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lke-carolineaschenauer/Desktop/"/>
    </mc:Choice>
  </mc:AlternateContent>
  <xr:revisionPtr revIDLastSave="0" documentId="13_ncr:1_{6ED2BC87-180C-E345-A392-0E8F7F64EB3C}" xr6:coauthVersionLast="45" xr6:coauthVersionMax="47" xr10:uidLastSave="{00000000-0000-0000-0000-000000000000}"/>
  <bookViews>
    <workbookView xWindow="0" yWindow="500" windowWidth="40540" windowHeight="22080" xr2:uid="{61313F41-F802-4D2B-A0F8-6EF68A992981}"/>
  </bookViews>
  <sheets>
    <sheet name="ECal" sheetId="2" r:id="rId1"/>
    <sheet name="Electronics &amp; DAQ" sheetId="3" r:id="rId2"/>
    <sheet name="HCal - Endcap quotes" sheetId="8" r:id="rId3"/>
    <sheet name="HCal - Barrel quotes &amp; orders" sheetId="9" r:id="rId4"/>
    <sheet name="Tracking - Barrel Silicon" sheetId="12" r:id="rId5"/>
    <sheet name="Tracking - Disk Silicon" sheetId="13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KEY_RATE_SET_INDEX" localSheetId="1">'[1]Project Settings'!$J$2</definedName>
    <definedName name="KEY_RATE_SET_INDEX" localSheetId="3">'[2]Project Settings'!$J$2</definedName>
    <definedName name="KEY_RATE_SET_INDEX" localSheetId="2">'[2]Project Settings'!$J$2</definedName>
    <definedName name="KEY_RATE_SET_INDEX">'[1]Project Settings'!$J$2</definedName>
    <definedName name="KEY_RESOURCE_STRUCTURE_TAB" localSheetId="1">'[1]Project Settings'!$N$2</definedName>
    <definedName name="KEY_RESOURCE_STRUCTURE_TAB" localSheetId="3">'[2]Project Settings'!$N$2</definedName>
    <definedName name="KEY_RESOURCE_STRUCTURE_TAB" localSheetId="2">'[2]Project Settings'!$N$2</definedName>
    <definedName name="KEY_RESOURCE_STRUCTURE_TAB">'[1]Project Settings'!$N$2</definedName>
    <definedName name="LIST_ACTIVITY_TYPE" localSheetId="1">OFFSET([1]LookUps!$B$1,1,0,COUNTIF([1]LookUps!$B$2:$B$301,"&gt;"""),1)</definedName>
    <definedName name="LIST_ACTIVITY_TYPE" localSheetId="3">OFFSET([2]LookUps!$B$1,1,0,COUNTIF([2]LookUps!$B$2:$B$301,"&gt;"""),1)</definedName>
    <definedName name="LIST_ACTIVITY_TYPE" localSheetId="2">OFFSET([2]LookUps!$B$1,1,0,COUNTIF([2]LookUps!$B$2:$B$301,"&gt;"""),1)</definedName>
    <definedName name="LIST_ACTIVITY_TYPE">OFFSET([1]LookUps!$B$1,1,0,COUNTIF([1]LookUps!$B$2:$B$301,"&gt;"""),1)</definedName>
    <definedName name="LIST_RATE_SET" localSheetId="1">OFFSET('[1]Project Settings'!$J$1,0,1,COUNTIF('[1]Project Settings'!$K:$K,"&gt;"""),1)</definedName>
    <definedName name="LIST_RATE_SET" localSheetId="3">OFFSET('[2]Project Settings'!$J$1,0,1,COUNTIF('[2]Project Settings'!$K:$K,"&gt;"""),1)</definedName>
    <definedName name="LIST_RATE_SET" localSheetId="2">OFFSET('[2]Project Settings'!$J$1,0,1,COUNTIF('[2]Project Settings'!$K:$K,"&gt;"""),1)</definedName>
    <definedName name="LIST_RATE_SET">OFFSET('[1]Project Settings'!$J$1,0,1,COUNTIF('[1]Project Settings'!$K:$K,"&gt;"""),1)</definedName>
    <definedName name="LIST_RESOURCE_NAME" localSheetId="1">OFFSET('[1]Project Settings'!$F$1,0,1,COUNTIF('[1]Project Settings'!$G:$G,"&gt;"""),1)</definedName>
    <definedName name="LIST_RESOURCE_NAME" localSheetId="3">OFFSET('[2]Project Settings'!$F$1,0,1,COUNTIF('[2]Project Settings'!$G:$G,"&gt;"""),1)</definedName>
    <definedName name="LIST_RESOURCE_NAME" localSheetId="2">OFFSET('[2]Project Settings'!$F$1,0,1,COUNTIF('[2]Project Settings'!$G:$G,"&gt;"""),1)</definedName>
    <definedName name="LIST_RESOURCE_NAME">OFFSET('[1]Project Settings'!$F$1,0,1,COUNTIF('[1]Project Settings'!$G:$G,"&gt;"""),1)</definedName>
    <definedName name="LIST_RESOURCE_STRUCTURE" localSheetId="1">OFFSET('[1]Project Settings'!$N$1,0,1,COUNTIF('[1]Project Settings'!$O:$O,"&gt;"""),1)</definedName>
    <definedName name="LIST_RESOURCE_STRUCTURE" localSheetId="3">OFFSET('[2]Project Settings'!$N$1,0,1,COUNTIF('[2]Project Settings'!$O:$O,"&gt;"""),1)</definedName>
    <definedName name="LIST_RESOURCE_STRUCTURE" localSheetId="2">OFFSET('[2]Project Settings'!$N$1,0,1,COUNTIF('[2]Project Settings'!$O:$O,"&gt;"""),1)</definedName>
    <definedName name="LIST_RESOURCE_STRUCTURE">OFFSET('[1]Project Settings'!$N$1,0,1,COUNTIF('[1]Project Settings'!$O:$O,"&gt;"""),1)</definedName>
    <definedName name="LIST_WBS_ID" localSheetId="1">OFFSET('[1]WBS Reference &amp; User Procedure'!$A$1,0,0,COUNTA('[1]WBS Reference &amp; User Procedure'!$A:$A),1)</definedName>
    <definedName name="LIST_WBS_ID" localSheetId="3">OFFSET('[2]WBS Reference &amp; User Procedure'!$A$1,0,0,COUNTA('[2]WBS Reference &amp; User Procedure'!$A:$A),1)</definedName>
    <definedName name="LIST_WBS_ID" localSheetId="2">OFFSET('[2]WBS Reference &amp; User Procedure'!$A$1,0,0,COUNTA('[2]WBS Reference &amp; User Procedure'!$A:$A),1)</definedName>
    <definedName name="LIST_WBS_ID">OFFSET('[1]WBS Reference &amp; User Procedure'!$A$1,0,0,COUNTA('[1]WBS Reference &amp; User Procedure'!$A:$A),1)</definedName>
    <definedName name="LIST_WORK_GROUP" localSheetId="1">OFFSET('[1]Project Settings'!$V$1,0,1,COUNTIF('[1]Project Settings'!$W:$W,"&gt;"""),1)</definedName>
    <definedName name="LIST_WORK_GROUP" localSheetId="3">OFFSET('[2]Project Settings'!$V$1,0,1,COUNTIF('[2]Project Settings'!$W:$W,"&gt;"""),1)</definedName>
    <definedName name="LIST_WORK_GROUP" localSheetId="2">OFFSET('[2]Project Settings'!$V$1,0,1,COUNTIF('[2]Project Settings'!$W:$W,"&gt;"""),1)</definedName>
    <definedName name="LIST_WORK_GROUP">OFFSET('[1]Project Settings'!$V$1,0,1,COUNTIF('[1]Project Settings'!$W:$W,"&gt;"""),1)</definedName>
    <definedName name="LIST_WORK_GROUP_SET" localSheetId="1">OFFSET('[1]Project Settings'!$R$1,0,1,COUNTIF('[1]Project Settings'!$S:$S,"&gt;"""),1)</definedName>
    <definedName name="LIST_WORK_GROUP_SET" localSheetId="3">OFFSET('[2]Project Settings'!$R$1,0,1,COUNTIF('[2]Project Settings'!$S:$S,"&gt;"""),1)</definedName>
    <definedName name="LIST_WORK_GROUP_SET" localSheetId="2">OFFSET('[2]Project Settings'!$R$1,0,1,COUNTIF('[2]Project Settings'!$S:$S,"&gt;"""),1)</definedName>
    <definedName name="LIST_WORK_GROUP_SET">OFFSET('[1]Project Settings'!$R$1,0,1,COUNTIF('[1]Project Settings'!$S:$S,"&gt;"""),1)</definedName>
    <definedName name="RESOURCE_NAME_1" localSheetId="1">'[1]Resource Structure 1'!$B$1</definedName>
    <definedName name="RESOURCE_NAME_1" localSheetId="3">'[2]Resource Structure 1'!$B$1</definedName>
    <definedName name="RESOURCE_NAME_1" localSheetId="2">'[2]Resource Structure 1'!$B$1</definedName>
    <definedName name="RESOURCE_NAME_1">'[1]Resource Structure 1'!$B$1</definedName>
    <definedName name="RESOURCE_NAME_2" localSheetId="1">'[1]Resource Structure 2'!$B$1</definedName>
    <definedName name="RESOURCE_NAME_2" localSheetId="3">'[2]Resource Structure 2'!$B$1</definedName>
    <definedName name="RESOURCE_NAME_2" localSheetId="2">'[2]Resource Structure 2'!$B$1</definedName>
    <definedName name="RESOURCE_NAME_2">'[1]Resource Structure 2'!$B$1</definedName>
    <definedName name="RESOURCE_NAME_3" localSheetId="1">'[1]Resource Structure 3'!$B$1</definedName>
    <definedName name="RESOURCE_NAME_3" localSheetId="3">'[2]Resource Structure 3'!$B$1</definedName>
    <definedName name="RESOURCE_NAME_3" localSheetId="2">'[2]Resource Structure 3'!$B$1</definedName>
    <definedName name="RESOURCE_NAME_3">'[1]Resource Structure 3'!$B$1</definedName>
    <definedName name="RESOURCE_NAME_4" localSheetId="1">'[1]Resource Structure 4'!$B$1</definedName>
    <definedName name="RESOURCE_NAME_4" localSheetId="3">'[2]Resource Structure 4'!$B$1</definedName>
    <definedName name="RESOURCE_NAME_4" localSheetId="2">'[2]Resource Structure 4'!$B$1</definedName>
    <definedName name="RESOURCE_NAME_4">'[1]Resource Structure 4'!$B$1</definedName>
    <definedName name="RESOURCE_NAME_5" localSheetId="1">'[1]Resource Structure 5'!$B$1</definedName>
    <definedName name="RESOURCE_NAME_5" localSheetId="3">'[2]Resource Structure 5'!$B$1</definedName>
    <definedName name="RESOURCE_NAME_5" localSheetId="2">'[2]Resource Structure 5'!$B$1</definedName>
    <definedName name="RESOURCE_NAME_5">'[1]Resource Structure 5'!$B$1</definedName>
    <definedName name="WORK_GROUP_SELECTION" localSheetId="3">'[3]Project Settings'!$E$10</definedName>
    <definedName name="WORK_GROUP_SELECTION" localSheetId="2">'[3]Project Settings'!$E$10</definedName>
    <definedName name="WORK_GROUP_SELECTION">'[4]Project Settings'!$E$10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5" i="13" l="1"/>
  <c r="B34" i="13"/>
  <c r="B33" i="13"/>
  <c r="D35" i="13"/>
  <c r="D34" i="13"/>
  <c r="D33" i="13"/>
  <c r="D32" i="13"/>
  <c r="D31" i="13"/>
  <c r="C17" i="13"/>
  <c r="E17" i="13" s="1"/>
  <c r="G17" i="13" s="1"/>
  <c r="D16" i="13"/>
  <c r="D8" i="13"/>
  <c r="E8" i="13" s="1"/>
  <c r="D7" i="13"/>
  <c r="E7" i="13" s="1"/>
  <c r="D6" i="13"/>
  <c r="E6" i="13" s="1"/>
  <c r="D5" i="13"/>
  <c r="E5" i="13" s="1"/>
  <c r="D4" i="13"/>
  <c r="E4" i="13" s="1"/>
  <c r="D3" i="13"/>
  <c r="E3" i="13" s="1"/>
  <c r="D2" i="13"/>
  <c r="E2" i="13" s="1"/>
  <c r="E9" i="13" s="1"/>
  <c r="E11" i="13" s="1"/>
  <c r="D28" i="12"/>
  <c r="C28" i="12"/>
  <c r="E28" i="12" s="1"/>
  <c r="G28" i="12" s="1"/>
  <c r="D27" i="12"/>
  <c r="C27" i="12"/>
  <c r="E27" i="12" s="1"/>
  <c r="B24" i="12"/>
  <c r="B23" i="12"/>
  <c r="E20" i="12"/>
  <c r="B20" i="12"/>
  <c r="E15" i="12"/>
  <c r="E7" i="12"/>
  <c r="AA10" i="2"/>
  <c r="E12" i="13" l="1"/>
  <c r="E13" i="13" s="1"/>
  <c r="I8" i="13" s="1"/>
  <c r="F16" i="13"/>
  <c r="G16" i="13" s="1"/>
  <c r="G18" i="13" s="1"/>
  <c r="G19" i="13" s="1"/>
  <c r="I9" i="13" s="1"/>
  <c r="D37" i="13"/>
  <c r="D36" i="13"/>
  <c r="D38" i="13" s="1"/>
  <c r="I10" i="13" s="1"/>
  <c r="E8" i="12"/>
  <c r="E9" i="12" s="1"/>
  <c r="H6" i="12" s="1"/>
  <c r="C38" i="12"/>
  <c r="C37" i="12"/>
  <c r="C36" i="12"/>
  <c r="C35" i="12"/>
  <c r="C39" i="12" s="1"/>
  <c r="H8" i="12" s="1"/>
  <c r="C31" i="12"/>
  <c r="D31" i="12" s="1"/>
  <c r="E31" i="12" s="1"/>
  <c r="F27" i="12"/>
  <c r="G27" i="12" s="1"/>
  <c r="F28" i="12"/>
  <c r="I11" i="13" l="1"/>
  <c r="G29" i="12"/>
  <c r="H7" i="12"/>
  <c r="H9" i="12"/>
</calcChain>
</file>

<file path=xl/sharedStrings.xml><?xml version="1.0" encoding="utf-8"?>
<sst xmlns="http://schemas.openxmlformats.org/spreadsheetml/2006/main" count="122" uniqueCount="96">
  <si>
    <t>PbWO4 from SICCAS: $1000 * 1.25 *1.1 = $1375</t>
  </si>
  <si>
    <t>Light Guide for sPHENIX:</t>
  </si>
  <si>
    <t>PbWO4 from CRYTUR: $1850/tower</t>
  </si>
  <si>
    <t>1.25: 25% China tariff, 1.1: 10% rejection rate</t>
  </si>
  <si>
    <t>SciGlass: Tentative engineering estimate per cm3</t>
  </si>
  <si>
    <t>Raw materials</t>
  </si>
  <si>
    <t>Processing</t>
  </si>
  <si>
    <t>Profit</t>
  </si>
  <si>
    <t>Total</t>
  </si>
  <si>
    <t>Barrel Layer</t>
  </si>
  <si>
    <t>Length (mm)</t>
  </si>
  <si>
    <t>Radius (mm)</t>
  </si>
  <si>
    <t>Surface (mm2)</t>
  </si>
  <si>
    <t># of sensors</t>
  </si>
  <si>
    <t>Inner 1</t>
  </si>
  <si>
    <t>Inner 2</t>
  </si>
  <si>
    <t>Outer 3</t>
  </si>
  <si>
    <t>Outer 4</t>
  </si>
  <si>
    <t>Outer 5</t>
  </si>
  <si>
    <t>Pixel Cost:</t>
  </si>
  <si>
    <t>Total Required</t>
  </si>
  <si>
    <t>Barrel &amp; Assembly Cost:</t>
  </si>
  <si>
    <t xml:space="preserve">Spares </t>
  </si>
  <si>
    <t>Readout Electronics, Power Distribution, and Integration</t>
  </si>
  <si>
    <t>Cost per chip in FY19$:</t>
  </si>
  <si>
    <t>ALICE # of chips w/o spares</t>
  </si>
  <si>
    <t>inner</t>
  </si>
  <si>
    <t>middle</t>
  </si>
  <si>
    <t>outer</t>
  </si>
  <si>
    <t>ALICE # of layers:</t>
  </si>
  <si>
    <t>EIC # of layers</t>
  </si>
  <si>
    <t xml:space="preserve">Total </t>
  </si>
  <si>
    <t>EIC # chips</t>
  </si>
  <si>
    <t>2014 CHF to FY19$</t>
  </si>
  <si>
    <t>Barrel</t>
  </si>
  <si>
    <t>ALICE cost (kCHF)</t>
  </si>
  <si>
    <t>ALICE cost per layer (kCHF)</t>
  </si>
  <si>
    <t>ALICE cost per chip (kCHF)</t>
  </si>
  <si>
    <t>EIC cost (kCHF) layer method</t>
  </si>
  <si>
    <t>EIC cost (kCHF) sensor method</t>
  </si>
  <si>
    <t>EIC Cost in FY19 $</t>
  </si>
  <si>
    <t>Inner</t>
  </si>
  <si>
    <t>Outer</t>
  </si>
  <si>
    <t>Total:</t>
  </si>
  <si>
    <t>ALICE global assembly, routing, connecting services (kCHF):</t>
  </si>
  <si>
    <t>per layer (kCHF)</t>
  </si>
  <si>
    <t>Same for EIC with 5 layers</t>
  </si>
  <si>
    <t>Same for EIC in FY19$</t>
  </si>
  <si>
    <t>ALICE (kCHF)</t>
  </si>
  <si>
    <t>EIC FY19$</t>
  </si>
  <si>
    <t>Integration</t>
  </si>
  <si>
    <t>scale by layers</t>
  </si>
  <si>
    <t>Readout Electronics</t>
  </si>
  <si>
    <t>scale with chips</t>
  </si>
  <si>
    <t>Power distribution</t>
  </si>
  <si>
    <t>Cooling</t>
  </si>
  <si>
    <t>Fwd/Bkwd Disk</t>
  </si>
  <si>
    <t>Inner Radius (mm)</t>
  </si>
  <si>
    <t>Outer Radius (mm)</t>
  </si>
  <si>
    <t>Disk 1</t>
  </si>
  <si>
    <t>Sensors on each side of the disks</t>
  </si>
  <si>
    <t>Disk 2</t>
  </si>
  <si>
    <t>Disk 3</t>
  </si>
  <si>
    <t>Disk 4</t>
  </si>
  <si>
    <t>Sensor size (mm2):</t>
  </si>
  <si>
    <t>Disk 5</t>
  </si>
  <si>
    <t>Disk 6</t>
  </si>
  <si>
    <t>Disk 7</t>
  </si>
  <si>
    <t>Pixel sensor cost:</t>
  </si>
  <si>
    <t>Total one arm</t>
  </si>
  <si>
    <t>Disk Costs:</t>
  </si>
  <si>
    <t>Readout Electronics, Power Distribution, and Integration:</t>
  </si>
  <si>
    <t>Total Fwd and Bkwd Arms</t>
  </si>
  <si>
    <t>Spares</t>
  </si>
  <si>
    <t>MTF cost in euro</t>
  </si>
  <si>
    <t>MTF cost per disk in euro</t>
  </si>
  <si>
    <t>MTF cost per chip in euro</t>
  </si>
  <si>
    <t>EIC in euro with layer scaling</t>
  </si>
  <si>
    <t>EIC in euro with sensor scaling</t>
  </si>
  <si>
    <t>Cost EIC in FY19$</t>
  </si>
  <si>
    <t>Ladders</t>
  </si>
  <si>
    <t>Disks</t>
  </si>
  <si>
    <t xml:space="preserve">Euro-2015 to $-FY19: </t>
  </si>
  <si>
    <t>ALICE # of disks</t>
  </si>
  <si>
    <t>ALICE # of sensors</t>
  </si>
  <si>
    <t>EIC # disks/arm</t>
  </si>
  <si>
    <t>ALICE ITS cost per chip (CHF)</t>
  </si>
  <si>
    <t>ALICE MTF (euro)</t>
  </si>
  <si>
    <t>EIC (FY19$)</t>
  </si>
  <si>
    <t>Global assembly</t>
  </si>
  <si>
    <t>scale with disks</t>
  </si>
  <si>
    <t>Global Integration</t>
  </si>
  <si>
    <t>scale with sensor chips</t>
  </si>
  <si>
    <t>Total  Fwd tracker</t>
  </si>
  <si>
    <t>Total Bckwd tracker</t>
  </si>
  <si>
    <t>Total both 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</si>
</sst>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0"/>
    <numFmt numFmtId="165" formatCode="&quot;$&quot;#,##0"/>
    <numFmt numFmtId="166" formatCode="&quot;$&quot;#,##0.00"/>
  </numFmts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8">
    <xf numFmtId="0" fontId="0" fillId="0" borderId="0" xfId="0"/>
    <xf numFmtId="0" fontId="1" fillId="0" borderId="0" xfId="1"/>
    <xf numFmtId="0" fontId="1" fillId="2" borderId="0" xfId="1" applyFill="1"/>
    <xf numFmtId="164" fontId="1" fillId="0" borderId="0" xfId="1" applyNumberFormat="1"/>
    <xf numFmtId="0" fontId="3" fillId="0" borderId="0" xfId="0" applyFont="1" applyAlignment="1">
      <alignment horizontal="center"/>
    </xf>
    <xf numFmtId="3" fontId="0" fillId="0" borderId="0" xfId="0" applyNumberFormat="1"/>
    <xf numFmtId="0" fontId="3" fillId="2" borderId="0" xfId="0" applyFont="1" applyFill="1"/>
    <xf numFmtId="165" fontId="3" fillId="2" borderId="0" xfId="0" applyNumberFormat="1" applyFont="1" applyFill="1"/>
    <xf numFmtId="9" fontId="0" fillId="0" borderId="0" xfId="0" applyNumberFormat="1"/>
    <xf numFmtId="0" fontId="3" fillId="2" borderId="1" xfId="0" applyFont="1" applyFill="1" applyBorder="1"/>
    <xf numFmtId="165" fontId="3" fillId="2" borderId="1" xfId="0" applyNumberFormat="1" applyFont="1" applyFill="1" applyBorder="1"/>
    <xf numFmtId="49" fontId="3" fillId="0" borderId="0" xfId="0" applyNumberFormat="1" applyFont="1" applyAlignment="1">
      <alignment wrapText="1"/>
    </xf>
    <xf numFmtId="166" fontId="0" fillId="0" borderId="0" xfId="0" applyNumberFormat="1"/>
    <xf numFmtId="49" fontId="0" fillId="0" borderId="0" xfId="0" applyNumberFormat="1" applyAlignment="1">
      <alignment wrapText="1"/>
    </xf>
    <xf numFmtId="0" fontId="3" fillId="0" borderId="0" xfId="0" applyFont="1"/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165" fontId="0" fillId="0" borderId="0" xfId="0" applyNumberFormat="1" applyAlignment="1">
      <alignment vertical="center" wrapText="1"/>
    </xf>
    <xf numFmtId="165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 applyAlignment="1">
      <alignment horizontal="right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 wrapText="1"/>
    </xf>
    <xf numFmtId="3" fontId="0" fillId="0" borderId="0" xfId="0" applyNumberFormat="1" applyAlignment="1">
      <alignment horizontal="right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/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3" fillId="2" borderId="0" xfId="0" applyFont="1" applyFill="1" applyAlignment="1">
      <alignment horizontal="right"/>
    </xf>
    <xf numFmtId="165" fontId="3" fillId="2" borderId="0" xfId="0" applyNumberFormat="1" applyFont="1" applyFill="1" applyAlignment="1">
      <alignment horizontal="right" wrapText="1"/>
    </xf>
    <xf numFmtId="0" fontId="0" fillId="0" borderId="0" xfId="0" applyAlignment="1">
      <alignment horizontal="right"/>
    </xf>
    <xf numFmtId="0" fontId="3" fillId="2" borderId="1" xfId="0" applyFont="1" applyFill="1" applyBorder="1" applyAlignment="1">
      <alignment horizontal="right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/>
    </xf>
    <xf numFmtId="0" fontId="1" fillId="0" borderId="0" xfId="1" applyFill="1"/>
    <xf numFmtId="0" fontId="2" fillId="0" borderId="0" xfId="1" applyFont="1" applyFill="1"/>
  </cellXfs>
  <cellStyles count="2">
    <cellStyle name="Normal" xfId="0" builtinId="0"/>
    <cellStyle name="Normal 2" xfId="1" xr:uid="{4315406D-E8FC-4688-AF5A-9B1377F9800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png"/><Relationship Id="rId1" Type="http://schemas.openxmlformats.org/officeDocument/2006/relationships/image" Target="../media/image18.emf"/><Relationship Id="rId6" Type="http://schemas.openxmlformats.org/officeDocument/2006/relationships/image" Target="../media/image23.emf"/><Relationship Id="rId5" Type="http://schemas.openxmlformats.org/officeDocument/2006/relationships/image" Target="../media/image22.emf"/><Relationship Id="rId4" Type="http://schemas.openxmlformats.org/officeDocument/2006/relationships/image" Target="../media/image2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5</xdr:row>
      <xdr:rowOff>25400</xdr:rowOff>
    </xdr:from>
    <xdr:to>
      <xdr:col>9</xdr:col>
      <xdr:colOff>633108</xdr:colOff>
      <xdr:row>48</xdr:row>
      <xdr:rowOff>1135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41DAE-DCC4-44EC-8D4A-7D23F4857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58150" y="1111250"/>
          <a:ext cx="6703708" cy="844028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406400</xdr:colOff>
      <xdr:row>30</xdr:row>
      <xdr:rowOff>165100</xdr:rowOff>
    </xdr:from>
    <xdr:to>
      <xdr:col>9</xdr:col>
      <xdr:colOff>495300</xdr:colOff>
      <xdr:row>33</xdr:row>
      <xdr:rowOff>50800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6EE360B5-97DB-4A8E-99C9-5A8B71163D7F}"/>
            </a:ext>
          </a:extLst>
        </xdr:cNvPr>
        <xdr:cNvSpPr/>
      </xdr:nvSpPr>
      <xdr:spPr>
        <a:xfrm>
          <a:off x="13696950" y="6172200"/>
          <a:ext cx="927100" cy="476250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11</xdr:col>
      <xdr:colOff>0</xdr:colOff>
      <xdr:row>5</xdr:row>
      <xdr:rowOff>0</xdr:rowOff>
    </xdr:from>
    <xdr:to>
      <xdr:col>17</xdr:col>
      <xdr:colOff>440276</xdr:colOff>
      <xdr:row>54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77255EB-0116-4DA6-A7E3-3EE35DC28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5150" y="1085850"/>
          <a:ext cx="7171276" cy="9747250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  <xdr:twoCellAnchor>
    <xdr:from>
      <xdr:col>12</xdr:col>
      <xdr:colOff>584200</xdr:colOff>
      <xdr:row>35</xdr:row>
      <xdr:rowOff>12700</xdr:rowOff>
    </xdr:from>
    <xdr:to>
      <xdr:col>13</xdr:col>
      <xdr:colOff>508000</xdr:colOff>
      <xdr:row>36</xdr:row>
      <xdr:rowOff>177800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5F9B61FC-3B7A-4F0E-9F01-55E5E33C0C21}"/>
            </a:ext>
          </a:extLst>
        </xdr:cNvPr>
        <xdr:cNvSpPr/>
      </xdr:nvSpPr>
      <xdr:spPr>
        <a:xfrm>
          <a:off x="18929350" y="7004050"/>
          <a:ext cx="762000" cy="361950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25400</xdr:colOff>
      <xdr:row>5</xdr:row>
      <xdr:rowOff>12700</xdr:rowOff>
    </xdr:from>
    <xdr:to>
      <xdr:col>23</xdr:col>
      <xdr:colOff>567276</xdr:colOff>
      <xdr:row>54</xdr:row>
      <xdr:rowOff>114300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9A1572-0F92-4A85-BFDE-62D4AB606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99750" y="1098550"/>
          <a:ext cx="7158576" cy="9747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20</xdr:col>
      <xdr:colOff>622300</xdr:colOff>
      <xdr:row>23</xdr:row>
      <xdr:rowOff>0</xdr:rowOff>
    </xdr:from>
    <xdr:to>
      <xdr:col>21</xdr:col>
      <xdr:colOff>546100</xdr:colOff>
      <xdr:row>24</xdr:row>
      <xdr:rowOff>165100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10E57573-FB25-4EEA-B971-8BC0161AA245}"/>
            </a:ext>
          </a:extLst>
        </xdr:cNvPr>
        <xdr:cNvSpPr/>
      </xdr:nvSpPr>
      <xdr:spPr>
        <a:xfrm>
          <a:off x="28098750" y="4629150"/>
          <a:ext cx="762000" cy="361950"/>
        </a:xfrm>
        <a:prstGeom prst="ellipse">
          <a:avLst/>
        </a:prstGeom>
        <a:noFill/>
        <a:ln w="254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0104762" cy="6457143"/>
    <xdr:pic>
      <xdr:nvPicPr>
        <xdr:cNvPr id="2" name="Picture 1">
          <a:extLst>
            <a:ext uri="{FF2B5EF4-FFF2-40B4-BE49-F238E27FC236}">
              <a16:creationId xmlns:a16="http://schemas.microsoft.com/office/drawing/2014/main" id="{D97B0819-3E9D-433D-9B83-8670E7AA6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84150"/>
          <a:ext cx="10104762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</xdr:row>
      <xdr:rowOff>0</xdr:rowOff>
    </xdr:from>
    <xdr:ext cx="10047619" cy="6466667"/>
    <xdr:pic>
      <xdr:nvPicPr>
        <xdr:cNvPr id="3" name="Picture 2">
          <a:extLst>
            <a:ext uri="{FF2B5EF4-FFF2-40B4-BE49-F238E27FC236}">
              <a16:creationId xmlns:a16="http://schemas.microsoft.com/office/drawing/2014/main" id="{26050068-8A0D-43BE-95F6-AA20A27B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72800" y="184150"/>
          <a:ext cx="10047619" cy="6466667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38</xdr:row>
      <xdr:rowOff>0</xdr:rowOff>
    </xdr:from>
    <xdr:ext cx="10095238" cy="6457143"/>
    <xdr:pic>
      <xdr:nvPicPr>
        <xdr:cNvPr id="4" name="Picture 3">
          <a:extLst>
            <a:ext uri="{FF2B5EF4-FFF2-40B4-BE49-F238E27FC236}">
              <a16:creationId xmlns:a16="http://schemas.microsoft.com/office/drawing/2014/main" id="{A2E64315-C7C5-48B4-9FD2-3DC86E86A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6997700"/>
          <a:ext cx="10095238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38</xdr:row>
      <xdr:rowOff>0</xdr:rowOff>
    </xdr:from>
    <xdr:ext cx="10085714" cy="6514286"/>
    <xdr:pic>
      <xdr:nvPicPr>
        <xdr:cNvPr id="5" name="Picture 4">
          <a:extLst>
            <a:ext uri="{FF2B5EF4-FFF2-40B4-BE49-F238E27FC236}">
              <a16:creationId xmlns:a16="http://schemas.microsoft.com/office/drawing/2014/main" id="{C8D7607F-BFFF-4C01-885C-A93CAB555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72800" y="6997700"/>
          <a:ext cx="10085714" cy="6514286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75</xdr:row>
      <xdr:rowOff>0</xdr:rowOff>
    </xdr:from>
    <xdr:ext cx="10066667" cy="6466667"/>
    <xdr:pic>
      <xdr:nvPicPr>
        <xdr:cNvPr id="6" name="Picture 5">
          <a:extLst>
            <a:ext uri="{FF2B5EF4-FFF2-40B4-BE49-F238E27FC236}">
              <a16:creationId xmlns:a16="http://schemas.microsoft.com/office/drawing/2014/main" id="{D3630125-9242-493C-9385-18C7F3D2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13811250"/>
          <a:ext cx="10066667" cy="6466667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75</xdr:row>
      <xdr:rowOff>0</xdr:rowOff>
    </xdr:from>
    <xdr:ext cx="10104762" cy="6504762"/>
    <xdr:pic>
      <xdr:nvPicPr>
        <xdr:cNvPr id="7" name="Picture 6">
          <a:extLst>
            <a:ext uri="{FF2B5EF4-FFF2-40B4-BE49-F238E27FC236}">
              <a16:creationId xmlns:a16="http://schemas.microsoft.com/office/drawing/2014/main" id="{7D358BA8-72D7-4887-9F10-10AF5DAA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13811250"/>
          <a:ext cx="10104762" cy="6504762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112</xdr:row>
      <xdr:rowOff>0</xdr:rowOff>
    </xdr:from>
    <xdr:ext cx="10085714" cy="6523809"/>
    <xdr:pic>
      <xdr:nvPicPr>
        <xdr:cNvPr id="8" name="Picture 7">
          <a:extLst>
            <a:ext uri="{FF2B5EF4-FFF2-40B4-BE49-F238E27FC236}">
              <a16:creationId xmlns:a16="http://schemas.microsoft.com/office/drawing/2014/main" id="{20D395FD-CAEA-48ED-93A5-B123C5F6F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09600" y="20624800"/>
          <a:ext cx="10085714" cy="6523809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112</xdr:row>
      <xdr:rowOff>0</xdr:rowOff>
    </xdr:from>
    <xdr:ext cx="10057143" cy="6485714"/>
    <xdr:pic>
      <xdr:nvPicPr>
        <xdr:cNvPr id="9" name="Picture 8">
          <a:extLst>
            <a:ext uri="{FF2B5EF4-FFF2-40B4-BE49-F238E27FC236}">
              <a16:creationId xmlns:a16="http://schemas.microsoft.com/office/drawing/2014/main" id="{A5B5D5FB-8521-4A1A-B091-E8B63759A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72800" y="20624800"/>
          <a:ext cx="10057143" cy="648571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150</xdr:row>
      <xdr:rowOff>0</xdr:rowOff>
    </xdr:from>
    <xdr:ext cx="10076190" cy="6476190"/>
    <xdr:pic>
      <xdr:nvPicPr>
        <xdr:cNvPr id="10" name="Picture 9">
          <a:extLst>
            <a:ext uri="{FF2B5EF4-FFF2-40B4-BE49-F238E27FC236}">
              <a16:creationId xmlns:a16="http://schemas.microsoft.com/office/drawing/2014/main" id="{0FFACAB6-5829-49B1-A032-1799357D1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27622500"/>
          <a:ext cx="10076190" cy="6476190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150</xdr:row>
      <xdr:rowOff>0</xdr:rowOff>
    </xdr:from>
    <xdr:ext cx="10057143" cy="6476190"/>
    <xdr:pic>
      <xdr:nvPicPr>
        <xdr:cNvPr id="11" name="Picture 10">
          <a:extLst>
            <a:ext uri="{FF2B5EF4-FFF2-40B4-BE49-F238E27FC236}">
              <a16:creationId xmlns:a16="http://schemas.microsoft.com/office/drawing/2014/main" id="{F840383E-0AD5-43AA-859A-9C1B9208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972800" y="27622500"/>
          <a:ext cx="10057143" cy="6476190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187</xdr:row>
      <xdr:rowOff>0</xdr:rowOff>
    </xdr:from>
    <xdr:ext cx="10066667" cy="6419048"/>
    <xdr:pic>
      <xdr:nvPicPr>
        <xdr:cNvPr id="12" name="Picture 11">
          <a:extLst>
            <a:ext uri="{FF2B5EF4-FFF2-40B4-BE49-F238E27FC236}">
              <a16:creationId xmlns:a16="http://schemas.microsoft.com/office/drawing/2014/main" id="{A824DBB0-331B-4543-87A1-DB70C52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9600" y="34436050"/>
          <a:ext cx="10066667" cy="6419048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187</xdr:row>
      <xdr:rowOff>0</xdr:rowOff>
    </xdr:from>
    <xdr:ext cx="10076190" cy="6485714"/>
    <xdr:pic>
      <xdr:nvPicPr>
        <xdr:cNvPr id="13" name="Picture 12">
          <a:extLst>
            <a:ext uri="{FF2B5EF4-FFF2-40B4-BE49-F238E27FC236}">
              <a16:creationId xmlns:a16="http://schemas.microsoft.com/office/drawing/2014/main" id="{8CA65228-AE69-4822-B09E-789B2E0CA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34436050"/>
          <a:ext cx="10076190" cy="6485714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224</xdr:row>
      <xdr:rowOff>0</xdr:rowOff>
    </xdr:from>
    <xdr:ext cx="10076190" cy="6457143"/>
    <xdr:pic>
      <xdr:nvPicPr>
        <xdr:cNvPr id="14" name="Picture 13">
          <a:extLst>
            <a:ext uri="{FF2B5EF4-FFF2-40B4-BE49-F238E27FC236}">
              <a16:creationId xmlns:a16="http://schemas.microsoft.com/office/drawing/2014/main" id="{3F92B4EE-C50D-460C-B36E-356F14D62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08169" y="42070986"/>
          <a:ext cx="10076190" cy="6457143"/>
        </a:xfrm>
        <a:prstGeom prst="rect">
          <a:avLst/>
        </a:prstGeom>
      </xdr:spPr>
    </xdr:pic>
    <xdr:clientData/>
  </xdr:oneCellAnchor>
  <xdr:oneCellAnchor>
    <xdr:from>
      <xdr:col>18</xdr:col>
      <xdr:colOff>0</xdr:colOff>
      <xdr:row>224</xdr:row>
      <xdr:rowOff>0</xdr:rowOff>
    </xdr:from>
    <xdr:ext cx="10076190" cy="6476190"/>
    <xdr:pic>
      <xdr:nvPicPr>
        <xdr:cNvPr id="15" name="Picture 14">
          <a:extLst>
            <a:ext uri="{FF2B5EF4-FFF2-40B4-BE49-F238E27FC236}">
              <a16:creationId xmlns:a16="http://schemas.microsoft.com/office/drawing/2014/main" id="{67F31EBF-FFFE-4442-AFE8-3E0E9D4EE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72800" y="41249600"/>
          <a:ext cx="10076190" cy="647619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342900</xdr:colOff>
      <xdr:row>53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B081D1-4BCD-4EB2-B9ED-FDC15BBC3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150"/>
          <a:ext cx="7543800" cy="972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16</xdr:col>
      <xdr:colOff>342900</xdr:colOff>
      <xdr:row>25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CB5FA8-5A92-45E6-B375-35BBB0C93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1100" y="0"/>
          <a:ext cx="4343400" cy="469265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0</xdr:row>
      <xdr:rowOff>0</xdr:rowOff>
    </xdr:from>
    <xdr:to>
      <xdr:col>26</xdr:col>
      <xdr:colOff>342900</xdr:colOff>
      <xdr:row>52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DCB3E0-11CE-4B36-AFAC-6AB37905B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1700" y="0"/>
          <a:ext cx="7543800" cy="972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9</xdr:col>
      <xdr:colOff>342900</xdr:colOff>
      <xdr:row>107</xdr:row>
      <xdr:rowOff>152400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E1E53F-028D-4959-A315-75A46C0C9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28250"/>
          <a:ext cx="7543800" cy="972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55</xdr:row>
      <xdr:rowOff>0</xdr:rowOff>
    </xdr:from>
    <xdr:to>
      <xdr:col>19</xdr:col>
      <xdr:colOff>342900</xdr:colOff>
      <xdr:row>107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AC52459-7BEB-46AA-A743-2A07CBFA2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128250"/>
          <a:ext cx="7543800" cy="972820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55</xdr:row>
      <xdr:rowOff>0</xdr:rowOff>
    </xdr:from>
    <xdr:to>
      <xdr:col>28</xdr:col>
      <xdr:colOff>503776</xdr:colOff>
      <xdr:row>107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9218283-5696-4FCF-928F-F6F241D04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0" y="10128250"/>
          <a:ext cx="6904576" cy="9728200"/>
        </a:xfrm>
        <a:prstGeom prst="rect">
          <a:avLst/>
        </a:prstGeom>
      </xdr:spPr>
    </xdr:pic>
    <xdr:clientData/>
  </xdr:twoCellAnchor>
  <xdr:twoCellAnchor>
    <xdr:from>
      <xdr:col>7</xdr:col>
      <xdr:colOff>444500</xdr:colOff>
      <xdr:row>31</xdr:row>
      <xdr:rowOff>38100</xdr:rowOff>
    </xdr:from>
    <xdr:to>
      <xdr:col>9</xdr:col>
      <xdr:colOff>292100</xdr:colOff>
      <xdr:row>34</xdr:row>
      <xdr:rowOff>76200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FBAA76FB-26A5-46BC-968E-FA8B57FB0FED}"/>
            </a:ext>
          </a:extLst>
        </xdr:cNvPr>
        <xdr:cNvSpPr/>
      </xdr:nvSpPr>
      <xdr:spPr>
        <a:xfrm>
          <a:off x="6045200" y="5746750"/>
          <a:ext cx="1447800" cy="5905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457200</xdr:colOff>
      <xdr:row>13</xdr:row>
      <xdr:rowOff>0</xdr:rowOff>
    </xdr:from>
    <xdr:to>
      <xdr:col>15</xdr:col>
      <xdr:colOff>63500</xdr:colOff>
      <xdr:row>16</xdr:row>
      <xdr:rowOff>38100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3EB683FD-7100-403C-9DFD-007FEC7E1079}"/>
            </a:ext>
          </a:extLst>
        </xdr:cNvPr>
        <xdr:cNvSpPr/>
      </xdr:nvSpPr>
      <xdr:spPr>
        <a:xfrm>
          <a:off x="10858500" y="2393950"/>
          <a:ext cx="1206500" cy="5905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647700</xdr:colOff>
      <xdr:row>14</xdr:row>
      <xdr:rowOff>12700</xdr:rowOff>
    </xdr:from>
    <xdr:to>
      <xdr:col>23</xdr:col>
      <xdr:colOff>38100</xdr:colOff>
      <xdr:row>17</xdr:row>
      <xdr:rowOff>63500</xdr:rowOff>
    </xdr:to>
    <xdr:sp macro="" textlink="">
      <xdr:nvSpPr>
        <xdr:cNvPr id="10" name="Oval 9">
          <a:extLst>
            <a:ext uri="{FF2B5EF4-FFF2-40B4-BE49-F238E27FC236}">
              <a16:creationId xmlns:a16="http://schemas.microsoft.com/office/drawing/2014/main" id="{647DE70D-720E-4CCB-BFE9-B5460D719D00}"/>
            </a:ext>
          </a:extLst>
        </xdr:cNvPr>
        <xdr:cNvSpPr/>
      </xdr:nvSpPr>
      <xdr:spPr>
        <a:xfrm>
          <a:off x="17449800" y="2590800"/>
          <a:ext cx="990600" cy="6032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762000</xdr:colOff>
      <xdr:row>66</xdr:row>
      <xdr:rowOff>165100</xdr:rowOff>
    </xdr:from>
    <xdr:to>
      <xdr:col>5</xdr:col>
      <xdr:colOff>749300</xdr:colOff>
      <xdr:row>70</xdr:row>
      <xdr:rowOff>139700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F1FB26FF-36D4-43D5-BAEE-C3FFA0F93C0F}"/>
            </a:ext>
          </a:extLst>
        </xdr:cNvPr>
        <xdr:cNvSpPr/>
      </xdr:nvSpPr>
      <xdr:spPr>
        <a:xfrm>
          <a:off x="3962400" y="12319000"/>
          <a:ext cx="787400" cy="7112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482600</xdr:colOff>
      <xdr:row>76</xdr:row>
      <xdr:rowOff>177800</xdr:rowOff>
    </xdr:from>
    <xdr:to>
      <xdr:col>14</xdr:col>
      <xdr:colOff>736600</xdr:colOff>
      <xdr:row>78</xdr:row>
      <xdr:rowOff>38100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C751B9EE-8819-476E-B096-C61BDB49A081}"/>
            </a:ext>
          </a:extLst>
        </xdr:cNvPr>
        <xdr:cNvSpPr/>
      </xdr:nvSpPr>
      <xdr:spPr>
        <a:xfrm>
          <a:off x="10883900" y="14173200"/>
          <a:ext cx="1054100" cy="2286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558800</xdr:colOff>
      <xdr:row>73</xdr:row>
      <xdr:rowOff>127000</xdr:rowOff>
    </xdr:from>
    <xdr:to>
      <xdr:col>14</xdr:col>
      <xdr:colOff>812800</xdr:colOff>
      <xdr:row>75</xdr:row>
      <xdr:rowOff>127000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8470A4D8-D834-4E0B-B0F6-35B493B72C0B}"/>
            </a:ext>
          </a:extLst>
        </xdr:cNvPr>
        <xdr:cNvSpPr/>
      </xdr:nvSpPr>
      <xdr:spPr>
        <a:xfrm>
          <a:off x="10960100" y="13569950"/>
          <a:ext cx="1041400" cy="3683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495300</xdr:colOff>
      <xdr:row>84</xdr:row>
      <xdr:rowOff>114300</xdr:rowOff>
    </xdr:from>
    <xdr:to>
      <xdr:col>14</xdr:col>
      <xdr:colOff>749300</xdr:colOff>
      <xdr:row>87</xdr:row>
      <xdr:rowOff>63500</xdr:rowOff>
    </xdr:to>
    <xdr:sp macro="" textlink="">
      <xdr:nvSpPr>
        <xdr:cNvPr id="14" name="Oval 13">
          <a:extLst>
            <a:ext uri="{FF2B5EF4-FFF2-40B4-BE49-F238E27FC236}">
              <a16:creationId xmlns:a16="http://schemas.microsoft.com/office/drawing/2014/main" id="{60FE28A8-FD01-4B85-9BAE-6692097CF7E9}"/>
            </a:ext>
          </a:extLst>
        </xdr:cNvPr>
        <xdr:cNvSpPr/>
      </xdr:nvSpPr>
      <xdr:spPr>
        <a:xfrm>
          <a:off x="10896600" y="15582900"/>
          <a:ext cx="1054100" cy="5016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13</xdr:col>
      <xdr:colOff>457200</xdr:colOff>
      <xdr:row>88</xdr:row>
      <xdr:rowOff>63500</xdr:rowOff>
    </xdr:from>
    <xdr:to>
      <xdr:col>14</xdr:col>
      <xdr:colOff>711200</xdr:colOff>
      <xdr:row>89</xdr:row>
      <xdr:rowOff>114300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5EADACC0-3474-4793-8565-E03D7C73C6E4}"/>
            </a:ext>
          </a:extLst>
        </xdr:cNvPr>
        <xdr:cNvSpPr/>
      </xdr:nvSpPr>
      <xdr:spPr>
        <a:xfrm>
          <a:off x="10858500" y="16268700"/>
          <a:ext cx="1054100" cy="2349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533400</xdr:colOff>
      <xdr:row>79</xdr:row>
      <xdr:rowOff>0</xdr:rowOff>
    </xdr:from>
    <xdr:to>
      <xdr:col>26</xdr:col>
      <xdr:colOff>787400</xdr:colOff>
      <xdr:row>84</xdr:row>
      <xdr:rowOff>38100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8187C57F-9FB6-4245-9074-F13C1C7544AA}"/>
            </a:ext>
          </a:extLst>
        </xdr:cNvPr>
        <xdr:cNvSpPr/>
      </xdr:nvSpPr>
      <xdr:spPr>
        <a:xfrm>
          <a:off x="20535900" y="14547850"/>
          <a:ext cx="1054100" cy="9588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152400</xdr:colOff>
      <xdr:row>28</xdr:row>
      <xdr:rowOff>65357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2F9720-EDF1-4335-88AF-F92D13C9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53600" cy="5221557"/>
        </a:xfrm>
        <a:prstGeom prst="rect">
          <a:avLst/>
        </a:prstGeom>
      </xdr:spPr>
    </xdr:pic>
    <xdr:clientData/>
  </xdr:twoCellAnchor>
  <xdr:twoCellAnchor>
    <xdr:from>
      <xdr:col>7</xdr:col>
      <xdr:colOff>647700</xdr:colOff>
      <xdr:row>22</xdr:row>
      <xdr:rowOff>152400</xdr:rowOff>
    </xdr:from>
    <xdr:to>
      <xdr:col>9</xdr:col>
      <xdr:colOff>495300</xdr:colOff>
      <xdr:row>24</xdr:row>
      <xdr:rowOff>127000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7A68FC4F-427D-4EEF-9618-494B9E7ED514}"/>
            </a:ext>
          </a:extLst>
        </xdr:cNvPr>
        <xdr:cNvSpPr/>
      </xdr:nvSpPr>
      <xdr:spPr>
        <a:xfrm>
          <a:off x="6248400" y="4203700"/>
          <a:ext cx="1447800" cy="3429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673100</xdr:colOff>
      <xdr:row>26</xdr:row>
      <xdr:rowOff>12700</xdr:rowOff>
    </xdr:from>
    <xdr:to>
      <xdr:col>9</xdr:col>
      <xdr:colOff>520700</xdr:colOff>
      <xdr:row>27</xdr:row>
      <xdr:rowOff>177800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294C5836-1CA0-4A25-8F51-BC31AAE14DFD}"/>
            </a:ext>
          </a:extLst>
        </xdr:cNvPr>
        <xdr:cNvSpPr/>
      </xdr:nvSpPr>
      <xdr:spPr>
        <a:xfrm>
          <a:off x="6273800" y="4800600"/>
          <a:ext cx="1447800" cy="3492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22</xdr:col>
      <xdr:colOff>202468</xdr:colOff>
      <xdr:row>53</xdr:row>
      <xdr:rowOff>120336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C8834AD-5EED-4AC5-ACC8-C04314D17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0"/>
          <a:ext cx="7403368" cy="9880286"/>
        </a:xfrm>
        <a:prstGeom prst="rect">
          <a:avLst/>
        </a:prstGeom>
      </xdr:spPr>
    </xdr:pic>
    <xdr:clientData/>
  </xdr:twoCellAnchor>
  <xdr:twoCellAnchor>
    <xdr:from>
      <xdr:col>19</xdr:col>
      <xdr:colOff>393700</xdr:colOff>
      <xdr:row>46</xdr:row>
      <xdr:rowOff>50800</xdr:rowOff>
    </xdr:from>
    <xdr:to>
      <xdr:col>21</xdr:col>
      <xdr:colOff>774700</xdr:colOff>
      <xdr:row>48</xdr:row>
      <xdr:rowOff>25400</xdr:rowOff>
    </xdr:to>
    <xdr:sp macro="" textlink="">
      <xdr:nvSpPr>
        <xdr:cNvPr id="6" name="Oval 5">
          <a:extLst>
            <a:ext uri="{FF2B5EF4-FFF2-40B4-BE49-F238E27FC236}">
              <a16:creationId xmlns:a16="http://schemas.microsoft.com/office/drawing/2014/main" id="{5461BCFF-C8CD-47E6-A245-B04D57E05EBB}"/>
            </a:ext>
          </a:extLst>
        </xdr:cNvPr>
        <xdr:cNvSpPr/>
      </xdr:nvSpPr>
      <xdr:spPr>
        <a:xfrm>
          <a:off x="15595600" y="8521700"/>
          <a:ext cx="1981200" cy="3429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254000</xdr:colOff>
      <xdr:row>21</xdr:row>
      <xdr:rowOff>50800</xdr:rowOff>
    </xdr:from>
    <xdr:to>
      <xdr:col>19</xdr:col>
      <xdr:colOff>139700</xdr:colOff>
      <xdr:row>23</xdr:row>
      <xdr:rowOff>25400</xdr:rowOff>
    </xdr:to>
    <xdr:sp macro="" textlink="">
      <xdr:nvSpPr>
        <xdr:cNvPr id="7" name="Oval 6">
          <a:extLst>
            <a:ext uri="{FF2B5EF4-FFF2-40B4-BE49-F238E27FC236}">
              <a16:creationId xmlns:a16="http://schemas.microsoft.com/office/drawing/2014/main" id="{4A9F2243-525A-483F-9414-843B1E8FF17E}"/>
            </a:ext>
          </a:extLst>
        </xdr:cNvPr>
        <xdr:cNvSpPr/>
      </xdr:nvSpPr>
      <xdr:spPr>
        <a:xfrm>
          <a:off x="14655800" y="3917950"/>
          <a:ext cx="685800" cy="3429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30</xdr:row>
      <xdr:rowOff>0</xdr:rowOff>
    </xdr:from>
    <xdr:to>
      <xdr:col>9</xdr:col>
      <xdr:colOff>203200</xdr:colOff>
      <xdr:row>83</xdr:row>
      <xdr:rowOff>117872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CB2A58F-184F-4091-846F-836B2152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00"/>
          <a:ext cx="7404100" cy="9877822"/>
        </a:xfrm>
        <a:prstGeom prst="rect">
          <a:avLst/>
        </a:prstGeom>
      </xdr:spPr>
    </xdr:pic>
    <xdr:clientData/>
  </xdr:twoCellAnchor>
  <xdr:twoCellAnchor>
    <xdr:from>
      <xdr:col>4</xdr:col>
      <xdr:colOff>774700</xdr:colOff>
      <xdr:row>56</xdr:row>
      <xdr:rowOff>12700</xdr:rowOff>
    </xdr:from>
    <xdr:to>
      <xdr:col>6</xdr:col>
      <xdr:colOff>355600</xdr:colOff>
      <xdr:row>57</xdr:row>
      <xdr:rowOff>177800</xdr:rowOff>
    </xdr:to>
    <xdr:sp macro="" textlink="">
      <xdr:nvSpPr>
        <xdr:cNvPr id="9" name="Oval 8">
          <a:extLst>
            <a:ext uri="{FF2B5EF4-FFF2-40B4-BE49-F238E27FC236}">
              <a16:creationId xmlns:a16="http://schemas.microsoft.com/office/drawing/2014/main" id="{73710C29-776E-47B1-83ED-F4844B3EE7FA}"/>
            </a:ext>
          </a:extLst>
        </xdr:cNvPr>
        <xdr:cNvSpPr/>
      </xdr:nvSpPr>
      <xdr:spPr>
        <a:xfrm>
          <a:off x="3975100" y="10325100"/>
          <a:ext cx="1181100" cy="3492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10</xdr:col>
      <xdr:colOff>0</xdr:colOff>
      <xdr:row>55</xdr:row>
      <xdr:rowOff>0</xdr:rowOff>
    </xdr:from>
    <xdr:to>
      <xdr:col>22</xdr:col>
      <xdr:colOff>152400</xdr:colOff>
      <xdr:row>76</xdr:row>
      <xdr:rowOff>127800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4EEE3F5-A782-4DD3-82C7-460DE5E88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0" y="10128250"/>
          <a:ext cx="9753600" cy="399495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0</xdr:rowOff>
    </xdr:from>
    <xdr:to>
      <xdr:col>32</xdr:col>
      <xdr:colOff>202914</xdr:colOff>
      <xdr:row>53</xdr:row>
      <xdr:rowOff>120280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0ED79B6-A5B4-4408-AF88-64D1701D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0"/>
          <a:ext cx="7403814" cy="9880230"/>
        </a:xfrm>
        <a:prstGeom prst="rect">
          <a:avLst/>
        </a:prstGeom>
      </xdr:spPr>
    </xdr:pic>
    <xdr:clientData/>
  </xdr:twoCellAnchor>
  <xdr:twoCellAnchor>
    <xdr:from>
      <xdr:col>17</xdr:col>
      <xdr:colOff>685800</xdr:colOff>
      <xdr:row>74</xdr:row>
      <xdr:rowOff>63500</xdr:rowOff>
    </xdr:from>
    <xdr:to>
      <xdr:col>19</xdr:col>
      <xdr:colOff>596900</xdr:colOff>
      <xdr:row>76</xdr:row>
      <xdr:rowOff>38100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CA56D27A-8875-4DD3-A134-1151F5297822}"/>
            </a:ext>
          </a:extLst>
        </xdr:cNvPr>
        <xdr:cNvSpPr/>
      </xdr:nvSpPr>
      <xdr:spPr>
        <a:xfrm>
          <a:off x="14287500" y="13690600"/>
          <a:ext cx="1511300" cy="34290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29</xdr:col>
      <xdr:colOff>736600</xdr:colOff>
      <xdr:row>19</xdr:row>
      <xdr:rowOff>12700</xdr:rowOff>
    </xdr:from>
    <xdr:to>
      <xdr:col>30</xdr:col>
      <xdr:colOff>622300</xdr:colOff>
      <xdr:row>20</xdr:row>
      <xdr:rowOff>177800</xdr:rowOff>
    </xdr:to>
    <xdr:sp macro="" textlink="">
      <xdr:nvSpPr>
        <xdr:cNvPr id="13" name="Oval 12">
          <a:extLst>
            <a:ext uri="{FF2B5EF4-FFF2-40B4-BE49-F238E27FC236}">
              <a16:creationId xmlns:a16="http://schemas.microsoft.com/office/drawing/2014/main" id="{A732FC35-0ABE-44D1-AD56-BF450817D876}"/>
            </a:ext>
          </a:extLst>
        </xdr:cNvPr>
        <xdr:cNvSpPr/>
      </xdr:nvSpPr>
      <xdr:spPr>
        <a:xfrm>
          <a:off x="23939500" y="3511550"/>
          <a:ext cx="685800" cy="3492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23</xdr:col>
      <xdr:colOff>0</xdr:colOff>
      <xdr:row>55</xdr:row>
      <xdr:rowOff>0</xdr:rowOff>
    </xdr:from>
    <xdr:to>
      <xdr:col>26</xdr:col>
      <xdr:colOff>254000</xdr:colOff>
      <xdr:row>64</xdr:row>
      <xdr:rowOff>177800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EDFDF0-F696-4285-9AF5-1B3B2BD5E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10128250"/>
          <a:ext cx="2654300" cy="183515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55</xdr:row>
      <xdr:rowOff>0</xdr:rowOff>
    </xdr:from>
    <xdr:to>
      <xdr:col>29</xdr:col>
      <xdr:colOff>165100</xdr:colOff>
      <xdr:row>94</xdr:row>
      <xdr:rowOff>50800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E7B45B0-8633-4ED8-87CC-5E055F9B0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2700" y="10128250"/>
          <a:ext cx="1765300" cy="7232650"/>
        </a:xfrm>
        <a:prstGeom prst="rect">
          <a:avLst/>
        </a:prstGeom>
      </xdr:spPr>
    </xdr:pic>
    <xdr:clientData/>
  </xdr:twoCellAnchor>
  <xdr:twoCellAnchor>
    <xdr:from>
      <xdr:col>25</xdr:col>
      <xdr:colOff>533400</xdr:colOff>
      <xdr:row>63</xdr:row>
      <xdr:rowOff>25400</xdr:rowOff>
    </xdr:from>
    <xdr:to>
      <xdr:col>26</xdr:col>
      <xdr:colOff>355600</xdr:colOff>
      <xdr:row>64</xdr:row>
      <xdr:rowOff>38100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102399F4-62F1-4219-B105-99378BFDED70}"/>
            </a:ext>
          </a:extLst>
        </xdr:cNvPr>
        <xdr:cNvSpPr/>
      </xdr:nvSpPr>
      <xdr:spPr>
        <a:xfrm>
          <a:off x="20535900" y="11626850"/>
          <a:ext cx="622300" cy="1968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508000</xdr:colOff>
      <xdr:row>93</xdr:row>
      <xdr:rowOff>0</xdr:rowOff>
    </xdr:from>
    <xdr:to>
      <xdr:col>29</xdr:col>
      <xdr:colOff>330200</xdr:colOff>
      <xdr:row>94</xdr:row>
      <xdr:rowOff>12700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1C0AA23A-555F-4ED4-BAE9-28DB87EF1D9A}"/>
            </a:ext>
          </a:extLst>
        </xdr:cNvPr>
        <xdr:cNvSpPr/>
      </xdr:nvSpPr>
      <xdr:spPr>
        <a:xfrm>
          <a:off x="22910800" y="17125950"/>
          <a:ext cx="622300" cy="196850"/>
        </a:xfrm>
        <a:prstGeom prst="ellipse">
          <a:avLst/>
        </a:prstGeom>
        <a:solidFill>
          <a:schemeClr val="accent1">
            <a:alpha val="12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0</xdr:rowOff>
    </xdr:from>
    <xdr:to>
      <xdr:col>7</xdr:col>
      <xdr:colOff>123825</xdr:colOff>
      <xdr:row>80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9131EA-C3DA-40E7-8307-6CD6587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715375"/>
          <a:ext cx="8458200" cy="732472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</xdr:row>
      <xdr:rowOff>0</xdr:rowOff>
    </xdr:from>
    <xdr:to>
      <xdr:col>11</xdr:col>
      <xdr:colOff>619125</xdr:colOff>
      <xdr:row>94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03782B7-698A-49C9-A843-32B49E533100}"/>
            </a:ext>
            <a:ext uri="{147F2762-F138-4A5C-976F-8EAC2B608ADB}">
              <a16:predDERef xmlns:a16="http://schemas.microsoft.com/office/drawing/2014/main" pred="{A99131EA-C3DA-40E7-8307-6CD6587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6400" y="8715375"/>
          <a:ext cx="3133725" cy="10058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0</xdr:rowOff>
    </xdr:from>
    <xdr:to>
      <xdr:col>7</xdr:col>
      <xdr:colOff>371475</xdr:colOff>
      <xdr:row>67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30505-BD1B-4CA5-9DAD-6DB4D7B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86675"/>
          <a:ext cx="8791575" cy="51720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657225</xdr:colOff>
      <xdr:row>92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8C8241-8C9A-403B-947F-074986CEFEBE}"/>
            </a:ext>
            <a:ext uri="{147F2762-F138-4A5C-976F-8EAC2B608ADB}">
              <a16:predDERef xmlns:a16="http://schemas.microsoft.com/office/drawing/2014/main" pred="{7B830505-BD1B-4CA5-9DAD-6DB4D7B8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1725" y="7686675"/>
          <a:ext cx="3171825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rookhavenlab-my.sharepoint.com/personal/amendez_bnl_gov/Documents/Desktop/WBS%2006.10.08%20Electronics%2018DEC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rookhavenlab-my.sharepoint.com/personal/amendez_bnl_gov/Documents/Desktop/PWB%20Light%201.02%20R1.hcal.v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MD/Dropbox/Michel%20Work%20Folder/Weekly%20EIC%20Data%20Input/WK%20-%200511/PWB%208.02%20(EIC%20P6%20Export%205-11-20)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rookhavenlab-my.sharepoint.com/Users/MD/Dropbox/Michel%20Work%20Folder/Weekly%20EIC%20Data%20Input/WK%20-%200511/PWB%208.02%20(EIC%20P6%20Export%205-11-20)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rrel%20Si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&amp; Resources"/>
      <sheetName val="Cost Summary"/>
      <sheetName val="Cost Details"/>
      <sheetName val="WBS Reference &amp; User Procedure"/>
      <sheetName val="Resource &amp; WG Set Selection"/>
      <sheetName val="LookUps"/>
      <sheetName val="Project Settings"/>
      <sheetName val="Work Group List"/>
      <sheetName val="Resource Structure 1"/>
      <sheetName val="Resource Structure 2"/>
      <sheetName val="Resource Structure 3"/>
      <sheetName val="Resource Structure 4"/>
      <sheetName val="Resource Structure 5"/>
      <sheetName val="Holidays"/>
    </sheetNames>
    <sheetDataSet>
      <sheetData sheetId="0"/>
      <sheetData sheetId="1"/>
      <sheetData sheetId="2"/>
      <sheetData sheetId="3">
        <row r="1">
          <cell r="A1" t="str">
            <v>WBS Code</v>
          </cell>
        </row>
        <row r="2">
          <cell r="A2" t="str">
            <v>ECE06.01</v>
          </cell>
        </row>
        <row r="3">
          <cell r="A3" t="str">
            <v>ECE06.01.01</v>
          </cell>
        </row>
        <row r="4">
          <cell r="A4" t="str">
            <v>ECE06.01.01.01</v>
          </cell>
        </row>
        <row r="5">
          <cell r="A5" t="str">
            <v>ECE06.01.01.02</v>
          </cell>
        </row>
        <row r="6">
          <cell r="A6" t="str">
            <v>ECE06.01.01.03</v>
          </cell>
        </row>
        <row r="7">
          <cell r="A7" t="str">
            <v>ECE06.01.02</v>
          </cell>
        </row>
        <row r="8">
          <cell r="A8" t="str">
            <v>ECE06.01.03</v>
          </cell>
        </row>
        <row r="9">
          <cell r="A9" t="str">
            <v>ECE06.01.03.01</v>
          </cell>
        </row>
        <row r="10">
          <cell r="A10" t="str">
            <v>ECE06.01.03.02</v>
          </cell>
        </row>
        <row r="11">
          <cell r="A11" t="str">
            <v>ECE06.01.03.03</v>
          </cell>
        </row>
        <row r="12">
          <cell r="A12" t="str">
            <v>ECE06.01.03.04</v>
          </cell>
        </row>
        <row r="13">
          <cell r="A13" t="str">
            <v>ECE06.01.03.05</v>
          </cell>
        </row>
        <row r="14">
          <cell r="A14" t="str">
            <v>ECE06.01.03.06</v>
          </cell>
        </row>
        <row r="15">
          <cell r="A15" t="str">
            <v>ECE06.01.03.07</v>
          </cell>
        </row>
        <row r="16">
          <cell r="A16" t="str">
            <v>ECE06.01.03.08</v>
          </cell>
        </row>
        <row r="17">
          <cell r="A17" t="str">
            <v>ECE06.01.04</v>
          </cell>
        </row>
        <row r="18">
          <cell r="A18" t="str">
            <v>ECE06.02</v>
          </cell>
        </row>
        <row r="19">
          <cell r="A19" t="str">
            <v>ECE06.02.01</v>
          </cell>
        </row>
        <row r="20">
          <cell r="A20" t="str">
            <v>ECE06.02.02</v>
          </cell>
        </row>
        <row r="21">
          <cell r="A21" t="str">
            <v>ECE06.02.02.01</v>
          </cell>
        </row>
        <row r="22">
          <cell r="A22" t="str">
            <v>ECE06.02.02.02</v>
          </cell>
        </row>
        <row r="23">
          <cell r="A23" t="str">
            <v>ECE06.02.02.03</v>
          </cell>
        </row>
        <row r="24">
          <cell r="A24" t="str">
            <v>ECE06.02.03</v>
          </cell>
        </row>
        <row r="25">
          <cell r="A25" t="str">
            <v>ECE06.02.03.01</v>
          </cell>
        </row>
        <row r="26">
          <cell r="A26" t="str">
            <v>ECE06.02.03.02</v>
          </cell>
        </row>
        <row r="27">
          <cell r="A27" t="str">
            <v>ECE06.02.03.03</v>
          </cell>
        </row>
        <row r="28">
          <cell r="A28" t="str">
            <v>ECE06.02.03.04</v>
          </cell>
        </row>
        <row r="29">
          <cell r="A29" t="str">
            <v>ECE06.02.03.05</v>
          </cell>
        </row>
        <row r="30">
          <cell r="A30" t="str">
            <v>ECE06.02.03.06</v>
          </cell>
        </row>
        <row r="31">
          <cell r="A31" t="str">
            <v>ECE06.02.03.07</v>
          </cell>
        </row>
        <row r="32">
          <cell r="A32" t="str">
            <v>ECE06.02.03.08</v>
          </cell>
        </row>
        <row r="33">
          <cell r="A33" t="str">
            <v>ECE06.02.03.09</v>
          </cell>
        </row>
        <row r="34">
          <cell r="A34" t="str">
            <v>ECE06.02.03.09.01</v>
          </cell>
        </row>
        <row r="35">
          <cell r="A35" t="str">
            <v>ECE06.02.03.09.02</v>
          </cell>
        </row>
        <row r="36">
          <cell r="A36" t="str">
            <v>ECE06.02.03.10</v>
          </cell>
        </row>
        <row r="37">
          <cell r="A37" t="str">
            <v>ECE06.03</v>
          </cell>
        </row>
        <row r="38">
          <cell r="A38" t="str">
            <v>ECE06.03.01</v>
          </cell>
        </row>
        <row r="39">
          <cell r="A39" t="str">
            <v>ECE06.03.02</v>
          </cell>
        </row>
        <row r="40">
          <cell r="A40" t="str">
            <v>ECE06.03.02.01</v>
          </cell>
        </row>
        <row r="41">
          <cell r="A41" t="str">
            <v>ECE06.03.02.02</v>
          </cell>
        </row>
        <row r="42">
          <cell r="A42" t="str">
            <v>ECE06.03.02.03</v>
          </cell>
        </row>
        <row r="43">
          <cell r="A43" t="str">
            <v>ECE06.03.02.04</v>
          </cell>
        </row>
        <row r="44">
          <cell r="A44" t="str">
            <v>ECE06.03.02.05</v>
          </cell>
        </row>
        <row r="45">
          <cell r="A45" t="str">
            <v>ECE06.03.02.05.01</v>
          </cell>
        </row>
        <row r="46">
          <cell r="A46" t="str">
            <v>ECE06.03.02.05.02</v>
          </cell>
        </row>
        <row r="47">
          <cell r="A47" t="str">
            <v>ECE06.03.02.05.03</v>
          </cell>
        </row>
        <row r="48">
          <cell r="A48" t="str">
            <v>ECE06.03.02.05.04</v>
          </cell>
        </row>
        <row r="49">
          <cell r="A49" t="str">
            <v>ECE06.03.03</v>
          </cell>
        </row>
        <row r="50">
          <cell r="A50" t="str">
            <v>ECE06.03.03.01</v>
          </cell>
        </row>
        <row r="51">
          <cell r="A51" t="str">
            <v>ECE06.03.03.02</v>
          </cell>
        </row>
        <row r="52">
          <cell r="A52" t="str">
            <v>ECE06.03.03.03</v>
          </cell>
        </row>
        <row r="53">
          <cell r="A53" t="str">
            <v>ECE06.03.03.04</v>
          </cell>
        </row>
        <row r="54">
          <cell r="A54" t="str">
            <v>ECE06.03.03.04.01</v>
          </cell>
        </row>
        <row r="55">
          <cell r="A55" t="str">
            <v>ECE06.03.03.04.02</v>
          </cell>
        </row>
        <row r="56">
          <cell r="A56" t="str">
            <v>ECE06.03.03.04.03</v>
          </cell>
        </row>
        <row r="57">
          <cell r="A57" t="str">
            <v>ECE06.03.03.05</v>
          </cell>
        </row>
        <row r="58">
          <cell r="A58" t="str">
            <v>ECE06.03.04</v>
          </cell>
        </row>
        <row r="59">
          <cell r="A59" t="str">
            <v>ECE06.03.04.01</v>
          </cell>
        </row>
        <row r="60">
          <cell r="A60" t="str">
            <v>ECE06.03.04.01.01</v>
          </cell>
        </row>
        <row r="61">
          <cell r="A61" t="str">
            <v>ECE06.03.04.01.02</v>
          </cell>
        </row>
        <row r="62">
          <cell r="A62" t="str">
            <v>ECE06.03.04.01.03</v>
          </cell>
        </row>
        <row r="63">
          <cell r="A63" t="str">
            <v>ECE06.03.04.01.04</v>
          </cell>
        </row>
        <row r="64">
          <cell r="A64" t="str">
            <v>ECE06.03.04.01.05</v>
          </cell>
        </row>
        <row r="65">
          <cell r="A65" t="str">
            <v>ECE06.03.04.01.05.01</v>
          </cell>
        </row>
        <row r="66">
          <cell r="A66" t="str">
            <v>ECE06.03.04.01.05.02</v>
          </cell>
        </row>
        <row r="67">
          <cell r="A67" t="str">
            <v>ECE06.03.04.01.05.03</v>
          </cell>
        </row>
        <row r="68">
          <cell r="A68" t="str">
            <v>ECE06.03.04.01.05.04</v>
          </cell>
        </row>
        <row r="69">
          <cell r="A69" t="str">
            <v>ECE06.03.04.02</v>
          </cell>
        </row>
        <row r="70">
          <cell r="A70" t="str">
            <v>ECE06.03.04.02.01</v>
          </cell>
        </row>
        <row r="71">
          <cell r="A71" t="str">
            <v>ECE06.03.04.02.02</v>
          </cell>
        </row>
        <row r="72">
          <cell r="A72" t="str">
            <v>ECE06.03.04.02.03</v>
          </cell>
        </row>
        <row r="73">
          <cell r="A73" t="str">
            <v>ECE06.03.04.02.04</v>
          </cell>
        </row>
        <row r="74">
          <cell r="A74" t="str">
            <v>ECE06.03.04.02.05</v>
          </cell>
        </row>
        <row r="75">
          <cell r="A75" t="str">
            <v>ECE06.03.04.02.06</v>
          </cell>
        </row>
        <row r="76">
          <cell r="A76" t="str">
            <v>ECE06.03.04.02.07</v>
          </cell>
        </row>
        <row r="77">
          <cell r="A77" t="str">
            <v>ECE06.04</v>
          </cell>
        </row>
        <row r="78">
          <cell r="A78" t="str">
            <v>ECE06.04.01</v>
          </cell>
        </row>
        <row r="79">
          <cell r="A79" t="str">
            <v>ECE06.04.02</v>
          </cell>
        </row>
        <row r="80">
          <cell r="A80" t="str">
            <v>ECE06.04.03</v>
          </cell>
        </row>
        <row r="81">
          <cell r="A81" t="str">
            <v>ECE06.04.04</v>
          </cell>
        </row>
        <row r="82">
          <cell r="A82" t="str">
            <v>ECE06.04.04.01</v>
          </cell>
        </row>
        <row r="83">
          <cell r="A83" t="str">
            <v>ECE06.04.04.02</v>
          </cell>
        </row>
        <row r="84">
          <cell r="A84" t="str">
            <v>ECE06.04.04.03</v>
          </cell>
        </row>
        <row r="85">
          <cell r="A85" t="str">
            <v>ECE06.04.04.04</v>
          </cell>
        </row>
        <row r="86">
          <cell r="A86" t="str">
            <v>ECE06.04.04.05</v>
          </cell>
        </row>
        <row r="87">
          <cell r="A87" t="str">
            <v>ECE06.04.04.06</v>
          </cell>
        </row>
        <row r="88">
          <cell r="A88" t="str">
            <v>ECE06.04.04.07</v>
          </cell>
        </row>
        <row r="89">
          <cell r="A89" t="str">
            <v>ECE06.04.05</v>
          </cell>
        </row>
        <row r="90">
          <cell r="A90" t="str">
            <v>ECE06.04.05.01</v>
          </cell>
        </row>
        <row r="91">
          <cell r="A91" t="str">
            <v>ECE06.04.05.02</v>
          </cell>
        </row>
        <row r="92">
          <cell r="A92" t="str">
            <v>ECE06.04.06</v>
          </cell>
        </row>
        <row r="93">
          <cell r="A93" t="str">
            <v>ECE06.04.06.01</v>
          </cell>
        </row>
        <row r="94">
          <cell r="A94" t="str">
            <v>ECE06.04.06.02</v>
          </cell>
        </row>
        <row r="95">
          <cell r="A95" t="str">
            <v>ECE06.04.06.03</v>
          </cell>
        </row>
        <row r="96">
          <cell r="A96" t="str">
            <v>ECE06.04.06.04</v>
          </cell>
        </row>
        <row r="97">
          <cell r="A97" t="str">
            <v>ECE06.05</v>
          </cell>
        </row>
        <row r="98">
          <cell r="A98" t="str">
            <v>ECE06.05.01</v>
          </cell>
        </row>
        <row r="99">
          <cell r="A99" t="str">
            <v>ECE06.05.02</v>
          </cell>
        </row>
        <row r="100">
          <cell r="A100" t="str">
            <v>ECE06.05.02.01</v>
          </cell>
        </row>
        <row r="101">
          <cell r="A101" t="str">
            <v>ECE06.05.02.02</v>
          </cell>
        </row>
        <row r="102">
          <cell r="A102" t="str">
            <v>ECE06.05.02.03</v>
          </cell>
        </row>
        <row r="103">
          <cell r="A103" t="str">
            <v>ECE06.05.03</v>
          </cell>
        </row>
        <row r="104">
          <cell r="A104" t="str">
            <v>ECE06.05.03.01</v>
          </cell>
        </row>
        <row r="105">
          <cell r="A105" t="str">
            <v>ECE06.05.03.02</v>
          </cell>
        </row>
        <row r="106">
          <cell r="A106" t="str">
            <v>ECE06.05.03.03</v>
          </cell>
        </row>
        <row r="107">
          <cell r="A107" t="str">
            <v>ECE06.05.03.04</v>
          </cell>
        </row>
        <row r="108">
          <cell r="A108" t="str">
            <v>ECE06.05.03.05</v>
          </cell>
        </row>
        <row r="109">
          <cell r="A109" t="str">
            <v>ECE06.05.04</v>
          </cell>
        </row>
        <row r="110">
          <cell r="A110" t="str">
            <v>ECE06.05.04.01</v>
          </cell>
        </row>
        <row r="111">
          <cell r="A111" t="str">
            <v>ECE06.05.04.02</v>
          </cell>
        </row>
        <row r="112">
          <cell r="A112" t="str">
            <v>ECE06.05.04.03</v>
          </cell>
        </row>
        <row r="113">
          <cell r="A113" t="str">
            <v>ECE06.05.04.04</v>
          </cell>
        </row>
        <row r="114">
          <cell r="A114" t="str">
            <v>ECE06.05.05</v>
          </cell>
        </row>
        <row r="115">
          <cell r="A115" t="str">
            <v>ECE06.05.06</v>
          </cell>
        </row>
        <row r="116">
          <cell r="A116" t="str">
            <v>ECE06.05.06.01</v>
          </cell>
        </row>
        <row r="117">
          <cell r="A117" t="str">
            <v>ECE06.05.06.02</v>
          </cell>
        </row>
        <row r="118">
          <cell r="A118" t="str">
            <v>ECE06.05.06.03</v>
          </cell>
        </row>
        <row r="119">
          <cell r="A119" t="str">
            <v>ECE06.05.06.04</v>
          </cell>
        </row>
        <row r="120">
          <cell r="A120" t="str">
            <v>ECE06.05.07</v>
          </cell>
        </row>
        <row r="121">
          <cell r="A121" t="str">
            <v>ECE06.05.08</v>
          </cell>
        </row>
        <row r="122">
          <cell r="A122" t="str">
            <v>ECE06.05.08.01</v>
          </cell>
        </row>
        <row r="123">
          <cell r="A123" t="str">
            <v>ECE06.05.08.02</v>
          </cell>
        </row>
        <row r="124">
          <cell r="A124" t="str">
            <v>ECE06.05.08.03</v>
          </cell>
        </row>
        <row r="125">
          <cell r="A125" t="str">
            <v>ECE06.05.08.04</v>
          </cell>
        </row>
        <row r="126">
          <cell r="A126" t="str">
            <v>ECE06.05.08.04.01</v>
          </cell>
        </row>
        <row r="127">
          <cell r="A127" t="str">
            <v>ECE06.05.08.04.02</v>
          </cell>
        </row>
        <row r="128">
          <cell r="A128" t="str">
            <v>ECE06.05.08.05</v>
          </cell>
        </row>
        <row r="129">
          <cell r="A129" t="str">
            <v>ECE06.05.08.05.01</v>
          </cell>
        </row>
        <row r="130">
          <cell r="A130" t="str">
            <v>ECE06.05.08.05.02</v>
          </cell>
        </row>
        <row r="131">
          <cell r="A131" t="str">
            <v>ECE06.05.08.06</v>
          </cell>
        </row>
        <row r="132">
          <cell r="A132" t="str">
            <v>ECE06.05.08.07</v>
          </cell>
        </row>
        <row r="133">
          <cell r="A133" t="str">
            <v>ECE06.05.08.07.01</v>
          </cell>
        </row>
        <row r="134">
          <cell r="A134" t="str">
            <v>ECE06.05.08.07.02</v>
          </cell>
        </row>
        <row r="135">
          <cell r="A135" t="str">
            <v>ECE06.05.08.07.03</v>
          </cell>
        </row>
        <row r="136">
          <cell r="A136" t="str">
            <v>ECE06.05.08.07.04</v>
          </cell>
        </row>
        <row r="137">
          <cell r="A137" t="str">
            <v>ECE06.05.08.07.05</v>
          </cell>
        </row>
        <row r="138">
          <cell r="A138" t="str">
            <v>ECE06.05.08.08</v>
          </cell>
        </row>
        <row r="139">
          <cell r="A139" t="str">
            <v>ECE06.05.08.09</v>
          </cell>
        </row>
        <row r="140">
          <cell r="A140" t="str">
            <v>ECE06.05.08.10</v>
          </cell>
        </row>
        <row r="141">
          <cell r="A141" t="str">
            <v>ECE06.05.08.11</v>
          </cell>
        </row>
        <row r="142">
          <cell r="A142" t="str">
            <v>ECE06.06</v>
          </cell>
        </row>
        <row r="143">
          <cell r="A143" t="str">
            <v>ECE06.06.01</v>
          </cell>
        </row>
        <row r="144">
          <cell r="A144" t="str">
            <v>ECE06.06.02</v>
          </cell>
        </row>
        <row r="145">
          <cell r="A145" t="str">
            <v>ECE06.06.02.01</v>
          </cell>
        </row>
        <row r="146">
          <cell r="A146" t="str">
            <v>ECE06.06.02.02</v>
          </cell>
        </row>
        <row r="147">
          <cell r="A147" t="str">
            <v>ECE06.06.02.03</v>
          </cell>
        </row>
        <row r="148">
          <cell r="A148" t="str">
            <v>ECE06.06.02.04</v>
          </cell>
        </row>
        <row r="149">
          <cell r="A149" t="str">
            <v>ECE06.06.02.05</v>
          </cell>
        </row>
        <row r="150">
          <cell r="A150" t="str">
            <v>ECE06.06.02.05.01</v>
          </cell>
        </row>
        <row r="151">
          <cell r="A151" t="str">
            <v>ECE06.06.02.05.02</v>
          </cell>
        </row>
        <row r="152">
          <cell r="A152" t="str">
            <v>ECE06.06.02.06</v>
          </cell>
        </row>
        <row r="153">
          <cell r="A153" t="str">
            <v>ECE06.06.02.06.01</v>
          </cell>
        </row>
        <row r="154">
          <cell r="A154" t="str">
            <v>ECE06.06.02.06.02</v>
          </cell>
        </row>
        <row r="155">
          <cell r="A155" t="str">
            <v>ECE06.06.02.06.03</v>
          </cell>
        </row>
        <row r="156">
          <cell r="A156" t="str">
            <v>ECE06.06.02.06.04</v>
          </cell>
        </row>
        <row r="157">
          <cell r="A157" t="str">
            <v>ECE06.06.02.07</v>
          </cell>
        </row>
        <row r="158">
          <cell r="A158" t="str">
            <v>ECE06.06.02.08</v>
          </cell>
        </row>
        <row r="159">
          <cell r="A159" t="str">
            <v>ECE06.06.03</v>
          </cell>
        </row>
        <row r="160">
          <cell r="A160" t="str">
            <v>ECE06.06.03.01</v>
          </cell>
        </row>
        <row r="161">
          <cell r="A161" t="str">
            <v>ECE06.06.03.01.01</v>
          </cell>
        </row>
        <row r="162">
          <cell r="A162" t="str">
            <v>ECE06.06.03.01.02</v>
          </cell>
        </row>
        <row r="163">
          <cell r="A163" t="str">
            <v>ECE06.06.03.02</v>
          </cell>
        </row>
        <row r="164">
          <cell r="A164" t="str">
            <v>ECE06.06.03.02.01</v>
          </cell>
        </row>
        <row r="165">
          <cell r="A165" t="str">
            <v>ECE06.06.03.02.02</v>
          </cell>
        </row>
        <row r="166">
          <cell r="A166" t="str">
            <v>ECE06.06.03.03</v>
          </cell>
        </row>
        <row r="167">
          <cell r="A167" t="str">
            <v>ECE06.06.03.03.01</v>
          </cell>
        </row>
        <row r="168">
          <cell r="A168" t="str">
            <v>ECE06.07</v>
          </cell>
        </row>
        <row r="169">
          <cell r="A169" t="str">
            <v>ECE06.07.01</v>
          </cell>
        </row>
        <row r="170">
          <cell r="A170" t="str">
            <v>ECE06.07.01.01</v>
          </cell>
        </row>
        <row r="171">
          <cell r="A171" t="str">
            <v>ECE06.07.01.02</v>
          </cell>
        </row>
        <row r="172">
          <cell r="A172" t="str">
            <v>ECE06.07.02</v>
          </cell>
        </row>
        <row r="173">
          <cell r="A173" t="str">
            <v>ECE06.07.02.01</v>
          </cell>
        </row>
        <row r="174">
          <cell r="A174" t="str">
            <v>ECE06.07.02.02</v>
          </cell>
        </row>
        <row r="175">
          <cell r="A175" t="str">
            <v>ECE06.07.02.03</v>
          </cell>
        </row>
        <row r="176">
          <cell r="A176" t="str">
            <v>ECE06.07.02.04</v>
          </cell>
        </row>
        <row r="177">
          <cell r="A177" t="str">
            <v>ECE06.07.02.05</v>
          </cell>
        </row>
        <row r="178">
          <cell r="A178" t="str">
            <v>ECE06.07.02.06</v>
          </cell>
        </row>
        <row r="179">
          <cell r="A179" t="str">
            <v>ECE06.07.03</v>
          </cell>
        </row>
        <row r="180">
          <cell r="A180" t="str">
            <v>ECE06.07.03.01</v>
          </cell>
        </row>
        <row r="181">
          <cell r="A181" t="str">
            <v>ECE06.07.03.02</v>
          </cell>
        </row>
        <row r="182">
          <cell r="A182" t="str">
            <v>ECE06.07.03.03</v>
          </cell>
        </row>
        <row r="183">
          <cell r="A183" t="str">
            <v>ECE06.07.03.04</v>
          </cell>
        </row>
        <row r="184">
          <cell r="A184" t="str">
            <v>ECE06.07.03.05</v>
          </cell>
        </row>
        <row r="185">
          <cell r="A185" t="str">
            <v>ECE06.07.03.06</v>
          </cell>
        </row>
        <row r="186">
          <cell r="A186" t="str">
            <v>ECE06.07.03.07</v>
          </cell>
        </row>
        <row r="187">
          <cell r="A187" t="str">
            <v>ECE06.07.03.08</v>
          </cell>
        </row>
        <row r="188">
          <cell r="A188" t="str">
            <v>ECE06.07.03.09</v>
          </cell>
        </row>
        <row r="189">
          <cell r="A189" t="str">
            <v>ECE06.07.03.10</v>
          </cell>
        </row>
        <row r="190">
          <cell r="A190" t="str">
            <v>ECE06.07.03.11</v>
          </cell>
        </row>
        <row r="191">
          <cell r="A191" t="str">
            <v>ECE06.07.03.12</v>
          </cell>
        </row>
        <row r="192">
          <cell r="A192" t="str">
            <v>ECE06.07.03.13</v>
          </cell>
        </row>
        <row r="193">
          <cell r="A193" t="str">
            <v>ECE06.07.03.14</v>
          </cell>
        </row>
        <row r="194">
          <cell r="A194" t="str">
            <v>ECE06.07.03.15</v>
          </cell>
        </row>
        <row r="195">
          <cell r="A195" t="str">
            <v>ECE06.07.04</v>
          </cell>
        </row>
        <row r="196">
          <cell r="A196" t="str">
            <v>ECE06.07.04.01</v>
          </cell>
        </row>
        <row r="197">
          <cell r="A197" t="str">
            <v>ECE06.07.04.01.01</v>
          </cell>
        </row>
        <row r="198">
          <cell r="A198" t="str">
            <v>ECE06.07.04.01.02</v>
          </cell>
        </row>
        <row r="199">
          <cell r="A199" t="str">
            <v>ECE06.07.04.01.03</v>
          </cell>
        </row>
        <row r="200">
          <cell r="A200" t="str">
            <v>ECE06.07.04.01.04</v>
          </cell>
        </row>
        <row r="201">
          <cell r="A201" t="str">
            <v>ECE06.07.04.01.05</v>
          </cell>
        </row>
        <row r="202">
          <cell r="A202" t="str">
            <v>ECE06.07.04.01.06</v>
          </cell>
        </row>
        <row r="203">
          <cell r="A203" t="str">
            <v>ECE06.07.04.02</v>
          </cell>
        </row>
        <row r="204">
          <cell r="A204" t="str">
            <v>ECE06.07.04.02.01</v>
          </cell>
        </row>
        <row r="205">
          <cell r="A205" t="str">
            <v>ECE06.07.04.02.02</v>
          </cell>
        </row>
        <row r="206">
          <cell r="A206" t="str">
            <v>ECE06.07.04.02.03</v>
          </cell>
        </row>
        <row r="207">
          <cell r="A207" t="str">
            <v>ECE06.07.04.02.04</v>
          </cell>
        </row>
        <row r="208">
          <cell r="A208" t="str">
            <v>ECE06.07.04.02.05</v>
          </cell>
        </row>
        <row r="209">
          <cell r="A209" t="str">
            <v>ECE06.07.04.02.06</v>
          </cell>
        </row>
        <row r="210">
          <cell r="A210" t="str">
            <v>ECE06.07.04.02.07</v>
          </cell>
        </row>
        <row r="211">
          <cell r="A211" t="str">
            <v>ECE06.07.05</v>
          </cell>
        </row>
        <row r="212">
          <cell r="A212" t="str">
            <v>ECE06.07.05.01</v>
          </cell>
        </row>
        <row r="213">
          <cell r="A213" t="str">
            <v>ECE06.07.05.01.01</v>
          </cell>
        </row>
        <row r="214">
          <cell r="A214" t="str">
            <v>ECE06.07.05.01.02</v>
          </cell>
        </row>
        <row r="215">
          <cell r="A215" t="str">
            <v>ECE06.07.05.01.03</v>
          </cell>
        </row>
        <row r="216">
          <cell r="A216" t="str">
            <v>ECE06.07.05.01.04</v>
          </cell>
        </row>
        <row r="217">
          <cell r="A217" t="str">
            <v>ECE06.07.05.01.05</v>
          </cell>
        </row>
        <row r="218">
          <cell r="A218" t="str">
            <v>ECE06.07.05.01.06</v>
          </cell>
        </row>
        <row r="219">
          <cell r="A219" t="str">
            <v>ECE06.07.05.01.07</v>
          </cell>
        </row>
        <row r="220">
          <cell r="A220" t="str">
            <v>ECE06.07.05.02</v>
          </cell>
        </row>
        <row r="221">
          <cell r="A221" t="str">
            <v>ECE06.07.05.02.01</v>
          </cell>
        </row>
        <row r="222">
          <cell r="A222" t="str">
            <v>ECE06.07.05.02.02</v>
          </cell>
        </row>
        <row r="223">
          <cell r="A223" t="str">
            <v>ECE06.07.05.02.03</v>
          </cell>
        </row>
        <row r="224">
          <cell r="A224" t="str">
            <v>ECE06.07.05.02.04</v>
          </cell>
        </row>
        <row r="225">
          <cell r="A225" t="str">
            <v>ECE06.07.05.02.05</v>
          </cell>
        </row>
        <row r="226">
          <cell r="A226" t="str">
            <v>ECE06.07.05.03</v>
          </cell>
        </row>
        <row r="227">
          <cell r="A227" t="str">
            <v>ECE06.07.05.03.01</v>
          </cell>
        </row>
        <row r="228">
          <cell r="A228" t="str">
            <v>ECE06.07.05.03.02</v>
          </cell>
        </row>
        <row r="229">
          <cell r="A229" t="str">
            <v>ECE06.07.05.03.03</v>
          </cell>
        </row>
        <row r="230">
          <cell r="A230" t="str">
            <v>ECE06.07.05.03.04</v>
          </cell>
        </row>
        <row r="231">
          <cell r="A231" t="str">
            <v>ECE06.07.05.03.05</v>
          </cell>
        </row>
        <row r="232">
          <cell r="A232" t="str">
            <v>ECE06.07.05.03.06</v>
          </cell>
        </row>
        <row r="233">
          <cell r="A233" t="str">
            <v>ECE06.07.05.04</v>
          </cell>
        </row>
        <row r="234">
          <cell r="A234" t="str">
            <v>ECE06.07.05.04.01</v>
          </cell>
        </row>
        <row r="235">
          <cell r="A235" t="str">
            <v>ECE06.07.05.04.02</v>
          </cell>
        </row>
        <row r="236">
          <cell r="A236" t="str">
            <v>ECE06.07.05.04.03</v>
          </cell>
        </row>
        <row r="237">
          <cell r="A237" t="str">
            <v>ECE06.07.05.04.04</v>
          </cell>
        </row>
        <row r="238">
          <cell r="A238" t="str">
            <v>ECE06.07.05.04.05</v>
          </cell>
        </row>
        <row r="239">
          <cell r="A239" t="str">
            <v>ECE06.07.05.04.06</v>
          </cell>
        </row>
        <row r="240">
          <cell r="A240" t="str">
            <v>ECE06.07.05.05</v>
          </cell>
        </row>
        <row r="241">
          <cell r="A241" t="str">
            <v>ECE06.07.05.05.01</v>
          </cell>
        </row>
        <row r="242">
          <cell r="A242" t="str">
            <v>ECE06.07.05.05.02</v>
          </cell>
        </row>
        <row r="243">
          <cell r="A243" t="str">
            <v>ECE06.08</v>
          </cell>
        </row>
        <row r="244">
          <cell r="A244" t="str">
            <v>ECE06.08.01</v>
          </cell>
        </row>
        <row r="245">
          <cell r="A245" t="str">
            <v>ECE06.08.01.01</v>
          </cell>
        </row>
        <row r="246">
          <cell r="A246" t="str">
            <v>ECE06.08.01.02</v>
          </cell>
        </row>
        <row r="247">
          <cell r="A247" t="str">
            <v>ECE06.08.01.03</v>
          </cell>
        </row>
        <row r="248">
          <cell r="A248" t="str">
            <v>ECE06.08.02</v>
          </cell>
        </row>
        <row r="249">
          <cell r="A249" t="str">
            <v>ECE06.08.02.01</v>
          </cell>
        </row>
        <row r="250">
          <cell r="A250" t="str">
            <v>ECE06.08.02.02</v>
          </cell>
        </row>
        <row r="251">
          <cell r="A251" t="str">
            <v>ECE06.08.02.03</v>
          </cell>
        </row>
        <row r="252">
          <cell r="A252" t="str">
            <v>ECE06.08.02.04</v>
          </cell>
        </row>
        <row r="253">
          <cell r="A253" t="str">
            <v>ECE06.08.02.05</v>
          </cell>
        </row>
        <row r="254">
          <cell r="A254" t="str">
            <v>ECE06.08.02.06</v>
          </cell>
        </row>
        <row r="255">
          <cell r="A255" t="str">
            <v>ECE06.08.02.07</v>
          </cell>
        </row>
        <row r="256">
          <cell r="A256" t="str">
            <v>ECE06.08.02.08</v>
          </cell>
        </row>
        <row r="257">
          <cell r="A257" t="str">
            <v>ECE06.08.03</v>
          </cell>
        </row>
        <row r="258">
          <cell r="A258" t="str">
            <v>ECE06.08.03.01</v>
          </cell>
        </row>
        <row r="259">
          <cell r="A259" t="str">
            <v>ECE06.08.03.02</v>
          </cell>
        </row>
        <row r="260">
          <cell r="A260" t="str">
            <v>ECE06.08.03.03</v>
          </cell>
        </row>
        <row r="261">
          <cell r="A261" t="str">
            <v>ECE06.08.03.04</v>
          </cell>
        </row>
        <row r="262">
          <cell r="A262" t="str">
            <v>ECE06.08.03.05</v>
          </cell>
        </row>
        <row r="263">
          <cell r="A263" t="str">
            <v>ECE06.08.03.06</v>
          </cell>
        </row>
        <row r="264">
          <cell r="A264" t="str">
            <v>ECE06.08.03.07</v>
          </cell>
        </row>
        <row r="265">
          <cell r="A265" t="str">
            <v>ECE06.08.04</v>
          </cell>
        </row>
        <row r="266">
          <cell r="A266" t="str">
            <v>ECE06.08.04.01</v>
          </cell>
        </row>
        <row r="267">
          <cell r="A267" t="str">
            <v>ECE06.08.04.02</v>
          </cell>
        </row>
        <row r="268">
          <cell r="A268" t="str">
            <v>ECE06.08.04.03</v>
          </cell>
        </row>
        <row r="269">
          <cell r="A269" t="str">
            <v>ECE06.09</v>
          </cell>
        </row>
        <row r="270">
          <cell r="A270" t="str">
            <v>ECE06.09.01</v>
          </cell>
        </row>
        <row r="271">
          <cell r="A271" t="str">
            <v>ECE06.09.01.01</v>
          </cell>
        </row>
        <row r="272">
          <cell r="A272" t="str">
            <v>ECE06.09.01.02</v>
          </cell>
        </row>
        <row r="273">
          <cell r="A273" t="str">
            <v>ECE06.09.01.03</v>
          </cell>
        </row>
        <row r="274">
          <cell r="A274" t="str">
            <v>ECE06.09.01.04</v>
          </cell>
        </row>
        <row r="275">
          <cell r="A275" t="str">
            <v>ECE06.09.01.05</v>
          </cell>
        </row>
        <row r="276">
          <cell r="A276" t="str">
            <v>ECE06.09.01.06</v>
          </cell>
        </row>
        <row r="277">
          <cell r="A277" t="str">
            <v>ECE06.09.01.07</v>
          </cell>
        </row>
        <row r="278">
          <cell r="A278" t="str">
            <v>ECE06.09.01.08</v>
          </cell>
        </row>
        <row r="279">
          <cell r="A279" t="str">
            <v>ECE06.09.01.09</v>
          </cell>
        </row>
        <row r="280">
          <cell r="A280" t="str">
            <v>ECE06.09.01.10</v>
          </cell>
        </row>
        <row r="281">
          <cell r="A281" t="str">
            <v>ECE06.09.01.11</v>
          </cell>
        </row>
        <row r="282">
          <cell r="A282" t="str">
            <v>ECE06.09.01.12</v>
          </cell>
        </row>
        <row r="283">
          <cell r="A283" t="str">
            <v>ECE06.09.01.13</v>
          </cell>
        </row>
        <row r="284">
          <cell r="A284" t="str">
            <v>ECE06.09.01.14</v>
          </cell>
        </row>
        <row r="285">
          <cell r="A285" t="str">
            <v>ECE06.09.01.15</v>
          </cell>
        </row>
        <row r="286">
          <cell r="A286" t="str">
            <v>ECE06.09.02</v>
          </cell>
        </row>
        <row r="287">
          <cell r="A287" t="str">
            <v>ECE06.09.02.01</v>
          </cell>
        </row>
        <row r="288">
          <cell r="A288" t="str">
            <v>ECE06.09.02.02</v>
          </cell>
        </row>
        <row r="289">
          <cell r="A289" t="str">
            <v>ECE06.09.02.03</v>
          </cell>
        </row>
        <row r="290">
          <cell r="A290" t="str">
            <v>ECE06.09.02.04</v>
          </cell>
        </row>
        <row r="291">
          <cell r="A291" t="str">
            <v>ECE06.09.02.05</v>
          </cell>
        </row>
        <row r="292">
          <cell r="A292" t="str">
            <v>ECE06.09.03</v>
          </cell>
        </row>
        <row r="293">
          <cell r="A293" t="str">
            <v>ECE06.09.03.01</v>
          </cell>
        </row>
        <row r="294">
          <cell r="A294" t="str">
            <v>ECE06.09.03.02</v>
          </cell>
        </row>
        <row r="295">
          <cell r="A295" t="str">
            <v>ECE06.09.03.03</v>
          </cell>
        </row>
        <row r="296">
          <cell r="A296" t="str">
            <v>ECE06.09.03.04</v>
          </cell>
        </row>
        <row r="297">
          <cell r="A297" t="str">
            <v>ECE06.09.03.05</v>
          </cell>
        </row>
        <row r="298">
          <cell r="A298" t="str">
            <v>ECE06.09.03.06</v>
          </cell>
        </row>
        <row r="299">
          <cell r="A299" t="str">
            <v>ECE06.09.04</v>
          </cell>
        </row>
        <row r="300">
          <cell r="A300" t="str">
            <v>ECE06.10</v>
          </cell>
        </row>
        <row r="301">
          <cell r="A301" t="str">
            <v>ECE06.10.01</v>
          </cell>
        </row>
        <row r="302">
          <cell r="A302" t="str">
            <v>ECE06.10.02</v>
          </cell>
        </row>
        <row r="303">
          <cell r="A303" t="str">
            <v>ECE06.10.03</v>
          </cell>
        </row>
        <row r="304">
          <cell r="A304" t="str">
            <v>ECE06.10.04</v>
          </cell>
        </row>
        <row r="305">
          <cell r="A305" t="str">
            <v>ECE06.10.05</v>
          </cell>
        </row>
        <row r="306">
          <cell r="A306" t="str">
            <v>ECE06.10.06</v>
          </cell>
        </row>
        <row r="307">
          <cell r="A307" t="str">
            <v>ECE06.10.07</v>
          </cell>
        </row>
        <row r="308">
          <cell r="A308" t="str">
            <v>ECE06.10.08</v>
          </cell>
        </row>
        <row r="309">
          <cell r="A309" t="str">
            <v>ECE06.10.09</v>
          </cell>
        </row>
        <row r="310">
          <cell r="A310" t="str">
            <v>ECE06.10.10</v>
          </cell>
        </row>
        <row r="311">
          <cell r="A311" t="str">
            <v>ECE06.10.11</v>
          </cell>
        </row>
        <row r="312">
          <cell r="A312" t="str">
            <v>ECE06.10.12</v>
          </cell>
        </row>
        <row r="313">
          <cell r="A313" t="str">
            <v>ECE06.10.13</v>
          </cell>
        </row>
      </sheetData>
      <sheetData sheetId="4"/>
      <sheetData sheetId="5">
        <row r="1">
          <cell r="B1" t="str">
            <v>Activity Type (Design/Procurement/Assembly or In-House Fabrication/ Testing/ Installation</v>
          </cell>
        </row>
        <row r="2">
          <cell r="B2" t="str">
            <v>Conceptual Design</v>
          </cell>
        </row>
        <row r="3">
          <cell r="B3" t="str">
            <v>preliminary Design</v>
          </cell>
        </row>
        <row r="4">
          <cell r="B4" t="str">
            <v>Final Design</v>
          </cell>
        </row>
        <row r="5">
          <cell r="B5" t="str">
            <v>Procurement of Material/ Vendor Fabrication/Leadtime</v>
          </cell>
        </row>
        <row r="6">
          <cell r="B6" t="str">
            <v>Procurement Support</v>
          </cell>
        </row>
        <row r="7">
          <cell r="B7" t="str">
            <v>In-House Assembly</v>
          </cell>
        </row>
        <row r="8">
          <cell r="B8" t="str">
            <v>In-House Fabrication</v>
          </cell>
        </row>
        <row r="9">
          <cell r="B9" t="str">
            <v>In-House Testing</v>
          </cell>
        </row>
        <row r="10">
          <cell r="B10" t="str">
            <v>Installation</v>
          </cell>
        </row>
        <row r="11">
          <cell r="B11" t="str">
            <v>Other</v>
          </cell>
        </row>
        <row r="28">
          <cell r="B28"/>
        </row>
        <row r="29">
          <cell r="B29"/>
        </row>
        <row r="30">
          <cell r="B30"/>
        </row>
        <row r="31">
          <cell r="B31"/>
        </row>
        <row r="32">
          <cell r="B32"/>
        </row>
        <row r="33">
          <cell r="B33"/>
        </row>
        <row r="34">
          <cell r="B34"/>
        </row>
        <row r="35">
          <cell r="B35"/>
        </row>
        <row r="36">
          <cell r="B36"/>
        </row>
        <row r="37">
          <cell r="B37"/>
        </row>
        <row r="38">
          <cell r="B38"/>
        </row>
        <row r="39">
          <cell r="B39"/>
        </row>
        <row r="40">
          <cell r="B40"/>
        </row>
        <row r="41">
          <cell r="B41"/>
        </row>
        <row r="42">
          <cell r="B42"/>
        </row>
        <row r="43">
          <cell r="B43"/>
        </row>
        <row r="44">
          <cell r="B44"/>
        </row>
        <row r="45">
          <cell r="B45"/>
        </row>
        <row r="46">
          <cell r="B46"/>
        </row>
        <row r="47">
          <cell r="B47"/>
        </row>
        <row r="48">
          <cell r="B48"/>
        </row>
        <row r="49">
          <cell r="B49"/>
        </row>
        <row r="50">
          <cell r="B50"/>
        </row>
        <row r="51">
          <cell r="B51"/>
        </row>
        <row r="52">
          <cell r="B52"/>
        </row>
        <row r="53">
          <cell r="B53"/>
        </row>
        <row r="54">
          <cell r="B54"/>
        </row>
        <row r="55">
          <cell r="B55"/>
        </row>
        <row r="56">
          <cell r="B56"/>
        </row>
        <row r="57">
          <cell r="B57"/>
        </row>
        <row r="58">
          <cell r="B58"/>
        </row>
        <row r="59">
          <cell r="B59"/>
        </row>
        <row r="60">
          <cell r="B60"/>
        </row>
        <row r="61">
          <cell r="B61"/>
        </row>
        <row r="62">
          <cell r="B62"/>
        </row>
        <row r="63">
          <cell r="B63"/>
        </row>
        <row r="64">
          <cell r="B64"/>
        </row>
        <row r="65">
          <cell r="B65"/>
        </row>
        <row r="66">
          <cell r="B66"/>
        </row>
        <row r="67">
          <cell r="B67"/>
        </row>
        <row r="68">
          <cell r="B68"/>
        </row>
        <row r="69">
          <cell r="B69"/>
        </row>
        <row r="70">
          <cell r="B70"/>
        </row>
        <row r="71">
          <cell r="B71"/>
        </row>
        <row r="72">
          <cell r="B72"/>
        </row>
        <row r="73">
          <cell r="B73"/>
        </row>
        <row r="74">
          <cell r="B74"/>
        </row>
        <row r="75">
          <cell r="B75"/>
        </row>
        <row r="76">
          <cell r="B76"/>
        </row>
        <row r="77">
          <cell r="B77"/>
        </row>
        <row r="78">
          <cell r="B78"/>
        </row>
        <row r="79">
          <cell r="B79"/>
        </row>
        <row r="80">
          <cell r="B80"/>
        </row>
        <row r="81">
          <cell r="B81"/>
        </row>
        <row r="82">
          <cell r="B82"/>
        </row>
        <row r="83">
          <cell r="B83"/>
        </row>
        <row r="84">
          <cell r="B84"/>
        </row>
        <row r="85">
          <cell r="B85"/>
        </row>
        <row r="86">
          <cell r="B86"/>
        </row>
        <row r="87">
          <cell r="B87"/>
        </row>
        <row r="88">
          <cell r="B88"/>
        </row>
        <row r="89">
          <cell r="B89"/>
        </row>
        <row r="90">
          <cell r="B90"/>
        </row>
        <row r="91">
          <cell r="B91"/>
        </row>
        <row r="92">
          <cell r="B92"/>
        </row>
        <row r="93">
          <cell r="B93"/>
        </row>
        <row r="94">
          <cell r="B94"/>
        </row>
        <row r="95">
          <cell r="B95"/>
        </row>
        <row r="96">
          <cell r="B96"/>
        </row>
        <row r="97">
          <cell r="B97"/>
        </row>
        <row r="98">
          <cell r="B98"/>
        </row>
        <row r="99">
          <cell r="B99"/>
        </row>
        <row r="100">
          <cell r="B100"/>
        </row>
        <row r="101">
          <cell r="B101"/>
        </row>
        <row r="102">
          <cell r="B102"/>
        </row>
        <row r="103">
          <cell r="B103"/>
        </row>
        <row r="104">
          <cell r="B104"/>
        </row>
        <row r="105">
          <cell r="B105"/>
        </row>
        <row r="106">
          <cell r="B106"/>
        </row>
        <row r="107">
          <cell r="B107"/>
        </row>
        <row r="108">
          <cell r="B108"/>
        </row>
        <row r="109">
          <cell r="B109"/>
        </row>
        <row r="110">
          <cell r="B110"/>
        </row>
        <row r="111">
          <cell r="B111"/>
        </row>
        <row r="112">
          <cell r="B112"/>
        </row>
        <row r="113">
          <cell r="B113"/>
        </row>
        <row r="114">
          <cell r="B114"/>
        </row>
        <row r="115">
          <cell r="B115"/>
        </row>
        <row r="116">
          <cell r="B116"/>
        </row>
        <row r="117">
          <cell r="B117"/>
        </row>
        <row r="118">
          <cell r="B118"/>
        </row>
        <row r="119">
          <cell r="B119"/>
        </row>
        <row r="120">
          <cell r="B120"/>
        </row>
        <row r="121">
          <cell r="B121"/>
        </row>
        <row r="122">
          <cell r="B122"/>
        </row>
        <row r="123">
          <cell r="B123"/>
        </row>
        <row r="124">
          <cell r="B124"/>
        </row>
        <row r="125">
          <cell r="B125"/>
        </row>
        <row r="126">
          <cell r="B126"/>
        </row>
        <row r="127">
          <cell r="B127"/>
        </row>
        <row r="128">
          <cell r="B128"/>
        </row>
        <row r="129">
          <cell r="B129"/>
        </row>
        <row r="130">
          <cell r="B130"/>
        </row>
        <row r="131">
          <cell r="B131"/>
        </row>
        <row r="132">
          <cell r="B132"/>
        </row>
        <row r="133">
          <cell r="B133"/>
        </row>
        <row r="134">
          <cell r="B134"/>
        </row>
        <row r="135">
          <cell r="B135"/>
        </row>
        <row r="136">
          <cell r="B136"/>
        </row>
        <row r="137">
          <cell r="B137"/>
        </row>
        <row r="138">
          <cell r="B138"/>
        </row>
        <row r="139">
          <cell r="B139"/>
        </row>
        <row r="140">
          <cell r="B140"/>
        </row>
        <row r="141">
          <cell r="B141"/>
        </row>
        <row r="142">
          <cell r="B142"/>
        </row>
        <row r="143">
          <cell r="B143"/>
        </row>
        <row r="144">
          <cell r="B144"/>
        </row>
        <row r="145">
          <cell r="B145"/>
        </row>
        <row r="146">
          <cell r="B146"/>
        </row>
        <row r="147">
          <cell r="B147"/>
        </row>
        <row r="148">
          <cell r="B148"/>
        </row>
        <row r="149">
          <cell r="B149"/>
        </row>
        <row r="150">
          <cell r="B150"/>
        </row>
        <row r="151">
          <cell r="B151"/>
        </row>
        <row r="152">
          <cell r="B152"/>
        </row>
        <row r="153">
          <cell r="B153"/>
        </row>
        <row r="154">
          <cell r="B154"/>
        </row>
        <row r="155">
          <cell r="B155"/>
        </row>
        <row r="156">
          <cell r="B156"/>
        </row>
        <row r="157">
          <cell r="B157"/>
        </row>
        <row r="158">
          <cell r="B158"/>
        </row>
        <row r="159">
          <cell r="B159"/>
        </row>
        <row r="160">
          <cell r="B160"/>
        </row>
        <row r="161">
          <cell r="B161"/>
        </row>
        <row r="162">
          <cell r="B162"/>
        </row>
        <row r="163">
          <cell r="B163"/>
        </row>
        <row r="164">
          <cell r="B164"/>
        </row>
        <row r="165">
          <cell r="B165"/>
        </row>
        <row r="166">
          <cell r="B166"/>
        </row>
        <row r="167">
          <cell r="B167"/>
        </row>
        <row r="168">
          <cell r="B168"/>
        </row>
        <row r="169">
          <cell r="B169"/>
        </row>
        <row r="170">
          <cell r="B170"/>
        </row>
        <row r="171">
          <cell r="B171"/>
        </row>
        <row r="172">
          <cell r="B172"/>
        </row>
        <row r="173">
          <cell r="B173"/>
        </row>
        <row r="174">
          <cell r="B174"/>
        </row>
        <row r="175">
          <cell r="B175"/>
        </row>
        <row r="176">
          <cell r="B176"/>
        </row>
        <row r="177">
          <cell r="B177"/>
        </row>
        <row r="178">
          <cell r="B178"/>
        </row>
        <row r="179">
          <cell r="B179"/>
        </row>
        <row r="180">
          <cell r="B180"/>
        </row>
        <row r="181">
          <cell r="B181"/>
        </row>
        <row r="182">
          <cell r="B182"/>
        </row>
        <row r="183">
          <cell r="B183"/>
        </row>
        <row r="184">
          <cell r="B184"/>
        </row>
        <row r="185">
          <cell r="B185"/>
        </row>
        <row r="186">
          <cell r="B186"/>
        </row>
        <row r="187">
          <cell r="B187"/>
        </row>
        <row r="188">
          <cell r="B188"/>
        </row>
        <row r="189">
          <cell r="B189"/>
        </row>
        <row r="190">
          <cell r="B190"/>
        </row>
        <row r="191">
          <cell r="B191"/>
        </row>
        <row r="192">
          <cell r="B192"/>
        </row>
        <row r="193">
          <cell r="B193"/>
        </row>
        <row r="194">
          <cell r="B194"/>
        </row>
        <row r="195">
          <cell r="B195"/>
        </row>
        <row r="196">
          <cell r="B196"/>
        </row>
        <row r="197">
          <cell r="B197"/>
        </row>
        <row r="198">
          <cell r="B198"/>
        </row>
        <row r="199">
          <cell r="B199"/>
        </row>
        <row r="200">
          <cell r="B200"/>
        </row>
        <row r="201">
          <cell r="B201"/>
        </row>
        <row r="202">
          <cell r="B202"/>
        </row>
        <row r="203">
          <cell r="B203"/>
        </row>
        <row r="204">
          <cell r="B204"/>
        </row>
        <row r="205">
          <cell r="B205"/>
        </row>
      </sheetData>
      <sheetData sheetId="6">
        <row r="1">
          <cell r="F1" t="str">
            <v>RESOURCE NAME</v>
          </cell>
          <cell r="G1" t="str">
            <v>Travel_NonLabor</v>
          </cell>
          <cell r="J1" t="str">
            <v>RATE SETS</v>
          </cell>
          <cell r="K1" t="str">
            <v>EIC FY20 LDRD</v>
          </cell>
          <cell r="N1" t="str">
            <v>RESOURCE STRUCTURE</v>
          </cell>
          <cell r="O1" t="str">
            <v>C-AD</v>
          </cell>
          <cell r="R1" t="str">
            <v>WORK GROUP SETS</v>
          </cell>
          <cell r="S1" t="str">
            <v>C-AD</v>
          </cell>
          <cell r="V1" t="str">
            <v>WORK GROUP LIST</v>
          </cell>
          <cell r="W1" t="str">
            <v>ADCA - Accelerator Management</v>
          </cell>
        </row>
        <row r="2">
          <cell r="G2" t="str">
            <v>Purchases_Construction Contract_NonLabor</v>
          </cell>
          <cell r="J2" t="str">
            <v>$Y$1</v>
          </cell>
          <cell r="K2" t="str">
            <v>EIC FY20</v>
          </cell>
          <cell r="N2" t="str">
            <v>Resource Structure 5</v>
          </cell>
          <cell r="O2" t="str">
            <v xml:space="preserve">NSLS-II </v>
          </cell>
          <cell r="S2" t="str">
            <v>NSLS-II</v>
          </cell>
          <cell r="W2" t="str">
            <v>ADCG - LEReC</v>
          </cell>
        </row>
        <row r="3">
          <cell r="G3" t="str">
            <v>Purchases&lt;$2M_NonLabor</v>
          </cell>
          <cell r="K3" t="str">
            <v/>
          </cell>
          <cell r="O3" t="str">
            <v>LTS</v>
          </cell>
          <cell r="W3" t="str">
            <v>ADDA - LARP</v>
          </cell>
        </row>
        <row r="4">
          <cell r="G4" t="str">
            <v>Purchases&gt;$2M (Portion Over)_NonLabor</v>
          </cell>
          <cell r="K4" t="str">
            <v/>
          </cell>
          <cell r="O4" t="str">
            <v>NEXO</v>
          </cell>
          <cell r="W4" t="str">
            <v>ADAD - Accelerator Physics</v>
          </cell>
        </row>
        <row r="5">
          <cell r="G5" t="str">
            <v>Space_NonLabor</v>
          </cell>
          <cell r="K5" t="str">
            <v/>
          </cell>
          <cell r="O5" t="str">
            <v>EIC</v>
          </cell>
          <cell r="W5" t="str">
            <v>ADAH - Accelerator Physics - Injector Group</v>
          </cell>
        </row>
        <row r="6">
          <cell r="G6" t="str">
            <v>Electric_NonLabor</v>
          </cell>
          <cell r="K6" t="str">
            <v/>
          </cell>
          <cell r="W6" t="str">
            <v>ADHL - ATF</v>
          </cell>
        </row>
        <row r="7">
          <cell r="G7" t="str">
            <v>Electric_No Escalation_NonLabor</v>
          </cell>
          <cell r="K7" t="str">
            <v/>
          </cell>
          <cell r="W7" t="str">
            <v>ADAA - C-AD Management</v>
          </cell>
        </row>
        <row r="8">
          <cell r="G8" t="str">
            <v>TLD Badges, Vehicles_NonLabor</v>
          </cell>
          <cell r="K8" t="str">
            <v/>
          </cell>
          <cell r="W8" t="str">
            <v>ADAB - Administrative Support</v>
          </cell>
        </row>
        <row r="9">
          <cell r="G9" t="str">
            <v>Scientist_Low</v>
          </cell>
          <cell r="K9" t="str">
            <v/>
          </cell>
          <cell r="W9" t="str">
            <v>DBAA - ALD NPP</v>
          </cell>
        </row>
        <row r="10">
          <cell r="G10" t="str">
            <v>Scientist_Med</v>
          </cell>
          <cell r="K10" t="str">
            <v/>
          </cell>
          <cell r="W10" t="str">
            <v>ADCE - CeC</v>
          </cell>
        </row>
        <row r="11">
          <cell r="G11" t="str">
            <v>Scientist_High</v>
          </cell>
          <cell r="K11" t="str">
            <v/>
          </cell>
          <cell r="W11" t="str">
            <v>ADEH - Communications &amp; Electronic Support</v>
          </cell>
        </row>
        <row r="12">
          <cell r="G12" t="str">
            <v>Physicist_Low</v>
          </cell>
          <cell r="K12" t="str">
            <v/>
          </cell>
          <cell r="W12" t="str">
            <v>ADEM - Controls - Access Controls</v>
          </cell>
        </row>
        <row r="13">
          <cell r="G13" t="str">
            <v>Physicist_Med</v>
          </cell>
          <cell r="K13" t="str">
            <v/>
          </cell>
          <cell r="W13" t="str">
            <v>ADFA - Controls - Management</v>
          </cell>
        </row>
        <row r="14">
          <cell r="G14" t="str">
            <v>Physicist_High</v>
          </cell>
          <cell r="K14" t="str">
            <v/>
          </cell>
          <cell r="W14" t="str">
            <v>ADFB - Controls - System Administration</v>
          </cell>
        </row>
        <row r="15">
          <cell r="G15" t="str">
            <v>Operators_Low</v>
          </cell>
          <cell r="K15" t="str">
            <v/>
          </cell>
          <cell r="W15" t="str">
            <v>ADFC - Controls - Applications</v>
          </cell>
        </row>
        <row r="16">
          <cell r="G16" t="str">
            <v>Operators_Med</v>
          </cell>
          <cell r="K16" t="str">
            <v/>
          </cell>
          <cell r="W16" t="str">
            <v>ADFG - Controls - Hardware</v>
          </cell>
        </row>
        <row r="17">
          <cell r="G17" t="str">
            <v>Operators_High</v>
          </cell>
          <cell r="K17" t="str">
            <v/>
          </cell>
          <cell r="W17" t="str">
            <v>ADFH - Controls - Front End Systems</v>
          </cell>
        </row>
        <row r="18">
          <cell r="G18" t="str">
            <v>Post Doc (BNL)</v>
          </cell>
          <cell r="K18" t="str">
            <v/>
          </cell>
          <cell r="W18" t="str">
            <v>ADFI - Controls - Accelerator Controls Techs</v>
          </cell>
        </row>
        <row r="19">
          <cell r="G19" t="str">
            <v>Post Doc (nonBNL)</v>
          </cell>
          <cell r="K19" t="str">
            <v/>
          </cell>
          <cell r="W19" t="str">
            <v>ADGF - Controls - Software</v>
          </cell>
        </row>
        <row r="20">
          <cell r="G20" t="str">
            <v>Research Associate_Low</v>
          </cell>
          <cell r="K20" t="str">
            <v/>
          </cell>
          <cell r="W20" t="str">
            <v>ADCU - Cryo – Mechanical Engineering</v>
          </cell>
        </row>
        <row r="21">
          <cell r="G21" t="str">
            <v>Research Associate_Med</v>
          </cell>
          <cell r="K21" t="str">
            <v/>
          </cell>
          <cell r="W21" t="str">
            <v>ADCV - Cryo - Electronic Techs</v>
          </cell>
        </row>
        <row r="22">
          <cell r="G22" t="str">
            <v>Research Associate_High</v>
          </cell>
          <cell r="K22" t="str">
            <v/>
          </cell>
          <cell r="W22" t="str">
            <v>ADCW - Cryo - Mechanical Techs</v>
          </cell>
        </row>
        <row r="23">
          <cell r="G23" t="str">
            <v>Graduate Student (BNL)</v>
          </cell>
          <cell r="K23" t="str">
            <v/>
          </cell>
          <cell r="W23" t="str">
            <v>ADDE - Cryo - Management</v>
          </cell>
        </row>
        <row r="24">
          <cell r="G24" t="str">
            <v>Graduate Student (nonBNL)</v>
          </cell>
          <cell r="K24" t="str">
            <v/>
          </cell>
          <cell r="W24" t="str">
            <v>ADPC - Cryo – Ctrls/Instr. Engineering</v>
          </cell>
        </row>
        <row r="25">
          <cell r="G25" t="str">
            <v>DOE Partner Laboratories</v>
          </cell>
          <cell r="K25" t="str">
            <v/>
          </cell>
          <cell r="W25" t="str">
            <v>ADCR - Design Room - Designers</v>
          </cell>
        </row>
        <row r="26">
          <cell r="G26" t="str">
            <v>Educational Institutions</v>
          </cell>
          <cell r="K26" t="str">
            <v/>
          </cell>
          <cell r="W26" t="str">
            <v>ADGA - Design Room - Management</v>
          </cell>
        </row>
        <row r="27">
          <cell r="G27" t="str">
            <v>Designer Electrical_Low</v>
          </cell>
          <cell r="K27" t="str">
            <v/>
          </cell>
          <cell r="W27" t="str">
            <v>ADCC - Elec - Management</v>
          </cell>
        </row>
        <row r="28">
          <cell r="G28" t="str">
            <v>Designer Electrical_Med</v>
          </cell>
          <cell r="K28" t="str">
            <v/>
          </cell>
          <cell r="W28" t="str">
            <v>ADCF - Elec - Pulsed Power Engr. &amp; Techs</v>
          </cell>
        </row>
        <row r="29">
          <cell r="G29" t="str">
            <v>Designer Electrical_High</v>
          </cell>
          <cell r="K29" t="str">
            <v/>
          </cell>
          <cell r="W29" t="str">
            <v>ADCJ - Elec - AGS/ Booster Power Supply Techs</v>
          </cell>
        </row>
        <row r="30">
          <cell r="G30" t="str">
            <v>Designer General_Low</v>
          </cell>
          <cell r="K30" t="str">
            <v/>
          </cell>
          <cell r="W30" t="str">
            <v>ADCK - Elec - Collider Power Supply Eng &amp; Tech</v>
          </cell>
        </row>
        <row r="31">
          <cell r="G31" t="str">
            <v>Designer General_Med</v>
          </cell>
          <cell r="K31" t="str">
            <v/>
          </cell>
          <cell r="W31" t="str">
            <v>ADDO - Elec - Ring Power Supply Systems</v>
          </cell>
        </row>
        <row r="32">
          <cell r="G32" t="str">
            <v>Designer General_High</v>
          </cell>
          <cell r="K32" t="str">
            <v/>
          </cell>
          <cell r="W32" t="str">
            <v>ADEF - Fac &amp; Exp - Power Distribution</v>
          </cell>
        </row>
        <row r="33">
          <cell r="G33" t="str">
            <v>Designer Mechanical_Low</v>
          </cell>
          <cell r="K33" t="str">
            <v/>
          </cell>
          <cell r="W33" t="str">
            <v>ADHK - eRHIC R&amp;D</v>
          </cell>
        </row>
        <row r="34">
          <cell r="G34" t="str">
            <v>Designer Mechanical_Med</v>
          </cell>
          <cell r="K34" t="str">
            <v/>
          </cell>
          <cell r="W34" t="str">
            <v>ADCD - Conduct of Operations</v>
          </cell>
        </row>
        <row r="35">
          <cell r="G35" t="str">
            <v>Designer Mechanical_High</v>
          </cell>
          <cell r="K35" t="str">
            <v/>
          </cell>
          <cell r="W35" t="str">
            <v>ADIA - ESSHQ</v>
          </cell>
        </row>
        <row r="36">
          <cell r="G36" t="str">
            <v>ES&amp;H Engineer_Low</v>
          </cell>
          <cell r="K36" t="str">
            <v/>
          </cell>
          <cell r="W36" t="str">
            <v>ADEA - Exp - Management</v>
          </cell>
        </row>
        <row r="37">
          <cell r="G37" t="str">
            <v>ES&amp;H Engineer_Med</v>
          </cell>
          <cell r="K37" t="str">
            <v/>
          </cell>
          <cell r="W37" t="str">
            <v>ADCL - Fac &amp; Exp - EAG - Management</v>
          </cell>
        </row>
        <row r="38">
          <cell r="G38" t="str">
            <v>ES&amp;H Engineer_High</v>
          </cell>
          <cell r="K38" t="str">
            <v/>
          </cell>
          <cell r="W38" t="str">
            <v>ADEC - Exp - Facilities &amp; Experiments</v>
          </cell>
        </row>
        <row r="39">
          <cell r="G39" t="str">
            <v>QA Professional_Low</v>
          </cell>
          <cell r="K39" t="str">
            <v/>
          </cell>
          <cell r="W39" t="str">
            <v>ADED - Fac &amp; Exp - Engineering</v>
          </cell>
        </row>
        <row r="40">
          <cell r="G40" t="str">
            <v>QA Professional_Med</v>
          </cell>
          <cell r="K40" t="str">
            <v/>
          </cell>
          <cell r="W40" t="str">
            <v>ADEG - Fac &amp; Exp - Water Systems</v>
          </cell>
        </row>
        <row r="41">
          <cell r="G41" t="str">
            <v>QA Professional_High</v>
          </cell>
          <cell r="K41" t="str">
            <v/>
          </cell>
          <cell r="W41" t="str">
            <v>ADEI - Fac &amp; Exp - Survey</v>
          </cell>
        </row>
        <row r="42">
          <cell r="G42" t="str">
            <v>Tech Rad_Low</v>
          </cell>
          <cell r="K42" t="str">
            <v/>
          </cell>
          <cell r="W42" t="str">
            <v>ADEJ - Fac &amp; Exp - EAG - C-A Support</v>
          </cell>
        </row>
        <row r="43">
          <cell r="G43" t="str">
            <v>Tech Rad_Med</v>
          </cell>
          <cell r="K43" t="str">
            <v/>
          </cell>
          <cell r="W43" t="str">
            <v>ADEK - Fac &amp; Exp - EAG - Beam &amp; Exp Services</v>
          </cell>
        </row>
        <row r="44">
          <cell r="G44" t="str">
            <v>Tech Rad_High</v>
          </cell>
          <cell r="K44" t="str">
            <v/>
          </cell>
          <cell r="W44" t="str">
            <v>Trades - BNL Trades/Crafts</v>
          </cell>
        </row>
        <row r="45">
          <cell r="G45" t="str">
            <v>Central Shops_RC</v>
          </cell>
          <cell r="K45" t="str">
            <v/>
          </cell>
          <cell r="W45" t="str">
            <v>ADCX - Instr - Beam Comp. &amp; Instrumentation Engineering</v>
          </cell>
        </row>
        <row r="46">
          <cell r="G46" t="str">
            <v>Building Trades Assigned - Carpenters_RC</v>
          </cell>
          <cell r="K46" t="str">
            <v/>
          </cell>
          <cell r="W46" t="str">
            <v>ADCY - Instr - Beam Comp. &amp; Instrumentation Techs</v>
          </cell>
        </row>
        <row r="47">
          <cell r="G47" t="str">
            <v>Building Trades Unassigned - Carpenters_RC</v>
          </cell>
          <cell r="K47" t="str">
            <v/>
          </cell>
          <cell r="W47" t="str">
            <v>ADHB - Instr - Instrumentation Systems</v>
          </cell>
        </row>
        <row r="48">
          <cell r="G48" t="str">
            <v>Building Trades Assigned - Electricians_RC</v>
          </cell>
          <cell r="K48" t="str">
            <v/>
          </cell>
          <cell r="W48" t="str">
            <v>ADHF - Instr - Beam Diagnostics &amp; Control</v>
          </cell>
        </row>
        <row r="49">
          <cell r="G49" t="str">
            <v>Building Trades Unassigned - Electricians_RC</v>
          </cell>
          <cell r="K49" t="str">
            <v/>
          </cell>
          <cell r="W49" t="str">
            <v>ADMO - Machine Operations &amp; Maint</v>
          </cell>
        </row>
        <row r="50">
          <cell r="G50" t="str">
            <v>Building Trades Assigned - Plumbers_RC</v>
          </cell>
          <cell r="K50" t="str">
            <v/>
          </cell>
          <cell r="W50" t="str">
            <v>ADCP - Mechanical Systems</v>
          </cell>
        </row>
        <row r="51">
          <cell r="G51" t="str">
            <v>Building Trades Unassigned - Plumbers_RC</v>
          </cell>
          <cell r="K51" t="str">
            <v/>
          </cell>
          <cell r="W51" t="str">
            <v>ADJA - BLIP/RRPL Group</v>
          </cell>
        </row>
        <row r="52">
          <cell r="G52" t="str">
            <v>Building Trades Assigned - Riggers_RC</v>
          </cell>
          <cell r="K52" t="str">
            <v/>
          </cell>
          <cell r="W52" t="str">
            <v>INST - Instrumentation Division</v>
          </cell>
        </row>
        <row r="53">
          <cell r="G53" t="str">
            <v>Building Trades Unassigned - Riggers_RC</v>
          </cell>
          <cell r="K53" t="str">
            <v/>
          </cell>
          <cell r="W53" t="str">
            <v>MAGT - Magnet Division</v>
          </cell>
        </row>
        <row r="54">
          <cell r="G54" t="str">
            <v>Building Trades - General_RC</v>
          </cell>
          <cell r="K54" t="str">
            <v/>
          </cell>
          <cell r="W54" t="str">
            <v>PHYS - Physics Department</v>
          </cell>
        </row>
        <row r="55">
          <cell r="G55" t="str">
            <v>Building Trades Assigned - Welders_RC</v>
          </cell>
          <cell r="K55" t="str">
            <v/>
          </cell>
          <cell r="W55" t="str">
            <v>ADEB - Exp - Physics Support</v>
          </cell>
        </row>
        <row r="56">
          <cell r="G56" t="str">
            <v>Building Trades Unassigned - Welders_RC</v>
          </cell>
          <cell r="K56" t="str">
            <v/>
          </cell>
          <cell r="W56" t="str">
            <v>ADCZ - PREINJEC SCI/ENGR/TECH (Injection System Management)</v>
          </cell>
        </row>
        <row r="57">
          <cell r="G57" t="str">
            <v>Applications Engineer (Programmer)_Low</v>
          </cell>
          <cell r="K57" t="str">
            <v/>
          </cell>
          <cell r="W57" t="str">
            <v>ADDH - LINAC</v>
          </cell>
        </row>
        <row r="58">
          <cell r="G58" t="str">
            <v>Applications Engineer (Programmer)_Med</v>
          </cell>
          <cell r="K58" t="str">
            <v/>
          </cell>
          <cell r="W58" t="str">
            <v>ADPA - Tandem Techs</v>
          </cell>
        </row>
        <row r="59">
          <cell r="G59" t="str">
            <v>Applications Engineer (Programmer)_High</v>
          </cell>
          <cell r="K59" t="str">
            <v/>
          </cell>
          <cell r="W59" t="str">
            <v>ADCQ - SRF Techs</v>
          </cell>
        </row>
        <row r="60">
          <cell r="G60" t="str">
            <v>Technology Engineer (Controls)_Low</v>
          </cell>
          <cell r="K60" t="str">
            <v/>
          </cell>
          <cell r="W60" t="str">
            <v>ADCS - RF/SRF Scientific/ Engineering</v>
          </cell>
        </row>
        <row r="61">
          <cell r="G61" t="str">
            <v>Technology Engineer (Controls)_Med</v>
          </cell>
          <cell r="K61" t="str">
            <v/>
          </cell>
          <cell r="W61" t="str">
            <v>ADCT - RF - Techs</v>
          </cell>
        </row>
        <row r="62">
          <cell r="G62" t="str">
            <v>Technology Engineer (Controls)_High</v>
          </cell>
          <cell r="K62" t="str">
            <v/>
          </cell>
          <cell r="W62" t="str">
            <v>Contractor - BNL Contracted Labor</v>
          </cell>
        </row>
        <row r="63">
          <cell r="G63" t="str">
            <v>Engineer Digital_Low</v>
          </cell>
          <cell r="K63" t="str">
            <v/>
          </cell>
          <cell r="W63" t="str">
            <v>EXT - External Department</v>
          </cell>
        </row>
        <row r="64">
          <cell r="G64" t="str">
            <v>Engineer Digital_Med</v>
          </cell>
          <cell r="K64" t="str">
            <v/>
          </cell>
          <cell r="W64" t="str">
            <v>MISC - Miscellaneous</v>
          </cell>
        </row>
        <row r="65">
          <cell r="G65" t="str">
            <v>Engineer Digital_High</v>
          </cell>
          <cell r="K65" t="str">
            <v/>
          </cell>
          <cell r="W65" t="str">
            <v>NS - To Be Determined</v>
          </cell>
        </row>
        <row r="66">
          <cell r="G66" t="str">
            <v>Tech Controls_Low</v>
          </cell>
          <cell r="K66" t="str">
            <v/>
          </cell>
          <cell r="W66" t="str">
            <v>Partner - Partner Labor</v>
          </cell>
        </row>
        <row r="67">
          <cell r="G67" t="str">
            <v>Tech Controls_Med</v>
          </cell>
          <cell r="K67" t="str">
            <v/>
          </cell>
          <cell r="W67" t="str">
            <v>ADDB - Vacuum - Engineering</v>
          </cell>
        </row>
        <row r="68">
          <cell r="G68" t="str">
            <v>Tech Controls_High</v>
          </cell>
          <cell r="K68" t="str">
            <v/>
          </cell>
          <cell r="W68" t="str">
            <v>ADDC - Vacuum - Techs</v>
          </cell>
        </row>
        <row r="69">
          <cell r="G69" t="str">
            <v>Engineer Systems/ Systems Architect_Low</v>
          </cell>
          <cell r="K69" t="str">
            <v/>
          </cell>
          <cell r="W69" t="str">
            <v>NLBR - Nonlabor</v>
          </cell>
        </row>
        <row r="70">
          <cell r="G70" t="str">
            <v>Engineer Systems/ Systems Architect_Med</v>
          </cell>
          <cell r="K70" t="str">
            <v/>
          </cell>
          <cell r="W70" t="str">
            <v/>
          </cell>
        </row>
        <row r="71">
          <cell r="G71" t="str">
            <v>Engineer Systems/ Systems Architect_High</v>
          </cell>
          <cell r="K71" t="str">
            <v/>
          </cell>
          <cell r="W71" t="str">
            <v/>
          </cell>
        </row>
        <row r="72">
          <cell r="G72" t="str">
            <v>Engineer Cryo Elec_Low</v>
          </cell>
          <cell r="K72" t="str">
            <v/>
          </cell>
          <cell r="W72" t="str">
            <v/>
          </cell>
        </row>
        <row r="73">
          <cell r="G73" t="str">
            <v>Engineer Cryo Elec_Med</v>
          </cell>
          <cell r="K73" t="str">
            <v/>
          </cell>
          <cell r="W73" t="str">
            <v/>
          </cell>
        </row>
        <row r="74">
          <cell r="G74" t="str">
            <v>Engineer Cryo Elec_High</v>
          </cell>
          <cell r="K74" t="str">
            <v/>
          </cell>
          <cell r="W74" t="str">
            <v/>
          </cell>
        </row>
        <row r="75">
          <cell r="G75" t="str">
            <v>Engineer Cryo Mech_Low</v>
          </cell>
          <cell r="K75" t="str">
            <v/>
          </cell>
          <cell r="W75" t="str">
            <v/>
          </cell>
        </row>
        <row r="76">
          <cell r="G76" t="str">
            <v>Engineer Cryo Mech_Med</v>
          </cell>
          <cell r="K76" t="str">
            <v/>
          </cell>
          <cell r="W76" t="str">
            <v/>
          </cell>
        </row>
        <row r="77">
          <cell r="G77" t="str">
            <v>Engineer Cryo Mech_High</v>
          </cell>
          <cell r="K77" t="str">
            <v/>
          </cell>
          <cell r="W77" t="str">
            <v/>
          </cell>
        </row>
        <row r="78">
          <cell r="G78" t="str">
            <v>Tech Cryo Elec_Low</v>
          </cell>
          <cell r="K78" t="str">
            <v/>
          </cell>
          <cell r="W78" t="str">
            <v/>
          </cell>
        </row>
        <row r="79">
          <cell r="G79" t="str">
            <v>Tech Cryo Elec_Med</v>
          </cell>
          <cell r="K79" t="str">
            <v/>
          </cell>
          <cell r="W79" t="str">
            <v/>
          </cell>
        </row>
        <row r="80">
          <cell r="G80" t="str">
            <v>Tech Cryo Elec_High</v>
          </cell>
          <cell r="K80" t="str">
            <v/>
          </cell>
          <cell r="W80" t="str">
            <v/>
          </cell>
        </row>
        <row r="81">
          <cell r="G81" t="str">
            <v>Tech Cryo Mech_Low</v>
          </cell>
          <cell r="K81" t="str">
            <v/>
          </cell>
          <cell r="W81" t="str">
            <v/>
          </cell>
        </row>
        <row r="82">
          <cell r="G82" t="str">
            <v>Tech Cryo Mech_Med</v>
          </cell>
          <cell r="K82" t="str">
            <v/>
          </cell>
          <cell r="W82" t="str">
            <v/>
          </cell>
        </row>
        <row r="83">
          <cell r="G83" t="str">
            <v>Tech Cryo Mech_High</v>
          </cell>
          <cell r="K83" t="str">
            <v/>
          </cell>
          <cell r="W83" t="str">
            <v/>
          </cell>
        </row>
        <row r="84">
          <cell r="G84" t="str">
            <v>Engineer Instrum Elec_Low</v>
          </cell>
          <cell r="K84" t="str">
            <v/>
          </cell>
          <cell r="W84" t="str">
            <v/>
          </cell>
        </row>
        <row r="85">
          <cell r="G85" t="str">
            <v>Engineer Instrum Elec_Med</v>
          </cell>
          <cell r="K85" t="str">
            <v/>
          </cell>
          <cell r="W85" t="str">
            <v/>
          </cell>
        </row>
        <row r="86">
          <cell r="G86" t="str">
            <v>Engineer Instrum Elec_High</v>
          </cell>
          <cell r="K86" t="str">
            <v/>
          </cell>
          <cell r="W86" t="str">
            <v/>
          </cell>
        </row>
        <row r="87">
          <cell r="G87" t="str">
            <v>Tech Instrum Elec_Low</v>
          </cell>
          <cell r="K87" t="str">
            <v/>
          </cell>
          <cell r="W87" t="str">
            <v/>
          </cell>
        </row>
        <row r="88">
          <cell r="G88" t="str">
            <v>Tech Instrum Elec_Med</v>
          </cell>
          <cell r="K88" t="str">
            <v/>
          </cell>
          <cell r="W88" t="str">
            <v/>
          </cell>
        </row>
        <row r="89">
          <cell r="G89" t="str">
            <v>Tech Instrum Elec_High</v>
          </cell>
          <cell r="K89" t="str">
            <v/>
          </cell>
          <cell r="W89" t="str">
            <v/>
          </cell>
        </row>
        <row r="90">
          <cell r="G90" t="str">
            <v>Engineer Instrum Mech_Low</v>
          </cell>
          <cell r="K90" t="str">
            <v/>
          </cell>
          <cell r="W90" t="str">
            <v/>
          </cell>
        </row>
        <row r="91">
          <cell r="G91" t="str">
            <v>Engineer Instrum Mech_Med</v>
          </cell>
          <cell r="K91" t="str">
            <v/>
          </cell>
          <cell r="W91" t="str">
            <v/>
          </cell>
        </row>
        <row r="92">
          <cell r="G92" t="str">
            <v>Engineer Instrum Mech_High</v>
          </cell>
          <cell r="K92" t="str">
            <v/>
          </cell>
          <cell r="W92" t="str">
            <v/>
          </cell>
        </row>
        <row r="93">
          <cell r="G93" t="str">
            <v>Tech Instrum Mech_Low</v>
          </cell>
          <cell r="K93" t="str">
            <v/>
          </cell>
          <cell r="W93" t="str">
            <v/>
          </cell>
        </row>
        <row r="94">
          <cell r="G94" t="str">
            <v>Tech Instrum Mech_Med</v>
          </cell>
          <cell r="K94" t="str">
            <v/>
          </cell>
          <cell r="W94" t="str">
            <v/>
          </cell>
        </row>
        <row r="95">
          <cell r="G95" t="str">
            <v>Tech Instrum Mech_High</v>
          </cell>
          <cell r="K95" t="str">
            <v/>
          </cell>
          <cell r="W95" t="str">
            <v/>
          </cell>
        </row>
        <row r="96">
          <cell r="G96" t="str">
            <v>Engineer Facility_Low</v>
          </cell>
          <cell r="K96" t="str">
            <v/>
          </cell>
          <cell r="W96" t="str">
            <v/>
          </cell>
        </row>
        <row r="97">
          <cell r="G97" t="str">
            <v>Engineer Facility_Med</v>
          </cell>
          <cell r="K97" t="str">
            <v/>
          </cell>
          <cell r="W97" t="str">
            <v/>
          </cell>
        </row>
        <row r="98">
          <cell r="G98" t="str">
            <v>Engineer Facility_High</v>
          </cell>
          <cell r="K98" t="str">
            <v/>
          </cell>
          <cell r="W98" t="str">
            <v/>
          </cell>
        </row>
        <row r="99">
          <cell r="G99" t="str">
            <v>Tech Facility_Low</v>
          </cell>
          <cell r="K99" t="str">
            <v/>
          </cell>
          <cell r="W99" t="str">
            <v/>
          </cell>
        </row>
        <row r="100">
          <cell r="G100" t="str">
            <v>Tech Facility_Med</v>
          </cell>
          <cell r="K100" t="str">
            <v/>
          </cell>
          <cell r="W100" t="str">
            <v/>
          </cell>
        </row>
        <row r="101">
          <cell r="G101" t="str">
            <v>Tech Facility_High</v>
          </cell>
          <cell r="K101" t="str">
            <v/>
          </cell>
          <cell r="W101" t="str">
            <v/>
          </cell>
        </row>
        <row r="102">
          <cell r="G102" t="str">
            <v>Engineering Construction Services _RC</v>
          </cell>
          <cell r="K102" t="str">
            <v/>
          </cell>
          <cell r="W102" t="str">
            <v/>
          </cell>
        </row>
        <row r="103">
          <cell r="G103" t="str">
            <v>Engineer Magnet_Low</v>
          </cell>
          <cell r="K103" t="str">
            <v/>
          </cell>
          <cell r="W103" t="str">
            <v/>
          </cell>
        </row>
        <row r="104">
          <cell r="G104" t="str">
            <v>Engineer Magnet_Med</v>
          </cell>
          <cell r="K104" t="str">
            <v/>
          </cell>
          <cell r="W104" t="str">
            <v/>
          </cell>
        </row>
        <row r="105">
          <cell r="G105" t="str">
            <v>Engineer Magnet_High</v>
          </cell>
          <cell r="K105" t="str">
            <v/>
          </cell>
          <cell r="W105" t="str">
            <v/>
          </cell>
        </row>
        <row r="106">
          <cell r="G106" t="str">
            <v>Tech Magnet_Low</v>
          </cell>
          <cell r="K106" t="str">
            <v/>
          </cell>
          <cell r="W106" t="str">
            <v/>
          </cell>
        </row>
        <row r="107">
          <cell r="G107" t="str">
            <v>Tech Magnet_Med</v>
          </cell>
          <cell r="K107" t="str">
            <v/>
          </cell>
          <cell r="W107" t="str">
            <v/>
          </cell>
        </row>
        <row r="108">
          <cell r="G108" t="str">
            <v>Tech Magnet_High</v>
          </cell>
          <cell r="K108" t="str">
            <v/>
          </cell>
          <cell r="W108" t="str">
            <v/>
          </cell>
        </row>
        <row r="109">
          <cell r="G109" t="str">
            <v>Engineer Power Supply_Low</v>
          </cell>
          <cell r="K109" t="str">
            <v/>
          </cell>
          <cell r="W109" t="str">
            <v/>
          </cell>
        </row>
        <row r="110">
          <cell r="G110" t="str">
            <v>Engineer Power Supply_Med</v>
          </cell>
          <cell r="K110" t="str">
            <v/>
          </cell>
          <cell r="W110" t="str">
            <v/>
          </cell>
        </row>
        <row r="111">
          <cell r="G111" t="str">
            <v>Engineer Power Supply_High</v>
          </cell>
          <cell r="K111" t="str">
            <v/>
          </cell>
          <cell r="W111" t="str">
            <v/>
          </cell>
        </row>
        <row r="112">
          <cell r="G112" t="str">
            <v>Tech Power Supply_Low</v>
          </cell>
          <cell r="K112" t="str">
            <v/>
          </cell>
          <cell r="W112" t="str">
            <v/>
          </cell>
        </row>
        <row r="113">
          <cell r="G113" t="str">
            <v>Tech Power Supply_Med</v>
          </cell>
          <cell r="K113" t="str">
            <v/>
          </cell>
          <cell r="W113" t="str">
            <v/>
          </cell>
        </row>
        <row r="114">
          <cell r="G114" t="str">
            <v>Tech Power Supply_High</v>
          </cell>
          <cell r="K114" t="str">
            <v/>
          </cell>
          <cell r="W114" t="str">
            <v/>
          </cell>
        </row>
        <row r="115">
          <cell r="G115" t="str">
            <v>Engineer RF-SRF_Low</v>
          </cell>
          <cell r="K115" t="str">
            <v/>
          </cell>
          <cell r="W115" t="str">
            <v/>
          </cell>
        </row>
        <row r="116">
          <cell r="G116" t="str">
            <v>Engineer RF-SRF_Med</v>
          </cell>
          <cell r="K116" t="str">
            <v/>
          </cell>
          <cell r="W116" t="str">
            <v/>
          </cell>
        </row>
        <row r="117">
          <cell r="G117" t="str">
            <v>Engineer RF-SRF_High</v>
          </cell>
          <cell r="K117" t="str">
            <v/>
          </cell>
          <cell r="W117" t="str">
            <v/>
          </cell>
        </row>
        <row r="118">
          <cell r="G118" t="str">
            <v>Tech RF-SRF_Low</v>
          </cell>
          <cell r="K118" t="str">
            <v/>
          </cell>
          <cell r="W118" t="str">
            <v/>
          </cell>
        </row>
        <row r="119">
          <cell r="G119" t="str">
            <v>Tech RF-SRF_Med</v>
          </cell>
          <cell r="K119" t="str">
            <v/>
          </cell>
          <cell r="W119" t="str">
            <v/>
          </cell>
        </row>
        <row r="120">
          <cell r="G120" t="str">
            <v>Tech RF-SRF_High</v>
          </cell>
          <cell r="K120" t="str">
            <v/>
          </cell>
          <cell r="W120" t="str">
            <v/>
          </cell>
        </row>
        <row r="121">
          <cell r="G121" t="str">
            <v>Engineer Survey_Low</v>
          </cell>
          <cell r="K121" t="str">
            <v/>
          </cell>
          <cell r="W121" t="str">
            <v/>
          </cell>
        </row>
        <row r="122">
          <cell r="G122" t="str">
            <v>Engineer Survey_Med</v>
          </cell>
          <cell r="K122" t="str">
            <v/>
          </cell>
          <cell r="W122" t="str">
            <v/>
          </cell>
        </row>
        <row r="123">
          <cell r="G123" t="str">
            <v>Engineer Survey_High</v>
          </cell>
          <cell r="K123" t="str">
            <v/>
          </cell>
          <cell r="W123" t="str">
            <v/>
          </cell>
        </row>
        <row r="124">
          <cell r="G124" t="str">
            <v>Tech Survey_Low</v>
          </cell>
          <cell r="K124" t="str">
            <v/>
          </cell>
          <cell r="W124" t="str">
            <v/>
          </cell>
        </row>
        <row r="125">
          <cell r="G125" t="str">
            <v>Tech Survey_Med</v>
          </cell>
          <cell r="K125" t="str">
            <v/>
          </cell>
          <cell r="W125" t="str">
            <v/>
          </cell>
        </row>
        <row r="126">
          <cell r="G126" t="str">
            <v>Tech Survey_High</v>
          </cell>
          <cell r="K126" t="str">
            <v/>
          </cell>
          <cell r="W126" t="str">
            <v/>
          </cell>
        </row>
        <row r="127">
          <cell r="G127" t="str">
            <v>Cable Pullers</v>
          </cell>
          <cell r="K127" t="str">
            <v/>
          </cell>
          <cell r="W127" t="str">
            <v/>
          </cell>
        </row>
        <row r="128">
          <cell r="G128" t="str">
            <v>Engineer Vacuum Elec_Low</v>
          </cell>
          <cell r="K128" t="str">
            <v/>
          </cell>
          <cell r="W128" t="str">
            <v/>
          </cell>
        </row>
        <row r="129">
          <cell r="G129" t="str">
            <v>Engineer Vacuum Elec_Med</v>
          </cell>
          <cell r="K129" t="str">
            <v/>
          </cell>
          <cell r="W129" t="str">
            <v/>
          </cell>
        </row>
        <row r="130">
          <cell r="G130" t="str">
            <v>Engineer Vacuum Elec_High</v>
          </cell>
          <cell r="K130" t="str">
            <v/>
          </cell>
          <cell r="W130" t="str">
            <v/>
          </cell>
        </row>
        <row r="131">
          <cell r="G131" t="str">
            <v>Tech Vacuum Elec_Low</v>
          </cell>
          <cell r="K131" t="str">
            <v/>
          </cell>
          <cell r="W131" t="str">
            <v/>
          </cell>
        </row>
        <row r="132">
          <cell r="G132" t="str">
            <v>Tech Vacuum Elec_Med</v>
          </cell>
          <cell r="K132" t="str">
            <v/>
          </cell>
          <cell r="W132" t="str">
            <v/>
          </cell>
        </row>
        <row r="133">
          <cell r="G133" t="str">
            <v>Tech Vacuum Elec_High</v>
          </cell>
          <cell r="K133" t="str">
            <v/>
          </cell>
          <cell r="W133" t="str">
            <v/>
          </cell>
        </row>
        <row r="134">
          <cell r="G134" t="str">
            <v>Engineer Vacuum Mech_Low</v>
          </cell>
          <cell r="K134" t="str">
            <v/>
          </cell>
          <cell r="W134" t="str">
            <v/>
          </cell>
        </row>
        <row r="135">
          <cell r="G135" t="str">
            <v>Engineer Vacuum Mech_Med</v>
          </cell>
          <cell r="K135" t="str">
            <v/>
          </cell>
          <cell r="W135" t="str">
            <v/>
          </cell>
        </row>
        <row r="136">
          <cell r="G136" t="str">
            <v>Engineer Vacuum Mech_High</v>
          </cell>
          <cell r="K136" t="str">
            <v/>
          </cell>
          <cell r="W136" t="str">
            <v/>
          </cell>
        </row>
        <row r="137">
          <cell r="G137" t="str">
            <v>Tech Vacuum Mech_Low</v>
          </cell>
          <cell r="K137" t="str">
            <v/>
          </cell>
          <cell r="W137" t="str">
            <v/>
          </cell>
        </row>
        <row r="138">
          <cell r="G138" t="str">
            <v>Tech Vacuum Mech_Med</v>
          </cell>
          <cell r="K138" t="str">
            <v/>
          </cell>
          <cell r="W138" t="str">
            <v/>
          </cell>
        </row>
        <row r="139">
          <cell r="G139" t="str">
            <v>Tech Vacuum Mech_High</v>
          </cell>
          <cell r="K139" t="str">
            <v/>
          </cell>
          <cell r="W139" t="str">
            <v/>
          </cell>
        </row>
        <row r="140">
          <cell r="G140" t="str">
            <v>Engineer Electrical_Low</v>
          </cell>
          <cell r="K140" t="str">
            <v/>
          </cell>
          <cell r="W140" t="str">
            <v/>
          </cell>
        </row>
        <row r="141">
          <cell r="G141" t="str">
            <v>Engineer Electrical_Med</v>
          </cell>
          <cell r="K141" t="str">
            <v/>
          </cell>
          <cell r="W141" t="str">
            <v/>
          </cell>
        </row>
        <row r="142">
          <cell r="G142" t="str">
            <v>Engineer Electrical_High</v>
          </cell>
          <cell r="K142" t="str">
            <v/>
          </cell>
          <cell r="W142" t="str">
            <v/>
          </cell>
        </row>
        <row r="143">
          <cell r="G143" t="str">
            <v>Tech Electrical_Low</v>
          </cell>
          <cell r="K143" t="str">
            <v/>
          </cell>
          <cell r="W143" t="str">
            <v/>
          </cell>
        </row>
        <row r="144">
          <cell r="G144" t="str">
            <v>Tech Electrical_Med</v>
          </cell>
          <cell r="K144" t="str">
            <v/>
          </cell>
          <cell r="W144" t="str">
            <v/>
          </cell>
        </row>
        <row r="145">
          <cell r="G145" t="str">
            <v>Tech Electrical_High</v>
          </cell>
          <cell r="K145" t="str">
            <v/>
          </cell>
          <cell r="W145" t="str">
            <v/>
          </cell>
        </row>
        <row r="146">
          <cell r="G146" t="str">
            <v>Engineer Mechanical_Low</v>
          </cell>
          <cell r="K146" t="str">
            <v/>
          </cell>
          <cell r="W146" t="str">
            <v/>
          </cell>
        </row>
        <row r="147">
          <cell r="G147" t="str">
            <v>Engineer Mechanical_Med</v>
          </cell>
          <cell r="K147" t="str">
            <v/>
          </cell>
          <cell r="W147" t="str">
            <v/>
          </cell>
        </row>
        <row r="148">
          <cell r="G148" t="str">
            <v>Engineer Mechanical_High</v>
          </cell>
          <cell r="K148" t="str">
            <v/>
          </cell>
          <cell r="W148" t="str">
            <v/>
          </cell>
        </row>
        <row r="149">
          <cell r="G149" t="str">
            <v>Tech Mechanical_Low</v>
          </cell>
          <cell r="K149" t="str">
            <v/>
          </cell>
          <cell r="W149" t="str">
            <v/>
          </cell>
        </row>
        <row r="150">
          <cell r="G150" t="str">
            <v>Tech Mechanical_Med</v>
          </cell>
          <cell r="K150" t="str">
            <v/>
          </cell>
          <cell r="W150" t="str">
            <v/>
          </cell>
        </row>
        <row r="151">
          <cell r="G151" t="str">
            <v>Tech Mechanical_High</v>
          </cell>
          <cell r="K151" t="str">
            <v/>
          </cell>
          <cell r="W151" t="str">
            <v/>
          </cell>
        </row>
        <row r="152">
          <cell r="G152" t="str">
            <v>Division Manager_Low</v>
          </cell>
          <cell r="K152" t="str">
            <v/>
          </cell>
          <cell r="W152" t="str">
            <v/>
          </cell>
        </row>
        <row r="153">
          <cell r="G153" t="str">
            <v>Division Manager_Med</v>
          </cell>
          <cell r="K153" t="str">
            <v/>
          </cell>
          <cell r="W153" t="str">
            <v/>
          </cell>
        </row>
        <row r="154">
          <cell r="G154" t="str">
            <v>Division Manager_High</v>
          </cell>
          <cell r="K154" t="str">
            <v/>
          </cell>
          <cell r="W154" t="str">
            <v/>
          </cell>
        </row>
        <row r="155">
          <cell r="G155" t="str">
            <v>Group Manager_Low</v>
          </cell>
          <cell r="K155" t="str">
            <v/>
          </cell>
          <cell r="W155" t="str">
            <v/>
          </cell>
        </row>
        <row r="156">
          <cell r="G156" t="str">
            <v>Group Manager_Med</v>
          </cell>
          <cell r="K156" t="str">
            <v/>
          </cell>
          <cell r="W156" t="str">
            <v/>
          </cell>
        </row>
        <row r="157">
          <cell r="G157" t="str">
            <v>Group Manager_High</v>
          </cell>
          <cell r="K157" t="str">
            <v/>
          </cell>
          <cell r="W157" t="str">
            <v/>
          </cell>
        </row>
        <row r="158">
          <cell r="G158" t="str">
            <v>Manager-Scientist_High</v>
          </cell>
          <cell r="K158" t="str">
            <v/>
          </cell>
          <cell r="W158" t="str">
            <v/>
          </cell>
        </row>
        <row r="159">
          <cell r="G159" t="str">
            <v>Physicist Manager_High</v>
          </cell>
          <cell r="K159" t="str">
            <v/>
          </cell>
          <cell r="W159" t="str">
            <v/>
          </cell>
        </row>
        <row r="160">
          <cell r="G160" t="str">
            <v>Administrative_Low</v>
          </cell>
          <cell r="K160" t="str">
            <v/>
          </cell>
          <cell r="W160" t="str">
            <v/>
          </cell>
        </row>
        <row r="161">
          <cell r="G161" t="str">
            <v>Administrative_Med</v>
          </cell>
          <cell r="W161" t="str">
            <v/>
          </cell>
        </row>
        <row r="162">
          <cell r="G162" t="str">
            <v>Administrative_High</v>
          </cell>
          <cell r="W162" t="str">
            <v/>
          </cell>
        </row>
        <row r="163">
          <cell r="G163" t="str">
            <v>Business Ops_Low</v>
          </cell>
          <cell r="W163" t="str">
            <v/>
          </cell>
        </row>
        <row r="164">
          <cell r="G164" t="str">
            <v>Business Ops_Med</v>
          </cell>
          <cell r="W164" t="str">
            <v/>
          </cell>
        </row>
        <row r="165">
          <cell r="G165" t="str">
            <v>Business Ops_High</v>
          </cell>
          <cell r="W165" t="str">
            <v/>
          </cell>
        </row>
        <row r="166">
          <cell r="G166" t="str">
            <v>Human Resources_Low</v>
          </cell>
          <cell r="W166" t="str">
            <v/>
          </cell>
        </row>
        <row r="167">
          <cell r="G167" t="str">
            <v>Human Resources_Med</v>
          </cell>
          <cell r="W167" t="str">
            <v/>
          </cell>
        </row>
        <row r="168">
          <cell r="G168" t="str">
            <v>Human Resources_High</v>
          </cell>
          <cell r="W168" t="str">
            <v/>
          </cell>
        </row>
        <row r="169">
          <cell r="G169" t="str">
            <v>IT Professional (Network-Bus Support)_Low</v>
          </cell>
          <cell r="W169" t="str">
            <v/>
          </cell>
        </row>
        <row r="170">
          <cell r="G170" t="str">
            <v>IT Professional (Network-Bus Support)_Med</v>
          </cell>
          <cell r="W170" t="str">
            <v/>
          </cell>
        </row>
        <row r="171">
          <cell r="G171" t="str">
            <v>IT Professional (Network-Bus Support)_High</v>
          </cell>
          <cell r="W171" t="str">
            <v/>
          </cell>
        </row>
        <row r="172">
          <cell r="G172" t="str">
            <v>Procurement_Low</v>
          </cell>
          <cell r="W172" t="str">
            <v/>
          </cell>
        </row>
        <row r="173">
          <cell r="G173" t="str">
            <v>Procurement_Med</v>
          </cell>
          <cell r="W173" t="str">
            <v/>
          </cell>
        </row>
        <row r="174">
          <cell r="G174" t="str">
            <v>Procurement_High</v>
          </cell>
          <cell r="W174" t="str">
            <v/>
          </cell>
        </row>
        <row r="175">
          <cell r="G175" t="str">
            <v>Project Controls_Low</v>
          </cell>
          <cell r="W175" t="str">
            <v/>
          </cell>
        </row>
        <row r="176">
          <cell r="G176" t="str">
            <v>Project Controls_Med</v>
          </cell>
          <cell r="W176" t="str">
            <v/>
          </cell>
        </row>
        <row r="177">
          <cell r="G177" t="str">
            <v>Project Controls_High</v>
          </cell>
          <cell r="W177" t="str">
            <v/>
          </cell>
        </row>
        <row r="178">
          <cell r="G178" t="str">
            <v>Project Management Specialist_RC</v>
          </cell>
          <cell r="W178" t="str">
            <v/>
          </cell>
        </row>
        <row r="179">
          <cell r="G179" t="str">
            <v>Budgeted_Actual_Labor_Dollars</v>
          </cell>
          <cell r="W179" t="str">
            <v/>
          </cell>
        </row>
        <row r="180">
          <cell r="G180" t="str">
            <v>Budgeted_Actual_Labor_Hours</v>
          </cell>
          <cell r="W180" t="str">
            <v/>
          </cell>
        </row>
        <row r="181">
          <cell r="G181" t="str">
            <v>Budgeted_Actual_NonLabor_Dollars</v>
          </cell>
          <cell r="W181" t="str">
            <v/>
          </cell>
        </row>
        <row r="182">
          <cell r="G182" t="str">
            <v>Purchases_Burdens for ne resources_NonLabor</v>
          </cell>
          <cell r="W182" t="str">
            <v/>
          </cell>
        </row>
        <row r="183">
          <cell r="G183" t="str">
            <v>Purchases&lt;$2M_NonLabor No Escalation</v>
          </cell>
          <cell r="W183" t="str">
            <v/>
          </cell>
        </row>
        <row r="184">
          <cell r="G184" t="str">
            <v>Purchases&gt;$2M (Portion Over)_NonLabor No Escalation</v>
          </cell>
          <cell r="W184" t="str">
            <v/>
          </cell>
        </row>
        <row r="185">
          <cell r="G185" t="str">
            <v>Research Associate Physics_Low</v>
          </cell>
          <cell r="W185" t="str">
            <v/>
          </cell>
        </row>
        <row r="186">
          <cell r="G186" t="str">
            <v>Research Associate Physics_Med</v>
          </cell>
          <cell r="W186" t="str">
            <v/>
          </cell>
        </row>
        <row r="187">
          <cell r="G187" t="str">
            <v>Research Associate Physics_High</v>
          </cell>
          <cell r="W187" t="str">
            <v/>
          </cell>
        </row>
        <row r="188">
          <cell r="G188" t="str">
            <v>Scientist Associate_Low</v>
          </cell>
          <cell r="W188" t="str">
            <v/>
          </cell>
        </row>
        <row r="189">
          <cell r="G189" t="str">
            <v>Scientist Associate_Med</v>
          </cell>
          <cell r="W189" t="str">
            <v/>
          </cell>
        </row>
        <row r="190">
          <cell r="G190" t="str">
            <v>Scientist Associate_High</v>
          </cell>
          <cell r="W190" t="str">
            <v/>
          </cell>
        </row>
        <row r="191">
          <cell r="G191" t="str">
            <v>Associate Physicist</v>
          </cell>
          <cell r="W191" t="str">
            <v/>
          </cell>
        </row>
        <row r="192">
          <cell r="G192" t="str">
            <v>Physics Associate_Low</v>
          </cell>
          <cell r="W192" t="str">
            <v/>
          </cell>
        </row>
        <row r="193">
          <cell r="G193" t="str">
            <v>Physics Associate_Med</v>
          </cell>
          <cell r="W193" t="str">
            <v/>
          </cell>
        </row>
        <row r="194">
          <cell r="G194" t="str">
            <v>Physics Associate_High</v>
          </cell>
          <cell r="W194" t="str">
            <v/>
          </cell>
        </row>
        <row r="195">
          <cell r="G195" t="str">
            <v>Electro-Mechanical Tech_Low</v>
          </cell>
          <cell r="W195" t="str">
            <v/>
          </cell>
        </row>
        <row r="196">
          <cell r="G196" t="str">
            <v>Electro-Mechanical Tech_Med</v>
          </cell>
          <cell r="W196" t="str">
            <v/>
          </cell>
        </row>
        <row r="197">
          <cell r="G197" t="str">
            <v>Electro-Mechanical Tech_High</v>
          </cell>
          <cell r="W197" t="str">
            <v/>
          </cell>
        </row>
        <row r="198">
          <cell r="G198" t="str">
            <v>Engineer_Low</v>
          </cell>
          <cell r="W198" t="str">
            <v/>
          </cell>
        </row>
        <row r="199">
          <cell r="G199" t="str">
            <v>Engineer_Med</v>
          </cell>
          <cell r="W199" t="str">
            <v/>
          </cell>
        </row>
        <row r="200">
          <cell r="G200" t="str">
            <v>Engineer_High</v>
          </cell>
          <cell r="W200" t="str">
            <v/>
          </cell>
        </row>
        <row r="201">
          <cell r="G201" t="str">
            <v>Tech_Low</v>
          </cell>
          <cell r="W201" t="str">
            <v/>
          </cell>
        </row>
        <row r="202">
          <cell r="G202" t="str">
            <v>Tech_Med</v>
          </cell>
          <cell r="W202" t="str">
            <v/>
          </cell>
        </row>
        <row r="203">
          <cell r="G203" t="str">
            <v>Tech_High</v>
          </cell>
          <cell r="W203" t="str">
            <v/>
          </cell>
        </row>
        <row r="204">
          <cell r="G204" t="str">
            <v>Contracted Labor (Proc)_Low</v>
          </cell>
          <cell r="W204" t="str">
            <v/>
          </cell>
        </row>
        <row r="205">
          <cell r="G205" t="str">
            <v/>
          </cell>
          <cell r="W205" t="str">
            <v/>
          </cell>
        </row>
        <row r="206">
          <cell r="G206" t="str">
            <v/>
          </cell>
          <cell r="W206" t="str">
            <v/>
          </cell>
        </row>
        <row r="207">
          <cell r="G207" t="str">
            <v/>
          </cell>
          <cell r="W207" t="str">
            <v/>
          </cell>
        </row>
        <row r="208">
          <cell r="G208" t="str">
            <v/>
          </cell>
          <cell r="W208" t="str">
            <v/>
          </cell>
        </row>
        <row r="209">
          <cell r="G209" t="str">
            <v/>
          </cell>
          <cell r="W209" t="str">
            <v/>
          </cell>
        </row>
        <row r="210">
          <cell r="G210" t="str">
            <v/>
          </cell>
          <cell r="W210" t="str">
            <v/>
          </cell>
        </row>
        <row r="211">
          <cell r="G211" t="str">
            <v/>
          </cell>
          <cell r="W211" t="str">
            <v/>
          </cell>
        </row>
        <row r="212">
          <cell r="G212" t="str">
            <v/>
          </cell>
          <cell r="W212" t="str">
            <v/>
          </cell>
        </row>
        <row r="213">
          <cell r="G213" t="str">
            <v/>
          </cell>
          <cell r="W213" t="str">
            <v/>
          </cell>
        </row>
        <row r="214">
          <cell r="G214" t="str">
            <v/>
          </cell>
          <cell r="W214" t="str">
            <v/>
          </cell>
        </row>
        <row r="215">
          <cell r="G215" t="str">
            <v/>
          </cell>
          <cell r="W215" t="str">
            <v/>
          </cell>
        </row>
        <row r="216">
          <cell r="G216" t="str">
            <v/>
          </cell>
          <cell r="W216" t="str">
            <v/>
          </cell>
        </row>
        <row r="217">
          <cell r="G217" t="str">
            <v/>
          </cell>
          <cell r="W217" t="str">
            <v/>
          </cell>
        </row>
        <row r="218">
          <cell r="G218" t="str">
            <v/>
          </cell>
          <cell r="W218" t="str">
            <v/>
          </cell>
        </row>
        <row r="219">
          <cell r="G219" t="str">
            <v/>
          </cell>
          <cell r="W219" t="str">
            <v/>
          </cell>
        </row>
        <row r="220">
          <cell r="G220" t="str">
            <v/>
          </cell>
          <cell r="W220" t="str">
            <v/>
          </cell>
        </row>
        <row r="221">
          <cell r="G221" t="str">
            <v/>
          </cell>
          <cell r="W221" t="str">
            <v/>
          </cell>
        </row>
        <row r="222">
          <cell r="G222" t="str">
            <v/>
          </cell>
          <cell r="W222" t="str">
            <v/>
          </cell>
        </row>
        <row r="223">
          <cell r="G223" t="str">
            <v/>
          </cell>
          <cell r="W223" t="str">
            <v/>
          </cell>
        </row>
        <row r="224">
          <cell r="G224" t="str">
            <v/>
          </cell>
          <cell r="W224" t="str">
            <v/>
          </cell>
        </row>
        <row r="225">
          <cell r="G225" t="str">
            <v/>
          </cell>
          <cell r="W225" t="str">
            <v/>
          </cell>
        </row>
        <row r="226">
          <cell r="G226" t="str">
            <v/>
          </cell>
          <cell r="W226" t="str">
            <v/>
          </cell>
        </row>
        <row r="227">
          <cell r="G227" t="str">
            <v/>
          </cell>
          <cell r="W227" t="str">
            <v/>
          </cell>
        </row>
        <row r="228">
          <cell r="G228" t="str">
            <v/>
          </cell>
          <cell r="W228" t="str">
            <v/>
          </cell>
        </row>
        <row r="229">
          <cell r="G229" t="str">
            <v/>
          </cell>
          <cell r="W229" t="str">
            <v/>
          </cell>
        </row>
        <row r="230">
          <cell r="G230" t="str">
            <v/>
          </cell>
          <cell r="W230" t="str">
            <v/>
          </cell>
        </row>
        <row r="231">
          <cell r="G231" t="str">
            <v/>
          </cell>
          <cell r="W231" t="str">
            <v/>
          </cell>
        </row>
        <row r="232">
          <cell r="G232" t="str">
            <v/>
          </cell>
          <cell r="W232" t="str">
            <v/>
          </cell>
        </row>
        <row r="233">
          <cell r="G233" t="str">
            <v/>
          </cell>
          <cell r="W233" t="str">
            <v/>
          </cell>
        </row>
        <row r="234">
          <cell r="G234" t="str">
            <v/>
          </cell>
          <cell r="W234" t="str">
            <v/>
          </cell>
        </row>
        <row r="235">
          <cell r="G235" t="str">
            <v/>
          </cell>
          <cell r="W235" t="str">
            <v/>
          </cell>
        </row>
        <row r="236">
          <cell r="G236" t="str">
            <v/>
          </cell>
          <cell r="W236" t="str">
            <v/>
          </cell>
        </row>
        <row r="237">
          <cell r="G237" t="str">
            <v/>
          </cell>
          <cell r="W237" t="str">
            <v/>
          </cell>
        </row>
        <row r="238">
          <cell r="G238" t="str">
            <v/>
          </cell>
          <cell r="W238" t="str">
            <v/>
          </cell>
        </row>
        <row r="239">
          <cell r="G239" t="str">
            <v/>
          </cell>
          <cell r="W239" t="str">
            <v/>
          </cell>
        </row>
        <row r="240">
          <cell r="G240" t="str">
            <v/>
          </cell>
          <cell r="W240" t="str">
            <v/>
          </cell>
        </row>
        <row r="241">
          <cell r="G241" t="str">
            <v/>
          </cell>
          <cell r="W241" t="str">
            <v/>
          </cell>
        </row>
        <row r="242">
          <cell r="G242" t="str">
            <v/>
          </cell>
          <cell r="W242" t="str">
            <v/>
          </cell>
        </row>
        <row r="243">
          <cell r="G243" t="str">
            <v/>
          </cell>
          <cell r="W243" t="str">
            <v/>
          </cell>
        </row>
        <row r="244">
          <cell r="G244" t="str">
            <v/>
          </cell>
          <cell r="W244" t="str">
            <v/>
          </cell>
        </row>
        <row r="245">
          <cell r="G245" t="str">
            <v/>
          </cell>
          <cell r="W245" t="str">
            <v/>
          </cell>
        </row>
        <row r="246">
          <cell r="G246" t="str">
            <v/>
          </cell>
          <cell r="W246" t="str">
            <v/>
          </cell>
        </row>
        <row r="247">
          <cell r="G247" t="str">
            <v/>
          </cell>
          <cell r="W247" t="str">
            <v/>
          </cell>
        </row>
        <row r="248">
          <cell r="G248" t="str">
            <v/>
          </cell>
          <cell r="W248" t="str">
            <v/>
          </cell>
        </row>
        <row r="249">
          <cell r="G249" t="str">
            <v/>
          </cell>
          <cell r="W249" t="str">
            <v/>
          </cell>
        </row>
        <row r="250">
          <cell r="G250" t="str">
            <v/>
          </cell>
          <cell r="W250" t="str">
            <v/>
          </cell>
        </row>
        <row r="251">
          <cell r="G251" t="str">
            <v/>
          </cell>
          <cell r="W251" t="str">
            <v/>
          </cell>
        </row>
        <row r="252">
          <cell r="G252" t="str">
            <v/>
          </cell>
          <cell r="W252" t="str">
            <v/>
          </cell>
        </row>
        <row r="253">
          <cell r="G253" t="str">
            <v/>
          </cell>
          <cell r="W253" t="str">
            <v/>
          </cell>
        </row>
        <row r="254">
          <cell r="G254" t="str">
            <v/>
          </cell>
          <cell r="W254" t="str">
            <v/>
          </cell>
        </row>
        <row r="255">
          <cell r="G255" t="str">
            <v/>
          </cell>
          <cell r="W255" t="str">
            <v/>
          </cell>
        </row>
        <row r="256">
          <cell r="G256" t="str">
            <v/>
          </cell>
          <cell r="W256" t="str">
            <v/>
          </cell>
        </row>
        <row r="257">
          <cell r="G257" t="str">
            <v/>
          </cell>
          <cell r="W257" t="str">
            <v/>
          </cell>
        </row>
        <row r="258">
          <cell r="G258" t="str">
            <v/>
          </cell>
          <cell r="W258" t="str">
            <v/>
          </cell>
        </row>
        <row r="259">
          <cell r="G259" t="str">
            <v/>
          </cell>
          <cell r="W259" t="str">
            <v/>
          </cell>
        </row>
        <row r="260">
          <cell r="G260" t="str">
            <v/>
          </cell>
          <cell r="W260" t="str">
            <v/>
          </cell>
        </row>
        <row r="261">
          <cell r="G261" t="str">
            <v/>
          </cell>
          <cell r="W261" t="str">
            <v/>
          </cell>
        </row>
        <row r="262">
          <cell r="G262" t="str">
            <v/>
          </cell>
          <cell r="W262" t="str">
            <v/>
          </cell>
        </row>
        <row r="263">
          <cell r="G263" t="str">
            <v/>
          </cell>
          <cell r="W263" t="str">
            <v/>
          </cell>
        </row>
        <row r="264">
          <cell r="G264" t="str">
            <v/>
          </cell>
          <cell r="W264" t="str">
            <v/>
          </cell>
        </row>
        <row r="265">
          <cell r="G265" t="str">
            <v/>
          </cell>
          <cell r="W265" t="str">
            <v/>
          </cell>
        </row>
        <row r="266">
          <cell r="G266" t="str">
            <v/>
          </cell>
          <cell r="W266" t="str">
            <v/>
          </cell>
        </row>
        <row r="267">
          <cell r="G267" t="str">
            <v/>
          </cell>
          <cell r="W267" t="str">
            <v/>
          </cell>
        </row>
        <row r="268">
          <cell r="G268" t="str">
            <v/>
          </cell>
          <cell r="W268" t="str">
            <v/>
          </cell>
        </row>
        <row r="269">
          <cell r="G269" t="str">
            <v/>
          </cell>
          <cell r="W269" t="str">
            <v/>
          </cell>
        </row>
        <row r="270">
          <cell r="G270" t="str">
            <v/>
          </cell>
          <cell r="W270" t="str">
            <v/>
          </cell>
        </row>
        <row r="271">
          <cell r="G271" t="str">
            <v/>
          </cell>
          <cell r="W271" t="str">
            <v/>
          </cell>
        </row>
        <row r="272">
          <cell r="G272" t="str">
            <v/>
          </cell>
          <cell r="W272" t="str">
            <v/>
          </cell>
        </row>
        <row r="273">
          <cell r="G273" t="str">
            <v/>
          </cell>
          <cell r="W273" t="str">
            <v/>
          </cell>
        </row>
        <row r="274">
          <cell r="G274" t="str">
            <v/>
          </cell>
          <cell r="W274" t="str">
            <v/>
          </cell>
        </row>
        <row r="275">
          <cell r="G275" t="str">
            <v/>
          </cell>
          <cell r="W275" t="str">
            <v/>
          </cell>
        </row>
        <row r="276">
          <cell r="G276" t="str">
            <v/>
          </cell>
          <cell r="W276" t="str">
            <v/>
          </cell>
        </row>
        <row r="277">
          <cell r="G277" t="str">
            <v/>
          </cell>
          <cell r="W277" t="str">
            <v/>
          </cell>
        </row>
        <row r="278">
          <cell r="G278" t="str">
            <v/>
          </cell>
          <cell r="W278" t="str">
            <v/>
          </cell>
        </row>
        <row r="279">
          <cell r="G279" t="str">
            <v/>
          </cell>
          <cell r="W279" t="str">
            <v/>
          </cell>
        </row>
        <row r="280">
          <cell r="G280" t="str">
            <v/>
          </cell>
          <cell r="W280" t="str">
            <v/>
          </cell>
        </row>
        <row r="281">
          <cell r="G281" t="str">
            <v/>
          </cell>
          <cell r="W281" t="str">
            <v/>
          </cell>
        </row>
        <row r="282">
          <cell r="G282" t="str">
            <v/>
          </cell>
          <cell r="W282" t="str">
            <v/>
          </cell>
        </row>
        <row r="283">
          <cell r="G283" t="str">
            <v/>
          </cell>
          <cell r="W283" t="str">
            <v/>
          </cell>
        </row>
        <row r="284">
          <cell r="G284" t="str">
            <v/>
          </cell>
          <cell r="W284" t="str">
            <v/>
          </cell>
        </row>
        <row r="285">
          <cell r="G285" t="str">
            <v/>
          </cell>
          <cell r="W285" t="str">
            <v/>
          </cell>
        </row>
        <row r="286">
          <cell r="G286" t="str">
            <v/>
          </cell>
          <cell r="W286" t="str">
            <v/>
          </cell>
        </row>
        <row r="287">
          <cell r="G287" t="str">
            <v/>
          </cell>
          <cell r="W287" t="str">
            <v/>
          </cell>
        </row>
        <row r="288">
          <cell r="G288" t="str">
            <v/>
          </cell>
          <cell r="W288" t="str">
            <v/>
          </cell>
        </row>
        <row r="289">
          <cell r="G289" t="str">
            <v/>
          </cell>
          <cell r="W289" t="str">
            <v/>
          </cell>
        </row>
        <row r="290">
          <cell r="G290" t="str">
            <v/>
          </cell>
          <cell r="W290" t="str">
            <v/>
          </cell>
        </row>
        <row r="291">
          <cell r="G291" t="str">
            <v/>
          </cell>
          <cell r="W291" t="str">
            <v/>
          </cell>
        </row>
        <row r="292">
          <cell r="G292" t="str">
            <v/>
          </cell>
          <cell r="W292" t="str">
            <v/>
          </cell>
        </row>
        <row r="293">
          <cell r="G293" t="str">
            <v/>
          </cell>
          <cell r="W293" t="str">
            <v/>
          </cell>
        </row>
        <row r="294">
          <cell r="G294" t="str">
            <v/>
          </cell>
          <cell r="W294" t="str">
            <v/>
          </cell>
        </row>
        <row r="295">
          <cell r="G295" t="str">
            <v/>
          </cell>
          <cell r="W295" t="str">
            <v/>
          </cell>
        </row>
        <row r="296">
          <cell r="G296" t="str">
            <v/>
          </cell>
          <cell r="W296" t="str">
            <v/>
          </cell>
        </row>
        <row r="297">
          <cell r="G297" t="str">
            <v/>
          </cell>
          <cell r="W297" t="str">
            <v/>
          </cell>
        </row>
        <row r="298">
          <cell r="G298" t="str">
            <v/>
          </cell>
          <cell r="W298" t="str">
            <v/>
          </cell>
        </row>
        <row r="299">
          <cell r="G299" t="str">
            <v/>
          </cell>
          <cell r="W299" t="str">
            <v/>
          </cell>
        </row>
        <row r="300">
          <cell r="G300" t="str">
            <v/>
          </cell>
          <cell r="W300" t="str">
            <v/>
          </cell>
        </row>
        <row r="301">
          <cell r="G301" t="str">
            <v/>
          </cell>
          <cell r="W301" t="str">
            <v/>
          </cell>
        </row>
        <row r="302">
          <cell r="G302" t="str">
            <v/>
          </cell>
          <cell r="W302" t="str">
            <v/>
          </cell>
        </row>
        <row r="303">
          <cell r="G303" t="str">
            <v/>
          </cell>
          <cell r="W303" t="str">
            <v/>
          </cell>
        </row>
        <row r="304">
          <cell r="G304" t="str">
            <v/>
          </cell>
          <cell r="W304" t="str">
            <v/>
          </cell>
        </row>
        <row r="305">
          <cell r="G305" t="str">
            <v/>
          </cell>
          <cell r="W305" t="str">
            <v/>
          </cell>
        </row>
        <row r="306">
          <cell r="G306" t="str">
            <v/>
          </cell>
          <cell r="W306" t="str">
            <v/>
          </cell>
        </row>
        <row r="307">
          <cell r="G307" t="str">
            <v/>
          </cell>
          <cell r="W307" t="str">
            <v/>
          </cell>
        </row>
        <row r="308">
          <cell r="G308" t="str">
            <v/>
          </cell>
          <cell r="W308" t="str">
            <v/>
          </cell>
        </row>
        <row r="309">
          <cell r="G309" t="str">
            <v/>
          </cell>
          <cell r="W309" t="str">
            <v/>
          </cell>
        </row>
        <row r="310">
          <cell r="G310" t="str">
            <v/>
          </cell>
          <cell r="W310" t="str">
            <v/>
          </cell>
        </row>
        <row r="311">
          <cell r="G311" t="str">
            <v/>
          </cell>
          <cell r="W311" t="str">
            <v/>
          </cell>
        </row>
        <row r="312">
          <cell r="G312" t="str">
            <v/>
          </cell>
          <cell r="W312" t="str">
            <v/>
          </cell>
        </row>
        <row r="313">
          <cell r="G313" t="str">
            <v/>
          </cell>
          <cell r="W313" t="str">
            <v/>
          </cell>
        </row>
        <row r="314">
          <cell r="G314" t="str">
            <v/>
          </cell>
          <cell r="W314" t="str">
            <v/>
          </cell>
        </row>
        <row r="315">
          <cell r="G315" t="str">
            <v/>
          </cell>
          <cell r="W315" t="str">
            <v/>
          </cell>
        </row>
        <row r="316">
          <cell r="G316" t="str">
            <v/>
          </cell>
          <cell r="W316" t="str">
            <v/>
          </cell>
        </row>
        <row r="317">
          <cell r="G317" t="str">
            <v/>
          </cell>
          <cell r="W317" t="str">
            <v/>
          </cell>
        </row>
        <row r="318">
          <cell r="G318" t="str">
            <v/>
          </cell>
          <cell r="W318" t="str">
            <v/>
          </cell>
        </row>
        <row r="319">
          <cell r="G319" t="str">
            <v/>
          </cell>
          <cell r="W319" t="str">
            <v/>
          </cell>
        </row>
        <row r="320">
          <cell r="G320" t="str">
            <v/>
          </cell>
          <cell r="W320" t="str">
            <v/>
          </cell>
        </row>
        <row r="321">
          <cell r="G321" t="str">
            <v/>
          </cell>
          <cell r="W321" t="str">
            <v/>
          </cell>
        </row>
        <row r="322">
          <cell r="G322" t="str">
            <v/>
          </cell>
          <cell r="W322" t="str">
            <v/>
          </cell>
        </row>
        <row r="323">
          <cell r="G323" t="str">
            <v/>
          </cell>
          <cell r="W323" t="str">
            <v/>
          </cell>
        </row>
        <row r="324">
          <cell r="G324" t="str">
            <v/>
          </cell>
          <cell r="W324" t="str">
            <v/>
          </cell>
        </row>
        <row r="325">
          <cell r="G325" t="str">
            <v/>
          </cell>
          <cell r="W325" t="str">
            <v/>
          </cell>
        </row>
        <row r="326">
          <cell r="G326" t="str">
            <v/>
          </cell>
          <cell r="W326" t="str">
            <v/>
          </cell>
        </row>
        <row r="327">
          <cell r="G327" t="str">
            <v/>
          </cell>
          <cell r="W327" t="str">
            <v/>
          </cell>
        </row>
        <row r="328">
          <cell r="G328" t="str">
            <v/>
          </cell>
          <cell r="W328" t="str">
            <v/>
          </cell>
        </row>
        <row r="329">
          <cell r="G329" t="str">
            <v/>
          </cell>
          <cell r="W329" t="str">
            <v/>
          </cell>
        </row>
        <row r="330">
          <cell r="G330" t="str">
            <v/>
          </cell>
          <cell r="W330" t="str">
            <v/>
          </cell>
        </row>
        <row r="331">
          <cell r="G331" t="str">
            <v/>
          </cell>
          <cell r="W331" t="str">
            <v/>
          </cell>
        </row>
        <row r="332">
          <cell r="G332" t="str">
            <v/>
          </cell>
          <cell r="W332" t="str">
            <v/>
          </cell>
        </row>
        <row r="333">
          <cell r="G333" t="str">
            <v/>
          </cell>
          <cell r="W333" t="str">
            <v/>
          </cell>
        </row>
        <row r="334">
          <cell r="G334" t="str">
            <v/>
          </cell>
          <cell r="W334" t="str">
            <v/>
          </cell>
        </row>
        <row r="335">
          <cell r="G335" t="str">
            <v/>
          </cell>
          <cell r="W335" t="str">
            <v/>
          </cell>
        </row>
        <row r="336">
          <cell r="G336" t="str">
            <v/>
          </cell>
          <cell r="W336" t="str">
            <v/>
          </cell>
        </row>
        <row r="337">
          <cell r="G337" t="str">
            <v/>
          </cell>
          <cell r="W337" t="str">
            <v/>
          </cell>
        </row>
        <row r="338">
          <cell r="G338" t="str">
            <v/>
          </cell>
          <cell r="W338" t="str">
            <v/>
          </cell>
        </row>
        <row r="339">
          <cell r="G339" t="str">
            <v/>
          </cell>
          <cell r="W339" t="str">
            <v/>
          </cell>
        </row>
        <row r="340">
          <cell r="G340" t="str">
            <v/>
          </cell>
          <cell r="W340" t="str">
            <v/>
          </cell>
        </row>
        <row r="341">
          <cell r="G341" t="str">
            <v/>
          </cell>
          <cell r="W341" t="str">
            <v/>
          </cell>
        </row>
        <row r="342">
          <cell r="G342" t="str">
            <v/>
          </cell>
          <cell r="W342" t="str">
            <v/>
          </cell>
        </row>
        <row r="343">
          <cell r="G343" t="str">
            <v/>
          </cell>
          <cell r="W343" t="str">
            <v/>
          </cell>
        </row>
        <row r="344">
          <cell r="G344" t="str">
            <v/>
          </cell>
          <cell r="W344" t="str">
            <v/>
          </cell>
        </row>
        <row r="345">
          <cell r="G345" t="str">
            <v/>
          </cell>
          <cell r="W345" t="str">
            <v/>
          </cell>
        </row>
        <row r="346">
          <cell r="G346" t="str">
            <v/>
          </cell>
          <cell r="W346" t="str">
            <v/>
          </cell>
        </row>
        <row r="347">
          <cell r="G347" t="str">
            <v/>
          </cell>
          <cell r="W347" t="str">
            <v/>
          </cell>
        </row>
        <row r="348">
          <cell r="G348" t="str">
            <v/>
          </cell>
          <cell r="W348" t="str">
            <v/>
          </cell>
        </row>
        <row r="349">
          <cell r="G349" t="str">
            <v/>
          </cell>
          <cell r="W349" t="str">
            <v/>
          </cell>
        </row>
        <row r="350">
          <cell r="G350" t="str">
            <v/>
          </cell>
          <cell r="W350" t="str">
            <v/>
          </cell>
        </row>
        <row r="351">
          <cell r="G351" t="str">
            <v/>
          </cell>
          <cell r="W351" t="str">
            <v/>
          </cell>
        </row>
        <row r="352">
          <cell r="G352" t="str">
            <v/>
          </cell>
          <cell r="W352" t="str">
            <v/>
          </cell>
        </row>
        <row r="353">
          <cell r="G353" t="str">
            <v/>
          </cell>
          <cell r="W353" t="str">
            <v/>
          </cell>
        </row>
        <row r="354">
          <cell r="G354" t="str">
            <v/>
          </cell>
          <cell r="W354" t="str">
            <v/>
          </cell>
        </row>
        <row r="355">
          <cell r="G355" t="str">
            <v/>
          </cell>
          <cell r="W355" t="str">
            <v/>
          </cell>
        </row>
        <row r="356">
          <cell r="G356" t="str">
            <v/>
          </cell>
          <cell r="W356" t="str">
            <v/>
          </cell>
        </row>
        <row r="357">
          <cell r="G357" t="str">
            <v/>
          </cell>
          <cell r="W357" t="str">
            <v/>
          </cell>
        </row>
        <row r="358">
          <cell r="G358" t="str">
            <v/>
          </cell>
          <cell r="W358" t="str">
            <v/>
          </cell>
        </row>
        <row r="359">
          <cell r="G359" t="str">
            <v/>
          </cell>
          <cell r="W359" t="str">
            <v/>
          </cell>
        </row>
        <row r="360">
          <cell r="G360" t="str">
            <v/>
          </cell>
          <cell r="W360" t="str">
            <v/>
          </cell>
        </row>
        <row r="361">
          <cell r="G361" t="str">
            <v/>
          </cell>
          <cell r="W361" t="str">
            <v/>
          </cell>
        </row>
        <row r="362">
          <cell r="G362" t="str">
            <v/>
          </cell>
          <cell r="W362" t="str">
            <v/>
          </cell>
        </row>
        <row r="363">
          <cell r="G363" t="str">
            <v/>
          </cell>
          <cell r="W363" t="str">
            <v/>
          </cell>
        </row>
        <row r="364">
          <cell r="G364" t="str">
            <v/>
          </cell>
          <cell r="W364" t="str">
            <v/>
          </cell>
        </row>
        <row r="365">
          <cell r="G365" t="str">
            <v/>
          </cell>
          <cell r="W365" t="str">
            <v/>
          </cell>
        </row>
        <row r="366">
          <cell r="G366" t="str">
            <v/>
          </cell>
          <cell r="W366" t="str">
            <v/>
          </cell>
        </row>
        <row r="367">
          <cell r="G367" t="str">
            <v/>
          </cell>
          <cell r="W367" t="str">
            <v/>
          </cell>
        </row>
        <row r="368">
          <cell r="G368" t="str">
            <v/>
          </cell>
          <cell r="W368" t="str">
            <v/>
          </cell>
        </row>
        <row r="369">
          <cell r="G369" t="str">
            <v/>
          </cell>
          <cell r="W369" t="str">
            <v/>
          </cell>
        </row>
        <row r="370">
          <cell r="G370" t="str">
            <v/>
          </cell>
          <cell r="W370" t="str">
            <v/>
          </cell>
        </row>
        <row r="371">
          <cell r="G371" t="str">
            <v/>
          </cell>
          <cell r="W371" t="str">
            <v/>
          </cell>
        </row>
        <row r="372">
          <cell r="G372" t="str">
            <v/>
          </cell>
          <cell r="W372" t="str">
            <v/>
          </cell>
        </row>
        <row r="373">
          <cell r="G373" t="str">
            <v/>
          </cell>
          <cell r="W373" t="str">
            <v/>
          </cell>
        </row>
        <row r="374">
          <cell r="G374" t="str">
            <v/>
          </cell>
          <cell r="W374" t="str">
            <v/>
          </cell>
        </row>
        <row r="375">
          <cell r="G375" t="str">
            <v/>
          </cell>
          <cell r="W375" t="str">
            <v/>
          </cell>
        </row>
        <row r="376">
          <cell r="G376" t="str">
            <v/>
          </cell>
          <cell r="W376" t="str">
            <v/>
          </cell>
        </row>
        <row r="377">
          <cell r="G377" t="str">
            <v/>
          </cell>
          <cell r="W377" t="str">
            <v/>
          </cell>
        </row>
        <row r="378">
          <cell r="G378" t="str">
            <v/>
          </cell>
          <cell r="W378" t="str">
            <v/>
          </cell>
        </row>
        <row r="379">
          <cell r="G379" t="str">
            <v/>
          </cell>
          <cell r="W379" t="str">
            <v/>
          </cell>
        </row>
        <row r="380">
          <cell r="G380" t="str">
            <v/>
          </cell>
          <cell r="W380" t="str">
            <v/>
          </cell>
        </row>
        <row r="381">
          <cell r="G381" t="str">
            <v/>
          </cell>
          <cell r="W381" t="str">
            <v/>
          </cell>
        </row>
        <row r="382">
          <cell r="G382" t="str">
            <v/>
          </cell>
          <cell r="W382" t="str">
            <v/>
          </cell>
        </row>
        <row r="383">
          <cell r="G383" t="str">
            <v/>
          </cell>
          <cell r="W383" t="str">
            <v/>
          </cell>
        </row>
        <row r="384">
          <cell r="G384" t="str">
            <v/>
          </cell>
          <cell r="W384" t="str">
            <v/>
          </cell>
        </row>
        <row r="385">
          <cell r="G385" t="str">
            <v/>
          </cell>
          <cell r="W385" t="str">
            <v/>
          </cell>
        </row>
        <row r="386">
          <cell r="G386" t="str">
            <v/>
          </cell>
          <cell r="W386" t="str">
            <v/>
          </cell>
        </row>
        <row r="387">
          <cell r="G387" t="str">
            <v/>
          </cell>
          <cell r="W387" t="str">
            <v/>
          </cell>
        </row>
        <row r="388">
          <cell r="G388" t="str">
            <v/>
          </cell>
          <cell r="W388" t="str">
            <v/>
          </cell>
        </row>
        <row r="389">
          <cell r="G389" t="str">
            <v/>
          </cell>
          <cell r="W389" t="str">
            <v/>
          </cell>
        </row>
        <row r="390">
          <cell r="G390" t="str">
            <v/>
          </cell>
          <cell r="W390" t="str">
            <v/>
          </cell>
        </row>
        <row r="391">
          <cell r="G391" t="str">
            <v/>
          </cell>
          <cell r="W391" t="str">
            <v/>
          </cell>
        </row>
        <row r="392">
          <cell r="G392" t="str">
            <v/>
          </cell>
          <cell r="W392" t="str">
            <v/>
          </cell>
        </row>
        <row r="393">
          <cell r="G393" t="str">
            <v/>
          </cell>
        </row>
        <row r="394">
          <cell r="G394" t="str">
            <v/>
          </cell>
        </row>
        <row r="395">
          <cell r="G395" t="str">
            <v/>
          </cell>
        </row>
        <row r="396">
          <cell r="G396" t="str">
            <v/>
          </cell>
        </row>
        <row r="397">
          <cell r="G397" t="str">
            <v/>
          </cell>
        </row>
        <row r="398">
          <cell r="G398" t="str">
            <v/>
          </cell>
        </row>
        <row r="399">
          <cell r="G399" t="str">
            <v/>
          </cell>
        </row>
        <row r="400">
          <cell r="G400" t="str">
            <v/>
          </cell>
        </row>
        <row r="401">
          <cell r="G401" t="str">
            <v/>
          </cell>
        </row>
        <row r="402">
          <cell r="G402" t="str">
            <v/>
          </cell>
        </row>
        <row r="403">
          <cell r="G403" t="str">
            <v/>
          </cell>
        </row>
        <row r="404">
          <cell r="G404" t="str">
            <v/>
          </cell>
        </row>
        <row r="405">
          <cell r="G405" t="str">
            <v/>
          </cell>
        </row>
        <row r="406">
          <cell r="G406" t="str">
            <v/>
          </cell>
        </row>
        <row r="407">
          <cell r="G407" t="str">
            <v/>
          </cell>
        </row>
        <row r="408">
          <cell r="G408" t="str">
            <v/>
          </cell>
        </row>
        <row r="409">
          <cell r="G409" t="str">
            <v/>
          </cell>
        </row>
        <row r="410">
          <cell r="G410" t="str">
            <v/>
          </cell>
        </row>
        <row r="411">
          <cell r="G411" t="str">
            <v/>
          </cell>
        </row>
        <row r="412">
          <cell r="G412" t="str">
            <v/>
          </cell>
        </row>
        <row r="413">
          <cell r="G413" t="str">
            <v/>
          </cell>
        </row>
        <row r="414">
          <cell r="G414" t="str">
            <v/>
          </cell>
        </row>
        <row r="415">
          <cell r="G415" t="str">
            <v/>
          </cell>
        </row>
        <row r="416">
          <cell r="G416" t="str">
            <v/>
          </cell>
        </row>
        <row r="417">
          <cell r="G417" t="str">
            <v/>
          </cell>
        </row>
        <row r="418">
          <cell r="G418" t="str">
            <v/>
          </cell>
        </row>
        <row r="419">
          <cell r="G419" t="str">
            <v/>
          </cell>
        </row>
        <row r="420">
          <cell r="G420" t="str">
            <v/>
          </cell>
        </row>
        <row r="421">
          <cell r="G421" t="str">
            <v/>
          </cell>
        </row>
        <row r="422">
          <cell r="G422" t="str">
            <v/>
          </cell>
        </row>
        <row r="423">
          <cell r="G423" t="str">
            <v/>
          </cell>
        </row>
        <row r="424">
          <cell r="G424" t="str">
            <v/>
          </cell>
        </row>
        <row r="425">
          <cell r="G425" t="str">
            <v/>
          </cell>
        </row>
        <row r="426">
          <cell r="G426" t="str">
            <v/>
          </cell>
        </row>
        <row r="427">
          <cell r="G427" t="str">
            <v/>
          </cell>
        </row>
        <row r="428">
          <cell r="G428" t="str">
            <v/>
          </cell>
        </row>
        <row r="429">
          <cell r="G429" t="str">
            <v/>
          </cell>
        </row>
        <row r="430">
          <cell r="G430" t="str">
            <v/>
          </cell>
        </row>
        <row r="431">
          <cell r="G431" t="str">
            <v/>
          </cell>
        </row>
        <row r="432">
          <cell r="G432" t="str">
            <v/>
          </cell>
        </row>
        <row r="433">
          <cell r="G433" t="str">
            <v/>
          </cell>
        </row>
        <row r="434">
          <cell r="G434" t="str">
            <v/>
          </cell>
        </row>
        <row r="435">
          <cell r="G435" t="str">
            <v/>
          </cell>
        </row>
        <row r="436">
          <cell r="G436" t="str">
            <v/>
          </cell>
        </row>
        <row r="437">
          <cell r="G437" t="str">
            <v/>
          </cell>
        </row>
        <row r="438">
          <cell r="G438" t="str">
            <v/>
          </cell>
        </row>
        <row r="439">
          <cell r="G439" t="str">
            <v/>
          </cell>
        </row>
        <row r="440">
          <cell r="G440" t="str">
            <v/>
          </cell>
        </row>
        <row r="441">
          <cell r="G441" t="str">
            <v/>
          </cell>
        </row>
        <row r="442">
          <cell r="G442" t="str">
            <v/>
          </cell>
        </row>
        <row r="443">
          <cell r="G443" t="str">
            <v/>
          </cell>
        </row>
        <row r="444">
          <cell r="G444" t="str">
            <v/>
          </cell>
        </row>
        <row r="445">
          <cell r="G445" t="str">
            <v/>
          </cell>
        </row>
        <row r="446">
          <cell r="G446" t="str">
            <v/>
          </cell>
        </row>
        <row r="447">
          <cell r="G447" t="str">
            <v/>
          </cell>
        </row>
        <row r="448">
          <cell r="G448" t="str">
            <v/>
          </cell>
        </row>
        <row r="449">
          <cell r="G449" t="str">
            <v/>
          </cell>
        </row>
        <row r="450">
          <cell r="G450" t="str">
            <v/>
          </cell>
        </row>
        <row r="451">
          <cell r="G451" t="str">
            <v/>
          </cell>
        </row>
        <row r="452">
          <cell r="G452" t="str">
            <v/>
          </cell>
        </row>
        <row r="453">
          <cell r="G453" t="str">
            <v/>
          </cell>
        </row>
        <row r="454">
          <cell r="G454" t="str">
            <v/>
          </cell>
        </row>
        <row r="455">
          <cell r="G455" t="str">
            <v/>
          </cell>
        </row>
        <row r="456">
          <cell r="G456" t="str">
            <v/>
          </cell>
        </row>
        <row r="457">
          <cell r="G457" t="str">
            <v/>
          </cell>
        </row>
        <row r="458">
          <cell r="G458" t="str">
            <v/>
          </cell>
        </row>
        <row r="459">
          <cell r="G459" t="str">
            <v/>
          </cell>
        </row>
        <row r="460">
          <cell r="G460" t="str">
            <v/>
          </cell>
        </row>
        <row r="461">
          <cell r="G461" t="str">
            <v/>
          </cell>
        </row>
        <row r="462">
          <cell r="G462" t="str">
            <v/>
          </cell>
        </row>
        <row r="463">
          <cell r="G463" t="str">
            <v/>
          </cell>
        </row>
        <row r="464">
          <cell r="G464" t="str">
            <v/>
          </cell>
        </row>
        <row r="465">
          <cell r="G465" t="str">
            <v/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/>
          </cell>
        </row>
        <row r="469">
          <cell r="G469" t="str">
            <v/>
          </cell>
        </row>
        <row r="470">
          <cell r="G470" t="str">
            <v/>
          </cell>
        </row>
        <row r="471">
          <cell r="G471" t="str">
            <v/>
          </cell>
        </row>
        <row r="472">
          <cell r="G472" t="str">
            <v/>
          </cell>
        </row>
        <row r="473">
          <cell r="G473" t="str">
            <v/>
          </cell>
        </row>
        <row r="474">
          <cell r="G474" t="str">
            <v/>
          </cell>
        </row>
        <row r="475">
          <cell r="G475" t="str">
            <v/>
          </cell>
        </row>
        <row r="476">
          <cell r="G476" t="str">
            <v/>
          </cell>
        </row>
        <row r="477">
          <cell r="G477" t="str">
            <v/>
          </cell>
        </row>
        <row r="478">
          <cell r="G478" t="str">
            <v/>
          </cell>
        </row>
        <row r="479">
          <cell r="G479" t="str">
            <v/>
          </cell>
        </row>
        <row r="480">
          <cell r="G480" t="str">
            <v/>
          </cell>
        </row>
        <row r="481">
          <cell r="G481" t="str">
            <v/>
          </cell>
        </row>
        <row r="482">
          <cell r="G482" t="str">
            <v/>
          </cell>
        </row>
        <row r="483">
          <cell r="G483" t="str">
            <v/>
          </cell>
        </row>
        <row r="484">
          <cell r="G484" t="str">
            <v/>
          </cell>
        </row>
        <row r="485">
          <cell r="G485" t="str">
            <v/>
          </cell>
        </row>
        <row r="486">
          <cell r="G486" t="str">
            <v/>
          </cell>
        </row>
        <row r="487">
          <cell r="G487" t="str">
            <v/>
          </cell>
        </row>
        <row r="488">
          <cell r="G488" t="str">
            <v/>
          </cell>
        </row>
        <row r="489">
          <cell r="G489" t="str">
            <v/>
          </cell>
        </row>
        <row r="490">
          <cell r="G490" t="str">
            <v/>
          </cell>
        </row>
        <row r="491">
          <cell r="G491" t="str">
            <v/>
          </cell>
        </row>
        <row r="492">
          <cell r="G492" t="str">
            <v/>
          </cell>
        </row>
        <row r="493">
          <cell r="G493" t="str">
            <v/>
          </cell>
        </row>
        <row r="494">
          <cell r="G494" t="str">
            <v/>
          </cell>
        </row>
        <row r="495">
          <cell r="G495" t="str">
            <v/>
          </cell>
        </row>
        <row r="496">
          <cell r="G496" t="str">
            <v/>
          </cell>
        </row>
        <row r="497">
          <cell r="G497" t="str">
            <v/>
          </cell>
        </row>
        <row r="498">
          <cell r="G498" t="str">
            <v/>
          </cell>
        </row>
        <row r="499">
          <cell r="G499" t="str">
            <v/>
          </cell>
        </row>
        <row r="500">
          <cell r="G500" t="str">
            <v/>
          </cell>
        </row>
      </sheetData>
      <sheetData sheetId="7"/>
      <sheetData sheetId="8">
        <row r="1">
          <cell r="B1" t="str">
            <v>C-AD</v>
          </cell>
        </row>
      </sheetData>
      <sheetData sheetId="9">
        <row r="1">
          <cell r="B1" t="str">
            <v xml:space="preserve">NSLS-II </v>
          </cell>
        </row>
      </sheetData>
      <sheetData sheetId="10">
        <row r="1">
          <cell r="B1" t="str">
            <v>LTS</v>
          </cell>
        </row>
      </sheetData>
      <sheetData sheetId="11">
        <row r="1">
          <cell r="B1" t="str">
            <v>NEXO</v>
          </cell>
        </row>
      </sheetData>
      <sheetData sheetId="12">
        <row r="1">
          <cell r="B1" t="str">
            <v>EIC</v>
          </cell>
        </row>
      </sheetData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 &amp; Resources"/>
      <sheetName val="WBS Reference &amp; User Procedure"/>
      <sheetName val="Resource &amp; WG Set Selection"/>
      <sheetName val="Endcap HCal"/>
      <sheetName val="Endcap HCal quotes"/>
      <sheetName val="Barrel HCal"/>
      <sheetName val="Barrel HCal quotes &amp; orders"/>
      <sheetName val="LookUps"/>
      <sheetName val="Project Settings"/>
      <sheetName val="Work Group List"/>
      <sheetName val="Resource Structure 1"/>
      <sheetName val="Resource Structure 2"/>
      <sheetName val="Resource Structure 3"/>
      <sheetName val="Resource Structure 4"/>
      <sheetName val="Resource Structure 5"/>
      <sheetName val="Holidays"/>
    </sheetNames>
    <sheetDataSet>
      <sheetData sheetId="0" refreshError="1"/>
      <sheetData sheetId="1">
        <row r="1">
          <cell r="A1" t="str">
            <v>WBS Code</v>
          </cell>
        </row>
        <row r="2">
          <cell r="A2" t="str">
            <v>ECE06.01</v>
          </cell>
        </row>
        <row r="3">
          <cell r="A3" t="str">
            <v>ECE06.01.01</v>
          </cell>
        </row>
        <row r="4">
          <cell r="A4" t="str">
            <v>ECE06.01.01.01</v>
          </cell>
        </row>
        <row r="5">
          <cell r="A5" t="str">
            <v>ECE06.01.01.02</v>
          </cell>
        </row>
        <row r="6">
          <cell r="A6" t="str">
            <v>ECE06.01.01.03</v>
          </cell>
        </row>
        <row r="7">
          <cell r="A7" t="str">
            <v>ECE06.01.02</v>
          </cell>
        </row>
        <row r="8">
          <cell r="A8" t="str">
            <v>ECE06.01.03</v>
          </cell>
        </row>
        <row r="9">
          <cell r="A9" t="str">
            <v>ECE06.01.03.01</v>
          </cell>
        </row>
        <row r="10">
          <cell r="A10" t="str">
            <v>ECE06.01.03.02</v>
          </cell>
        </row>
        <row r="11">
          <cell r="A11" t="str">
            <v>ECE06.01.03.03</v>
          </cell>
        </row>
        <row r="12">
          <cell r="A12" t="str">
            <v>ECE06.01.03.04</v>
          </cell>
        </row>
        <row r="13">
          <cell r="A13" t="str">
            <v>ECE06.01.03.05</v>
          </cell>
        </row>
        <row r="14">
          <cell r="A14" t="str">
            <v>ECE06.01.03.06</v>
          </cell>
        </row>
        <row r="15">
          <cell r="A15" t="str">
            <v>ECE06.01.03.07</v>
          </cell>
        </row>
        <row r="16">
          <cell r="A16" t="str">
            <v>ECE06.01.03.08</v>
          </cell>
        </row>
        <row r="17">
          <cell r="A17" t="str">
            <v>ECE06.01.04</v>
          </cell>
        </row>
        <row r="18">
          <cell r="A18" t="str">
            <v>ECE06.02</v>
          </cell>
        </row>
        <row r="19">
          <cell r="A19" t="str">
            <v>ECE06.02.01</v>
          </cell>
        </row>
        <row r="20">
          <cell r="A20" t="str">
            <v>ECE06.02.02</v>
          </cell>
        </row>
        <row r="21">
          <cell r="A21" t="str">
            <v>ECE06.02.02.01</v>
          </cell>
        </row>
        <row r="22">
          <cell r="A22" t="str">
            <v>ECE06.02.02.02</v>
          </cell>
        </row>
        <row r="23">
          <cell r="A23" t="str">
            <v>ECE06.02.02.03</v>
          </cell>
        </row>
        <row r="24">
          <cell r="A24" t="str">
            <v>ECE06.02.03</v>
          </cell>
        </row>
        <row r="25">
          <cell r="A25" t="str">
            <v>ECE06.02.03.01</v>
          </cell>
        </row>
        <row r="26">
          <cell r="A26" t="str">
            <v>ECE06.02.03.02</v>
          </cell>
        </row>
        <row r="27">
          <cell r="A27" t="str">
            <v>ECE06.02.03.03</v>
          </cell>
        </row>
        <row r="28">
          <cell r="A28" t="str">
            <v>ECE06.02.03.04</v>
          </cell>
        </row>
        <row r="29">
          <cell r="A29" t="str">
            <v>ECE06.02.03.05</v>
          </cell>
        </row>
        <row r="30">
          <cell r="A30" t="str">
            <v>ECE06.02.03.06</v>
          </cell>
        </row>
        <row r="31">
          <cell r="A31" t="str">
            <v>ECE06.02.03.07</v>
          </cell>
        </row>
        <row r="32">
          <cell r="A32" t="str">
            <v>ECE06.02.03.08</v>
          </cell>
        </row>
        <row r="33">
          <cell r="A33" t="str">
            <v>ECE06.02.03.09</v>
          </cell>
        </row>
        <row r="34">
          <cell r="A34" t="str">
            <v>ECE06.02.03.09.01</v>
          </cell>
        </row>
        <row r="35">
          <cell r="A35" t="str">
            <v>ECE06.02.03.09.02</v>
          </cell>
        </row>
        <row r="36">
          <cell r="A36" t="str">
            <v>ECE06.02.03.10</v>
          </cell>
        </row>
        <row r="37">
          <cell r="A37" t="str">
            <v>ECE06.03</v>
          </cell>
        </row>
        <row r="38">
          <cell r="A38" t="str">
            <v>ECE06.03.01</v>
          </cell>
        </row>
        <row r="39">
          <cell r="A39" t="str">
            <v>ECE06.03.02</v>
          </cell>
        </row>
        <row r="40">
          <cell r="A40" t="str">
            <v>ECE06.03.02.01</v>
          </cell>
        </row>
        <row r="41">
          <cell r="A41" t="str">
            <v>ECE06.03.02.02</v>
          </cell>
        </row>
        <row r="42">
          <cell r="A42" t="str">
            <v>ECE06.03.02.03</v>
          </cell>
        </row>
        <row r="43">
          <cell r="A43" t="str">
            <v>ECE06.03.02.04</v>
          </cell>
        </row>
        <row r="44">
          <cell r="A44" t="str">
            <v>ECE06.03.02.05</v>
          </cell>
        </row>
        <row r="45">
          <cell r="A45" t="str">
            <v>ECE06.03.02.05.01</v>
          </cell>
        </row>
        <row r="46">
          <cell r="A46" t="str">
            <v>ECE06.03.02.05.02</v>
          </cell>
        </row>
        <row r="47">
          <cell r="A47" t="str">
            <v>ECE06.03.02.05.03</v>
          </cell>
        </row>
        <row r="48">
          <cell r="A48" t="str">
            <v>ECE06.03.02.05.04</v>
          </cell>
        </row>
        <row r="49">
          <cell r="A49" t="str">
            <v>ECE06.03.03</v>
          </cell>
        </row>
        <row r="50">
          <cell r="A50" t="str">
            <v>ECE06.03.03.01</v>
          </cell>
        </row>
        <row r="51">
          <cell r="A51" t="str">
            <v>ECE06.03.03.02</v>
          </cell>
        </row>
        <row r="52">
          <cell r="A52" t="str">
            <v>ECE06.03.03.03</v>
          </cell>
        </row>
        <row r="53">
          <cell r="A53" t="str">
            <v>ECE06.03.03.04</v>
          </cell>
        </row>
        <row r="54">
          <cell r="A54" t="str">
            <v>ECE06.03.03.04.01</v>
          </cell>
        </row>
        <row r="55">
          <cell r="A55" t="str">
            <v>ECE06.03.03.04.02</v>
          </cell>
        </row>
        <row r="56">
          <cell r="A56" t="str">
            <v>ECE06.03.03.04.03</v>
          </cell>
        </row>
        <row r="57">
          <cell r="A57" t="str">
            <v>ECE06.03.03.05</v>
          </cell>
        </row>
        <row r="58">
          <cell r="A58" t="str">
            <v>ECE06.03.04</v>
          </cell>
        </row>
        <row r="59">
          <cell r="A59" t="str">
            <v>ECE06.03.04.01</v>
          </cell>
        </row>
        <row r="60">
          <cell r="A60" t="str">
            <v>ECE06.03.04.01.01</v>
          </cell>
        </row>
        <row r="61">
          <cell r="A61" t="str">
            <v>ECE06.03.04.01.02</v>
          </cell>
        </row>
        <row r="62">
          <cell r="A62" t="str">
            <v>ECE06.03.04.01.03</v>
          </cell>
        </row>
        <row r="63">
          <cell r="A63" t="str">
            <v>ECE06.03.04.01.04</v>
          </cell>
        </row>
        <row r="64">
          <cell r="A64" t="str">
            <v>ECE06.03.04.01.05</v>
          </cell>
        </row>
        <row r="65">
          <cell r="A65" t="str">
            <v>ECE06.03.04.01.05.01</v>
          </cell>
        </row>
        <row r="66">
          <cell r="A66" t="str">
            <v>ECE06.03.04.01.05.02</v>
          </cell>
        </row>
        <row r="67">
          <cell r="A67" t="str">
            <v>ECE06.03.04.01.05.03</v>
          </cell>
        </row>
        <row r="68">
          <cell r="A68" t="str">
            <v>ECE06.03.04.01.05.04</v>
          </cell>
        </row>
        <row r="69">
          <cell r="A69" t="str">
            <v>ECE06.03.04.02</v>
          </cell>
        </row>
        <row r="70">
          <cell r="A70" t="str">
            <v>ECE06.03.04.02.01</v>
          </cell>
        </row>
        <row r="71">
          <cell r="A71" t="str">
            <v>ECE06.03.04.02.02</v>
          </cell>
        </row>
        <row r="72">
          <cell r="A72" t="str">
            <v>ECE06.03.04.02.03</v>
          </cell>
        </row>
        <row r="73">
          <cell r="A73" t="str">
            <v>ECE06.03.04.02.04</v>
          </cell>
        </row>
        <row r="74">
          <cell r="A74" t="str">
            <v>ECE06.03.04.02.05</v>
          </cell>
        </row>
        <row r="75">
          <cell r="A75" t="str">
            <v>ECE06.03.04.02.06</v>
          </cell>
        </row>
        <row r="76">
          <cell r="A76" t="str">
            <v>ECE06.03.04.02.07</v>
          </cell>
        </row>
        <row r="77">
          <cell r="A77" t="str">
            <v>ECE06.04</v>
          </cell>
        </row>
        <row r="78">
          <cell r="A78" t="str">
            <v>ECE06.04.01</v>
          </cell>
        </row>
        <row r="79">
          <cell r="A79" t="str">
            <v>ECE06.04.02</v>
          </cell>
        </row>
        <row r="80">
          <cell r="A80" t="str">
            <v>ECE06.04.03</v>
          </cell>
        </row>
        <row r="81">
          <cell r="A81" t="str">
            <v>ECE06.04.04</v>
          </cell>
        </row>
        <row r="82">
          <cell r="A82" t="str">
            <v>ECE06.04.04.01</v>
          </cell>
        </row>
        <row r="83">
          <cell r="A83" t="str">
            <v>ECE06.04.04.02</v>
          </cell>
        </row>
        <row r="84">
          <cell r="A84" t="str">
            <v>ECE06.04.04.03</v>
          </cell>
        </row>
        <row r="85">
          <cell r="A85" t="str">
            <v>ECE06.04.04.04</v>
          </cell>
        </row>
        <row r="86">
          <cell r="A86" t="str">
            <v>ECE06.04.04.05</v>
          </cell>
        </row>
        <row r="87">
          <cell r="A87" t="str">
            <v>ECE06.04.04.06</v>
          </cell>
        </row>
        <row r="88">
          <cell r="A88" t="str">
            <v>ECE06.04.04.07</v>
          </cell>
        </row>
        <row r="89">
          <cell r="A89" t="str">
            <v>ECE06.04.05</v>
          </cell>
        </row>
        <row r="90">
          <cell r="A90" t="str">
            <v>ECE06.04.05.01</v>
          </cell>
        </row>
        <row r="91">
          <cell r="A91" t="str">
            <v>ECE06.04.05.02</v>
          </cell>
        </row>
        <row r="92">
          <cell r="A92" t="str">
            <v>ECE06.04.06</v>
          </cell>
        </row>
        <row r="93">
          <cell r="A93" t="str">
            <v>ECE06.04.06.01</v>
          </cell>
        </row>
        <row r="94">
          <cell r="A94" t="str">
            <v>ECE06.04.06.02</v>
          </cell>
        </row>
        <row r="95">
          <cell r="A95" t="str">
            <v>ECE06.04.06.03</v>
          </cell>
        </row>
        <row r="96">
          <cell r="A96" t="str">
            <v>ECE06.04.06.04</v>
          </cell>
        </row>
        <row r="97">
          <cell r="A97" t="str">
            <v>ECE06.05</v>
          </cell>
        </row>
        <row r="98">
          <cell r="A98" t="str">
            <v>ECE06.05.01</v>
          </cell>
        </row>
        <row r="99">
          <cell r="A99" t="str">
            <v>ECE06.05.02</v>
          </cell>
        </row>
        <row r="100">
          <cell r="A100" t="str">
            <v>ECE06.05.02.01</v>
          </cell>
        </row>
        <row r="101">
          <cell r="A101" t="str">
            <v>ECE06.05.02.02</v>
          </cell>
        </row>
        <row r="102">
          <cell r="A102" t="str">
            <v>ECE06.05.02.03</v>
          </cell>
        </row>
        <row r="103">
          <cell r="A103" t="str">
            <v>ECE06.05.03</v>
          </cell>
        </row>
        <row r="104">
          <cell r="A104" t="str">
            <v>ECE06.05.03.01</v>
          </cell>
        </row>
        <row r="105">
          <cell r="A105" t="str">
            <v>ECE06.05.03.02</v>
          </cell>
        </row>
        <row r="106">
          <cell r="A106" t="str">
            <v>ECE06.05.03.03</v>
          </cell>
        </row>
        <row r="107">
          <cell r="A107" t="str">
            <v>ECE06.05.03.04</v>
          </cell>
        </row>
        <row r="108">
          <cell r="A108" t="str">
            <v>ECE06.05.03.05</v>
          </cell>
        </row>
        <row r="109">
          <cell r="A109" t="str">
            <v>ECE06.05.04</v>
          </cell>
        </row>
        <row r="110">
          <cell r="A110" t="str">
            <v>ECE06.05.04.01</v>
          </cell>
        </row>
        <row r="111">
          <cell r="A111" t="str">
            <v>ECE06.05.04.02</v>
          </cell>
        </row>
        <row r="112">
          <cell r="A112" t="str">
            <v>ECE06.05.04.03</v>
          </cell>
        </row>
        <row r="113">
          <cell r="A113" t="str">
            <v>ECE06.05.04.04</v>
          </cell>
        </row>
        <row r="114">
          <cell r="A114" t="str">
            <v>ECE06.05.05</v>
          </cell>
        </row>
        <row r="115">
          <cell r="A115" t="str">
            <v>ECE06.05.06</v>
          </cell>
        </row>
        <row r="116">
          <cell r="A116" t="str">
            <v>ECE06.05.06.01</v>
          </cell>
        </row>
        <row r="117">
          <cell r="A117" t="str">
            <v>ECE06.05.06.02</v>
          </cell>
        </row>
        <row r="118">
          <cell r="A118" t="str">
            <v>ECE06.05.06.03</v>
          </cell>
        </row>
        <row r="119">
          <cell r="A119" t="str">
            <v>ECE06.05.06.04</v>
          </cell>
        </row>
        <row r="120">
          <cell r="A120" t="str">
            <v>ECE06.05.07</v>
          </cell>
        </row>
        <row r="121">
          <cell r="A121" t="str">
            <v>ECE06.05.08</v>
          </cell>
        </row>
        <row r="122">
          <cell r="A122" t="str">
            <v>ECE06.05.08.01</v>
          </cell>
        </row>
        <row r="123">
          <cell r="A123" t="str">
            <v>ECE06.05.08.02</v>
          </cell>
        </row>
        <row r="124">
          <cell r="A124" t="str">
            <v>ECE06.05.08.03</v>
          </cell>
        </row>
        <row r="125">
          <cell r="A125" t="str">
            <v>ECE06.05.08.04</v>
          </cell>
        </row>
        <row r="126">
          <cell r="A126" t="str">
            <v>ECE06.05.08.04.01</v>
          </cell>
        </row>
        <row r="127">
          <cell r="A127" t="str">
            <v>ECE06.05.08.04.02</v>
          </cell>
        </row>
        <row r="128">
          <cell r="A128" t="str">
            <v>ECE06.05.08.05</v>
          </cell>
        </row>
        <row r="129">
          <cell r="A129" t="str">
            <v>ECE06.05.08.05.01</v>
          </cell>
        </row>
        <row r="130">
          <cell r="A130" t="str">
            <v>ECE06.05.08.05.02</v>
          </cell>
        </row>
        <row r="131">
          <cell r="A131" t="str">
            <v>ECE06.05.08.06</v>
          </cell>
        </row>
        <row r="132">
          <cell r="A132" t="str">
            <v>ECE06.05.08.07</v>
          </cell>
        </row>
        <row r="133">
          <cell r="A133" t="str">
            <v>ECE06.05.08.07.01</v>
          </cell>
        </row>
        <row r="134">
          <cell r="A134" t="str">
            <v>ECE06.05.08.07.02</v>
          </cell>
        </row>
        <row r="135">
          <cell r="A135" t="str">
            <v>ECE06.05.08.07.03</v>
          </cell>
        </row>
        <row r="136">
          <cell r="A136" t="str">
            <v>ECE06.05.08.07.04</v>
          </cell>
        </row>
        <row r="137">
          <cell r="A137" t="str">
            <v>ECE06.05.08.07.05</v>
          </cell>
        </row>
        <row r="138">
          <cell r="A138" t="str">
            <v>ECE06.05.08.08</v>
          </cell>
        </row>
        <row r="139">
          <cell r="A139" t="str">
            <v>ECE06.05.08.09</v>
          </cell>
        </row>
        <row r="140">
          <cell r="A140" t="str">
            <v>ECE06.05.08.10</v>
          </cell>
        </row>
        <row r="141">
          <cell r="A141" t="str">
            <v>ECE06.05.08.11</v>
          </cell>
        </row>
        <row r="142">
          <cell r="A142" t="str">
            <v>ECE06.06</v>
          </cell>
        </row>
        <row r="143">
          <cell r="A143" t="str">
            <v>ECE06.06.01</v>
          </cell>
        </row>
        <row r="144">
          <cell r="A144" t="str">
            <v>ECE06.06.02</v>
          </cell>
        </row>
        <row r="145">
          <cell r="A145" t="str">
            <v>ECE06.06.02.01</v>
          </cell>
        </row>
        <row r="146">
          <cell r="A146" t="str">
            <v>ECE06.06.02.02</v>
          </cell>
        </row>
        <row r="147">
          <cell r="A147" t="str">
            <v>ECE06.06.02.03</v>
          </cell>
        </row>
        <row r="148">
          <cell r="A148" t="str">
            <v>ECE06.06.02.04</v>
          </cell>
        </row>
        <row r="149">
          <cell r="A149" t="str">
            <v>ECE06.06.02.05</v>
          </cell>
        </row>
        <row r="150">
          <cell r="A150" t="str">
            <v>ECE06.06.02.05.01</v>
          </cell>
        </row>
        <row r="151">
          <cell r="A151" t="str">
            <v>ECE06.06.02.05.02</v>
          </cell>
        </row>
        <row r="152">
          <cell r="A152" t="str">
            <v>ECE06.06.02.06</v>
          </cell>
        </row>
        <row r="153">
          <cell r="A153" t="str">
            <v>ECE06.06.02.06.01</v>
          </cell>
        </row>
        <row r="154">
          <cell r="A154" t="str">
            <v>ECE06.06.02.06.02</v>
          </cell>
        </row>
        <row r="155">
          <cell r="A155" t="str">
            <v>ECE06.06.02.06.03</v>
          </cell>
        </row>
        <row r="156">
          <cell r="A156" t="str">
            <v>ECE06.06.02.06.04</v>
          </cell>
        </row>
        <row r="157">
          <cell r="A157" t="str">
            <v>ECE06.06.02.07</v>
          </cell>
        </row>
        <row r="158">
          <cell r="A158" t="str">
            <v>ECE06.06.02.08</v>
          </cell>
        </row>
        <row r="159">
          <cell r="A159" t="str">
            <v>ECE06.06.03</v>
          </cell>
        </row>
        <row r="160">
          <cell r="A160" t="str">
            <v>ECE06.06.03.01</v>
          </cell>
        </row>
        <row r="161">
          <cell r="A161" t="str">
            <v>ECE06.06.03.01.01</v>
          </cell>
        </row>
        <row r="162">
          <cell r="A162" t="str">
            <v>ECE06.06.03.01.02</v>
          </cell>
        </row>
        <row r="163">
          <cell r="A163" t="str">
            <v>ECE06.06.03.02</v>
          </cell>
        </row>
        <row r="164">
          <cell r="A164" t="str">
            <v>ECE06.06.03.02.01</v>
          </cell>
        </row>
        <row r="165">
          <cell r="A165" t="str">
            <v>ECE06.06.03.02.02</v>
          </cell>
        </row>
        <row r="166">
          <cell r="A166" t="str">
            <v>ECE06.06.03.03</v>
          </cell>
        </row>
        <row r="167">
          <cell r="A167" t="str">
            <v>ECE06.06.03.03.01</v>
          </cell>
        </row>
        <row r="168">
          <cell r="A168" t="str">
            <v>ECE06.07</v>
          </cell>
        </row>
        <row r="169">
          <cell r="A169" t="str">
            <v>ECE06.07.01</v>
          </cell>
        </row>
        <row r="170">
          <cell r="A170" t="str">
            <v>ECE06.07.01.01</v>
          </cell>
        </row>
        <row r="171">
          <cell r="A171" t="str">
            <v>ECE06.07.01.02</v>
          </cell>
        </row>
        <row r="172">
          <cell r="A172" t="str">
            <v>ECE06.07.02</v>
          </cell>
        </row>
        <row r="173">
          <cell r="A173" t="str">
            <v>ECE06.07.02.01</v>
          </cell>
        </row>
        <row r="174">
          <cell r="A174" t="str">
            <v>ECE06.07.02.02</v>
          </cell>
        </row>
        <row r="175">
          <cell r="A175" t="str">
            <v>ECE06.07.02.03</v>
          </cell>
        </row>
        <row r="176">
          <cell r="A176" t="str">
            <v>ECE06.07.02.04</v>
          </cell>
        </row>
        <row r="177">
          <cell r="A177" t="str">
            <v>ECE06.07.02.05</v>
          </cell>
        </row>
        <row r="178">
          <cell r="A178" t="str">
            <v>ECE06.07.02.06</v>
          </cell>
        </row>
        <row r="179">
          <cell r="A179" t="str">
            <v>ECE06.07.03</v>
          </cell>
        </row>
        <row r="180">
          <cell r="A180" t="str">
            <v>ECE06.07.03.01</v>
          </cell>
        </row>
        <row r="181">
          <cell r="A181" t="str">
            <v>ECE06.07.03.02</v>
          </cell>
        </row>
        <row r="182">
          <cell r="A182" t="str">
            <v>ECE06.07.03.03</v>
          </cell>
        </row>
        <row r="183">
          <cell r="A183" t="str">
            <v>ECE06.07.03.04</v>
          </cell>
        </row>
        <row r="184">
          <cell r="A184" t="str">
            <v>ECE06.07.03.05</v>
          </cell>
        </row>
        <row r="185">
          <cell r="A185" t="str">
            <v>ECE06.07.03.06</v>
          </cell>
        </row>
        <row r="186">
          <cell r="A186" t="str">
            <v>ECE06.07.03.07</v>
          </cell>
        </row>
        <row r="187">
          <cell r="A187" t="str">
            <v>ECE06.07.03.08</v>
          </cell>
        </row>
        <row r="188">
          <cell r="A188" t="str">
            <v>ECE06.07.03.09</v>
          </cell>
        </row>
        <row r="189">
          <cell r="A189" t="str">
            <v>ECE06.07.03.10</v>
          </cell>
        </row>
        <row r="190">
          <cell r="A190" t="str">
            <v>ECE06.07.03.11</v>
          </cell>
        </row>
        <row r="191">
          <cell r="A191" t="str">
            <v>ECE06.07.03.12</v>
          </cell>
        </row>
        <row r="192">
          <cell r="A192" t="str">
            <v>ECE06.07.03.13</v>
          </cell>
        </row>
        <row r="193">
          <cell r="A193" t="str">
            <v>ECE06.07.03.14</v>
          </cell>
        </row>
        <row r="194">
          <cell r="A194" t="str">
            <v>ECE06.07.03.15</v>
          </cell>
        </row>
        <row r="195">
          <cell r="A195" t="str">
            <v>ECE06.07.04</v>
          </cell>
        </row>
        <row r="196">
          <cell r="A196" t="str">
            <v>ECE06.07.04.01</v>
          </cell>
        </row>
        <row r="197">
          <cell r="A197" t="str">
            <v>ECE06.07.04.01.01</v>
          </cell>
        </row>
        <row r="198">
          <cell r="A198" t="str">
            <v>ECE06.07.04.01.02</v>
          </cell>
        </row>
        <row r="199">
          <cell r="A199" t="str">
            <v>ECE06.07.04.01.03</v>
          </cell>
        </row>
        <row r="200">
          <cell r="A200" t="str">
            <v>ECE06.07.04.01.04</v>
          </cell>
        </row>
        <row r="201">
          <cell r="A201" t="str">
            <v>ECE06.07.04.01.05</v>
          </cell>
        </row>
        <row r="202">
          <cell r="A202" t="str">
            <v>ECE06.07.04.01.06</v>
          </cell>
        </row>
        <row r="203">
          <cell r="A203" t="str">
            <v>ECE06.07.04.02</v>
          </cell>
        </row>
        <row r="204">
          <cell r="A204" t="str">
            <v>ECE06.07.04.02.01</v>
          </cell>
        </row>
        <row r="205">
          <cell r="A205" t="str">
            <v>ECE06.07.04.02.02</v>
          </cell>
        </row>
        <row r="206">
          <cell r="A206" t="str">
            <v>ECE06.07.04.02.03</v>
          </cell>
        </row>
        <row r="207">
          <cell r="A207" t="str">
            <v>ECE06.07.04.02.04</v>
          </cell>
        </row>
        <row r="208">
          <cell r="A208" t="str">
            <v>ECE06.07.04.02.05</v>
          </cell>
        </row>
        <row r="209">
          <cell r="A209" t="str">
            <v>ECE06.07.04.02.06</v>
          </cell>
        </row>
        <row r="210">
          <cell r="A210" t="str">
            <v>ECE06.07.04.02.07</v>
          </cell>
        </row>
        <row r="211">
          <cell r="A211" t="str">
            <v>ECE06.07.05</v>
          </cell>
        </row>
        <row r="212">
          <cell r="A212" t="str">
            <v>ECE06.07.05.01</v>
          </cell>
        </row>
        <row r="213">
          <cell r="A213" t="str">
            <v>ECE06.07.05.01.01</v>
          </cell>
        </row>
        <row r="214">
          <cell r="A214" t="str">
            <v>ECE06.07.05.01.02</v>
          </cell>
        </row>
        <row r="215">
          <cell r="A215" t="str">
            <v>ECE06.07.05.01.03</v>
          </cell>
        </row>
        <row r="216">
          <cell r="A216" t="str">
            <v>ECE06.07.05.01.04</v>
          </cell>
        </row>
        <row r="217">
          <cell r="A217" t="str">
            <v>ECE06.07.05.01.05</v>
          </cell>
        </row>
        <row r="218">
          <cell r="A218" t="str">
            <v>ECE06.07.05.01.06</v>
          </cell>
        </row>
        <row r="219">
          <cell r="A219" t="str">
            <v>ECE06.07.05.01.07</v>
          </cell>
        </row>
        <row r="220">
          <cell r="A220" t="str">
            <v>ECE06.07.05.02</v>
          </cell>
        </row>
        <row r="221">
          <cell r="A221" t="str">
            <v>ECE06.07.05.02.01</v>
          </cell>
        </row>
        <row r="222">
          <cell r="A222" t="str">
            <v>ECE06.07.05.02.02</v>
          </cell>
        </row>
        <row r="223">
          <cell r="A223" t="str">
            <v>ECE06.07.05.02.03</v>
          </cell>
        </row>
        <row r="224">
          <cell r="A224" t="str">
            <v>ECE06.07.05.02.04</v>
          </cell>
        </row>
        <row r="225">
          <cell r="A225" t="str">
            <v>ECE06.07.05.02.05</v>
          </cell>
        </row>
        <row r="226">
          <cell r="A226" t="str">
            <v>ECE06.07.05.03</v>
          </cell>
        </row>
        <row r="227">
          <cell r="A227" t="str">
            <v>ECE06.07.05.03.01</v>
          </cell>
        </row>
        <row r="228">
          <cell r="A228" t="str">
            <v>ECE06.07.05.03.02</v>
          </cell>
        </row>
        <row r="229">
          <cell r="A229" t="str">
            <v>ECE06.07.05.03.03</v>
          </cell>
        </row>
        <row r="230">
          <cell r="A230" t="str">
            <v>ECE06.07.05.03.04</v>
          </cell>
        </row>
        <row r="231">
          <cell r="A231" t="str">
            <v>ECE06.07.05.03.05</v>
          </cell>
        </row>
        <row r="232">
          <cell r="A232" t="str">
            <v>ECE06.07.05.03.06</v>
          </cell>
        </row>
        <row r="233">
          <cell r="A233" t="str">
            <v>ECE06.07.05.04</v>
          </cell>
        </row>
        <row r="234">
          <cell r="A234" t="str">
            <v>ECE06.07.05.04.01</v>
          </cell>
        </row>
        <row r="235">
          <cell r="A235" t="str">
            <v>ECE06.07.05.04.02</v>
          </cell>
        </row>
        <row r="236">
          <cell r="A236" t="str">
            <v>ECE06.07.05.04.03</v>
          </cell>
        </row>
        <row r="237">
          <cell r="A237" t="str">
            <v>ECE06.07.05.04.04</v>
          </cell>
        </row>
        <row r="238">
          <cell r="A238" t="str">
            <v>ECE06.07.05.04.05</v>
          </cell>
        </row>
        <row r="239">
          <cell r="A239" t="str">
            <v>ECE06.07.05.04.06</v>
          </cell>
        </row>
        <row r="240">
          <cell r="A240" t="str">
            <v>ECE06.07.05.05</v>
          </cell>
        </row>
        <row r="241">
          <cell r="A241" t="str">
            <v>ECE06.07.05.05.01</v>
          </cell>
        </row>
        <row r="242">
          <cell r="A242" t="str">
            <v>ECE06.07.05.05.02</v>
          </cell>
        </row>
        <row r="243">
          <cell r="A243" t="str">
            <v>ECE06.08</v>
          </cell>
        </row>
        <row r="244">
          <cell r="A244" t="str">
            <v>ECE06.08.01</v>
          </cell>
        </row>
        <row r="245">
          <cell r="A245" t="str">
            <v>ECE06.08.01.01</v>
          </cell>
        </row>
        <row r="246">
          <cell r="A246" t="str">
            <v>ECE06.08.01.02</v>
          </cell>
        </row>
        <row r="247">
          <cell r="A247" t="str">
            <v>ECE06.08.01.03</v>
          </cell>
        </row>
        <row r="248">
          <cell r="A248" t="str">
            <v>ECE06.08.02</v>
          </cell>
        </row>
        <row r="249">
          <cell r="A249" t="str">
            <v>ECE06.08.02.01</v>
          </cell>
        </row>
        <row r="250">
          <cell r="A250" t="str">
            <v>ECE06.08.02.02</v>
          </cell>
        </row>
        <row r="251">
          <cell r="A251" t="str">
            <v>ECE06.08.02.03</v>
          </cell>
        </row>
        <row r="252">
          <cell r="A252" t="str">
            <v>ECE06.08.02.04</v>
          </cell>
        </row>
        <row r="253">
          <cell r="A253" t="str">
            <v>ECE06.08.02.05</v>
          </cell>
        </row>
        <row r="254">
          <cell r="A254" t="str">
            <v>ECE06.08.02.06</v>
          </cell>
        </row>
        <row r="255">
          <cell r="A255" t="str">
            <v>ECE06.08.02.07</v>
          </cell>
        </row>
        <row r="256">
          <cell r="A256" t="str">
            <v>ECE06.08.02.08</v>
          </cell>
        </row>
        <row r="257">
          <cell r="A257" t="str">
            <v>ECE06.08.03</v>
          </cell>
        </row>
        <row r="258">
          <cell r="A258" t="str">
            <v>ECE06.08.03.01</v>
          </cell>
        </row>
        <row r="259">
          <cell r="A259" t="str">
            <v>ECE06.08.03.02</v>
          </cell>
        </row>
        <row r="260">
          <cell r="A260" t="str">
            <v>ECE06.08.03.03</v>
          </cell>
        </row>
        <row r="261">
          <cell r="A261" t="str">
            <v>ECE06.08.03.04</v>
          </cell>
        </row>
        <row r="262">
          <cell r="A262" t="str">
            <v>ECE06.08.03.05</v>
          </cell>
        </row>
        <row r="263">
          <cell r="A263" t="str">
            <v>ECE06.08.03.06</v>
          </cell>
        </row>
        <row r="264">
          <cell r="A264" t="str">
            <v>ECE06.08.03.07</v>
          </cell>
        </row>
        <row r="265">
          <cell r="A265" t="str">
            <v>ECE06.08.04</v>
          </cell>
        </row>
        <row r="266">
          <cell r="A266" t="str">
            <v>ECE06.08.04.01</v>
          </cell>
        </row>
        <row r="267">
          <cell r="A267" t="str">
            <v>ECE06.08.04.02</v>
          </cell>
        </row>
        <row r="268">
          <cell r="A268" t="str">
            <v>ECE06.08.04.03</v>
          </cell>
        </row>
        <row r="269">
          <cell r="A269" t="str">
            <v>ECE06.09</v>
          </cell>
        </row>
        <row r="270">
          <cell r="A270" t="str">
            <v>ECE06.09.01</v>
          </cell>
        </row>
        <row r="271">
          <cell r="A271" t="str">
            <v>ECE06.09.01.01</v>
          </cell>
        </row>
        <row r="272">
          <cell r="A272" t="str">
            <v>ECE06.09.01.02</v>
          </cell>
        </row>
        <row r="273">
          <cell r="A273" t="str">
            <v>ECE06.09.01.03</v>
          </cell>
        </row>
        <row r="274">
          <cell r="A274" t="str">
            <v>ECE06.09.01.04</v>
          </cell>
        </row>
        <row r="275">
          <cell r="A275" t="str">
            <v>ECE06.09.01.05</v>
          </cell>
        </row>
        <row r="276">
          <cell r="A276" t="str">
            <v>ECE06.09.01.06</v>
          </cell>
        </row>
        <row r="277">
          <cell r="A277" t="str">
            <v>ECE06.09.01.07</v>
          </cell>
        </row>
        <row r="278">
          <cell r="A278" t="str">
            <v>ECE06.09.01.08</v>
          </cell>
        </row>
        <row r="279">
          <cell r="A279" t="str">
            <v>ECE06.09.01.09</v>
          </cell>
        </row>
        <row r="280">
          <cell r="A280" t="str">
            <v>ECE06.09.01.10</v>
          </cell>
        </row>
        <row r="281">
          <cell r="A281" t="str">
            <v>ECE06.09.01.11</v>
          </cell>
        </row>
        <row r="282">
          <cell r="A282" t="str">
            <v>ECE06.09.01.12</v>
          </cell>
        </row>
        <row r="283">
          <cell r="A283" t="str">
            <v>ECE06.09.01.13</v>
          </cell>
        </row>
        <row r="284">
          <cell r="A284" t="str">
            <v>ECE06.09.01.14</v>
          </cell>
        </row>
        <row r="285">
          <cell r="A285" t="str">
            <v>ECE06.09.01.15</v>
          </cell>
        </row>
        <row r="286">
          <cell r="A286" t="str">
            <v>ECE06.09.02</v>
          </cell>
        </row>
        <row r="287">
          <cell r="A287" t="str">
            <v>ECE06.09.02.01</v>
          </cell>
        </row>
        <row r="288">
          <cell r="A288" t="str">
            <v>ECE06.09.02.02</v>
          </cell>
        </row>
        <row r="289">
          <cell r="A289" t="str">
            <v>ECE06.09.02.03</v>
          </cell>
        </row>
        <row r="290">
          <cell r="A290" t="str">
            <v>ECE06.09.02.04</v>
          </cell>
        </row>
        <row r="291">
          <cell r="A291" t="str">
            <v>ECE06.09.02.05</v>
          </cell>
        </row>
        <row r="292">
          <cell r="A292" t="str">
            <v>ECE06.09.03</v>
          </cell>
        </row>
        <row r="293">
          <cell r="A293" t="str">
            <v>ECE06.09.03.01</v>
          </cell>
        </row>
        <row r="294">
          <cell r="A294" t="str">
            <v>ECE06.09.03.02</v>
          </cell>
        </row>
        <row r="295">
          <cell r="A295" t="str">
            <v>ECE06.09.03.03</v>
          </cell>
        </row>
        <row r="296">
          <cell r="A296" t="str">
            <v>ECE06.09.03.04</v>
          </cell>
        </row>
        <row r="297">
          <cell r="A297" t="str">
            <v>ECE06.09.03.05</v>
          </cell>
        </row>
        <row r="298">
          <cell r="A298" t="str">
            <v>ECE06.09.03.06</v>
          </cell>
        </row>
        <row r="299">
          <cell r="A299" t="str">
            <v>ECE06.09.04</v>
          </cell>
        </row>
        <row r="300">
          <cell r="A300" t="str">
            <v>ECE06.10</v>
          </cell>
        </row>
        <row r="301">
          <cell r="A301" t="str">
            <v>ECE06.10.01</v>
          </cell>
        </row>
        <row r="302">
          <cell r="A302" t="str">
            <v>ECE06.10.02</v>
          </cell>
        </row>
        <row r="303">
          <cell r="A303" t="str">
            <v>ECE06.10.03</v>
          </cell>
        </row>
        <row r="304">
          <cell r="A304" t="str">
            <v>ECE06.10.04</v>
          </cell>
        </row>
        <row r="305">
          <cell r="A305" t="str">
            <v>ECE06.10.05</v>
          </cell>
        </row>
        <row r="306">
          <cell r="A306" t="str">
            <v>ECE06.10.06</v>
          </cell>
        </row>
        <row r="307">
          <cell r="A307" t="str">
            <v>ECE06.10.07</v>
          </cell>
        </row>
        <row r="308">
          <cell r="A308" t="str">
            <v>ECE06.10.08</v>
          </cell>
        </row>
        <row r="309">
          <cell r="A309" t="str">
            <v>ECE06.10.09</v>
          </cell>
        </row>
        <row r="310">
          <cell r="A310" t="str">
            <v>ECE06.10.10</v>
          </cell>
        </row>
        <row r="311">
          <cell r="A311" t="str">
            <v>ECE06.10.11</v>
          </cell>
        </row>
        <row r="312">
          <cell r="A312" t="str">
            <v>ECE06.10.12</v>
          </cell>
        </row>
        <row r="313">
          <cell r="A313" t="str">
            <v>ECE06.10.13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B1" t="str">
            <v>Activity Type (Design/Procurement/Assembly or In-House Fabrication/ Testing/ Installation</v>
          </cell>
        </row>
        <row r="2">
          <cell r="B2" t="str">
            <v>Conceptual Design</v>
          </cell>
        </row>
        <row r="3">
          <cell r="B3" t="str">
            <v>preliminary Design</v>
          </cell>
        </row>
        <row r="4">
          <cell r="B4" t="str">
            <v>Final Design</v>
          </cell>
        </row>
        <row r="5">
          <cell r="B5" t="str">
            <v>Procurement of Material/ Vendor Fabrication/Leadtime</v>
          </cell>
        </row>
        <row r="6">
          <cell r="B6" t="str">
            <v>Procurement Support</v>
          </cell>
        </row>
        <row r="7">
          <cell r="B7" t="str">
            <v>In-House Assembly</v>
          </cell>
        </row>
        <row r="8">
          <cell r="B8" t="str">
            <v>In-House Fabrication</v>
          </cell>
        </row>
        <row r="9">
          <cell r="B9" t="str">
            <v>In-House Testing</v>
          </cell>
        </row>
        <row r="10">
          <cell r="B10" t="str">
            <v>Installation</v>
          </cell>
        </row>
        <row r="11">
          <cell r="B11" t="str">
            <v>Other</v>
          </cell>
        </row>
      </sheetData>
      <sheetData sheetId="8">
        <row r="1">
          <cell r="F1" t="str">
            <v>RESOURCE NAME</v>
          </cell>
          <cell r="G1" t="str">
            <v>Travel_NonLabor</v>
          </cell>
          <cell r="J1" t="str">
            <v>RATE SETS</v>
          </cell>
          <cell r="K1" t="str">
            <v>EIC FY20 LDRD</v>
          </cell>
          <cell r="N1" t="str">
            <v>RESOURCE STRUCTURE</v>
          </cell>
          <cell r="O1" t="str">
            <v>C-AD</v>
          </cell>
          <cell r="R1" t="str">
            <v>WORK GROUP SETS</v>
          </cell>
          <cell r="S1" t="str">
            <v>C-AD</v>
          </cell>
          <cell r="V1" t="str">
            <v>WORK GROUP LIST</v>
          </cell>
          <cell r="W1" t="str">
            <v>ADCA - Accelerator Management</v>
          </cell>
        </row>
        <row r="2">
          <cell r="G2" t="str">
            <v>Purchases_Construction Contract_NonLabor</v>
          </cell>
          <cell r="J2" t="str">
            <v>$Y$1</v>
          </cell>
          <cell r="K2" t="str">
            <v>EIC FY20</v>
          </cell>
          <cell r="N2" t="str">
            <v>Resource Structure 5</v>
          </cell>
          <cell r="O2" t="str">
            <v xml:space="preserve">NSLS-II </v>
          </cell>
          <cell r="S2" t="str">
            <v>NSLS-II</v>
          </cell>
          <cell r="W2" t="str">
            <v>ADCG - LEReC</v>
          </cell>
        </row>
        <row r="3">
          <cell r="G3" t="str">
            <v>Purchases&lt;$2M_NonLabor</v>
          </cell>
          <cell r="K3" t="str">
            <v/>
          </cell>
          <cell r="O3" t="str">
            <v>LTS</v>
          </cell>
          <cell r="W3" t="str">
            <v>ADDA - LARP</v>
          </cell>
        </row>
        <row r="4">
          <cell r="G4" t="str">
            <v>Purchases&gt;$2M (Portion Over)_NonLabor</v>
          </cell>
          <cell r="K4" t="str">
            <v/>
          </cell>
          <cell r="O4" t="str">
            <v>NEXO</v>
          </cell>
          <cell r="W4" t="str">
            <v>ADAD - Accelerator Physics</v>
          </cell>
        </row>
        <row r="5">
          <cell r="G5" t="str">
            <v>Space_NonLabor</v>
          </cell>
          <cell r="K5" t="str">
            <v/>
          </cell>
          <cell r="O5" t="str">
            <v>EIC</v>
          </cell>
          <cell r="W5" t="str">
            <v>ADAH - Accelerator Physics - Injector Group</v>
          </cell>
        </row>
        <row r="6">
          <cell r="G6" t="str">
            <v>Electric_NonLabor</v>
          </cell>
          <cell r="K6" t="str">
            <v/>
          </cell>
          <cell r="W6" t="str">
            <v>ADHL - ATF</v>
          </cell>
        </row>
        <row r="7">
          <cell r="G7" t="str">
            <v>Electric_No Escalation_NonLabor</v>
          </cell>
          <cell r="K7" t="str">
            <v/>
          </cell>
          <cell r="W7" t="str">
            <v>ADAA - C-AD Management</v>
          </cell>
        </row>
        <row r="8">
          <cell r="G8" t="str">
            <v>TLD Badges, Vehicles_NonLabor</v>
          </cell>
          <cell r="K8" t="str">
            <v/>
          </cell>
          <cell r="W8" t="str">
            <v>ADAB - Administrative Support</v>
          </cell>
        </row>
        <row r="9">
          <cell r="G9" t="str">
            <v>Scientist_Low</v>
          </cell>
          <cell r="K9" t="str">
            <v/>
          </cell>
          <cell r="W9" t="str">
            <v>DBAA - ALD NPP</v>
          </cell>
        </row>
        <row r="10">
          <cell r="G10" t="str">
            <v>Scientist_Med</v>
          </cell>
          <cell r="K10" t="str">
            <v/>
          </cell>
          <cell r="W10" t="str">
            <v>ADCE - CeC</v>
          </cell>
        </row>
        <row r="11">
          <cell r="G11" t="str">
            <v>Scientist_High</v>
          </cell>
          <cell r="K11" t="str">
            <v/>
          </cell>
          <cell r="W11" t="str">
            <v>ADEH - Communications &amp; Electronic Support</v>
          </cell>
        </row>
        <row r="12">
          <cell r="G12" t="str">
            <v>Physicist_Low</v>
          </cell>
          <cell r="K12" t="str">
            <v/>
          </cell>
          <cell r="W12" t="str">
            <v>ADEM - Controls - Access Controls</v>
          </cell>
        </row>
        <row r="13">
          <cell r="G13" t="str">
            <v>Physicist_Med</v>
          </cell>
          <cell r="K13" t="str">
            <v/>
          </cell>
          <cell r="W13" t="str">
            <v>ADFA - Controls - Management</v>
          </cell>
        </row>
        <row r="14">
          <cell r="G14" t="str">
            <v>Physicist_High</v>
          </cell>
          <cell r="K14" t="str">
            <v/>
          </cell>
          <cell r="W14" t="str">
            <v>ADFB - Controls - System Administration</v>
          </cell>
        </row>
        <row r="15">
          <cell r="G15" t="str">
            <v>Operators_Low</v>
          </cell>
          <cell r="K15" t="str">
            <v/>
          </cell>
          <cell r="W15" t="str">
            <v>ADFC - Controls - Applications</v>
          </cell>
        </row>
        <row r="16">
          <cell r="G16" t="str">
            <v>Operators_Med</v>
          </cell>
          <cell r="K16" t="str">
            <v/>
          </cell>
          <cell r="W16" t="str">
            <v>ADFG - Controls - Hardware</v>
          </cell>
        </row>
        <row r="17">
          <cell r="G17" t="str">
            <v>Operators_High</v>
          </cell>
          <cell r="K17" t="str">
            <v/>
          </cell>
          <cell r="W17" t="str">
            <v>ADFH - Controls - Front End Systems</v>
          </cell>
        </row>
        <row r="18">
          <cell r="G18" t="str">
            <v>Post Doc (BNL)</v>
          </cell>
          <cell r="K18" t="str">
            <v/>
          </cell>
          <cell r="W18" t="str">
            <v>ADFI - Controls - Accelerator Controls Techs</v>
          </cell>
        </row>
        <row r="19">
          <cell r="G19" t="str">
            <v>Post Doc (nonBNL)</v>
          </cell>
          <cell r="K19" t="str">
            <v/>
          </cell>
          <cell r="W19" t="str">
            <v>ADGF - Controls - Software</v>
          </cell>
        </row>
        <row r="20">
          <cell r="G20" t="str">
            <v>Research Associate_Low</v>
          </cell>
          <cell r="K20" t="str">
            <v/>
          </cell>
          <cell r="W20" t="str">
            <v>ADCU - Cryo – Mechanical Engineering</v>
          </cell>
        </row>
        <row r="21">
          <cell r="G21" t="str">
            <v>Research Associate_Med</v>
          </cell>
          <cell r="K21" t="str">
            <v/>
          </cell>
          <cell r="W21" t="str">
            <v>ADCV - Cryo - Electronic Techs</v>
          </cell>
        </row>
        <row r="22">
          <cell r="G22" t="str">
            <v>Research Associate_High</v>
          </cell>
          <cell r="K22" t="str">
            <v/>
          </cell>
          <cell r="W22" t="str">
            <v>ADCW - Cryo - Mechanical Techs</v>
          </cell>
        </row>
        <row r="23">
          <cell r="G23" t="str">
            <v>Graduate Student (BNL)</v>
          </cell>
          <cell r="K23" t="str">
            <v/>
          </cell>
          <cell r="W23" t="str">
            <v>ADDE - Cryo - Management</v>
          </cell>
        </row>
        <row r="24">
          <cell r="G24" t="str">
            <v>Graduate Student (nonBNL)</v>
          </cell>
          <cell r="K24" t="str">
            <v/>
          </cell>
          <cell r="W24" t="str">
            <v>ADPC - Cryo – Ctrls/Instr. Engineering</v>
          </cell>
        </row>
        <row r="25">
          <cell r="G25" t="str">
            <v>DOE Partner Laboratories</v>
          </cell>
          <cell r="K25" t="str">
            <v/>
          </cell>
          <cell r="W25" t="str">
            <v>ADCR - Design Room - Designers</v>
          </cell>
        </row>
        <row r="26">
          <cell r="G26" t="str">
            <v>Educational Institutions</v>
          </cell>
          <cell r="K26" t="str">
            <v/>
          </cell>
          <cell r="W26" t="str">
            <v>ADGA - Design Room - Management</v>
          </cell>
        </row>
        <row r="27">
          <cell r="G27" t="str">
            <v>Designer Electrical_Low</v>
          </cell>
          <cell r="K27" t="str">
            <v/>
          </cell>
          <cell r="W27" t="str">
            <v>ADCC - Elec - Management</v>
          </cell>
        </row>
        <row r="28">
          <cell r="G28" t="str">
            <v>Designer Electrical_Med</v>
          </cell>
          <cell r="K28" t="str">
            <v/>
          </cell>
          <cell r="W28" t="str">
            <v>ADCF - Elec - Pulsed Power Engr. &amp; Techs</v>
          </cell>
        </row>
        <row r="29">
          <cell r="G29" t="str">
            <v>Designer Electrical_High</v>
          </cell>
          <cell r="K29" t="str">
            <v/>
          </cell>
          <cell r="W29" t="str">
            <v>ADCJ - Elec - AGS/ Booster Power Supply Techs</v>
          </cell>
        </row>
        <row r="30">
          <cell r="G30" t="str">
            <v>Designer General_Low</v>
          </cell>
          <cell r="K30" t="str">
            <v/>
          </cell>
          <cell r="W30" t="str">
            <v>ADCK - Elec - Collider Power Supply Eng &amp; Tech</v>
          </cell>
        </row>
        <row r="31">
          <cell r="G31" t="str">
            <v>Designer General_Med</v>
          </cell>
          <cell r="K31" t="str">
            <v/>
          </cell>
          <cell r="W31" t="str">
            <v>ADDO - Elec - Ring Power Supply Systems</v>
          </cell>
        </row>
        <row r="32">
          <cell r="G32" t="str">
            <v>Designer General_High</v>
          </cell>
          <cell r="K32" t="str">
            <v/>
          </cell>
          <cell r="W32" t="str">
            <v>ADEF - Fac &amp; Exp - Power Distribution</v>
          </cell>
        </row>
        <row r="33">
          <cell r="G33" t="str">
            <v>Designer Mechanical_Low</v>
          </cell>
          <cell r="K33" t="str">
            <v/>
          </cell>
          <cell r="W33" t="str">
            <v>ADHK - eRHIC R&amp;D</v>
          </cell>
        </row>
        <row r="34">
          <cell r="G34" t="str">
            <v>Designer Mechanical_Med</v>
          </cell>
          <cell r="K34" t="str">
            <v/>
          </cell>
          <cell r="W34" t="str">
            <v>ADCD - Conduct of Operations</v>
          </cell>
        </row>
        <row r="35">
          <cell r="G35" t="str">
            <v>Designer Mechanical_High</v>
          </cell>
          <cell r="K35" t="str">
            <v/>
          </cell>
          <cell r="W35" t="str">
            <v>ADIA - ESSHQ</v>
          </cell>
        </row>
        <row r="36">
          <cell r="G36" t="str">
            <v>ES&amp;H Engineer_Low</v>
          </cell>
          <cell r="K36" t="str">
            <v/>
          </cell>
          <cell r="W36" t="str">
            <v>ADEA - Exp - Management</v>
          </cell>
        </row>
        <row r="37">
          <cell r="G37" t="str">
            <v>ES&amp;H Engineer_Med</v>
          </cell>
          <cell r="K37" t="str">
            <v/>
          </cell>
          <cell r="W37" t="str">
            <v>ADCL - Fac &amp; Exp - EAG - Management</v>
          </cell>
        </row>
        <row r="38">
          <cell r="G38" t="str">
            <v>ES&amp;H Engineer_High</v>
          </cell>
          <cell r="K38" t="str">
            <v/>
          </cell>
          <cell r="W38" t="str">
            <v>ADEC - Exp - Facilities &amp; Experiments</v>
          </cell>
        </row>
        <row r="39">
          <cell r="G39" t="str">
            <v>QA Professional_Low</v>
          </cell>
          <cell r="K39" t="str">
            <v/>
          </cell>
          <cell r="W39" t="str">
            <v>ADED - Fac &amp; Exp - Engineering</v>
          </cell>
        </row>
        <row r="40">
          <cell r="G40" t="str">
            <v>QA Professional_Med</v>
          </cell>
          <cell r="K40" t="str">
            <v/>
          </cell>
          <cell r="W40" t="str">
            <v>ADEG - Fac &amp; Exp - Water Systems</v>
          </cell>
        </row>
        <row r="41">
          <cell r="G41" t="str">
            <v>QA Professional_High</v>
          </cell>
          <cell r="K41" t="str">
            <v/>
          </cell>
          <cell r="W41" t="str">
            <v>ADEI - Fac &amp; Exp - Survey</v>
          </cell>
        </row>
        <row r="42">
          <cell r="G42" t="str">
            <v>Tech Rad_Low</v>
          </cell>
          <cell r="K42" t="str">
            <v/>
          </cell>
          <cell r="W42" t="str">
            <v>ADEJ - Fac &amp; Exp - EAG - C-A Support</v>
          </cell>
        </row>
        <row r="43">
          <cell r="G43" t="str">
            <v>Tech Rad_Med</v>
          </cell>
          <cell r="K43" t="str">
            <v/>
          </cell>
          <cell r="W43" t="str">
            <v>ADEK - Fac &amp; Exp - EAG - Beam &amp; Exp Services</v>
          </cell>
        </row>
        <row r="44">
          <cell r="G44" t="str">
            <v>Tech Rad_High</v>
          </cell>
          <cell r="K44" t="str">
            <v/>
          </cell>
          <cell r="W44" t="str">
            <v>Trades - BNL Trades/Crafts</v>
          </cell>
        </row>
        <row r="45">
          <cell r="G45" t="str">
            <v>Central Shops_RC</v>
          </cell>
          <cell r="K45" t="str">
            <v/>
          </cell>
          <cell r="W45" t="str">
            <v>ADCX - Instr - Beam Comp. &amp; Instrumentation Engineering</v>
          </cell>
        </row>
        <row r="46">
          <cell r="G46" t="str">
            <v>Building Trades Assigned - Carpenters_RC</v>
          </cell>
          <cell r="K46" t="str">
            <v/>
          </cell>
          <cell r="W46" t="str">
            <v>ADCY - Instr - Beam Comp. &amp; Instrumentation Techs</v>
          </cell>
        </row>
        <row r="47">
          <cell r="G47" t="str">
            <v>Building Trades Unassigned - Carpenters_RC</v>
          </cell>
          <cell r="K47" t="str">
            <v/>
          </cell>
          <cell r="W47" t="str">
            <v>ADHB - Instr - Instrumentation Systems</v>
          </cell>
        </row>
        <row r="48">
          <cell r="G48" t="str">
            <v>Building Trades Assigned - Electricians_RC</v>
          </cell>
          <cell r="K48" t="str">
            <v/>
          </cell>
          <cell r="W48" t="str">
            <v>ADHF - Instr - Beam Diagnostics &amp; Control</v>
          </cell>
        </row>
        <row r="49">
          <cell r="G49" t="str">
            <v>Building Trades Unassigned - Electricians_RC</v>
          </cell>
          <cell r="K49" t="str">
            <v/>
          </cell>
          <cell r="W49" t="str">
            <v>ADMO - Machine Operations &amp; Maint</v>
          </cell>
        </row>
        <row r="50">
          <cell r="G50" t="str">
            <v>Building Trades Assigned - Plumbers_RC</v>
          </cell>
          <cell r="K50" t="str">
            <v/>
          </cell>
          <cell r="W50" t="str">
            <v>ADCP - Mechanical Systems</v>
          </cell>
        </row>
        <row r="51">
          <cell r="G51" t="str">
            <v>Building Trades Unassigned - Plumbers_RC</v>
          </cell>
          <cell r="K51" t="str">
            <v/>
          </cell>
          <cell r="W51" t="str">
            <v>ADJA - BLIP/RRPL Group</v>
          </cell>
        </row>
        <row r="52">
          <cell r="G52" t="str">
            <v>Building Trades Assigned - Riggers_RC</v>
          </cell>
          <cell r="K52" t="str">
            <v/>
          </cell>
          <cell r="W52" t="str">
            <v>INST - Instrumentation Division</v>
          </cell>
        </row>
        <row r="53">
          <cell r="G53" t="str">
            <v>Building Trades Unassigned - Riggers_RC</v>
          </cell>
          <cell r="K53" t="str">
            <v/>
          </cell>
          <cell r="W53" t="str">
            <v>MAGT - Magnet Division</v>
          </cell>
        </row>
        <row r="54">
          <cell r="G54" t="str">
            <v>Building Trades - General_RC</v>
          </cell>
          <cell r="K54" t="str">
            <v/>
          </cell>
          <cell r="W54" t="str">
            <v>PHYS - Physics Department</v>
          </cell>
        </row>
        <row r="55">
          <cell r="G55" t="str">
            <v>Building Trades Assigned - Welders_RC</v>
          </cell>
          <cell r="K55" t="str">
            <v/>
          </cell>
          <cell r="W55" t="str">
            <v>ADEB - Exp - Physics Support</v>
          </cell>
        </row>
        <row r="56">
          <cell r="G56" t="str">
            <v>Building Trades Unassigned - Welders_RC</v>
          </cell>
          <cell r="K56" t="str">
            <v/>
          </cell>
          <cell r="W56" t="str">
            <v>ADCZ - PREINJEC SCI/ENGR/TECH (Injection System Management)</v>
          </cell>
        </row>
        <row r="57">
          <cell r="G57" t="str">
            <v>Applications Engineer (Programmer)_Low</v>
          </cell>
          <cell r="K57" t="str">
            <v/>
          </cell>
          <cell r="W57" t="str">
            <v>ADDH - LINAC</v>
          </cell>
        </row>
        <row r="58">
          <cell r="G58" t="str">
            <v>Applications Engineer (Programmer)_Med</v>
          </cell>
          <cell r="K58" t="str">
            <v/>
          </cell>
          <cell r="W58" t="str">
            <v>ADPA - Tandem Techs</v>
          </cell>
        </row>
        <row r="59">
          <cell r="G59" t="str">
            <v>Applications Engineer (Programmer)_High</v>
          </cell>
          <cell r="K59" t="str">
            <v/>
          </cell>
          <cell r="W59" t="str">
            <v>ADCQ - SRF Techs</v>
          </cell>
        </row>
        <row r="60">
          <cell r="G60" t="str">
            <v>Technology Engineer (Controls)_Low</v>
          </cell>
          <cell r="K60" t="str">
            <v/>
          </cell>
          <cell r="W60" t="str">
            <v>ADCS - RF/SRF Scientific/ Engineering</v>
          </cell>
        </row>
        <row r="61">
          <cell r="G61" t="str">
            <v>Technology Engineer (Controls)_Med</v>
          </cell>
          <cell r="K61" t="str">
            <v/>
          </cell>
          <cell r="W61" t="str">
            <v>ADCT - RF - Techs</v>
          </cell>
        </row>
        <row r="62">
          <cell r="G62" t="str">
            <v>Technology Engineer (Controls)_High</v>
          </cell>
          <cell r="K62" t="str">
            <v/>
          </cell>
          <cell r="W62" t="str">
            <v>Contractor - BNL Contracted Labor</v>
          </cell>
        </row>
        <row r="63">
          <cell r="G63" t="str">
            <v>Engineer Digital_Low</v>
          </cell>
          <cell r="K63" t="str">
            <v/>
          </cell>
          <cell r="W63" t="str">
            <v>EXT - External Department</v>
          </cell>
        </row>
        <row r="64">
          <cell r="G64" t="str">
            <v>Engineer Digital_Med</v>
          </cell>
          <cell r="K64" t="str">
            <v/>
          </cell>
          <cell r="W64" t="str">
            <v>MISC - Miscellaneous</v>
          </cell>
        </row>
        <row r="65">
          <cell r="G65" t="str">
            <v>Engineer Digital_High</v>
          </cell>
          <cell r="K65" t="str">
            <v/>
          </cell>
          <cell r="W65" t="str">
            <v>NS - To Be Determined</v>
          </cell>
        </row>
        <row r="66">
          <cell r="G66" t="str">
            <v>Tech Controls_Low</v>
          </cell>
          <cell r="K66" t="str">
            <v/>
          </cell>
          <cell r="W66" t="str">
            <v>Partner - Partner Labor</v>
          </cell>
        </row>
        <row r="67">
          <cell r="G67" t="str">
            <v>Tech Controls_Med</v>
          </cell>
          <cell r="K67" t="str">
            <v/>
          </cell>
          <cell r="W67" t="str">
            <v>ADDB - Vacuum - Engineering</v>
          </cell>
        </row>
        <row r="68">
          <cell r="G68" t="str">
            <v>Tech Controls_High</v>
          </cell>
          <cell r="K68" t="str">
            <v/>
          </cell>
          <cell r="W68" t="str">
            <v>ADDC - Vacuum - Techs</v>
          </cell>
        </row>
        <row r="69">
          <cell r="G69" t="str">
            <v>Engineer Systems/ Systems Architect_Low</v>
          </cell>
          <cell r="K69" t="str">
            <v/>
          </cell>
          <cell r="W69" t="str">
            <v>NLBR - Nonlabor</v>
          </cell>
        </row>
        <row r="70">
          <cell r="G70" t="str">
            <v>Engineer Systems/ Systems Architect_Med</v>
          </cell>
          <cell r="K70" t="str">
            <v/>
          </cell>
          <cell r="W70" t="str">
            <v/>
          </cell>
        </row>
        <row r="71">
          <cell r="G71" t="str">
            <v>Engineer Systems/ Systems Architect_High</v>
          </cell>
          <cell r="K71" t="str">
            <v/>
          </cell>
          <cell r="W71" t="str">
            <v/>
          </cell>
        </row>
        <row r="72">
          <cell r="G72" t="str">
            <v>Engineer Cryo Elec_Low</v>
          </cell>
          <cell r="K72" t="str">
            <v/>
          </cell>
          <cell r="W72" t="str">
            <v/>
          </cell>
        </row>
        <row r="73">
          <cell r="G73" t="str">
            <v>Engineer Cryo Elec_Med</v>
          </cell>
          <cell r="K73" t="str">
            <v/>
          </cell>
          <cell r="W73" t="str">
            <v/>
          </cell>
        </row>
        <row r="74">
          <cell r="G74" t="str">
            <v>Engineer Cryo Elec_High</v>
          </cell>
          <cell r="K74" t="str">
            <v/>
          </cell>
          <cell r="W74" t="str">
            <v/>
          </cell>
        </row>
        <row r="75">
          <cell r="G75" t="str">
            <v>Engineer Cryo Mech_Low</v>
          </cell>
          <cell r="K75" t="str">
            <v/>
          </cell>
          <cell r="W75" t="str">
            <v/>
          </cell>
        </row>
        <row r="76">
          <cell r="G76" t="str">
            <v>Engineer Cryo Mech_Med</v>
          </cell>
          <cell r="K76" t="str">
            <v/>
          </cell>
          <cell r="W76" t="str">
            <v/>
          </cell>
        </row>
        <row r="77">
          <cell r="G77" t="str">
            <v>Engineer Cryo Mech_High</v>
          </cell>
          <cell r="K77" t="str">
            <v/>
          </cell>
          <cell r="W77" t="str">
            <v/>
          </cell>
        </row>
        <row r="78">
          <cell r="G78" t="str">
            <v>Tech Cryo Elec_Low</v>
          </cell>
          <cell r="K78" t="str">
            <v/>
          </cell>
          <cell r="W78" t="str">
            <v/>
          </cell>
        </row>
        <row r="79">
          <cell r="G79" t="str">
            <v>Tech Cryo Elec_Med</v>
          </cell>
          <cell r="K79" t="str">
            <v/>
          </cell>
          <cell r="W79" t="str">
            <v/>
          </cell>
        </row>
        <row r="80">
          <cell r="G80" t="str">
            <v>Tech Cryo Elec_High</v>
          </cell>
          <cell r="K80" t="str">
            <v/>
          </cell>
          <cell r="W80" t="str">
            <v/>
          </cell>
        </row>
        <row r="81">
          <cell r="G81" t="str">
            <v>Tech Cryo Mech_Low</v>
          </cell>
          <cell r="K81" t="str">
            <v/>
          </cell>
          <cell r="W81" t="str">
            <v/>
          </cell>
        </row>
        <row r="82">
          <cell r="G82" t="str">
            <v>Tech Cryo Mech_Med</v>
          </cell>
          <cell r="K82" t="str">
            <v/>
          </cell>
          <cell r="W82" t="str">
            <v/>
          </cell>
        </row>
        <row r="83">
          <cell r="G83" t="str">
            <v>Tech Cryo Mech_High</v>
          </cell>
          <cell r="K83" t="str">
            <v/>
          </cell>
          <cell r="W83" t="str">
            <v/>
          </cell>
        </row>
        <row r="84">
          <cell r="G84" t="str">
            <v>Engineer Instrum Elec_Low</v>
          </cell>
          <cell r="K84" t="str">
            <v/>
          </cell>
          <cell r="W84" t="str">
            <v/>
          </cell>
        </row>
        <row r="85">
          <cell r="G85" t="str">
            <v>Engineer Instrum Elec_Med</v>
          </cell>
          <cell r="K85" t="str">
            <v/>
          </cell>
          <cell r="W85" t="str">
            <v/>
          </cell>
        </row>
        <row r="86">
          <cell r="G86" t="str">
            <v>Engineer Instrum Elec_High</v>
          </cell>
          <cell r="K86" t="str">
            <v/>
          </cell>
          <cell r="W86" t="str">
            <v/>
          </cell>
        </row>
        <row r="87">
          <cell r="G87" t="str">
            <v>Tech Instrum Elec_Low</v>
          </cell>
          <cell r="K87" t="str">
            <v/>
          </cell>
          <cell r="W87" t="str">
            <v/>
          </cell>
        </row>
        <row r="88">
          <cell r="G88" t="str">
            <v>Tech Instrum Elec_Med</v>
          </cell>
          <cell r="K88" t="str">
            <v/>
          </cell>
          <cell r="W88" t="str">
            <v/>
          </cell>
        </row>
        <row r="89">
          <cell r="G89" t="str">
            <v>Tech Instrum Elec_High</v>
          </cell>
          <cell r="K89" t="str">
            <v/>
          </cell>
          <cell r="W89" t="str">
            <v/>
          </cell>
        </row>
        <row r="90">
          <cell r="G90" t="str">
            <v>Engineer Instrum Mech_Low</v>
          </cell>
          <cell r="K90" t="str">
            <v/>
          </cell>
          <cell r="W90" t="str">
            <v/>
          </cell>
        </row>
        <row r="91">
          <cell r="G91" t="str">
            <v>Engineer Instrum Mech_Med</v>
          </cell>
          <cell r="K91" t="str">
            <v/>
          </cell>
          <cell r="W91" t="str">
            <v/>
          </cell>
        </row>
        <row r="92">
          <cell r="G92" t="str">
            <v>Engineer Instrum Mech_High</v>
          </cell>
          <cell r="K92" t="str">
            <v/>
          </cell>
          <cell r="W92" t="str">
            <v/>
          </cell>
        </row>
        <row r="93">
          <cell r="G93" t="str">
            <v>Tech Instrum Mech_Low</v>
          </cell>
          <cell r="K93" t="str">
            <v/>
          </cell>
          <cell r="W93" t="str">
            <v/>
          </cell>
        </row>
        <row r="94">
          <cell r="G94" t="str">
            <v>Tech Instrum Mech_Med</v>
          </cell>
          <cell r="K94" t="str">
            <v/>
          </cell>
          <cell r="W94" t="str">
            <v/>
          </cell>
        </row>
        <row r="95">
          <cell r="G95" t="str">
            <v>Tech Instrum Mech_High</v>
          </cell>
          <cell r="K95" t="str">
            <v/>
          </cell>
          <cell r="W95" t="str">
            <v/>
          </cell>
        </row>
        <row r="96">
          <cell r="G96" t="str">
            <v>Engineer Facility_Low</v>
          </cell>
          <cell r="K96" t="str">
            <v/>
          </cell>
          <cell r="W96" t="str">
            <v/>
          </cell>
        </row>
        <row r="97">
          <cell r="G97" t="str">
            <v>Engineer Facility_Med</v>
          </cell>
          <cell r="K97" t="str">
            <v/>
          </cell>
          <cell r="W97" t="str">
            <v/>
          </cell>
        </row>
        <row r="98">
          <cell r="G98" t="str">
            <v>Engineer Facility_High</v>
          </cell>
          <cell r="K98" t="str">
            <v/>
          </cell>
          <cell r="W98" t="str">
            <v/>
          </cell>
        </row>
        <row r="99">
          <cell r="G99" t="str">
            <v>Tech Facility_Low</v>
          </cell>
          <cell r="K99" t="str">
            <v/>
          </cell>
          <cell r="W99" t="str">
            <v/>
          </cell>
        </row>
        <row r="100">
          <cell r="G100" t="str">
            <v>Tech Facility_Med</v>
          </cell>
          <cell r="K100" t="str">
            <v/>
          </cell>
          <cell r="W100" t="str">
            <v/>
          </cell>
        </row>
        <row r="101">
          <cell r="G101" t="str">
            <v>Tech Facility_High</v>
          </cell>
          <cell r="K101" t="str">
            <v/>
          </cell>
          <cell r="W101" t="str">
            <v/>
          </cell>
        </row>
        <row r="102">
          <cell r="G102" t="str">
            <v>Engineering Construction Services _RC</v>
          </cell>
          <cell r="K102" t="str">
            <v/>
          </cell>
          <cell r="W102" t="str">
            <v/>
          </cell>
        </row>
        <row r="103">
          <cell r="G103" t="str">
            <v>Engineer Magnet_Low</v>
          </cell>
          <cell r="K103" t="str">
            <v/>
          </cell>
          <cell r="W103" t="str">
            <v/>
          </cell>
        </row>
        <row r="104">
          <cell r="G104" t="str">
            <v>Engineer Magnet_Med</v>
          </cell>
          <cell r="K104" t="str">
            <v/>
          </cell>
          <cell r="W104" t="str">
            <v/>
          </cell>
        </row>
        <row r="105">
          <cell r="G105" t="str">
            <v>Engineer Magnet_High</v>
          </cell>
          <cell r="K105" t="str">
            <v/>
          </cell>
          <cell r="W105" t="str">
            <v/>
          </cell>
        </row>
        <row r="106">
          <cell r="G106" t="str">
            <v>Tech Magnet_Low</v>
          </cell>
          <cell r="K106" t="str">
            <v/>
          </cell>
          <cell r="W106" t="str">
            <v/>
          </cell>
        </row>
        <row r="107">
          <cell r="G107" t="str">
            <v>Tech Magnet_Med</v>
          </cell>
          <cell r="K107" t="str">
            <v/>
          </cell>
          <cell r="W107" t="str">
            <v/>
          </cell>
        </row>
        <row r="108">
          <cell r="G108" t="str">
            <v>Tech Magnet_High</v>
          </cell>
          <cell r="K108" t="str">
            <v/>
          </cell>
          <cell r="W108" t="str">
            <v/>
          </cell>
        </row>
        <row r="109">
          <cell r="G109" t="str">
            <v>Engineer Power Supply_Low</v>
          </cell>
          <cell r="K109" t="str">
            <v/>
          </cell>
          <cell r="W109" t="str">
            <v/>
          </cell>
        </row>
        <row r="110">
          <cell r="G110" t="str">
            <v>Engineer Power Supply_Med</v>
          </cell>
          <cell r="K110" t="str">
            <v/>
          </cell>
          <cell r="W110" t="str">
            <v/>
          </cell>
        </row>
        <row r="111">
          <cell r="G111" t="str">
            <v>Engineer Power Supply_High</v>
          </cell>
          <cell r="K111" t="str">
            <v/>
          </cell>
          <cell r="W111" t="str">
            <v/>
          </cell>
        </row>
        <row r="112">
          <cell r="G112" t="str">
            <v>Tech Power Supply_Low</v>
          </cell>
          <cell r="K112" t="str">
            <v/>
          </cell>
          <cell r="W112" t="str">
            <v/>
          </cell>
        </row>
        <row r="113">
          <cell r="G113" t="str">
            <v>Tech Power Supply_Med</v>
          </cell>
          <cell r="K113" t="str">
            <v/>
          </cell>
          <cell r="W113" t="str">
            <v/>
          </cell>
        </row>
        <row r="114">
          <cell r="G114" t="str">
            <v>Tech Power Supply_High</v>
          </cell>
          <cell r="K114" t="str">
            <v/>
          </cell>
          <cell r="W114" t="str">
            <v/>
          </cell>
        </row>
        <row r="115">
          <cell r="G115" t="str">
            <v>Engineer RF-SRF_Low</v>
          </cell>
          <cell r="K115" t="str">
            <v/>
          </cell>
          <cell r="W115" t="str">
            <v/>
          </cell>
        </row>
        <row r="116">
          <cell r="G116" t="str">
            <v>Engineer RF-SRF_Med</v>
          </cell>
          <cell r="K116" t="str">
            <v/>
          </cell>
          <cell r="W116" t="str">
            <v/>
          </cell>
        </row>
        <row r="117">
          <cell r="G117" t="str">
            <v>Engineer RF-SRF_High</v>
          </cell>
          <cell r="K117" t="str">
            <v/>
          </cell>
          <cell r="W117" t="str">
            <v/>
          </cell>
        </row>
        <row r="118">
          <cell r="G118" t="str">
            <v>Tech RF-SRF_Low</v>
          </cell>
          <cell r="K118" t="str">
            <v/>
          </cell>
          <cell r="W118" t="str">
            <v/>
          </cell>
        </row>
        <row r="119">
          <cell r="G119" t="str">
            <v>Tech RF-SRF_Med</v>
          </cell>
          <cell r="K119" t="str">
            <v/>
          </cell>
          <cell r="W119" t="str">
            <v/>
          </cell>
        </row>
        <row r="120">
          <cell r="G120" t="str">
            <v>Tech RF-SRF_High</v>
          </cell>
          <cell r="K120" t="str">
            <v/>
          </cell>
          <cell r="W120" t="str">
            <v/>
          </cell>
        </row>
        <row r="121">
          <cell r="G121" t="str">
            <v>Engineer Survey_Low</v>
          </cell>
          <cell r="K121" t="str">
            <v/>
          </cell>
          <cell r="W121" t="str">
            <v/>
          </cell>
        </row>
        <row r="122">
          <cell r="G122" t="str">
            <v>Engineer Survey_Med</v>
          </cell>
          <cell r="K122" t="str">
            <v/>
          </cell>
          <cell r="W122" t="str">
            <v/>
          </cell>
        </row>
        <row r="123">
          <cell r="G123" t="str">
            <v>Engineer Survey_High</v>
          </cell>
          <cell r="K123" t="str">
            <v/>
          </cell>
          <cell r="W123" t="str">
            <v/>
          </cell>
        </row>
        <row r="124">
          <cell r="G124" t="str">
            <v>Tech Survey_Low</v>
          </cell>
          <cell r="K124" t="str">
            <v/>
          </cell>
          <cell r="W124" t="str">
            <v/>
          </cell>
        </row>
        <row r="125">
          <cell r="G125" t="str">
            <v>Tech Survey_Med</v>
          </cell>
          <cell r="K125" t="str">
            <v/>
          </cell>
          <cell r="W125" t="str">
            <v/>
          </cell>
        </row>
        <row r="126">
          <cell r="G126" t="str">
            <v>Tech Survey_High</v>
          </cell>
          <cell r="K126" t="str">
            <v/>
          </cell>
          <cell r="W126" t="str">
            <v/>
          </cell>
        </row>
        <row r="127">
          <cell r="G127" t="str">
            <v>Cable Pullers</v>
          </cell>
          <cell r="K127" t="str">
            <v/>
          </cell>
          <cell r="W127" t="str">
            <v/>
          </cell>
        </row>
        <row r="128">
          <cell r="G128" t="str">
            <v>Engineer Vacuum Elec_Low</v>
          </cell>
          <cell r="K128" t="str">
            <v/>
          </cell>
          <cell r="W128" t="str">
            <v/>
          </cell>
        </row>
        <row r="129">
          <cell r="G129" t="str">
            <v>Engineer Vacuum Elec_Med</v>
          </cell>
          <cell r="K129" t="str">
            <v/>
          </cell>
          <cell r="W129" t="str">
            <v/>
          </cell>
        </row>
        <row r="130">
          <cell r="G130" t="str">
            <v>Engineer Vacuum Elec_High</v>
          </cell>
          <cell r="K130" t="str">
            <v/>
          </cell>
          <cell r="W130" t="str">
            <v/>
          </cell>
        </row>
        <row r="131">
          <cell r="G131" t="str">
            <v>Tech Vacuum Elec_Low</v>
          </cell>
          <cell r="K131" t="str">
            <v/>
          </cell>
          <cell r="W131" t="str">
            <v/>
          </cell>
        </row>
        <row r="132">
          <cell r="G132" t="str">
            <v>Tech Vacuum Elec_Med</v>
          </cell>
          <cell r="K132" t="str">
            <v/>
          </cell>
          <cell r="W132" t="str">
            <v/>
          </cell>
        </row>
        <row r="133">
          <cell r="G133" t="str">
            <v>Tech Vacuum Elec_High</v>
          </cell>
          <cell r="K133" t="str">
            <v/>
          </cell>
          <cell r="W133" t="str">
            <v/>
          </cell>
        </row>
        <row r="134">
          <cell r="G134" t="str">
            <v>Engineer Vacuum Mech_Low</v>
          </cell>
          <cell r="K134" t="str">
            <v/>
          </cell>
          <cell r="W134" t="str">
            <v/>
          </cell>
        </row>
        <row r="135">
          <cell r="G135" t="str">
            <v>Engineer Vacuum Mech_Med</v>
          </cell>
          <cell r="K135" t="str">
            <v/>
          </cell>
          <cell r="W135" t="str">
            <v/>
          </cell>
        </row>
        <row r="136">
          <cell r="G136" t="str">
            <v>Engineer Vacuum Mech_High</v>
          </cell>
          <cell r="K136" t="str">
            <v/>
          </cell>
          <cell r="W136" t="str">
            <v/>
          </cell>
        </row>
        <row r="137">
          <cell r="G137" t="str">
            <v>Tech Vacuum Mech_Low</v>
          </cell>
          <cell r="K137" t="str">
            <v/>
          </cell>
          <cell r="W137" t="str">
            <v/>
          </cell>
        </row>
        <row r="138">
          <cell r="G138" t="str">
            <v>Tech Vacuum Mech_Med</v>
          </cell>
          <cell r="K138" t="str">
            <v/>
          </cell>
          <cell r="W138" t="str">
            <v/>
          </cell>
        </row>
        <row r="139">
          <cell r="G139" t="str">
            <v>Tech Vacuum Mech_High</v>
          </cell>
          <cell r="K139" t="str">
            <v/>
          </cell>
          <cell r="W139" t="str">
            <v/>
          </cell>
        </row>
        <row r="140">
          <cell r="G140" t="str">
            <v>Engineer Electrical_Low</v>
          </cell>
          <cell r="K140" t="str">
            <v/>
          </cell>
          <cell r="W140" t="str">
            <v/>
          </cell>
        </row>
        <row r="141">
          <cell r="G141" t="str">
            <v>Engineer Electrical_Med</v>
          </cell>
          <cell r="K141" t="str">
            <v/>
          </cell>
          <cell r="W141" t="str">
            <v/>
          </cell>
        </row>
        <row r="142">
          <cell r="G142" t="str">
            <v>Engineer Electrical_High</v>
          </cell>
          <cell r="K142" t="str">
            <v/>
          </cell>
          <cell r="W142" t="str">
            <v/>
          </cell>
        </row>
        <row r="143">
          <cell r="G143" t="str">
            <v>Tech Electrical_Low</v>
          </cell>
          <cell r="K143" t="str">
            <v/>
          </cell>
          <cell r="W143" t="str">
            <v/>
          </cell>
        </row>
        <row r="144">
          <cell r="G144" t="str">
            <v>Tech Electrical_Med</v>
          </cell>
          <cell r="K144" t="str">
            <v/>
          </cell>
          <cell r="W144" t="str">
            <v/>
          </cell>
        </row>
        <row r="145">
          <cell r="G145" t="str">
            <v>Tech Electrical_High</v>
          </cell>
          <cell r="K145" t="str">
            <v/>
          </cell>
          <cell r="W145" t="str">
            <v/>
          </cell>
        </row>
        <row r="146">
          <cell r="G146" t="str">
            <v>Engineer Mechanical_Low</v>
          </cell>
          <cell r="K146" t="str">
            <v/>
          </cell>
          <cell r="W146" t="str">
            <v/>
          </cell>
        </row>
        <row r="147">
          <cell r="G147" t="str">
            <v>Engineer Mechanical_Med</v>
          </cell>
          <cell r="K147" t="str">
            <v/>
          </cell>
          <cell r="W147" t="str">
            <v/>
          </cell>
        </row>
        <row r="148">
          <cell r="G148" t="str">
            <v>Engineer Mechanical_High</v>
          </cell>
          <cell r="K148" t="str">
            <v/>
          </cell>
          <cell r="W148" t="str">
            <v/>
          </cell>
        </row>
        <row r="149">
          <cell r="G149" t="str">
            <v>Tech Mechanical_Low</v>
          </cell>
          <cell r="K149" t="str">
            <v/>
          </cell>
          <cell r="W149" t="str">
            <v/>
          </cell>
        </row>
        <row r="150">
          <cell r="G150" t="str">
            <v>Tech Mechanical_Med</v>
          </cell>
          <cell r="K150" t="str">
            <v/>
          </cell>
          <cell r="W150" t="str">
            <v/>
          </cell>
        </row>
        <row r="151">
          <cell r="G151" t="str">
            <v>Tech Mechanical_High</v>
          </cell>
          <cell r="K151" t="str">
            <v/>
          </cell>
          <cell r="W151" t="str">
            <v/>
          </cell>
        </row>
        <row r="152">
          <cell r="G152" t="str">
            <v>Division Manager_Low</v>
          </cell>
          <cell r="K152" t="str">
            <v/>
          </cell>
          <cell r="W152" t="str">
            <v/>
          </cell>
        </row>
        <row r="153">
          <cell r="G153" t="str">
            <v>Division Manager_Med</v>
          </cell>
          <cell r="K153" t="str">
            <v/>
          </cell>
          <cell r="W153" t="str">
            <v/>
          </cell>
        </row>
        <row r="154">
          <cell r="G154" t="str">
            <v>Division Manager_High</v>
          </cell>
          <cell r="K154" t="str">
            <v/>
          </cell>
          <cell r="W154" t="str">
            <v/>
          </cell>
        </row>
        <row r="155">
          <cell r="G155" t="str">
            <v>Group Manager_Low</v>
          </cell>
          <cell r="K155" t="str">
            <v/>
          </cell>
          <cell r="W155" t="str">
            <v/>
          </cell>
        </row>
        <row r="156">
          <cell r="G156" t="str">
            <v>Group Manager_Med</v>
          </cell>
          <cell r="K156" t="str">
            <v/>
          </cell>
          <cell r="W156" t="str">
            <v/>
          </cell>
        </row>
        <row r="157">
          <cell r="G157" t="str">
            <v>Group Manager_High</v>
          </cell>
          <cell r="K157" t="str">
            <v/>
          </cell>
          <cell r="W157" t="str">
            <v/>
          </cell>
        </row>
        <row r="158">
          <cell r="G158" t="str">
            <v>Manager-Scientist_High</v>
          </cell>
          <cell r="K158" t="str">
            <v/>
          </cell>
          <cell r="W158" t="str">
            <v/>
          </cell>
        </row>
        <row r="159">
          <cell r="G159" t="str">
            <v>Physicist Manager_High</v>
          </cell>
          <cell r="K159" t="str">
            <v/>
          </cell>
          <cell r="W159" t="str">
            <v/>
          </cell>
        </row>
        <row r="160">
          <cell r="G160" t="str">
            <v>Administrative_Low</v>
          </cell>
          <cell r="K160" t="str">
            <v/>
          </cell>
          <cell r="W160" t="str">
            <v/>
          </cell>
        </row>
        <row r="161">
          <cell r="G161" t="str">
            <v>Administrative_Med</v>
          </cell>
          <cell r="W161" t="str">
            <v/>
          </cell>
        </row>
        <row r="162">
          <cell r="G162" t="str">
            <v>Administrative_High</v>
          </cell>
          <cell r="W162" t="str">
            <v/>
          </cell>
        </row>
        <row r="163">
          <cell r="G163" t="str">
            <v>Business Ops_Low</v>
          </cell>
          <cell r="W163" t="str">
            <v/>
          </cell>
        </row>
        <row r="164">
          <cell r="G164" t="str">
            <v>Business Ops_Med</v>
          </cell>
          <cell r="W164" t="str">
            <v/>
          </cell>
        </row>
        <row r="165">
          <cell r="G165" t="str">
            <v>Business Ops_High</v>
          </cell>
          <cell r="W165" t="str">
            <v/>
          </cell>
        </row>
        <row r="166">
          <cell r="G166" t="str">
            <v>Human Resources_Low</v>
          </cell>
          <cell r="W166" t="str">
            <v/>
          </cell>
        </row>
        <row r="167">
          <cell r="G167" t="str">
            <v>Human Resources_Med</v>
          </cell>
          <cell r="W167" t="str">
            <v/>
          </cell>
        </row>
        <row r="168">
          <cell r="G168" t="str">
            <v>Human Resources_High</v>
          </cell>
          <cell r="W168" t="str">
            <v/>
          </cell>
        </row>
        <row r="169">
          <cell r="G169" t="str">
            <v>IT Professional (Network-Bus Support)_Low</v>
          </cell>
          <cell r="W169" t="str">
            <v/>
          </cell>
        </row>
        <row r="170">
          <cell r="G170" t="str">
            <v>IT Professional (Network-Bus Support)_Med</v>
          </cell>
          <cell r="W170" t="str">
            <v/>
          </cell>
        </row>
        <row r="171">
          <cell r="G171" t="str">
            <v>IT Professional (Network-Bus Support)_High</v>
          </cell>
          <cell r="W171" t="str">
            <v/>
          </cell>
        </row>
        <row r="172">
          <cell r="G172" t="str">
            <v>Procurement_Low</v>
          </cell>
          <cell r="W172" t="str">
            <v/>
          </cell>
        </row>
        <row r="173">
          <cell r="G173" t="str">
            <v>Procurement_Med</v>
          </cell>
          <cell r="W173" t="str">
            <v/>
          </cell>
        </row>
        <row r="174">
          <cell r="G174" t="str">
            <v>Procurement_High</v>
          </cell>
          <cell r="W174" t="str">
            <v/>
          </cell>
        </row>
        <row r="175">
          <cell r="G175" t="str">
            <v>Project Controls_Low</v>
          </cell>
          <cell r="W175" t="str">
            <v/>
          </cell>
        </row>
        <row r="176">
          <cell r="G176" t="str">
            <v>Project Controls_Med</v>
          </cell>
          <cell r="W176" t="str">
            <v/>
          </cell>
        </row>
        <row r="177">
          <cell r="G177" t="str">
            <v>Project Controls_High</v>
          </cell>
          <cell r="W177" t="str">
            <v/>
          </cell>
        </row>
        <row r="178">
          <cell r="G178" t="str">
            <v>Project Management Specialist_RC</v>
          </cell>
          <cell r="W178" t="str">
            <v/>
          </cell>
        </row>
        <row r="179">
          <cell r="G179" t="str">
            <v>Budgeted_Actual_Labor_Dollars</v>
          </cell>
          <cell r="W179" t="str">
            <v/>
          </cell>
        </row>
        <row r="180">
          <cell r="G180" t="str">
            <v>Budgeted_Actual_Labor_Hours</v>
          </cell>
          <cell r="W180" t="str">
            <v/>
          </cell>
        </row>
        <row r="181">
          <cell r="G181" t="str">
            <v>Budgeted_Actual_NonLabor_Dollars</v>
          </cell>
          <cell r="W181" t="str">
            <v/>
          </cell>
        </row>
        <row r="182">
          <cell r="G182" t="str">
            <v>Purchases_Burdens for ne resources_NonLabor</v>
          </cell>
          <cell r="W182" t="str">
            <v/>
          </cell>
        </row>
        <row r="183">
          <cell r="G183" t="str">
            <v>Purchases&lt;$2M_NonLabor No Escalation</v>
          </cell>
          <cell r="W183" t="str">
            <v/>
          </cell>
        </row>
        <row r="184">
          <cell r="G184" t="str">
            <v>Purchases&gt;$2M (Portion Over)_NonLabor No Escalation</v>
          </cell>
          <cell r="W184" t="str">
            <v/>
          </cell>
        </row>
        <row r="185">
          <cell r="G185" t="str">
            <v>Research Associate Physics_Low</v>
          </cell>
          <cell r="W185" t="str">
            <v/>
          </cell>
        </row>
        <row r="186">
          <cell r="G186" t="str">
            <v>Research Associate Physics_Med</v>
          </cell>
          <cell r="W186" t="str">
            <v/>
          </cell>
        </row>
        <row r="187">
          <cell r="G187" t="str">
            <v>Research Associate Physics_High</v>
          </cell>
          <cell r="W187" t="str">
            <v/>
          </cell>
        </row>
        <row r="188">
          <cell r="G188" t="str">
            <v>Scientist Associate_Low</v>
          </cell>
          <cell r="W188" t="str">
            <v/>
          </cell>
        </row>
        <row r="189">
          <cell r="G189" t="str">
            <v>Scientist Associate_Med</v>
          </cell>
          <cell r="W189" t="str">
            <v/>
          </cell>
        </row>
        <row r="190">
          <cell r="G190" t="str">
            <v>Scientist Associate_High</v>
          </cell>
          <cell r="W190" t="str">
            <v/>
          </cell>
        </row>
        <row r="191">
          <cell r="G191" t="str">
            <v>Associate Physicist</v>
          </cell>
          <cell r="W191" t="str">
            <v/>
          </cell>
        </row>
        <row r="192">
          <cell r="G192" t="str">
            <v>Physics Associate_Low</v>
          </cell>
          <cell r="W192" t="str">
            <v/>
          </cell>
        </row>
        <row r="193">
          <cell r="G193" t="str">
            <v>Physics Associate_Med</v>
          </cell>
          <cell r="W193" t="str">
            <v/>
          </cell>
        </row>
        <row r="194">
          <cell r="G194" t="str">
            <v>Physics Associate_High</v>
          </cell>
          <cell r="W194" t="str">
            <v/>
          </cell>
        </row>
        <row r="195">
          <cell r="G195" t="str">
            <v>Electro-Mechanical Tech_Low</v>
          </cell>
          <cell r="W195" t="str">
            <v/>
          </cell>
        </row>
        <row r="196">
          <cell r="G196" t="str">
            <v>Electro-Mechanical Tech_Med</v>
          </cell>
          <cell r="W196" t="str">
            <v/>
          </cell>
        </row>
        <row r="197">
          <cell r="G197" t="str">
            <v>Electro-Mechanical Tech_High</v>
          </cell>
          <cell r="W197" t="str">
            <v/>
          </cell>
        </row>
        <row r="198">
          <cell r="G198" t="str">
            <v>Engineer_Low</v>
          </cell>
          <cell r="W198" t="str">
            <v/>
          </cell>
        </row>
        <row r="199">
          <cell r="G199" t="str">
            <v>Engineer_Med</v>
          </cell>
          <cell r="W199" t="str">
            <v/>
          </cell>
        </row>
        <row r="200">
          <cell r="G200" t="str">
            <v>Engineer_High</v>
          </cell>
          <cell r="W200" t="str">
            <v/>
          </cell>
        </row>
        <row r="201">
          <cell r="G201" t="str">
            <v>Tech_Low</v>
          </cell>
          <cell r="W201" t="str">
            <v/>
          </cell>
        </row>
        <row r="202">
          <cell r="G202" t="str">
            <v>Tech_Med</v>
          </cell>
          <cell r="W202" t="str">
            <v/>
          </cell>
        </row>
        <row r="203">
          <cell r="G203" t="str">
            <v>Tech_High</v>
          </cell>
          <cell r="W203" t="str">
            <v/>
          </cell>
        </row>
        <row r="204">
          <cell r="G204" t="str">
            <v>Contracted Labor (Proc)_Low</v>
          </cell>
          <cell r="W204" t="str">
            <v/>
          </cell>
        </row>
        <row r="205">
          <cell r="G205" t="str">
            <v/>
          </cell>
          <cell r="W205" t="str">
            <v/>
          </cell>
        </row>
        <row r="206">
          <cell r="G206" t="str">
            <v/>
          </cell>
          <cell r="W206" t="str">
            <v/>
          </cell>
        </row>
        <row r="207">
          <cell r="G207" t="str">
            <v/>
          </cell>
          <cell r="W207" t="str">
            <v/>
          </cell>
        </row>
        <row r="208">
          <cell r="G208" t="str">
            <v/>
          </cell>
          <cell r="W208" t="str">
            <v/>
          </cell>
        </row>
        <row r="209">
          <cell r="G209" t="str">
            <v/>
          </cell>
          <cell r="W209" t="str">
            <v/>
          </cell>
        </row>
        <row r="210">
          <cell r="G210" t="str">
            <v/>
          </cell>
          <cell r="W210" t="str">
            <v/>
          </cell>
        </row>
        <row r="211">
          <cell r="G211" t="str">
            <v/>
          </cell>
          <cell r="W211" t="str">
            <v/>
          </cell>
        </row>
        <row r="212">
          <cell r="G212" t="str">
            <v/>
          </cell>
          <cell r="W212" t="str">
            <v/>
          </cell>
        </row>
        <row r="213">
          <cell r="G213" t="str">
            <v/>
          </cell>
          <cell r="W213" t="str">
            <v/>
          </cell>
        </row>
        <row r="214">
          <cell r="G214" t="str">
            <v/>
          </cell>
          <cell r="W214" t="str">
            <v/>
          </cell>
        </row>
        <row r="215">
          <cell r="G215" t="str">
            <v/>
          </cell>
          <cell r="W215" t="str">
            <v/>
          </cell>
        </row>
        <row r="216">
          <cell r="G216" t="str">
            <v/>
          </cell>
          <cell r="W216" t="str">
            <v/>
          </cell>
        </row>
        <row r="217">
          <cell r="G217" t="str">
            <v/>
          </cell>
          <cell r="W217" t="str">
            <v/>
          </cell>
        </row>
        <row r="218">
          <cell r="G218" t="str">
            <v/>
          </cell>
          <cell r="W218" t="str">
            <v/>
          </cell>
        </row>
        <row r="219">
          <cell r="G219" t="str">
            <v/>
          </cell>
          <cell r="W219" t="str">
            <v/>
          </cell>
        </row>
        <row r="220">
          <cell r="G220" t="str">
            <v/>
          </cell>
          <cell r="W220" t="str">
            <v/>
          </cell>
        </row>
        <row r="221">
          <cell r="G221" t="str">
            <v/>
          </cell>
          <cell r="W221" t="str">
            <v/>
          </cell>
        </row>
        <row r="222">
          <cell r="G222" t="str">
            <v/>
          </cell>
          <cell r="W222" t="str">
            <v/>
          </cell>
        </row>
        <row r="223">
          <cell r="G223" t="str">
            <v/>
          </cell>
          <cell r="W223" t="str">
            <v/>
          </cell>
        </row>
        <row r="224">
          <cell r="G224" t="str">
            <v/>
          </cell>
          <cell r="W224" t="str">
            <v/>
          </cell>
        </row>
        <row r="225">
          <cell r="G225" t="str">
            <v/>
          </cell>
          <cell r="W225" t="str">
            <v/>
          </cell>
        </row>
        <row r="226">
          <cell r="G226" t="str">
            <v/>
          </cell>
          <cell r="W226" t="str">
            <v/>
          </cell>
        </row>
        <row r="227">
          <cell r="G227" t="str">
            <v/>
          </cell>
          <cell r="W227" t="str">
            <v/>
          </cell>
        </row>
        <row r="228">
          <cell r="G228" t="str">
            <v/>
          </cell>
          <cell r="W228" t="str">
            <v/>
          </cell>
        </row>
        <row r="229">
          <cell r="G229" t="str">
            <v/>
          </cell>
          <cell r="W229" t="str">
            <v/>
          </cell>
        </row>
        <row r="230">
          <cell r="G230" t="str">
            <v/>
          </cell>
          <cell r="W230" t="str">
            <v/>
          </cell>
        </row>
        <row r="231">
          <cell r="G231" t="str">
            <v/>
          </cell>
          <cell r="W231" t="str">
            <v/>
          </cell>
        </row>
        <row r="232">
          <cell r="G232" t="str">
            <v/>
          </cell>
          <cell r="W232" t="str">
            <v/>
          </cell>
        </row>
        <row r="233">
          <cell r="G233" t="str">
            <v/>
          </cell>
          <cell r="W233" t="str">
            <v/>
          </cell>
        </row>
        <row r="234">
          <cell r="G234" t="str">
            <v/>
          </cell>
          <cell r="W234" t="str">
            <v/>
          </cell>
        </row>
        <row r="235">
          <cell r="G235" t="str">
            <v/>
          </cell>
          <cell r="W235" t="str">
            <v/>
          </cell>
        </row>
        <row r="236">
          <cell r="G236" t="str">
            <v/>
          </cell>
          <cell r="W236" t="str">
            <v/>
          </cell>
        </row>
        <row r="237">
          <cell r="G237" t="str">
            <v/>
          </cell>
          <cell r="W237" t="str">
            <v/>
          </cell>
        </row>
        <row r="238">
          <cell r="G238" t="str">
            <v/>
          </cell>
          <cell r="W238" t="str">
            <v/>
          </cell>
        </row>
        <row r="239">
          <cell r="G239" t="str">
            <v/>
          </cell>
          <cell r="W239" t="str">
            <v/>
          </cell>
        </row>
        <row r="240">
          <cell r="G240" t="str">
            <v/>
          </cell>
          <cell r="W240" t="str">
            <v/>
          </cell>
        </row>
        <row r="241">
          <cell r="G241" t="str">
            <v/>
          </cell>
          <cell r="W241" t="str">
            <v/>
          </cell>
        </row>
        <row r="242">
          <cell r="G242" t="str">
            <v/>
          </cell>
          <cell r="W242" t="str">
            <v/>
          </cell>
        </row>
        <row r="243">
          <cell r="G243" t="str">
            <v/>
          </cell>
          <cell r="W243" t="str">
            <v/>
          </cell>
        </row>
        <row r="244">
          <cell r="G244" t="str">
            <v/>
          </cell>
          <cell r="W244" t="str">
            <v/>
          </cell>
        </row>
        <row r="245">
          <cell r="G245" t="str">
            <v/>
          </cell>
          <cell r="W245" t="str">
            <v/>
          </cell>
        </row>
        <row r="246">
          <cell r="G246" t="str">
            <v/>
          </cell>
          <cell r="W246" t="str">
            <v/>
          </cell>
        </row>
        <row r="247">
          <cell r="G247" t="str">
            <v/>
          </cell>
          <cell r="W247" t="str">
            <v/>
          </cell>
        </row>
        <row r="248">
          <cell r="G248" t="str">
            <v/>
          </cell>
          <cell r="W248" t="str">
            <v/>
          </cell>
        </row>
        <row r="249">
          <cell r="G249" t="str">
            <v/>
          </cell>
          <cell r="W249" t="str">
            <v/>
          </cell>
        </row>
        <row r="250">
          <cell r="G250" t="str">
            <v/>
          </cell>
          <cell r="W250" t="str">
            <v/>
          </cell>
        </row>
        <row r="251">
          <cell r="G251" t="str">
            <v/>
          </cell>
          <cell r="W251" t="str">
            <v/>
          </cell>
        </row>
        <row r="252">
          <cell r="G252" t="str">
            <v/>
          </cell>
          <cell r="W252" t="str">
            <v/>
          </cell>
        </row>
        <row r="253">
          <cell r="G253" t="str">
            <v/>
          </cell>
          <cell r="W253" t="str">
            <v/>
          </cell>
        </row>
        <row r="254">
          <cell r="G254" t="str">
            <v/>
          </cell>
          <cell r="W254" t="str">
            <v/>
          </cell>
        </row>
        <row r="255">
          <cell r="G255" t="str">
            <v/>
          </cell>
          <cell r="W255" t="str">
            <v/>
          </cell>
        </row>
        <row r="256">
          <cell r="G256" t="str">
            <v/>
          </cell>
          <cell r="W256" t="str">
            <v/>
          </cell>
        </row>
        <row r="257">
          <cell r="G257" t="str">
            <v/>
          </cell>
          <cell r="W257" t="str">
            <v/>
          </cell>
        </row>
        <row r="258">
          <cell r="G258" t="str">
            <v/>
          </cell>
          <cell r="W258" t="str">
            <v/>
          </cell>
        </row>
        <row r="259">
          <cell r="G259" t="str">
            <v/>
          </cell>
          <cell r="W259" t="str">
            <v/>
          </cell>
        </row>
        <row r="260">
          <cell r="G260" t="str">
            <v/>
          </cell>
          <cell r="W260" t="str">
            <v/>
          </cell>
        </row>
        <row r="261">
          <cell r="G261" t="str">
            <v/>
          </cell>
          <cell r="W261" t="str">
            <v/>
          </cell>
        </row>
        <row r="262">
          <cell r="G262" t="str">
            <v/>
          </cell>
          <cell r="W262" t="str">
            <v/>
          </cell>
        </row>
        <row r="263">
          <cell r="G263" t="str">
            <v/>
          </cell>
          <cell r="W263" t="str">
            <v/>
          </cell>
        </row>
        <row r="264">
          <cell r="G264" t="str">
            <v/>
          </cell>
          <cell r="W264" t="str">
            <v/>
          </cell>
        </row>
        <row r="265">
          <cell r="G265" t="str">
            <v/>
          </cell>
          <cell r="W265" t="str">
            <v/>
          </cell>
        </row>
        <row r="266">
          <cell r="G266" t="str">
            <v/>
          </cell>
          <cell r="W266" t="str">
            <v/>
          </cell>
        </row>
        <row r="267">
          <cell r="G267" t="str">
            <v/>
          </cell>
          <cell r="W267" t="str">
            <v/>
          </cell>
        </row>
        <row r="268">
          <cell r="G268" t="str">
            <v/>
          </cell>
          <cell r="W268" t="str">
            <v/>
          </cell>
        </row>
        <row r="269">
          <cell r="G269" t="str">
            <v/>
          </cell>
          <cell r="W269" t="str">
            <v/>
          </cell>
        </row>
        <row r="270">
          <cell r="G270" t="str">
            <v/>
          </cell>
          <cell r="W270" t="str">
            <v/>
          </cell>
        </row>
        <row r="271">
          <cell r="G271" t="str">
            <v/>
          </cell>
          <cell r="W271" t="str">
            <v/>
          </cell>
        </row>
        <row r="272">
          <cell r="G272" t="str">
            <v/>
          </cell>
          <cell r="W272" t="str">
            <v/>
          </cell>
        </row>
        <row r="273">
          <cell r="G273" t="str">
            <v/>
          </cell>
          <cell r="W273" t="str">
            <v/>
          </cell>
        </row>
        <row r="274">
          <cell r="G274" t="str">
            <v/>
          </cell>
          <cell r="W274" t="str">
            <v/>
          </cell>
        </row>
        <row r="275">
          <cell r="G275" t="str">
            <v/>
          </cell>
          <cell r="W275" t="str">
            <v/>
          </cell>
        </row>
        <row r="276">
          <cell r="G276" t="str">
            <v/>
          </cell>
          <cell r="W276" t="str">
            <v/>
          </cell>
        </row>
        <row r="277">
          <cell r="G277" t="str">
            <v/>
          </cell>
          <cell r="W277" t="str">
            <v/>
          </cell>
        </row>
        <row r="278">
          <cell r="G278" t="str">
            <v/>
          </cell>
          <cell r="W278" t="str">
            <v/>
          </cell>
        </row>
        <row r="279">
          <cell r="G279" t="str">
            <v/>
          </cell>
          <cell r="W279" t="str">
            <v/>
          </cell>
        </row>
        <row r="280">
          <cell r="G280" t="str">
            <v/>
          </cell>
          <cell r="W280" t="str">
            <v/>
          </cell>
        </row>
        <row r="281">
          <cell r="G281" t="str">
            <v/>
          </cell>
          <cell r="W281" t="str">
            <v/>
          </cell>
        </row>
        <row r="282">
          <cell r="G282" t="str">
            <v/>
          </cell>
          <cell r="W282" t="str">
            <v/>
          </cell>
        </row>
        <row r="283">
          <cell r="G283" t="str">
            <v/>
          </cell>
          <cell r="W283" t="str">
            <v/>
          </cell>
        </row>
        <row r="284">
          <cell r="G284" t="str">
            <v/>
          </cell>
          <cell r="W284" t="str">
            <v/>
          </cell>
        </row>
        <row r="285">
          <cell r="G285" t="str">
            <v/>
          </cell>
          <cell r="W285" t="str">
            <v/>
          </cell>
        </row>
        <row r="286">
          <cell r="G286" t="str">
            <v/>
          </cell>
          <cell r="W286" t="str">
            <v/>
          </cell>
        </row>
        <row r="287">
          <cell r="G287" t="str">
            <v/>
          </cell>
          <cell r="W287" t="str">
            <v/>
          </cell>
        </row>
        <row r="288">
          <cell r="G288" t="str">
            <v/>
          </cell>
          <cell r="W288" t="str">
            <v/>
          </cell>
        </row>
        <row r="289">
          <cell r="G289" t="str">
            <v/>
          </cell>
          <cell r="W289" t="str">
            <v/>
          </cell>
        </row>
        <row r="290">
          <cell r="G290" t="str">
            <v/>
          </cell>
          <cell r="W290" t="str">
            <v/>
          </cell>
        </row>
        <row r="291">
          <cell r="G291" t="str">
            <v/>
          </cell>
          <cell r="W291" t="str">
            <v/>
          </cell>
        </row>
        <row r="292">
          <cell r="G292" t="str">
            <v/>
          </cell>
          <cell r="W292" t="str">
            <v/>
          </cell>
        </row>
        <row r="293">
          <cell r="G293" t="str">
            <v/>
          </cell>
          <cell r="W293" t="str">
            <v/>
          </cell>
        </row>
        <row r="294">
          <cell r="G294" t="str">
            <v/>
          </cell>
          <cell r="W294" t="str">
            <v/>
          </cell>
        </row>
        <row r="295">
          <cell r="G295" t="str">
            <v/>
          </cell>
          <cell r="W295" t="str">
            <v/>
          </cell>
        </row>
        <row r="296">
          <cell r="G296" t="str">
            <v/>
          </cell>
          <cell r="W296" t="str">
            <v/>
          </cell>
        </row>
        <row r="297">
          <cell r="G297" t="str">
            <v/>
          </cell>
          <cell r="W297" t="str">
            <v/>
          </cell>
        </row>
        <row r="298">
          <cell r="G298" t="str">
            <v/>
          </cell>
          <cell r="W298" t="str">
            <v/>
          </cell>
        </row>
        <row r="299">
          <cell r="G299" t="str">
            <v/>
          </cell>
          <cell r="W299" t="str">
            <v/>
          </cell>
        </row>
        <row r="300">
          <cell r="G300" t="str">
            <v/>
          </cell>
          <cell r="W300" t="str">
            <v/>
          </cell>
        </row>
        <row r="301">
          <cell r="G301" t="str">
            <v/>
          </cell>
          <cell r="W301" t="str">
            <v/>
          </cell>
        </row>
        <row r="302">
          <cell r="G302" t="str">
            <v/>
          </cell>
          <cell r="W302" t="str">
            <v/>
          </cell>
        </row>
        <row r="303">
          <cell r="G303" t="str">
            <v/>
          </cell>
          <cell r="W303" t="str">
            <v/>
          </cell>
        </row>
        <row r="304">
          <cell r="G304" t="str">
            <v/>
          </cell>
          <cell r="W304" t="str">
            <v/>
          </cell>
        </row>
        <row r="305">
          <cell r="G305" t="str">
            <v/>
          </cell>
          <cell r="W305" t="str">
            <v/>
          </cell>
        </row>
        <row r="306">
          <cell r="G306" t="str">
            <v/>
          </cell>
          <cell r="W306" t="str">
            <v/>
          </cell>
        </row>
        <row r="307">
          <cell r="G307" t="str">
            <v/>
          </cell>
          <cell r="W307" t="str">
            <v/>
          </cell>
        </row>
        <row r="308">
          <cell r="G308" t="str">
            <v/>
          </cell>
          <cell r="W308" t="str">
            <v/>
          </cell>
        </row>
        <row r="309">
          <cell r="G309" t="str">
            <v/>
          </cell>
          <cell r="W309" t="str">
            <v/>
          </cell>
        </row>
        <row r="310">
          <cell r="G310" t="str">
            <v/>
          </cell>
          <cell r="W310" t="str">
            <v/>
          </cell>
        </row>
        <row r="311">
          <cell r="G311" t="str">
            <v/>
          </cell>
          <cell r="W311" t="str">
            <v/>
          </cell>
        </row>
        <row r="312">
          <cell r="G312" t="str">
            <v/>
          </cell>
          <cell r="W312" t="str">
            <v/>
          </cell>
        </row>
        <row r="313">
          <cell r="G313" t="str">
            <v/>
          </cell>
          <cell r="W313" t="str">
            <v/>
          </cell>
        </row>
        <row r="314">
          <cell r="G314" t="str">
            <v/>
          </cell>
          <cell r="W314" t="str">
            <v/>
          </cell>
        </row>
        <row r="315">
          <cell r="G315" t="str">
            <v/>
          </cell>
          <cell r="W315" t="str">
            <v/>
          </cell>
        </row>
        <row r="316">
          <cell r="G316" t="str">
            <v/>
          </cell>
          <cell r="W316" t="str">
            <v/>
          </cell>
        </row>
        <row r="317">
          <cell r="G317" t="str">
            <v/>
          </cell>
          <cell r="W317" t="str">
            <v/>
          </cell>
        </row>
        <row r="318">
          <cell r="G318" t="str">
            <v/>
          </cell>
          <cell r="W318" t="str">
            <v/>
          </cell>
        </row>
        <row r="319">
          <cell r="G319" t="str">
            <v/>
          </cell>
          <cell r="W319" t="str">
            <v/>
          </cell>
        </row>
        <row r="320">
          <cell r="G320" t="str">
            <v/>
          </cell>
          <cell r="W320" t="str">
            <v/>
          </cell>
        </row>
        <row r="321">
          <cell r="G321" t="str">
            <v/>
          </cell>
          <cell r="W321" t="str">
            <v/>
          </cell>
        </row>
        <row r="322">
          <cell r="G322" t="str">
            <v/>
          </cell>
          <cell r="W322" t="str">
            <v/>
          </cell>
        </row>
        <row r="323">
          <cell r="G323" t="str">
            <v/>
          </cell>
          <cell r="W323" t="str">
            <v/>
          </cell>
        </row>
        <row r="324">
          <cell r="G324" t="str">
            <v/>
          </cell>
          <cell r="W324" t="str">
            <v/>
          </cell>
        </row>
        <row r="325">
          <cell r="G325" t="str">
            <v/>
          </cell>
          <cell r="W325" t="str">
            <v/>
          </cell>
        </row>
        <row r="326">
          <cell r="G326" t="str">
            <v/>
          </cell>
          <cell r="W326" t="str">
            <v/>
          </cell>
        </row>
        <row r="327">
          <cell r="G327" t="str">
            <v/>
          </cell>
          <cell r="W327" t="str">
            <v/>
          </cell>
        </row>
        <row r="328">
          <cell r="G328" t="str">
            <v/>
          </cell>
          <cell r="W328" t="str">
            <v/>
          </cell>
        </row>
        <row r="329">
          <cell r="G329" t="str">
            <v/>
          </cell>
          <cell r="W329" t="str">
            <v/>
          </cell>
        </row>
        <row r="330">
          <cell r="G330" t="str">
            <v/>
          </cell>
          <cell r="W330" t="str">
            <v/>
          </cell>
        </row>
        <row r="331">
          <cell r="G331" t="str">
            <v/>
          </cell>
          <cell r="W331" t="str">
            <v/>
          </cell>
        </row>
        <row r="332">
          <cell r="G332" t="str">
            <v/>
          </cell>
          <cell r="W332" t="str">
            <v/>
          </cell>
        </row>
        <row r="333">
          <cell r="G333" t="str">
            <v/>
          </cell>
          <cell r="W333" t="str">
            <v/>
          </cell>
        </row>
        <row r="334">
          <cell r="G334" t="str">
            <v/>
          </cell>
          <cell r="W334" t="str">
            <v/>
          </cell>
        </row>
        <row r="335">
          <cell r="G335" t="str">
            <v/>
          </cell>
          <cell r="W335" t="str">
            <v/>
          </cell>
        </row>
        <row r="336">
          <cell r="G336" t="str">
            <v/>
          </cell>
          <cell r="W336" t="str">
            <v/>
          </cell>
        </row>
        <row r="337">
          <cell r="G337" t="str">
            <v/>
          </cell>
          <cell r="W337" t="str">
            <v/>
          </cell>
        </row>
        <row r="338">
          <cell r="G338" t="str">
            <v/>
          </cell>
          <cell r="W338" t="str">
            <v/>
          </cell>
        </row>
        <row r="339">
          <cell r="G339" t="str">
            <v/>
          </cell>
          <cell r="W339" t="str">
            <v/>
          </cell>
        </row>
        <row r="340">
          <cell r="G340" t="str">
            <v/>
          </cell>
          <cell r="W340" t="str">
            <v/>
          </cell>
        </row>
        <row r="341">
          <cell r="G341" t="str">
            <v/>
          </cell>
          <cell r="W341" t="str">
            <v/>
          </cell>
        </row>
        <row r="342">
          <cell r="G342" t="str">
            <v/>
          </cell>
          <cell r="W342" t="str">
            <v/>
          </cell>
        </row>
        <row r="343">
          <cell r="G343" t="str">
            <v/>
          </cell>
          <cell r="W343" t="str">
            <v/>
          </cell>
        </row>
        <row r="344">
          <cell r="G344" t="str">
            <v/>
          </cell>
          <cell r="W344" t="str">
            <v/>
          </cell>
        </row>
        <row r="345">
          <cell r="G345" t="str">
            <v/>
          </cell>
          <cell r="W345" t="str">
            <v/>
          </cell>
        </row>
        <row r="346">
          <cell r="G346" t="str">
            <v/>
          </cell>
          <cell r="W346" t="str">
            <v/>
          </cell>
        </row>
        <row r="347">
          <cell r="G347" t="str">
            <v/>
          </cell>
          <cell r="W347" t="str">
            <v/>
          </cell>
        </row>
        <row r="348">
          <cell r="G348" t="str">
            <v/>
          </cell>
          <cell r="W348" t="str">
            <v/>
          </cell>
        </row>
        <row r="349">
          <cell r="G349" t="str">
            <v/>
          </cell>
          <cell r="W349" t="str">
            <v/>
          </cell>
        </row>
        <row r="350">
          <cell r="G350" t="str">
            <v/>
          </cell>
          <cell r="W350" t="str">
            <v/>
          </cell>
        </row>
        <row r="351">
          <cell r="G351" t="str">
            <v/>
          </cell>
          <cell r="W351" t="str">
            <v/>
          </cell>
        </row>
        <row r="352">
          <cell r="G352" t="str">
            <v/>
          </cell>
          <cell r="W352" t="str">
            <v/>
          </cell>
        </row>
        <row r="353">
          <cell r="G353" t="str">
            <v/>
          </cell>
          <cell r="W353" t="str">
            <v/>
          </cell>
        </row>
        <row r="354">
          <cell r="G354" t="str">
            <v/>
          </cell>
          <cell r="W354" t="str">
            <v/>
          </cell>
        </row>
        <row r="355">
          <cell r="G355" t="str">
            <v/>
          </cell>
          <cell r="W355" t="str">
            <v/>
          </cell>
        </row>
        <row r="356">
          <cell r="G356" t="str">
            <v/>
          </cell>
          <cell r="W356" t="str">
            <v/>
          </cell>
        </row>
        <row r="357">
          <cell r="G357" t="str">
            <v/>
          </cell>
          <cell r="W357" t="str">
            <v/>
          </cell>
        </row>
        <row r="358">
          <cell r="G358" t="str">
            <v/>
          </cell>
          <cell r="W358" t="str">
            <v/>
          </cell>
        </row>
        <row r="359">
          <cell r="G359" t="str">
            <v/>
          </cell>
          <cell r="W359" t="str">
            <v/>
          </cell>
        </row>
        <row r="360">
          <cell r="G360" t="str">
            <v/>
          </cell>
          <cell r="W360" t="str">
            <v/>
          </cell>
        </row>
        <row r="361">
          <cell r="G361" t="str">
            <v/>
          </cell>
          <cell r="W361" t="str">
            <v/>
          </cell>
        </row>
        <row r="362">
          <cell r="G362" t="str">
            <v/>
          </cell>
          <cell r="W362" t="str">
            <v/>
          </cell>
        </row>
        <row r="363">
          <cell r="G363" t="str">
            <v/>
          </cell>
          <cell r="W363" t="str">
            <v/>
          </cell>
        </row>
        <row r="364">
          <cell r="G364" t="str">
            <v/>
          </cell>
          <cell r="W364" t="str">
            <v/>
          </cell>
        </row>
        <row r="365">
          <cell r="G365" t="str">
            <v/>
          </cell>
          <cell r="W365" t="str">
            <v/>
          </cell>
        </row>
        <row r="366">
          <cell r="G366" t="str">
            <v/>
          </cell>
          <cell r="W366" t="str">
            <v/>
          </cell>
        </row>
        <row r="367">
          <cell r="G367" t="str">
            <v/>
          </cell>
          <cell r="W367" t="str">
            <v/>
          </cell>
        </row>
        <row r="368">
          <cell r="G368" t="str">
            <v/>
          </cell>
          <cell r="W368" t="str">
            <v/>
          </cell>
        </row>
        <row r="369">
          <cell r="G369" t="str">
            <v/>
          </cell>
          <cell r="W369" t="str">
            <v/>
          </cell>
        </row>
        <row r="370">
          <cell r="G370" t="str">
            <v/>
          </cell>
          <cell r="W370" t="str">
            <v/>
          </cell>
        </row>
        <row r="371">
          <cell r="G371" t="str">
            <v/>
          </cell>
          <cell r="W371" t="str">
            <v/>
          </cell>
        </row>
        <row r="372">
          <cell r="G372" t="str">
            <v/>
          </cell>
          <cell r="W372" t="str">
            <v/>
          </cell>
        </row>
        <row r="373">
          <cell r="G373" t="str">
            <v/>
          </cell>
          <cell r="W373" t="str">
            <v/>
          </cell>
        </row>
        <row r="374">
          <cell r="G374" t="str">
            <v/>
          </cell>
          <cell r="W374" t="str">
            <v/>
          </cell>
        </row>
        <row r="375">
          <cell r="G375" t="str">
            <v/>
          </cell>
          <cell r="W375" t="str">
            <v/>
          </cell>
        </row>
        <row r="376">
          <cell r="G376" t="str">
            <v/>
          </cell>
          <cell r="W376" t="str">
            <v/>
          </cell>
        </row>
        <row r="377">
          <cell r="G377" t="str">
            <v/>
          </cell>
          <cell r="W377" t="str">
            <v/>
          </cell>
        </row>
        <row r="378">
          <cell r="G378" t="str">
            <v/>
          </cell>
          <cell r="W378" t="str">
            <v/>
          </cell>
        </row>
        <row r="379">
          <cell r="G379" t="str">
            <v/>
          </cell>
          <cell r="W379" t="str">
            <v/>
          </cell>
        </row>
        <row r="380">
          <cell r="G380" t="str">
            <v/>
          </cell>
          <cell r="W380" t="str">
            <v/>
          </cell>
        </row>
        <row r="381">
          <cell r="G381" t="str">
            <v/>
          </cell>
          <cell r="W381" t="str">
            <v/>
          </cell>
        </row>
        <row r="382">
          <cell r="G382" t="str">
            <v/>
          </cell>
          <cell r="W382" t="str">
            <v/>
          </cell>
        </row>
        <row r="383">
          <cell r="G383" t="str">
            <v/>
          </cell>
          <cell r="W383" t="str">
            <v/>
          </cell>
        </row>
        <row r="384">
          <cell r="G384" t="str">
            <v/>
          </cell>
          <cell r="W384" t="str">
            <v/>
          </cell>
        </row>
        <row r="385">
          <cell r="G385" t="str">
            <v/>
          </cell>
          <cell r="W385" t="str">
            <v/>
          </cell>
        </row>
        <row r="386">
          <cell r="G386" t="str">
            <v/>
          </cell>
          <cell r="W386" t="str">
            <v/>
          </cell>
        </row>
        <row r="387">
          <cell r="G387" t="str">
            <v/>
          </cell>
          <cell r="W387" t="str">
            <v/>
          </cell>
        </row>
        <row r="388">
          <cell r="G388" t="str">
            <v/>
          </cell>
          <cell r="W388" t="str">
            <v/>
          </cell>
        </row>
        <row r="389">
          <cell r="G389" t="str">
            <v/>
          </cell>
          <cell r="W389" t="str">
            <v/>
          </cell>
        </row>
        <row r="390">
          <cell r="G390" t="str">
            <v/>
          </cell>
          <cell r="W390" t="str">
            <v/>
          </cell>
        </row>
        <row r="391">
          <cell r="G391" t="str">
            <v/>
          </cell>
          <cell r="W391" t="str">
            <v/>
          </cell>
        </row>
        <row r="392">
          <cell r="G392" t="str">
            <v/>
          </cell>
          <cell r="W392" t="str">
            <v/>
          </cell>
        </row>
        <row r="393">
          <cell r="G393" t="str">
            <v/>
          </cell>
        </row>
        <row r="394">
          <cell r="G394" t="str">
            <v/>
          </cell>
        </row>
        <row r="395">
          <cell r="G395" t="str">
            <v/>
          </cell>
        </row>
        <row r="396">
          <cell r="G396" t="str">
            <v/>
          </cell>
        </row>
        <row r="397">
          <cell r="G397" t="str">
            <v/>
          </cell>
        </row>
        <row r="398">
          <cell r="G398" t="str">
            <v/>
          </cell>
        </row>
        <row r="399">
          <cell r="G399" t="str">
            <v/>
          </cell>
        </row>
        <row r="400">
          <cell r="G400" t="str">
            <v/>
          </cell>
        </row>
        <row r="401">
          <cell r="G401" t="str">
            <v/>
          </cell>
        </row>
        <row r="402">
          <cell r="G402" t="str">
            <v/>
          </cell>
        </row>
        <row r="403">
          <cell r="G403" t="str">
            <v/>
          </cell>
        </row>
        <row r="404">
          <cell r="G404" t="str">
            <v/>
          </cell>
        </row>
        <row r="405">
          <cell r="G405" t="str">
            <v/>
          </cell>
        </row>
        <row r="406">
          <cell r="G406" t="str">
            <v/>
          </cell>
        </row>
        <row r="407">
          <cell r="G407" t="str">
            <v/>
          </cell>
        </row>
        <row r="408">
          <cell r="G408" t="str">
            <v/>
          </cell>
        </row>
        <row r="409">
          <cell r="G409" t="str">
            <v/>
          </cell>
        </row>
        <row r="410">
          <cell r="G410" t="str">
            <v/>
          </cell>
        </row>
        <row r="411">
          <cell r="G411" t="str">
            <v/>
          </cell>
        </row>
        <row r="412">
          <cell r="G412" t="str">
            <v/>
          </cell>
        </row>
        <row r="413">
          <cell r="G413" t="str">
            <v/>
          </cell>
        </row>
        <row r="414">
          <cell r="G414" t="str">
            <v/>
          </cell>
        </row>
        <row r="415">
          <cell r="G415" t="str">
            <v/>
          </cell>
        </row>
        <row r="416">
          <cell r="G416" t="str">
            <v/>
          </cell>
        </row>
        <row r="417">
          <cell r="G417" t="str">
            <v/>
          </cell>
        </row>
        <row r="418">
          <cell r="G418" t="str">
            <v/>
          </cell>
        </row>
        <row r="419">
          <cell r="G419" t="str">
            <v/>
          </cell>
        </row>
        <row r="420">
          <cell r="G420" t="str">
            <v/>
          </cell>
        </row>
        <row r="421">
          <cell r="G421" t="str">
            <v/>
          </cell>
        </row>
        <row r="422">
          <cell r="G422" t="str">
            <v/>
          </cell>
        </row>
        <row r="423">
          <cell r="G423" t="str">
            <v/>
          </cell>
        </row>
        <row r="424">
          <cell r="G424" t="str">
            <v/>
          </cell>
        </row>
        <row r="425">
          <cell r="G425" t="str">
            <v/>
          </cell>
        </row>
        <row r="426">
          <cell r="G426" t="str">
            <v/>
          </cell>
        </row>
        <row r="427">
          <cell r="G427" t="str">
            <v/>
          </cell>
        </row>
        <row r="428">
          <cell r="G428" t="str">
            <v/>
          </cell>
        </row>
        <row r="429">
          <cell r="G429" t="str">
            <v/>
          </cell>
        </row>
        <row r="430">
          <cell r="G430" t="str">
            <v/>
          </cell>
        </row>
        <row r="431">
          <cell r="G431" t="str">
            <v/>
          </cell>
        </row>
        <row r="432">
          <cell r="G432" t="str">
            <v/>
          </cell>
        </row>
        <row r="433">
          <cell r="G433" t="str">
            <v/>
          </cell>
        </row>
        <row r="434">
          <cell r="G434" t="str">
            <v/>
          </cell>
        </row>
        <row r="435">
          <cell r="G435" t="str">
            <v/>
          </cell>
        </row>
        <row r="436">
          <cell r="G436" t="str">
            <v/>
          </cell>
        </row>
        <row r="437">
          <cell r="G437" t="str">
            <v/>
          </cell>
        </row>
        <row r="438">
          <cell r="G438" t="str">
            <v/>
          </cell>
        </row>
        <row r="439">
          <cell r="G439" t="str">
            <v/>
          </cell>
        </row>
        <row r="440">
          <cell r="G440" t="str">
            <v/>
          </cell>
        </row>
        <row r="441">
          <cell r="G441" t="str">
            <v/>
          </cell>
        </row>
        <row r="442">
          <cell r="G442" t="str">
            <v/>
          </cell>
        </row>
        <row r="443">
          <cell r="G443" t="str">
            <v/>
          </cell>
        </row>
        <row r="444">
          <cell r="G444" t="str">
            <v/>
          </cell>
        </row>
        <row r="445">
          <cell r="G445" t="str">
            <v/>
          </cell>
        </row>
        <row r="446">
          <cell r="G446" t="str">
            <v/>
          </cell>
        </row>
        <row r="447">
          <cell r="G447" t="str">
            <v/>
          </cell>
        </row>
        <row r="448">
          <cell r="G448" t="str">
            <v/>
          </cell>
        </row>
        <row r="449">
          <cell r="G449" t="str">
            <v/>
          </cell>
        </row>
        <row r="450">
          <cell r="G450" t="str">
            <v/>
          </cell>
        </row>
        <row r="451">
          <cell r="G451" t="str">
            <v/>
          </cell>
        </row>
        <row r="452">
          <cell r="G452" t="str">
            <v/>
          </cell>
        </row>
        <row r="453">
          <cell r="G453" t="str">
            <v/>
          </cell>
        </row>
        <row r="454">
          <cell r="G454" t="str">
            <v/>
          </cell>
        </row>
        <row r="455">
          <cell r="G455" t="str">
            <v/>
          </cell>
        </row>
        <row r="456">
          <cell r="G456" t="str">
            <v/>
          </cell>
        </row>
        <row r="457">
          <cell r="G457" t="str">
            <v/>
          </cell>
        </row>
        <row r="458">
          <cell r="G458" t="str">
            <v/>
          </cell>
        </row>
        <row r="459">
          <cell r="G459" t="str">
            <v/>
          </cell>
        </row>
        <row r="460">
          <cell r="G460" t="str">
            <v/>
          </cell>
        </row>
        <row r="461">
          <cell r="G461" t="str">
            <v/>
          </cell>
        </row>
        <row r="462">
          <cell r="G462" t="str">
            <v/>
          </cell>
        </row>
        <row r="463">
          <cell r="G463" t="str">
            <v/>
          </cell>
        </row>
        <row r="464">
          <cell r="G464" t="str">
            <v/>
          </cell>
        </row>
        <row r="465">
          <cell r="G465" t="str">
            <v/>
          </cell>
        </row>
        <row r="466">
          <cell r="G466" t="str">
            <v/>
          </cell>
        </row>
        <row r="467">
          <cell r="G467" t="str">
            <v/>
          </cell>
        </row>
        <row r="468">
          <cell r="G468" t="str">
            <v/>
          </cell>
        </row>
        <row r="469">
          <cell r="G469" t="str">
            <v/>
          </cell>
        </row>
        <row r="470">
          <cell r="G470" t="str">
            <v/>
          </cell>
        </row>
        <row r="471">
          <cell r="G471" t="str">
            <v/>
          </cell>
        </row>
        <row r="472">
          <cell r="G472" t="str">
            <v/>
          </cell>
        </row>
        <row r="473">
          <cell r="G473" t="str">
            <v/>
          </cell>
        </row>
        <row r="474">
          <cell r="G474" t="str">
            <v/>
          </cell>
        </row>
        <row r="475">
          <cell r="G475" t="str">
            <v/>
          </cell>
        </row>
        <row r="476">
          <cell r="G476" t="str">
            <v/>
          </cell>
        </row>
        <row r="477">
          <cell r="G477" t="str">
            <v/>
          </cell>
        </row>
        <row r="478">
          <cell r="G478" t="str">
            <v/>
          </cell>
        </row>
        <row r="479">
          <cell r="G479" t="str">
            <v/>
          </cell>
        </row>
        <row r="480">
          <cell r="G480" t="str">
            <v/>
          </cell>
        </row>
        <row r="481">
          <cell r="G481" t="str">
            <v/>
          </cell>
        </row>
        <row r="482">
          <cell r="G482" t="str">
            <v/>
          </cell>
        </row>
        <row r="483">
          <cell r="G483" t="str">
            <v/>
          </cell>
        </row>
        <row r="484">
          <cell r="G484" t="str">
            <v/>
          </cell>
        </row>
        <row r="485">
          <cell r="G485" t="str">
            <v/>
          </cell>
        </row>
        <row r="486">
          <cell r="G486" t="str">
            <v/>
          </cell>
        </row>
        <row r="487">
          <cell r="G487" t="str">
            <v/>
          </cell>
        </row>
        <row r="488">
          <cell r="G488" t="str">
            <v/>
          </cell>
        </row>
        <row r="489">
          <cell r="G489" t="str">
            <v/>
          </cell>
        </row>
        <row r="490">
          <cell r="G490" t="str">
            <v/>
          </cell>
        </row>
        <row r="491">
          <cell r="G491" t="str">
            <v/>
          </cell>
        </row>
        <row r="492">
          <cell r="G492" t="str">
            <v/>
          </cell>
        </row>
        <row r="493">
          <cell r="G493" t="str">
            <v/>
          </cell>
        </row>
        <row r="494">
          <cell r="G494" t="str">
            <v/>
          </cell>
        </row>
        <row r="495">
          <cell r="G495" t="str">
            <v/>
          </cell>
        </row>
        <row r="496">
          <cell r="G496" t="str">
            <v/>
          </cell>
        </row>
        <row r="497">
          <cell r="G497" t="str">
            <v/>
          </cell>
        </row>
        <row r="498">
          <cell r="G498" t="str">
            <v/>
          </cell>
        </row>
        <row r="499">
          <cell r="G499" t="str">
            <v/>
          </cell>
        </row>
        <row r="500">
          <cell r="G500" t="str">
            <v/>
          </cell>
        </row>
      </sheetData>
      <sheetData sheetId="9" refreshError="1"/>
      <sheetData sheetId="10">
        <row r="1">
          <cell r="B1" t="str">
            <v>C-AD</v>
          </cell>
        </row>
      </sheetData>
      <sheetData sheetId="11">
        <row r="1">
          <cell r="B1" t="str">
            <v xml:space="preserve">NSLS-II </v>
          </cell>
        </row>
      </sheetData>
      <sheetData sheetId="12">
        <row r="1">
          <cell r="B1" t="str">
            <v>LTS</v>
          </cell>
        </row>
      </sheetData>
      <sheetData sheetId="13">
        <row r="1">
          <cell r="B1" t="str">
            <v>NEXO</v>
          </cell>
        </row>
      </sheetData>
      <sheetData sheetId="14">
        <row r="1">
          <cell r="B1" t="str">
            <v>EIC</v>
          </cell>
        </row>
      </sheetData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 LOG"/>
      <sheetName val="Project Settings"/>
      <sheetName val="SYSTEM"/>
      <sheetName val="SYS_RESERVE"/>
      <sheetName val="WBS"/>
      <sheetName val="Activities &amp; Resources"/>
      <sheetName val="SYS_RS_DATA_BD"/>
      <sheetName val="Detail Schedule"/>
      <sheetName val="Summary Schedule &amp; Cost"/>
      <sheetName val="SYS_RS_CHART_BD"/>
      <sheetName val="SYS_RS_CHART_PT"/>
      <sheetName val="Resource Detail"/>
      <sheetName val="Resource Summary"/>
      <sheetName val="RCT"/>
      <sheetName val="Pivot Data"/>
      <sheetName val="Resource Structure 1"/>
      <sheetName val="Resource Structure 2"/>
      <sheetName val="Resource Structure 3"/>
      <sheetName val="Holidays"/>
      <sheetName val="Resource Structure 4"/>
      <sheetName val="Resource Structure 5"/>
      <sheetName val="Work Group List"/>
      <sheetName val="SYS_RS_UNI_BD"/>
      <sheetName val="TASK"/>
      <sheetName val="TASKPRED"/>
      <sheetName val="TASKRSRC"/>
      <sheetName val="P6 TRACKER"/>
    </sheetNames>
    <sheetDataSet>
      <sheetData sheetId="0"/>
      <sheetData sheetId="1">
        <row r="3">
          <cell r="E3" t="str">
            <v>EIC</v>
          </cell>
        </row>
        <row r="10">
          <cell r="E10" t="str">
            <v>C-AD</v>
          </cell>
        </row>
      </sheetData>
      <sheetData sheetId="2">
        <row r="1">
          <cell r="D1" t="str">
            <v>RATE SET CATEGORY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 t="str">
            <v>Work Group &amp; ID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 LOG"/>
      <sheetName val="Project Settings"/>
      <sheetName val="SYSTEM"/>
      <sheetName val="SYS_RESERVE"/>
      <sheetName val="WBS"/>
      <sheetName val="Activities &amp; Resources"/>
      <sheetName val="SYS_RS_DATA_BD"/>
      <sheetName val="Detail Schedule"/>
      <sheetName val="Summary Schedule &amp; Cost"/>
      <sheetName val="SYS_RS_CHART_BD"/>
      <sheetName val="SYS_RS_CHART_PT"/>
      <sheetName val="Resource Detail"/>
      <sheetName val="Resource Summary"/>
      <sheetName val="RCT"/>
      <sheetName val="Pivot Data"/>
      <sheetName val="Resource Structure 1"/>
      <sheetName val="Resource Structure 2"/>
      <sheetName val="Resource Structure 3"/>
      <sheetName val="Holidays"/>
      <sheetName val="Resource Structure 4"/>
      <sheetName val="Resource Structure 5"/>
      <sheetName val="Work Group List"/>
      <sheetName val="SYS_RS_UNI_BD"/>
      <sheetName val="TASK"/>
      <sheetName val="TASKPRED"/>
      <sheetName val="TASKRSRC"/>
      <sheetName val="P6 TRACKER"/>
    </sheetNames>
    <sheetDataSet>
      <sheetData sheetId="0"/>
      <sheetData sheetId="1">
        <row r="3">
          <cell r="E3" t="str">
            <v>EIC</v>
          </cell>
        </row>
        <row r="10">
          <cell r="E10" t="str">
            <v>C-AD</v>
          </cell>
        </row>
      </sheetData>
      <sheetData sheetId="2">
        <row r="1">
          <cell r="D1" t="str">
            <v>RATE SET CATEGORY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 t="str">
            <v>Work Group &amp; ID</v>
          </cell>
        </row>
      </sheetData>
      <sheetData sheetId="22"/>
      <sheetData sheetId="23"/>
      <sheetData sheetId="24"/>
      <sheetData sheetId="25"/>
      <sheetData sheetId="2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rrel Si Tracker"/>
    </sheetNames>
    <sheetDataSet>
      <sheetData sheetId="0">
        <row r="11">
          <cell r="B11"/>
        </row>
        <row r="23">
          <cell r="E23"/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33545-4018-46E3-9651-F6C68ED38572}">
  <dimension ref="B1:AA40"/>
  <sheetViews>
    <sheetView tabSelected="1" zoomScale="63" workbookViewId="0">
      <selection activeCell="B47" sqref="B47"/>
    </sheetView>
  </sheetViews>
  <sheetFormatPr baseColWidth="10" defaultColWidth="12" defaultRowHeight="16" x14ac:dyDescent="0.2"/>
  <cols>
    <col min="1" max="1" width="12" style="1"/>
    <col min="2" max="2" width="8.83203125" style="1" customWidth="1"/>
    <col min="3" max="3" width="12" style="1"/>
    <col min="4" max="4" width="27.1640625" style="1" customWidth="1"/>
    <col min="5" max="11" width="12" style="1"/>
    <col min="12" max="12" width="36.5" style="1" customWidth="1"/>
    <col min="13" max="18" width="12" style="1"/>
    <col min="19" max="19" width="46.6640625" style="1" customWidth="1"/>
    <col min="20" max="25" width="12" style="1"/>
    <col min="26" max="26" width="44.1640625" style="1" customWidth="1"/>
    <col min="27" max="16384" width="12" style="1"/>
  </cols>
  <sheetData>
    <row r="1" spans="2:27" x14ac:dyDescent="0.2">
      <c r="B1" s="36"/>
    </row>
    <row r="2" spans="2:27" ht="24" x14ac:dyDescent="0.3">
      <c r="B2" s="37"/>
    </row>
    <row r="3" spans="2:27" x14ac:dyDescent="0.2">
      <c r="B3" s="36"/>
      <c r="S3" s="2" t="s">
        <v>0</v>
      </c>
    </row>
    <row r="4" spans="2:27" x14ac:dyDescent="0.2">
      <c r="B4" s="36"/>
      <c r="D4" s="2" t="s">
        <v>1</v>
      </c>
      <c r="L4" s="2" t="s">
        <v>2</v>
      </c>
      <c r="S4" s="1" t="s">
        <v>3</v>
      </c>
      <c r="Z4" s="2" t="s">
        <v>4</v>
      </c>
    </row>
    <row r="5" spans="2:27" x14ac:dyDescent="0.2">
      <c r="B5" s="36"/>
    </row>
    <row r="6" spans="2:27" x14ac:dyDescent="0.2">
      <c r="B6" s="36"/>
      <c r="Z6" s="1" t="s">
        <v>5</v>
      </c>
      <c r="AA6" s="3">
        <v>0.76200000000000001</v>
      </c>
    </row>
    <row r="7" spans="2:27" x14ac:dyDescent="0.2">
      <c r="B7" s="36"/>
      <c r="Z7" s="1" t="s">
        <v>6</v>
      </c>
      <c r="AA7" s="3">
        <v>0.69399999999999995</v>
      </c>
    </row>
    <row r="8" spans="2:27" x14ac:dyDescent="0.2">
      <c r="B8" s="36"/>
      <c r="Z8" s="1" t="s">
        <v>7</v>
      </c>
      <c r="AA8" s="3">
        <v>0.73</v>
      </c>
    </row>
    <row r="9" spans="2:27" x14ac:dyDescent="0.2">
      <c r="B9" s="36"/>
      <c r="AA9" s="3"/>
    </row>
    <row r="10" spans="2:27" x14ac:dyDescent="0.2">
      <c r="B10" s="36"/>
      <c r="Z10" s="1" t="s">
        <v>8</v>
      </c>
      <c r="AA10" s="3">
        <f>SUM(AA6:AA8)</f>
        <v>2.1859999999999999</v>
      </c>
    </row>
    <row r="11" spans="2:27" x14ac:dyDescent="0.2">
      <c r="B11" s="36"/>
    </row>
    <row r="12" spans="2:27" x14ac:dyDescent="0.2">
      <c r="B12" s="36"/>
    </row>
    <row r="13" spans="2:27" x14ac:dyDescent="0.2">
      <c r="B13" s="36"/>
    </row>
    <row r="14" spans="2:27" x14ac:dyDescent="0.2">
      <c r="B14" s="36"/>
    </row>
    <row r="15" spans="2:27" x14ac:dyDescent="0.2">
      <c r="B15" s="36"/>
    </row>
    <row r="16" spans="2:27" x14ac:dyDescent="0.2">
      <c r="B16" s="36"/>
    </row>
    <row r="17" spans="2:2" x14ac:dyDescent="0.2">
      <c r="B17" s="36"/>
    </row>
    <row r="18" spans="2:2" x14ac:dyDescent="0.2">
      <c r="B18" s="36"/>
    </row>
    <row r="19" spans="2:2" x14ac:dyDescent="0.2">
      <c r="B19" s="36"/>
    </row>
    <row r="20" spans="2:2" x14ac:dyDescent="0.2">
      <c r="B20" s="36"/>
    </row>
    <row r="21" spans="2:2" x14ac:dyDescent="0.2">
      <c r="B21" s="36"/>
    </row>
    <row r="22" spans="2:2" x14ac:dyDescent="0.2">
      <c r="B22" s="36"/>
    </row>
    <row r="23" spans="2:2" x14ac:dyDescent="0.2">
      <c r="B23" s="36"/>
    </row>
    <row r="24" spans="2:2" x14ac:dyDescent="0.2">
      <c r="B24" s="36"/>
    </row>
    <row r="25" spans="2:2" x14ac:dyDescent="0.2">
      <c r="B25" s="36"/>
    </row>
    <row r="26" spans="2:2" x14ac:dyDescent="0.2">
      <c r="B26" s="36"/>
    </row>
    <row r="27" spans="2:2" x14ac:dyDescent="0.2">
      <c r="B27" s="36"/>
    </row>
    <row r="28" spans="2:2" x14ac:dyDescent="0.2">
      <c r="B28" s="36"/>
    </row>
    <row r="29" spans="2:2" x14ac:dyDescent="0.2">
      <c r="B29" s="36"/>
    </row>
    <row r="30" spans="2:2" x14ac:dyDescent="0.2">
      <c r="B30" s="36"/>
    </row>
    <row r="31" spans="2:2" x14ac:dyDescent="0.2">
      <c r="B31" s="36"/>
    </row>
    <row r="32" spans="2:2" x14ac:dyDescent="0.2">
      <c r="B32" s="36"/>
    </row>
    <row r="33" spans="2:2" x14ac:dyDescent="0.2">
      <c r="B33" s="36"/>
    </row>
    <row r="34" spans="2:2" x14ac:dyDescent="0.2">
      <c r="B34" s="36"/>
    </row>
    <row r="35" spans="2:2" x14ac:dyDescent="0.2">
      <c r="B35" s="36"/>
    </row>
    <row r="36" spans="2:2" x14ac:dyDescent="0.2">
      <c r="B36" s="36"/>
    </row>
    <row r="37" spans="2:2" x14ac:dyDescent="0.2">
      <c r="B37" s="36"/>
    </row>
    <row r="38" spans="2:2" x14ac:dyDescent="0.2">
      <c r="B38" s="36"/>
    </row>
    <row r="39" spans="2:2" x14ac:dyDescent="0.2">
      <c r="B39" s="36"/>
    </row>
    <row r="40" spans="2:2" x14ac:dyDescent="0.2">
      <c r="B40" s="3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FD38-285F-4860-8530-A884EB820544}">
  <dimension ref="A1"/>
  <sheetViews>
    <sheetView topLeftCell="A196" zoomScale="52" zoomScaleNormal="60" workbookViewId="0">
      <selection activeCell="D263" sqref="D263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284-EE23-4C70-8AC1-80BEEAC363E2}">
  <dimension ref="A1"/>
  <sheetViews>
    <sheetView workbookViewId="0"/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EEB77-2464-41E4-B693-80069D77EBE5}">
  <dimension ref="A1"/>
  <sheetViews>
    <sheetView workbookViewId="0">
      <selection activeCell="Z90" sqref="Z90"/>
    </sheetView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AE4A6-607D-434F-BD9B-2CF82E4B8561}">
  <dimension ref="A1:H39"/>
  <sheetViews>
    <sheetView topLeftCell="A29" workbookViewId="0">
      <selection activeCell="H37" sqref="H37"/>
    </sheetView>
  </sheetViews>
  <sheetFormatPr baseColWidth="10" defaultColWidth="12.5" defaultRowHeight="15" x14ac:dyDescent="0.2"/>
  <cols>
    <col min="1" max="1" width="21.5" customWidth="1"/>
    <col min="2" max="2" width="14.33203125" customWidth="1"/>
    <col min="3" max="3" width="15.83203125" customWidth="1"/>
    <col min="4" max="4" width="17.1640625" customWidth="1"/>
    <col min="5" max="5" width="17.6640625" customWidth="1"/>
    <col min="6" max="6" width="13.33203125" bestFit="1" customWidth="1"/>
    <col min="7" max="7" width="25.1640625" customWidth="1"/>
    <col min="8" max="8" width="14.5" bestFit="1" customWidth="1"/>
  </cols>
  <sheetData>
    <row r="1" spans="1:8" ht="16" x14ac:dyDescent="0.2">
      <c r="A1" s="4" t="s">
        <v>9</v>
      </c>
      <c r="B1" s="4" t="s">
        <v>10</v>
      </c>
      <c r="C1" s="4" t="s">
        <v>11</v>
      </c>
      <c r="D1" s="4" t="s">
        <v>12</v>
      </c>
      <c r="E1" s="4" t="s">
        <v>13</v>
      </c>
    </row>
    <row r="2" spans="1:8" x14ac:dyDescent="0.2">
      <c r="A2" s="26" t="s">
        <v>14</v>
      </c>
      <c r="B2">
        <v>270</v>
      </c>
      <c r="C2">
        <v>23</v>
      </c>
      <c r="D2" s="5">
        <v>39018</v>
      </c>
      <c r="E2">
        <v>108</v>
      </c>
    </row>
    <row r="3" spans="1:8" x14ac:dyDescent="0.2">
      <c r="A3" s="26" t="s">
        <v>15</v>
      </c>
      <c r="B3">
        <v>270</v>
      </c>
      <c r="C3">
        <v>47</v>
      </c>
      <c r="D3" s="5">
        <v>79733</v>
      </c>
      <c r="E3">
        <v>216</v>
      </c>
    </row>
    <row r="4" spans="1:8" x14ac:dyDescent="0.2">
      <c r="A4" s="26" t="s">
        <v>16</v>
      </c>
      <c r="B4">
        <v>700</v>
      </c>
      <c r="C4">
        <v>140</v>
      </c>
      <c r="D4" s="5">
        <v>615752</v>
      </c>
      <c r="E4">
        <v>1656</v>
      </c>
    </row>
    <row r="5" spans="1:8" x14ac:dyDescent="0.2">
      <c r="A5" s="26" t="s">
        <v>17</v>
      </c>
      <c r="B5">
        <v>700</v>
      </c>
      <c r="C5">
        <v>157</v>
      </c>
      <c r="D5" s="5">
        <v>690522</v>
      </c>
      <c r="E5">
        <v>2208</v>
      </c>
    </row>
    <row r="6" spans="1:8" ht="16" x14ac:dyDescent="0.2">
      <c r="A6" s="26" t="s">
        <v>18</v>
      </c>
      <c r="B6">
        <v>700</v>
      </c>
      <c r="C6">
        <v>180</v>
      </c>
      <c r="D6" s="5">
        <v>791681</v>
      </c>
      <c r="E6">
        <v>2208</v>
      </c>
      <c r="G6" s="6" t="s">
        <v>19</v>
      </c>
      <c r="H6" s="7">
        <f>PRODUCT(E9,B11)</f>
        <v>1550390.4</v>
      </c>
    </row>
    <row r="7" spans="1:8" ht="16" x14ac:dyDescent="0.2">
      <c r="D7" t="s">
        <v>20</v>
      </c>
      <c r="E7">
        <f>SUM(E2:E6)</f>
        <v>6396</v>
      </c>
      <c r="G7" s="6" t="s">
        <v>21</v>
      </c>
      <c r="H7" s="7">
        <f>SUM(G27,G28,E31)</f>
        <v>3038687.1428571427</v>
      </c>
    </row>
    <row r="8" spans="1:8" ht="16" x14ac:dyDescent="0.2">
      <c r="C8" s="26" t="s">
        <v>22</v>
      </c>
      <c r="D8" s="8">
        <v>0.2</v>
      </c>
      <c r="E8">
        <f>PRODUCT(D8,E7)</f>
        <v>1279.2</v>
      </c>
      <c r="G8" s="7" t="s">
        <v>23</v>
      </c>
      <c r="H8" s="7">
        <f>SUM(C39)</f>
        <v>1209185.1215351813</v>
      </c>
    </row>
    <row r="9" spans="1:8" ht="16" x14ac:dyDescent="0.2">
      <c r="D9" t="s">
        <v>20</v>
      </c>
      <c r="E9">
        <f>SUM(E7:E8)</f>
        <v>7675.2</v>
      </c>
      <c r="G9" s="9" t="s">
        <v>8</v>
      </c>
      <c r="H9" s="10">
        <f>SUM(H6:H8)</f>
        <v>5798262.6643923232</v>
      </c>
    </row>
    <row r="11" spans="1:8" ht="15.75" customHeight="1" x14ac:dyDescent="0.2">
      <c r="A11" s="11" t="s">
        <v>24</v>
      </c>
      <c r="B11" s="12">
        <v>202</v>
      </c>
      <c r="D11" s="24" t="s">
        <v>25</v>
      </c>
    </row>
    <row r="12" spans="1:8" ht="15" customHeight="1" x14ac:dyDescent="0.2">
      <c r="A12" s="13"/>
      <c r="B12" s="12"/>
      <c r="D12" s="25" t="s">
        <v>26</v>
      </c>
      <c r="E12">
        <v>432</v>
      </c>
    </row>
    <row r="13" spans="1:8" ht="15" customHeight="1" x14ac:dyDescent="0.2">
      <c r="A13" s="13"/>
      <c r="B13" s="12"/>
      <c r="D13" s="25" t="s">
        <v>27</v>
      </c>
      <c r="E13">
        <v>6048</v>
      </c>
    </row>
    <row r="14" spans="1:8" ht="16" x14ac:dyDescent="0.2">
      <c r="D14" s="25" t="s">
        <v>28</v>
      </c>
      <c r="E14">
        <v>17640</v>
      </c>
    </row>
    <row r="15" spans="1:8" ht="16" x14ac:dyDescent="0.2">
      <c r="D15" s="25" t="s">
        <v>8</v>
      </c>
      <c r="E15">
        <f>SUM(E12:E14)</f>
        <v>24120</v>
      </c>
    </row>
    <row r="16" spans="1:8" ht="17" x14ac:dyDescent="0.2">
      <c r="A16" s="24" t="s">
        <v>29</v>
      </c>
      <c r="D16" s="14" t="s">
        <v>30</v>
      </c>
    </row>
    <row r="17" spans="1:7" ht="16" x14ac:dyDescent="0.2">
      <c r="A17" s="25" t="s">
        <v>26</v>
      </c>
      <c r="B17">
        <v>3</v>
      </c>
      <c r="D17" t="s">
        <v>26</v>
      </c>
      <c r="E17">
        <v>2</v>
      </c>
    </row>
    <row r="18" spans="1:7" ht="16" x14ac:dyDescent="0.2">
      <c r="A18" s="25" t="s">
        <v>27</v>
      </c>
      <c r="B18">
        <v>2</v>
      </c>
      <c r="D18" t="s">
        <v>28</v>
      </c>
      <c r="E18">
        <v>3</v>
      </c>
    </row>
    <row r="19" spans="1:7" x14ac:dyDescent="0.2">
      <c r="A19" t="s">
        <v>28</v>
      </c>
      <c r="B19">
        <v>2</v>
      </c>
    </row>
    <row r="20" spans="1:7" ht="16" x14ac:dyDescent="0.2">
      <c r="A20" s="25" t="s">
        <v>8</v>
      </c>
      <c r="B20">
        <f>SUM(B17:B19)</f>
        <v>7</v>
      </c>
      <c r="D20" t="s">
        <v>31</v>
      </c>
      <c r="E20">
        <f>SUM(E17:E18)</f>
        <v>5</v>
      </c>
    </row>
    <row r="21" spans="1:7" x14ac:dyDescent="0.2">
      <c r="A21" s="25"/>
    </row>
    <row r="22" spans="1:7" ht="17" x14ac:dyDescent="0.2">
      <c r="A22" s="24" t="s">
        <v>32</v>
      </c>
    </row>
    <row r="23" spans="1:7" ht="16" x14ac:dyDescent="0.2">
      <c r="A23" s="25" t="s">
        <v>26</v>
      </c>
      <c r="B23">
        <f>SUM(E2:E3)</f>
        <v>324</v>
      </c>
      <c r="D23" s="14" t="s">
        <v>33</v>
      </c>
      <c r="E23">
        <v>1.29</v>
      </c>
    </row>
    <row r="24" spans="1:7" ht="16" x14ac:dyDescent="0.2">
      <c r="A24" s="25" t="s">
        <v>28</v>
      </c>
      <c r="B24">
        <f>SUM(E4:E6)</f>
        <v>6072</v>
      </c>
    </row>
    <row r="26" spans="1:7" ht="51" x14ac:dyDescent="0.2">
      <c r="A26" s="15" t="s">
        <v>34</v>
      </c>
      <c r="B26" s="15" t="s">
        <v>35</v>
      </c>
      <c r="C26" s="15" t="s">
        <v>36</v>
      </c>
      <c r="D26" s="15" t="s">
        <v>37</v>
      </c>
      <c r="E26" s="15" t="s">
        <v>38</v>
      </c>
      <c r="F26" s="15" t="s">
        <v>39</v>
      </c>
      <c r="G26" s="15" t="s">
        <v>40</v>
      </c>
    </row>
    <row r="27" spans="1:7" ht="16" x14ac:dyDescent="0.2">
      <c r="A27" s="16" t="s">
        <v>41</v>
      </c>
      <c r="B27" s="16">
        <v>238</v>
      </c>
      <c r="C27" s="16">
        <f>PRODUCT(B27,1/B17)</f>
        <v>79.333333333333329</v>
      </c>
      <c r="D27" s="16">
        <f>PRODUCT(B27,1/E12)</f>
        <v>0.55092592592592593</v>
      </c>
      <c r="E27" s="16">
        <f>PRODUCT(C27,E17)</f>
        <v>158.66666666666666</v>
      </c>
      <c r="F27" s="16">
        <f>PRODUCT(D27,B23)</f>
        <v>178.5</v>
      </c>
      <c r="G27" s="17">
        <f>PRODUCT(E23,F27,1000)</f>
        <v>230265.00000000003</v>
      </c>
    </row>
    <row r="28" spans="1:7" ht="16" x14ac:dyDescent="0.2">
      <c r="A28" s="16" t="s">
        <v>42</v>
      </c>
      <c r="B28" s="16">
        <v>1309</v>
      </c>
      <c r="C28" s="16">
        <f>PRODUCT(B28, 1/B18)</f>
        <v>654.5</v>
      </c>
      <c r="D28" s="16">
        <f>PRODUCT(B28,1/E13)</f>
        <v>0.21643518518518517</v>
      </c>
      <c r="E28" s="16">
        <f>PRODUCT(C28,E18)</f>
        <v>1963.5</v>
      </c>
      <c r="F28" s="16">
        <f>PRODUCT(D28,B24)</f>
        <v>1314.1944444444443</v>
      </c>
      <c r="G28" s="17">
        <f>PRODUCT(E28,1000,E23)</f>
        <v>2532915</v>
      </c>
    </row>
    <row r="29" spans="1:7" x14ac:dyDescent="0.2">
      <c r="F29" s="26" t="s">
        <v>43</v>
      </c>
      <c r="G29" s="18">
        <f>SUM(G27:G28)</f>
        <v>2763180</v>
      </c>
    </row>
    <row r="30" spans="1:7" ht="15.75" customHeight="1" x14ac:dyDescent="0.2">
      <c r="A30" s="28" t="s">
        <v>44</v>
      </c>
      <c r="B30" s="28"/>
      <c r="C30" s="14" t="s">
        <v>45</v>
      </c>
      <c r="D30" s="24" t="s">
        <v>46</v>
      </c>
      <c r="E30" s="24" t="s">
        <v>47</v>
      </c>
    </row>
    <row r="31" spans="1:7" x14ac:dyDescent="0.2">
      <c r="A31" s="27">
        <v>299</v>
      </c>
      <c r="B31" s="27"/>
      <c r="C31">
        <f>PRODUCT(A31,1/B20)</f>
        <v>42.714285714285715</v>
      </c>
      <c r="D31">
        <f>PRODUCT(C31,E20)</f>
        <v>213.57142857142858</v>
      </c>
      <c r="E31" s="12">
        <f>PRODUCT(D31,E23,1000)</f>
        <v>275507.14285714284</v>
      </c>
    </row>
    <row r="34" spans="1:5" ht="16" x14ac:dyDescent="0.2">
      <c r="B34" s="4" t="s">
        <v>48</v>
      </c>
      <c r="C34" s="4" t="s">
        <v>49</v>
      </c>
    </row>
    <row r="35" spans="1:5" x14ac:dyDescent="0.2">
      <c r="A35" t="s">
        <v>50</v>
      </c>
      <c r="B35">
        <v>353</v>
      </c>
      <c r="C35" s="18">
        <f>PRODUCT(B35,E20,1/B20,1000,E23)</f>
        <v>325264.28571428568</v>
      </c>
      <c r="D35" s="29" t="s">
        <v>51</v>
      </c>
      <c r="E35" s="29"/>
    </row>
    <row r="36" spans="1:5" x14ac:dyDescent="0.2">
      <c r="A36" t="s">
        <v>52</v>
      </c>
      <c r="B36">
        <v>765</v>
      </c>
      <c r="C36" s="18">
        <f>PRODUCT(B36,E7,1/E15,1000,E23)</f>
        <v>261687.08955223882</v>
      </c>
      <c r="D36" s="27" t="s">
        <v>53</v>
      </c>
      <c r="E36" s="27"/>
    </row>
    <row r="37" spans="1:5" x14ac:dyDescent="0.2">
      <c r="A37" t="s">
        <v>54</v>
      </c>
      <c r="B37">
        <v>1199</v>
      </c>
      <c r="C37" s="18">
        <f>PRODUCT(B37,E7,1/E15,1000,E23)</f>
        <v>410147.4776119403</v>
      </c>
      <c r="D37" s="27" t="s">
        <v>53</v>
      </c>
      <c r="E37" s="27"/>
    </row>
    <row r="38" spans="1:5" x14ac:dyDescent="0.2">
      <c r="A38" t="s">
        <v>55</v>
      </c>
      <c r="B38">
        <v>620</v>
      </c>
      <c r="C38" s="18">
        <f>PRODUCT(B38,E7,1/E15,1000,E23)</f>
        <v>212086.26865671642</v>
      </c>
      <c r="D38" s="27" t="s">
        <v>53</v>
      </c>
      <c r="E38" s="27"/>
    </row>
    <row r="39" spans="1:5" x14ac:dyDescent="0.2">
      <c r="A39" t="s">
        <v>8</v>
      </c>
      <c r="C39" s="18">
        <f>SUM(C35:C38)</f>
        <v>1209185.1215351813</v>
      </c>
    </row>
  </sheetData>
  <mergeCells count="6">
    <mergeCell ref="D38:E38"/>
    <mergeCell ref="A30:B30"/>
    <mergeCell ref="A31:B31"/>
    <mergeCell ref="D35:E35"/>
    <mergeCell ref="D36:E36"/>
    <mergeCell ref="D37:E3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3E6E6-C296-4239-BD75-672471A95E98}">
  <dimension ref="A1:I38"/>
  <sheetViews>
    <sheetView topLeftCell="A45" workbookViewId="0">
      <selection activeCell="I45" sqref="I45"/>
    </sheetView>
  </sheetViews>
  <sheetFormatPr baseColWidth="10" defaultColWidth="12.5" defaultRowHeight="15" x14ac:dyDescent="0.2"/>
  <cols>
    <col min="1" max="1" width="17.33203125" customWidth="1"/>
    <col min="2" max="2" width="32.5" customWidth="1"/>
    <col min="3" max="3" width="24.6640625" customWidth="1"/>
    <col min="4" max="4" width="22.33203125" customWidth="1"/>
    <col min="5" max="6" width="9.1640625"/>
    <col min="7" max="7" width="11.33203125" customWidth="1"/>
    <col min="8" max="8" width="9.1640625"/>
    <col min="9" max="9" width="14.5" bestFit="1" customWidth="1"/>
  </cols>
  <sheetData>
    <row r="1" spans="1:9" ht="16" x14ac:dyDescent="0.2">
      <c r="A1" s="14" t="s">
        <v>56</v>
      </c>
      <c r="B1" s="14" t="s">
        <v>57</v>
      </c>
      <c r="C1" s="14" t="s">
        <v>58</v>
      </c>
      <c r="D1" s="14" t="s">
        <v>12</v>
      </c>
      <c r="E1" s="14" t="s">
        <v>13</v>
      </c>
    </row>
    <row r="2" spans="1:9" x14ac:dyDescent="0.2">
      <c r="A2" t="s">
        <v>59</v>
      </c>
      <c r="B2">
        <v>23</v>
      </c>
      <c r="C2">
        <v>130</v>
      </c>
      <c r="D2" s="5">
        <f t="shared" ref="D2:D8" si="0">PRODUCT(PI(),SUM(PRODUCT(C2,C2),-PRODUCT(B2,B2)))</f>
        <v>51431.013331918504</v>
      </c>
      <c r="E2">
        <f t="shared" ref="E2:E8" si="1">PRODUCT($D2,1/$I$5,2)</f>
        <v>228.58228147519335</v>
      </c>
      <c r="G2" s="27" t="s">
        <v>60</v>
      </c>
      <c r="H2" s="27"/>
      <c r="I2" s="27"/>
    </row>
    <row r="3" spans="1:9" x14ac:dyDescent="0.2">
      <c r="A3" t="s">
        <v>61</v>
      </c>
      <c r="B3">
        <v>23</v>
      </c>
      <c r="C3">
        <v>180</v>
      </c>
      <c r="D3" s="5">
        <f t="shared" si="0"/>
        <v>100125.6994625603</v>
      </c>
      <c r="E3">
        <f t="shared" si="1"/>
        <v>445.0031087224902</v>
      </c>
      <c r="G3" s="27"/>
      <c r="H3" s="27"/>
      <c r="I3" s="27"/>
    </row>
    <row r="4" spans="1:9" x14ac:dyDescent="0.2">
      <c r="A4" t="s">
        <v>62</v>
      </c>
      <c r="B4">
        <v>23</v>
      </c>
      <c r="C4">
        <v>180</v>
      </c>
      <c r="D4" s="5">
        <f t="shared" si="0"/>
        <v>100125.6994625603</v>
      </c>
      <c r="E4">
        <f t="shared" si="1"/>
        <v>445.0031087224902</v>
      </c>
    </row>
    <row r="5" spans="1:9" x14ac:dyDescent="0.2">
      <c r="A5" t="s">
        <v>63</v>
      </c>
      <c r="B5">
        <v>23</v>
      </c>
      <c r="C5">
        <v>180</v>
      </c>
      <c r="D5" s="5">
        <f t="shared" si="0"/>
        <v>100125.6994625603</v>
      </c>
      <c r="E5">
        <f t="shared" si="1"/>
        <v>445.0031087224902</v>
      </c>
      <c r="G5" s="27" t="s">
        <v>64</v>
      </c>
      <c r="H5" s="27"/>
      <c r="I5" s="19">
        <v>450</v>
      </c>
    </row>
    <row r="6" spans="1:9" x14ac:dyDescent="0.2">
      <c r="A6" t="s">
        <v>65</v>
      </c>
      <c r="B6">
        <v>23</v>
      </c>
      <c r="C6">
        <v>180</v>
      </c>
      <c r="D6" s="5">
        <f t="shared" si="0"/>
        <v>100125.6994625603</v>
      </c>
      <c r="E6">
        <f t="shared" si="1"/>
        <v>445.0031087224902</v>
      </c>
    </row>
    <row r="7" spans="1:9" x14ac:dyDescent="0.2">
      <c r="A7" t="s">
        <v>66</v>
      </c>
      <c r="B7">
        <v>23</v>
      </c>
      <c r="C7">
        <v>180</v>
      </c>
      <c r="D7" s="5">
        <f t="shared" si="0"/>
        <v>100125.6994625603</v>
      </c>
      <c r="E7">
        <f t="shared" si="1"/>
        <v>445.0031087224902</v>
      </c>
    </row>
    <row r="8" spans="1:9" ht="16" x14ac:dyDescent="0.2">
      <c r="A8" t="s">
        <v>67</v>
      </c>
      <c r="B8">
        <v>23</v>
      </c>
      <c r="C8">
        <v>180</v>
      </c>
      <c r="D8" s="5">
        <f t="shared" si="0"/>
        <v>100125.6994625603</v>
      </c>
      <c r="E8">
        <f t="shared" si="1"/>
        <v>445.0031087224902</v>
      </c>
      <c r="G8" s="30" t="s">
        <v>68</v>
      </c>
      <c r="H8" s="30"/>
      <c r="I8" s="7">
        <f>PRODUCT(E13,'[5]Barrel Si Tracker'!B11)</f>
        <v>6956.6422411443227</v>
      </c>
    </row>
    <row r="9" spans="1:9" ht="16" x14ac:dyDescent="0.2">
      <c r="D9" s="26" t="s">
        <v>69</v>
      </c>
      <c r="E9">
        <f>SUM(E2:E8)</f>
        <v>2898.6009338101344</v>
      </c>
      <c r="G9" s="30" t="s">
        <v>70</v>
      </c>
      <c r="H9" s="30"/>
      <c r="I9" s="7">
        <f>SUM(G19)</f>
        <v>6849326.1540273428</v>
      </c>
    </row>
    <row r="10" spans="1:9" ht="15.75" customHeight="1" x14ac:dyDescent="0.2">
      <c r="G10" s="31" t="s">
        <v>71</v>
      </c>
      <c r="H10" s="31"/>
      <c r="I10" s="7">
        <f>SUM(D38)</f>
        <v>2044182.9765775613</v>
      </c>
    </row>
    <row r="11" spans="1:9" ht="16" x14ac:dyDescent="0.2">
      <c r="B11" s="32" t="s">
        <v>72</v>
      </c>
      <c r="C11" s="32"/>
      <c r="D11" s="32"/>
      <c r="E11">
        <f>PRODUCT(E9,2)</f>
        <v>5797.2018676202688</v>
      </c>
      <c r="G11" s="33" t="s">
        <v>43</v>
      </c>
      <c r="H11" s="33"/>
      <c r="I11" s="10">
        <f>SUM(I8:I10)</f>
        <v>8900465.7728460487</v>
      </c>
    </row>
    <row r="12" spans="1:9" x14ac:dyDescent="0.2">
      <c r="B12" s="26"/>
      <c r="C12" s="26" t="s">
        <v>73</v>
      </c>
      <c r="D12" s="20">
        <v>0.2</v>
      </c>
      <c r="E12">
        <f>PRODUCT(E11,D12)</f>
        <v>1159.4403735240537</v>
      </c>
    </row>
    <row r="13" spans="1:9" x14ac:dyDescent="0.2">
      <c r="B13" s="26"/>
      <c r="C13" s="26"/>
      <c r="D13" s="26" t="s">
        <v>8</v>
      </c>
      <c r="E13">
        <f>SUM(E11:E12)</f>
        <v>6956.6422411443227</v>
      </c>
    </row>
    <row r="15" spans="1:9" ht="15.75" customHeight="1" x14ac:dyDescent="0.2">
      <c r="A15" s="21"/>
      <c r="B15" s="22" t="s">
        <v>74</v>
      </c>
      <c r="C15" s="22" t="s">
        <v>75</v>
      </c>
      <c r="D15" s="22" t="s">
        <v>76</v>
      </c>
      <c r="E15" s="22" t="s">
        <v>77</v>
      </c>
      <c r="F15" s="22" t="s">
        <v>78</v>
      </c>
      <c r="G15" s="22" t="s">
        <v>79</v>
      </c>
      <c r="H15" s="24"/>
    </row>
    <row r="16" spans="1:9" x14ac:dyDescent="0.2">
      <c r="A16" t="s">
        <v>80</v>
      </c>
      <c r="B16" s="23">
        <v>715859</v>
      </c>
      <c r="C16" s="26"/>
      <c r="D16" s="26">
        <f>PRODUCT(B16,1/C26)</f>
        <v>798.94977678571422</v>
      </c>
      <c r="E16" s="26"/>
      <c r="F16" s="23">
        <f>PRODUCT(D16,E9)</f>
        <v>2315836.5690584695</v>
      </c>
      <c r="G16" s="23">
        <f>PRODUCT(F16,C24)</f>
        <v>2917954.0770136714</v>
      </c>
    </row>
    <row r="17" spans="1:7" x14ac:dyDescent="0.2">
      <c r="A17" t="s">
        <v>81</v>
      </c>
      <c r="B17" s="23">
        <v>287250</v>
      </c>
      <c r="C17" s="23">
        <f>PRODUCT(B17,1/C25)</f>
        <v>57450</v>
      </c>
      <c r="D17" s="26"/>
      <c r="E17" s="23">
        <f>PRODUCT(C17,C27)</f>
        <v>402150</v>
      </c>
      <c r="F17" s="26"/>
      <c r="G17" s="23">
        <f>PRODUCT(E17,C24)</f>
        <v>506709</v>
      </c>
    </row>
    <row r="18" spans="1:7" x14ac:dyDescent="0.2">
      <c r="E18" s="32" t="s">
        <v>69</v>
      </c>
      <c r="F18" s="32"/>
      <c r="G18" s="5">
        <f>SUM(G16:G17)</f>
        <v>3424663.0770136714</v>
      </c>
    </row>
    <row r="19" spans="1:7" x14ac:dyDescent="0.2">
      <c r="E19" s="34" t="s">
        <v>72</v>
      </c>
      <c r="F19" s="34"/>
      <c r="G19" s="18">
        <f>PRODUCT(G18,2)</f>
        <v>6849326.1540273428</v>
      </c>
    </row>
    <row r="24" spans="1:7" x14ac:dyDescent="0.2">
      <c r="A24" s="32" t="s">
        <v>82</v>
      </c>
      <c r="B24" s="32"/>
      <c r="C24">
        <v>1.26</v>
      </c>
    </row>
    <row r="25" spans="1:7" x14ac:dyDescent="0.2">
      <c r="A25" s="27" t="s">
        <v>83</v>
      </c>
      <c r="B25" s="27"/>
      <c r="C25">
        <v>5</v>
      </c>
    </row>
    <row r="26" spans="1:7" x14ac:dyDescent="0.2">
      <c r="A26" t="s">
        <v>84</v>
      </c>
      <c r="C26">
        <v>896</v>
      </c>
    </row>
    <row r="27" spans="1:7" x14ac:dyDescent="0.2">
      <c r="A27" s="27" t="s">
        <v>85</v>
      </c>
      <c r="B27" s="27"/>
      <c r="C27">
        <v>7</v>
      </c>
    </row>
    <row r="28" spans="1:7" x14ac:dyDescent="0.2">
      <c r="A28" s="27"/>
      <c r="B28" s="27"/>
    </row>
    <row r="30" spans="1:7" ht="16" x14ac:dyDescent="0.2">
      <c r="A30" s="4"/>
      <c r="B30" s="4" t="s">
        <v>86</v>
      </c>
      <c r="C30" s="4" t="s">
        <v>87</v>
      </c>
      <c r="D30" s="4" t="s">
        <v>88</v>
      </c>
    </row>
    <row r="31" spans="1:7" x14ac:dyDescent="0.2">
      <c r="A31" t="s">
        <v>89</v>
      </c>
      <c r="C31" s="5">
        <v>316609</v>
      </c>
      <c r="D31" s="5">
        <f>PRODUCT(C31,C24,$C$27,1/$C$25)</f>
        <v>558498.27600000007</v>
      </c>
      <c r="E31" s="35" t="s">
        <v>90</v>
      </c>
      <c r="F31" s="35"/>
      <c r="G31" s="35"/>
    </row>
    <row r="32" spans="1:7" x14ac:dyDescent="0.2">
      <c r="A32" t="s">
        <v>91</v>
      </c>
      <c r="C32" s="5">
        <v>173541</v>
      </c>
      <c r="D32" s="5">
        <f>PRODUCT(C32,$C$24,$C$27,1/$C$25)</f>
        <v>306126.32400000002</v>
      </c>
      <c r="E32" s="35" t="s">
        <v>90</v>
      </c>
      <c r="F32" s="35"/>
      <c r="G32" s="35"/>
    </row>
    <row r="33" spans="1:7" x14ac:dyDescent="0.2">
      <c r="A33" t="s">
        <v>52</v>
      </c>
      <c r="B33">
        <f>PRODUCT('Tracking - Barrel Silicon'!B36,1000,1/'Tracking - Barrel Silicon'!$E$15)</f>
        <v>31.71641791044776</v>
      </c>
      <c r="D33" s="5">
        <f>PRODUCT(B33,$E$9,'[5]Barrel Si Tracker'!$E$23)</f>
        <v>91933.23857233634</v>
      </c>
      <c r="E33" s="35" t="s">
        <v>92</v>
      </c>
      <c r="F33" s="35"/>
      <c r="G33" s="35"/>
    </row>
    <row r="34" spans="1:7" x14ac:dyDescent="0.2">
      <c r="A34" t="s">
        <v>54</v>
      </c>
      <c r="B34">
        <f>PRODUCT('Tracking - Barrel Silicon'!B37,1000,1/'Tracking - Barrel Silicon'!$E$15)</f>
        <v>49.709784411276949</v>
      </c>
      <c r="D34" s="5">
        <f>PRODUCT(B34,$E$9,'[5]Barrel Si Tracker'!$E$23)</f>
        <v>144088.82751402783</v>
      </c>
      <c r="E34" s="35" t="s">
        <v>92</v>
      </c>
      <c r="F34" s="35"/>
      <c r="G34" s="35"/>
    </row>
    <row r="35" spans="1:7" x14ac:dyDescent="0.2">
      <c r="A35" t="s">
        <v>55</v>
      </c>
      <c r="B35">
        <f>PRODUCT('Tracking - Barrel Silicon'!B38,1000,1/'Tracking - Barrel Silicon'!$E$15)</f>
        <v>25.70480928689884</v>
      </c>
      <c r="D35" s="5">
        <f>PRODUCT(B35,$E$9,'[5]Barrel Si Tracker'!$E$23)</f>
        <v>74507.984202416395</v>
      </c>
      <c r="E35" s="35" t="s">
        <v>92</v>
      </c>
      <c r="F35" s="35"/>
      <c r="G35" s="35"/>
    </row>
    <row r="36" spans="1:7" x14ac:dyDescent="0.2">
      <c r="B36" s="32" t="s">
        <v>93</v>
      </c>
      <c r="C36" s="32"/>
      <c r="D36" s="5">
        <f>SUM(D31:D35)</f>
        <v>1175154.6502887807</v>
      </c>
    </row>
    <row r="37" spans="1:7" x14ac:dyDescent="0.2">
      <c r="B37" s="32" t="s">
        <v>94</v>
      </c>
      <c r="C37" s="32"/>
      <c r="D37" s="5">
        <f>SUM(D31,D33,D34,D35)</f>
        <v>869028.32628878066</v>
      </c>
    </row>
    <row r="38" spans="1:7" x14ac:dyDescent="0.2">
      <c r="C38" s="26" t="s">
        <v>95</v>
      </c>
      <c r="D38" s="5">
        <f>SUM(D36:D37)</f>
        <v>2044182.9765775613</v>
      </c>
    </row>
  </sheetData>
  <mergeCells count="20">
    <mergeCell ref="B37:C37"/>
    <mergeCell ref="E31:G31"/>
    <mergeCell ref="E32:G32"/>
    <mergeCell ref="E33:G33"/>
    <mergeCell ref="E34:G34"/>
    <mergeCell ref="E35:G35"/>
    <mergeCell ref="B36:C36"/>
    <mergeCell ref="A28:B28"/>
    <mergeCell ref="G2:I3"/>
    <mergeCell ref="G5:H5"/>
    <mergeCell ref="G8:H8"/>
    <mergeCell ref="G9:H9"/>
    <mergeCell ref="G10:H10"/>
    <mergeCell ref="B11:D11"/>
    <mergeCell ref="G11:H11"/>
    <mergeCell ref="E18:F18"/>
    <mergeCell ref="E19:F19"/>
    <mergeCell ref="A24:B24"/>
    <mergeCell ref="A25:B25"/>
    <mergeCell ref="A27:B27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108909446CAD48AB413D2EE338E117" ma:contentTypeVersion="10" ma:contentTypeDescription="Create a new document." ma:contentTypeScope="" ma:versionID="d0ebf254abc90005b7a515dd8fc76850">
  <xsd:schema xmlns:xsd="http://www.w3.org/2001/XMLSchema" xmlns:xs="http://www.w3.org/2001/XMLSchema" xmlns:p="http://schemas.microsoft.com/office/2006/metadata/properties" xmlns:ns1="http://schemas.microsoft.com/sharepoint/v3" xmlns:ns2="43a3622d-1aff-42be-8318-1052209d557b" xmlns:ns3="dd7425a4-fa23-406d-b478-3c2992d2d4ba" targetNamespace="http://schemas.microsoft.com/office/2006/metadata/properties" ma:root="true" ma:fieldsID="db2f8aac7ff276226f5e8a25acad368d" ns1:_="" ns2:_="" ns3:_="">
    <xsd:import namespace="http://schemas.microsoft.com/sharepoint/v3"/>
    <xsd:import namespace="43a3622d-1aff-42be-8318-1052209d557b"/>
    <xsd:import namespace="dd7425a4-fa23-406d-b478-3c2992d2d4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a3622d-1aff-42be-8318-1052209d55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7425a4-fa23-406d-b478-3c2992d2d4ba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5BFE1DB-B2F6-40BC-9575-1D6694D6306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2BB1BA3A-5F7C-4320-8761-1622490290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3a3622d-1aff-42be-8318-1052209d557b"/>
    <ds:schemaRef ds:uri="dd7425a4-fa23-406d-b478-3c2992d2d4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D849083-3F7B-43E7-A7C0-27144ACAA66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ECal</vt:lpstr>
      <vt:lpstr>Electronics &amp; DAQ</vt:lpstr>
      <vt:lpstr>HCal - Endcap quotes</vt:lpstr>
      <vt:lpstr>HCal - Barrel quotes &amp; orders</vt:lpstr>
      <vt:lpstr>Tracking - Barrel Silicon</vt:lpstr>
      <vt:lpstr>Tracking - Disk Silicon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Mendez, Anna</dc:creator>
  <cp:keywords/>
  <dc:description/>
  <cp:lastModifiedBy>Elke-Caroline Aschenauer</cp:lastModifiedBy>
  <cp:revision/>
  <dcterms:created xsi:type="dcterms:W3CDTF">2021-04-13T14:28:45Z</dcterms:created>
  <dcterms:modified xsi:type="dcterms:W3CDTF">2021-05-06T00:49:52Z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0x01010072108909446CAD48AB413D2EE338E117</vt:lpwstr>
  </property>
</Properties>
</file>