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oolsey\Desktop\"/>
    </mc:Choice>
  </mc:AlternateContent>
  <xr:revisionPtr revIDLastSave="0" documentId="13_ncr:1_{B22A7448-7C25-4110-A381-5DF0DF4E05BE}" xr6:coauthVersionLast="36" xr6:coauthVersionMax="36" xr10:uidLastSave="{00000000-0000-0000-0000-000000000000}"/>
  <bookViews>
    <workbookView xWindow="0" yWindow="0" windowWidth="23040" windowHeight="8772" xr2:uid="{AA91E2E4-BED1-45FA-B70D-EFE1F9B8258B}"/>
  </bookViews>
  <sheets>
    <sheet name="Total Budgeted Co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N6" i="1"/>
  <c r="M6" i="1"/>
  <c r="L6" i="1"/>
  <c r="K6" i="1"/>
  <c r="J6" i="1"/>
  <c r="I6" i="1"/>
  <c r="H6" i="1"/>
  <c r="G6" i="1"/>
  <c r="F6" i="1"/>
  <c r="E6" i="1"/>
  <c r="D6" i="1" s="1"/>
  <c r="O5" i="1"/>
  <c r="N5" i="1"/>
  <c r="M5" i="1"/>
  <c r="L5" i="1"/>
  <c r="K5" i="1"/>
  <c r="J5" i="1"/>
  <c r="I5" i="1"/>
  <c r="H5" i="1"/>
  <c r="G5" i="1"/>
  <c r="F5" i="1"/>
  <c r="E5" i="1"/>
  <c r="O4" i="1"/>
  <c r="N4" i="1"/>
  <c r="M4" i="1"/>
  <c r="L4" i="1"/>
  <c r="K4" i="1"/>
  <c r="D4" i="1" s="1"/>
  <c r="J4" i="1"/>
  <c r="I4" i="1"/>
  <c r="H4" i="1"/>
  <c r="G4" i="1"/>
  <c r="F4" i="1"/>
  <c r="E4" i="1"/>
  <c r="O3" i="1"/>
  <c r="N3" i="1"/>
  <c r="M3" i="1"/>
  <c r="L3" i="1"/>
  <c r="K3" i="1"/>
  <c r="J3" i="1"/>
  <c r="I3" i="1"/>
  <c r="H3" i="1"/>
  <c r="G3" i="1"/>
  <c r="F3" i="1"/>
  <c r="D3" i="1" s="1"/>
  <c r="E3" i="1"/>
  <c r="D22" i="1"/>
  <c r="D21" i="1"/>
  <c r="D20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D14" i="1"/>
  <c r="D13" i="1"/>
  <c r="D12" i="1"/>
  <c r="D11" i="1"/>
  <c r="O10" i="1"/>
  <c r="N10" i="1"/>
  <c r="M10" i="1"/>
  <c r="L10" i="1"/>
  <c r="K10" i="1"/>
  <c r="J10" i="1"/>
  <c r="I10" i="1"/>
  <c r="H10" i="1"/>
  <c r="G10" i="1"/>
  <c r="F10" i="1"/>
  <c r="E10" i="1"/>
  <c r="D5" i="1"/>
  <c r="J2" i="1"/>
  <c r="I2" i="1"/>
  <c r="E2" i="1"/>
  <c r="F2" i="1" l="1"/>
  <c r="G2" i="1"/>
  <c r="H2" i="1"/>
  <c r="L2" i="1"/>
  <c r="M2" i="1"/>
  <c r="N2" i="1"/>
  <c r="O2" i="1"/>
  <c r="D10" i="1"/>
  <c r="K2" i="1"/>
  <c r="D2" i="1"/>
</calcChain>
</file>

<file path=xl/sharedStrings.xml><?xml version="1.0" encoding="utf-8"?>
<sst xmlns="http://schemas.openxmlformats.org/spreadsheetml/2006/main" count="39" uniqueCount="13">
  <si>
    <t>Start</t>
  </si>
  <si>
    <t>Finish</t>
  </si>
  <si>
    <t>Budgeted Total Cost</t>
  </si>
  <si>
    <t xml:space="preserve">    ECE06.10.11  IR Integration &amp; Ancillary Detectors</t>
  </si>
  <si>
    <t>04-Feb-21 A</t>
  </si>
  <si>
    <t xml:space="preserve">      ECE06.10.11.01  Roman Pots and Off-Momentum Detectors</t>
  </si>
  <si>
    <t xml:space="preserve">      ECE06.10.11.02  B0 Detectors</t>
  </si>
  <si>
    <t>14-Mar-22 A</t>
  </si>
  <si>
    <t xml:space="preserve">      ECE06.10.11.03  Zero Degree Calorimeter</t>
  </si>
  <si>
    <t xml:space="preserve">      ECE06.10.11.04  Low-Q2 Detectors</t>
  </si>
  <si>
    <t>WBS</t>
  </si>
  <si>
    <t>Budgeted Labor Cost</t>
  </si>
  <si>
    <t>Budgeted Nonlabor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</si>
</sst>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5" fontId="0" fillId="0" borderId="0" xfId="0" applyNumberFormat="1"/>
    <xf numFmtId="8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8" fontId="1" fillId="2" borderId="0" xfId="0" applyNumberFormat="1" applyFont="1" applyFill="1" applyAlignment="1">
      <alignment horizontal="center" vertical="center"/>
    </xf>
    <xf numFmtId="0" fontId="1" fillId="0" borderId="0" xfId="0" applyFont="1"/>
    <xf numFmtId="8" fontId="1" fillId="0" borderId="0" xfId="0" applyNumberFormat="1" applyFont="1"/>
    <xf numFmtId="0" fontId="1" fillId="2" borderId="0" xfId="0" applyFont="1" applyFill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300C-9652-4EAD-992C-4212A6634CD1}">
  <dimension ref="A1:O22"/>
  <sheetViews>
    <sheetView tabSelected="1" workbookViewId="0">
      <pane xSplit="4" ySplit="2" topLeftCell="E3" activePane="bottomRight" state="frozen"/>
      <selection pane="topRight" activeCell="F1" sqref="F1"/>
      <selection pane="bottomLeft" activeCell="A3" sqref="A3"/>
      <selection pane="bottomRight" activeCell="D17" sqref="D17"/>
    </sheetView>
  </sheetViews>
  <sheetFormatPr defaultRowHeight="14.4" x14ac:dyDescent="0.3"/>
  <cols>
    <col min="1" max="1" width="54.77734375" customWidth="1"/>
    <col min="2" max="3" width="12.5546875" customWidth="1"/>
    <col min="4" max="4" width="26.21875" customWidth="1"/>
    <col min="5" max="5" width="13.33203125" customWidth="1"/>
    <col min="6" max="10" width="12.77734375" customWidth="1"/>
    <col min="11" max="11" width="15.109375" customWidth="1"/>
    <col min="12" max="12" width="15.6640625" customWidth="1"/>
    <col min="13" max="13" width="14.33203125" customWidth="1"/>
    <col min="14" max="14" width="14.21875" customWidth="1"/>
    <col min="15" max="15" width="12.77734375" customWidth="1"/>
  </cols>
  <sheetData>
    <row r="1" spans="1:15" ht="15.6" x14ac:dyDescent="0.3">
      <c r="A1" s="3" t="s">
        <v>10</v>
      </c>
      <c r="B1" s="3" t="s">
        <v>0</v>
      </c>
      <c r="C1" s="3" t="s">
        <v>1</v>
      </c>
      <c r="D1" s="13" t="s">
        <v>2</v>
      </c>
      <c r="E1" s="3">
        <v>2021</v>
      </c>
      <c r="F1" s="3">
        <v>2022</v>
      </c>
      <c r="G1" s="3">
        <v>2023</v>
      </c>
      <c r="H1" s="3">
        <v>2024</v>
      </c>
      <c r="I1" s="3">
        <v>2025</v>
      </c>
      <c r="J1" s="3">
        <v>2026</v>
      </c>
      <c r="K1" s="3">
        <v>2027</v>
      </c>
      <c r="L1" s="3">
        <v>2028</v>
      </c>
      <c r="M1" s="3">
        <v>2029</v>
      </c>
      <c r="N1" s="3">
        <v>2030</v>
      </c>
      <c r="O1" s="3">
        <v>2031</v>
      </c>
    </row>
    <row r="2" spans="1:15" x14ac:dyDescent="0.3">
      <c r="A2" s="9" t="s">
        <v>3</v>
      </c>
      <c r="B2" s="4"/>
      <c r="C2" s="5"/>
      <c r="D2" s="6">
        <f>SUM(D3:D6)</f>
        <v>16014097.27</v>
      </c>
      <c r="E2" s="6">
        <f>SUM(E3:E6)</f>
        <v>12440.13</v>
      </c>
      <c r="F2" s="6">
        <f>SUM(F3:F6)</f>
        <v>152050.62</v>
      </c>
      <c r="G2" s="6">
        <f>SUM(G3:G6)</f>
        <v>369038.99</v>
      </c>
      <c r="H2" s="6">
        <f>SUM(H3:H6)</f>
        <v>191207.14</v>
      </c>
      <c r="I2" s="6">
        <f>SUM(I3:I6)</f>
        <v>146757.24</v>
      </c>
      <c r="J2" s="6">
        <f>SUM(J3:J6)</f>
        <v>612931.75</v>
      </c>
      <c r="K2" s="6">
        <f>SUM(K3:K6)</f>
        <v>3016629.7799999993</v>
      </c>
      <c r="L2" s="6">
        <f>SUM(L3:L6)</f>
        <v>6617950.459999999</v>
      </c>
      <c r="M2" s="6">
        <f>SUM(M3:M6)</f>
        <v>2167806.9899999998</v>
      </c>
      <c r="N2" s="6">
        <f>SUM(N3:N6)</f>
        <v>2556410.3499999996</v>
      </c>
      <c r="O2" s="6">
        <f>SUM(O3:O6)</f>
        <v>170873.82</v>
      </c>
    </row>
    <row r="3" spans="1:15" x14ac:dyDescent="0.3">
      <c r="A3" s="7" t="s">
        <v>5</v>
      </c>
      <c r="B3" t="s">
        <v>4</v>
      </c>
      <c r="C3" s="1">
        <v>11394</v>
      </c>
      <c r="D3" s="8">
        <f>SUM(E3:O3)</f>
        <v>3375392.99</v>
      </c>
      <c r="E3" s="2">
        <f>SUM(E11,E19)</f>
        <v>9877.57</v>
      </c>
      <c r="F3" s="2">
        <f t="shared" ref="F3:O3" si="0">SUM(F11,F19)</f>
        <v>80390.820000000007</v>
      </c>
      <c r="G3" s="2">
        <f t="shared" si="0"/>
        <v>143656.78</v>
      </c>
      <c r="H3" s="2">
        <f t="shared" si="0"/>
        <v>83587.820000000007</v>
      </c>
      <c r="I3" s="2">
        <f t="shared" si="0"/>
        <v>34485.089999999997</v>
      </c>
      <c r="J3" s="2">
        <f t="shared" si="0"/>
        <v>130371.54999999999</v>
      </c>
      <c r="K3" s="2">
        <f t="shared" si="0"/>
        <v>50296.1</v>
      </c>
      <c r="L3" s="2">
        <f t="shared" si="0"/>
        <v>0.08</v>
      </c>
      <c r="M3" s="2">
        <f t="shared" si="0"/>
        <v>679809.29</v>
      </c>
      <c r="N3" s="2">
        <f t="shared" si="0"/>
        <v>1996646.85</v>
      </c>
      <c r="O3" s="2">
        <f t="shared" si="0"/>
        <v>166271.04000000001</v>
      </c>
    </row>
    <row r="4" spans="1:15" x14ac:dyDescent="0.3">
      <c r="A4" s="7" t="s">
        <v>6</v>
      </c>
      <c r="B4" t="s">
        <v>7</v>
      </c>
      <c r="C4" s="1">
        <v>11330</v>
      </c>
      <c r="D4" s="8">
        <f t="shared" ref="D4:D6" si="1">SUM(E4:O4)</f>
        <v>2125901.1199999996</v>
      </c>
      <c r="E4" s="2">
        <f>SUM(E12,E20)</f>
        <v>0</v>
      </c>
      <c r="F4" s="2">
        <f t="shared" ref="F4:O4" si="2">SUM(F12,F20)</f>
        <v>32371.340000000004</v>
      </c>
      <c r="G4" s="2">
        <f t="shared" si="2"/>
        <v>91785.430000000008</v>
      </c>
      <c r="H4" s="2">
        <f t="shared" si="2"/>
        <v>31545.81</v>
      </c>
      <c r="I4" s="2">
        <f t="shared" si="2"/>
        <v>36831.39</v>
      </c>
      <c r="J4" s="2">
        <f t="shared" si="2"/>
        <v>56102.54</v>
      </c>
      <c r="K4" s="2">
        <f t="shared" si="2"/>
        <v>38972.47</v>
      </c>
      <c r="L4" s="2">
        <f t="shared" si="2"/>
        <v>730669.97999999986</v>
      </c>
      <c r="M4" s="2">
        <f t="shared" si="2"/>
        <v>828536.46</v>
      </c>
      <c r="N4" s="2">
        <f t="shared" si="2"/>
        <v>274482.92</v>
      </c>
      <c r="O4" s="2">
        <f t="shared" si="2"/>
        <v>4602.78</v>
      </c>
    </row>
    <row r="5" spans="1:15" x14ac:dyDescent="0.3">
      <c r="A5" s="7" t="s">
        <v>8</v>
      </c>
      <c r="B5" t="s">
        <v>4</v>
      </c>
      <c r="C5" s="1">
        <v>10982</v>
      </c>
      <c r="D5" s="8">
        <f t="shared" si="1"/>
        <v>8516992.9299999997</v>
      </c>
      <c r="E5" s="2">
        <f>SUM(E13,E21)</f>
        <v>2281.0100000000002</v>
      </c>
      <c r="F5" s="2">
        <f t="shared" ref="F5:O5" si="3">SUM(F13,F21)</f>
        <v>13761.720000000001</v>
      </c>
      <c r="G5" s="2">
        <f t="shared" si="3"/>
        <v>41989.810000000005</v>
      </c>
      <c r="H5" s="2">
        <f t="shared" si="3"/>
        <v>28623.719999999998</v>
      </c>
      <c r="I5" s="2">
        <f t="shared" si="3"/>
        <v>75440.740000000005</v>
      </c>
      <c r="J5" s="2">
        <f t="shared" si="3"/>
        <v>379727.32</v>
      </c>
      <c r="K5" s="2">
        <f t="shared" si="3"/>
        <v>2312184.6799999997</v>
      </c>
      <c r="L5" s="2">
        <f t="shared" si="3"/>
        <v>5595500.4299999997</v>
      </c>
      <c r="M5" s="2">
        <f t="shared" si="3"/>
        <v>66981.679999999993</v>
      </c>
      <c r="N5" s="2">
        <f t="shared" si="3"/>
        <v>501.82</v>
      </c>
      <c r="O5" s="2">
        <f t="shared" si="3"/>
        <v>0</v>
      </c>
    </row>
    <row r="6" spans="1:15" x14ac:dyDescent="0.3">
      <c r="A6" s="7" t="s">
        <v>9</v>
      </c>
      <c r="B6" t="s">
        <v>4</v>
      </c>
      <c r="C6" s="1">
        <v>11233</v>
      </c>
      <c r="D6" s="8">
        <f t="shared" si="1"/>
        <v>1995810.2299999997</v>
      </c>
      <c r="E6" s="2">
        <f>SUM(E14,E22)</f>
        <v>281.55</v>
      </c>
      <c r="F6" s="2">
        <f t="shared" ref="F6:O6" si="4">SUM(F14,F22)</f>
        <v>25526.739999999998</v>
      </c>
      <c r="G6" s="2">
        <f t="shared" si="4"/>
        <v>91606.97</v>
      </c>
      <c r="H6" s="2">
        <f t="shared" si="4"/>
        <v>47449.79</v>
      </c>
      <c r="I6" s="2">
        <f t="shared" si="4"/>
        <v>0.02</v>
      </c>
      <c r="J6" s="2">
        <f t="shared" si="4"/>
        <v>46730.34</v>
      </c>
      <c r="K6" s="2">
        <f t="shared" si="4"/>
        <v>615176.53</v>
      </c>
      <c r="L6" s="2">
        <f t="shared" si="4"/>
        <v>291779.97000000003</v>
      </c>
      <c r="M6" s="2">
        <f t="shared" si="4"/>
        <v>592479.55999999994</v>
      </c>
      <c r="N6" s="2">
        <f t="shared" si="4"/>
        <v>284778.76</v>
      </c>
      <c r="O6" s="2">
        <f t="shared" si="4"/>
        <v>0</v>
      </c>
    </row>
    <row r="9" spans="1:15" ht="15.6" x14ac:dyDescent="0.3">
      <c r="A9" s="3" t="s">
        <v>10</v>
      </c>
      <c r="B9" s="3" t="s">
        <v>0</v>
      </c>
      <c r="C9" s="3" t="s">
        <v>1</v>
      </c>
      <c r="D9" s="13" t="s">
        <v>11</v>
      </c>
      <c r="E9" s="10">
        <v>2021</v>
      </c>
      <c r="F9" s="10">
        <v>2022</v>
      </c>
      <c r="G9" s="10">
        <v>2023</v>
      </c>
      <c r="H9" s="10">
        <v>2024</v>
      </c>
      <c r="I9" s="10">
        <v>2025</v>
      </c>
      <c r="J9" s="10">
        <v>2026</v>
      </c>
      <c r="K9" s="10">
        <v>2027</v>
      </c>
      <c r="L9" s="10">
        <v>2028</v>
      </c>
      <c r="M9" s="10">
        <v>2029</v>
      </c>
      <c r="N9" s="10">
        <v>2030</v>
      </c>
      <c r="O9" s="10">
        <v>2031</v>
      </c>
    </row>
    <row r="10" spans="1:15" x14ac:dyDescent="0.3">
      <c r="A10" s="9" t="s">
        <v>3</v>
      </c>
      <c r="B10" s="4"/>
      <c r="C10" s="5"/>
      <c r="D10" s="6">
        <f>SUM(E10:O10)</f>
        <v>3132465.4899999998</v>
      </c>
      <c r="E10" s="6">
        <f>SUM(E11:E14)</f>
        <v>12440.13</v>
      </c>
      <c r="F10" s="6">
        <f>SUM(F11:F14)</f>
        <v>151988.42000000001</v>
      </c>
      <c r="G10" s="6">
        <f>SUM(G11:G14)</f>
        <v>368887.64</v>
      </c>
      <c r="H10" s="6">
        <f>SUM(H11:H14)</f>
        <v>191207.14</v>
      </c>
      <c r="I10" s="6">
        <f>SUM(I11:I14)</f>
        <v>87997.709999999992</v>
      </c>
      <c r="J10" s="6">
        <f>SUM(J11:J14)</f>
        <v>231582.34999999998</v>
      </c>
      <c r="K10" s="12">
        <f>SUM(K11:K14)</f>
        <v>143061.98000000001</v>
      </c>
      <c r="L10" s="12">
        <f>SUM(L11:L14)</f>
        <v>210477.28</v>
      </c>
      <c r="M10" s="12">
        <f>SUM(M11:M14)</f>
        <v>612800.81000000006</v>
      </c>
      <c r="N10" s="12">
        <f>SUM(N11:N14)</f>
        <v>951148.21</v>
      </c>
      <c r="O10" s="12">
        <f>SUM(O11:O14)</f>
        <v>170873.82</v>
      </c>
    </row>
    <row r="11" spans="1:15" x14ac:dyDescent="0.3">
      <c r="A11" s="7" t="s">
        <v>5</v>
      </c>
      <c r="B11" t="s">
        <v>4</v>
      </c>
      <c r="C11" s="1">
        <v>11394</v>
      </c>
      <c r="D11" s="8">
        <f>SUM(E11:O11)</f>
        <v>1317650.6400000001</v>
      </c>
      <c r="E11" s="2">
        <v>9877.57</v>
      </c>
      <c r="F11" s="2">
        <v>80328.62000000001</v>
      </c>
      <c r="G11" s="2">
        <v>143505.43</v>
      </c>
      <c r="H11" s="2">
        <v>83587.820000000007</v>
      </c>
      <c r="I11" s="2">
        <v>34485.089999999997</v>
      </c>
      <c r="J11" s="2">
        <v>130371.47999999998</v>
      </c>
      <c r="K11" s="11">
        <v>32436.77</v>
      </c>
      <c r="L11" s="11">
        <v>0</v>
      </c>
      <c r="M11" s="11">
        <v>245402.11000000002</v>
      </c>
      <c r="N11" s="11">
        <v>391384.71</v>
      </c>
      <c r="O11" s="11">
        <v>166271.04000000001</v>
      </c>
    </row>
    <row r="12" spans="1:15" x14ac:dyDescent="0.3">
      <c r="A12" s="7" t="s">
        <v>6</v>
      </c>
      <c r="B12" t="s">
        <v>7</v>
      </c>
      <c r="C12" s="1">
        <v>11330</v>
      </c>
      <c r="D12" s="8">
        <f t="shared" ref="D12:D14" si="5">SUM(E12:O12)</f>
        <v>790344.22000000009</v>
      </c>
      <c r="E12" s="2">
        <v>0</v>
      </c>
      <c r="F12" s="2">
        <v>32371.340000000004</v>
      </c>
      <c r="G12" s="2">
        <v>91785.430000000008</v>
      </c>
      <c r="H12" s="2">
        <v>31545.81</v>
      </c>
      <c r="I12" s="2">
        <v>36831.39</v>
      </c>
      <c r="J12" s="2">
        <v>56102.54</v>
      </c>
      <c r="K12" s="11">
        <v>35284.86</v>
      </c>
      <c r="L12" s="11">
        <v>22387.200000000001</v>
      </c>
      <c r="M12" s="11">
        <v>204949.95</v>
      </c>
      <c r="N12" s="11">
        <v>274482.92</v>
      </c>
      <c r="O12" s="11">
        <v>4602.78</v>
      </c>
    </row>
    <row r="13" spans="1:15" x14ac:dyDescent="0.3">
      <c r="A13" s="7" t="s">
        <v>8</v>
      </c>
      <c r="B13" t="s">
        <v>4</v>
      </c>
      <c r="C13" s="1">
        <v>10982</v>
      </c>
      <c r="D13" s="8">
        <f t="shared" si="5"/>
        <v>404614.15</v>
      </c>
      <c r="E13" s="2">
        <v>2281.0100000000002</v>
      </c>
      <c r="F13" s="2">
        <v>13761.720000000001</v>
      </c>
      <c r="G13" s="2">
        <v>41989.810000000005</v>
      </c>
      <c r="H13" s="2">
        <v>28623.719999999998</v>
      </c>
      <c r="I13" s="2">
        <v>16681.230000000003</v>
      </c>
      <c r="J13" s="2">
        <v>6808.6500000000005</v>
      </c>
      <c r="K13" s="11">
        <v>40827.510000000009</v>
      </c>
      <c r="L13" s="11">
        <v>186157</v>
      </c>
      <c r="M13" s="11">
        <v>66981.679999999993</v>
      </c>
      <c r="N13" s="11">
        <v>501.82</v>
      </c>
      <c r="O13" s="11">
        <v>0</v>
      </c>
    </row>
    <row r="14" spans="1:15" x14ac:dyDescent="0.3">
      <c r="A14" s="7" t="s">
        <v>9</v>
      </c>
      <c r="B14" t="s">
        <v>4</v>
      </c>
      <c r="C14" s="1">
        <v>11233</v>
      </c>
      <c r="D14" s="8">
        <f t="shared" si="5"/>
        <v>619856.48</v>
      </c>
      <c r="E14" s="2">
        <v>281.55</v>
      </c>
      <c r="F14" s="2">
        <v>25526.739999999998</v>
      </c>
      <c r="G14" s="2">
        <v>91606.97</v>
      </c>
      <c r="H14" s="2">
        <v>47449.79</v>
      </c>
      <c r="I14" s="2">
        <v>0</v>
      </c>
      <c r="J14" s="2">
        <v>38299.68</v>
      </c>
      <c r="K14" s="11">
        <v>34512.840000000004</v>
      </c>
      <c r="L14" s="11">
        <v>1933.08</v>
      </c>
      <c r="M14" s="11">
        <v>95467.069999999992</v>
      </c>
      <c r="N14" s="11">
        <v>284778.76</v>
      </c>
      <c r="O14" s="11">
        <v>0</v>
      </c>
    </row>
    <row r="17" spans="1:15" ht="15.6" x14ac:dyDescent="0.3">
      <c r="A17" s="3" t="s">
        <v>10</v>
      </c>
      <c r="B17" s="3" t="s">
        <v>0</v>
      </c>
      <c r="C17" s="3" t="s">
        <v>1</v>
      </c>
      <c r="D17" s="13" t="s">
        <v>12</v>
      </c>
      <c r="E17" s="10">
        <v>2021</v>
      </c>
      <c r="F17" s="10">
        <v>2022</v>
      </c>
      <c r="G17" s="10">
        <v>2023</v>
      </c>
      <c r="H17" s="10">
        <v>2024</v>
      </c>
      <c r="I17" s="10">
        <v>2025</v>
      </c>
      <c r="J17" s="10">
        <v>2026</v>
      </c>
      <c r="K17" s="10">
        <v>2027</v>
      </c>
      <c r="L17" s="10">
        <v>2028</v>
      </c>
      <c r="M17" s="10">
        <v>2029</v>
      </c>
      <c r="N17" s="10">
        <v>2030</v>
      </c>
      <c r="O17" s="10">
        <v>2031</v>
      </c>
    </row>
    <row r="18" spans="1:15" x14ac:dyDescent="0.3">
      <c r="A18" s="4" t="s">
        <v>3</v>
      </c>
      <c r="B18" s="4"/>
      <c r="C18" s="5"/>
      <c r="D18" s="6">
        <f>SUM(E18:O18)</f>
        <v>12881631.779999999</v>
      </c>
      <c r="E18" s="12">
        <f>SUM(E19:E22)</f>
        <v>0</v>
      </c>
      <c r="F18" s="12">
        <f t="shared" ref="F18:O18" si="6">SUM(F19:F22)</f>
        <v>62.2</v>
      </c>
      <c r="G18" s="12">
        <f t="shared" si="6"/>
        <v>151.35</v>
      </c>
      <c r="H18" s="12">
        <f t="shared" si="6"/>
        <v>0</v>
      </c>
      <c r="I18" s="12">
        <f t="shared" si="6"/>
        <v>58759.53</v>
      </c>
      <c r="J18" s="12">
        <f t="shared" si="6"/>
        <v>381349.39999999997</v>
      </c>
      <c r="K18" s="12">
        <f t="shared" si="6"/>
        <v>2873567.8</v>
      </c>
      <c r="L18" s="12">
        <f t="shared" si="6"/>
        <v>6407473.1799999988</v>
      </c>
      <c r="M18" s="12">
        <f t="shared" si="6"/>
        <v>1555006.18</v>
      </c>
      <c r="N18" s="12">
        <f t="shared" si="6"/>
        <v>1605262.1400000001</v>
      </c>
      <c r="O18" s="12">
        <f t="shared" si="6"/>
        <v>0</v>
      </c>
    </row>
    <row r="19" spans="1:15" x14ac:dyDescent="0.3">
      <c r="A19" s="7" t="s">
        <v>5</v>
      </c>
      <c r="B19" t="s">
        <v>4</v>
      </c>
      <c r="C19" s="1">
        <v>11394</v>
      </c>
      <c r="D19" s="8">
        <f>SUM(E19:O19)</f>
        <v>2057742.35</v>
      </c>
      <c r="E19" s="11">
        <v>0</v>
      </c>
      <c r="F19" s="11">
        <v>62.2</v>
      </c>
      <c r="G19" s="11">
        <v>151.35</v>
      </c>
      <c r="H19" s="11">
        <v>0</v>
      </c>
      <c r="I19" s="11">
        <v>0</v>
      </c>
      <c r="J19" s="11">
        <v>6.9999999999999993E-2</v>
      </c>
      <c r="K19" s="11">
        <v>17859.329999999998</v>
      </c>
      <c r="L19" s="11">
        <v>0.08</v>
      </c>
      <c r="M19" s="11">
        <v>434407.18</v>
      </c>
      <c r="N19" s="11">
        <v>1605262.1400000001</v>
      </c>
      <c r="O19" s="11">
        <v>0</v>
      </c>
    </row>
    <row r="20" spans="1:15" x14ac:dyDescent="0.3">
      <c r="A20" s="7" t="s">
        <v>6</v>
      </c>
      <c r="B20" t="s">
        <v>7</v>
      </c>
      <c r="C20" s="1">
        <v>11330</v>
      </c>
      <c r="D20" s="8">
        <f t="shared" ref="D20:D22" si="7">SUM(E20:O20)</f>
        <v>1335556.8999999999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3687.6100000000006</v>
      </c>
      <c r="L20" s="11">
        <v>708282.77999999991</v>
      </c>
      <c r="M20" s="11">
        <v>623586.51</v>
      </c>
      <c r="N20" s="11">
        <v>0</v>
      </c>
      <c r="O20" s="11">
        <v>0</v>
      </c>
    </row>
    <row r="21" spans="1:15" x14ac:dyDescent="0.3">
      <c r="A21" s="7" t="s">
        <v>8</v>
      </c>
      <c r="B21" t="s">
        <v>4</v>
      </c>
      <c r="C21" s="1">
        <v>10982</v>
      </c>
      <c r="D21" s="8">
        <f t="shared" si="7"/>
        <v>8112378.7799999993</v>
      </c>
      <c r="E21" s="11">
        <v>0</v>
      </c>
      <c r="F21" s="11">
        <v>0</v>
      </c>
      <c r="G21" s="11">
        <v>0</v>
      </c>
      <c r="H21" s="11">
        <v>0</v>
      </c>
      <c r="I21" s="11">
        <v>58759.51</v>
      </c>
      <c r="J21" s="11">
        <v>372918.67</v>
      </c>
      <c r="K21" s="11">
        <v>2271357.17</v>
      </c>
      <c r="L21" s="11">
        <v>5409343.4299999997</v>
      </c>
      <c r="M21" s="11">
        <v>0</v>
      </c>
      <c r="N21" s="11">
        <v>0</v>
      </c>
      <c r="O21" s="11">
        <v>0</v>
      </c>
    </row>
    <row r="22" spans="1:15" x14ac:dyDescent="0.3">
      <c r="A22" s="7" t="s">
        <v>9</v>
      </c>
      <c r="B22" t="s">
        <v>4</v>
      </c>
      <c r="C22" s="1">
        <v>11233</v>
      </c>
      <c r="D22" s="8">
        <f t="shared" si="7"/>
        <v>1375953.75</v>
      </c>
      <c r="E22" s="11">
        <v>0</v>
      </c>
      <c r="F22" s="11">
        <v>0</v>
      </c>
      <c r="G22" s="11">
        <v>0</v>
      </c>
      <c r="H22" s="11">
        <v>0</v>
      </c>
      <c r="I22" s="11">
        <v>0.02</v>
      </c>
      <c r="J22" s="11">
        <v>8430.66</v>
      </c>
      <c r="K22" s="11">
        <v>580663.69000000006</v>
      </c>
      <c r="L22" s="11">
        <v>289846.89</v>
      </c>
      <c r="M22" s="11">
        <v>497012.49</v>
      </c>
      <c r="N22" s="11">
        <v>0</v>
      </c>
      <c r="O22" s="11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Budgeted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Everett Woolsey</dc:creator>
  <cp:lastModifiedBy>Everett Woolsey</cp:lastModifiedBy>
  <dcterms:created xsi:type="dcterms:W3CDTF">2024-01-17T12:31:37Z</dcterms:created>
  <dcterms:modified xsi:type="dcterms:W3CDTF">2024-01-17T16:47:22Z</dcterms:modified>
</cp:coreProperties>
</file>