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citron/Work/EIC_stuff/EPIC/money_stuff/"/>
    </mc:Choice>
  </mc:AlternateContent>
  <xr:revisionPtr revIDLastSave="0" documentId="13_ncr:1_{21A1AEBE-30AC-E442-8663-24F89C313FE6}" xr6:coauthVersionLast="47" xr6:coauthVersionMax="47" xr10:uidLastSave="{00000000-0000-0000-0000-000000000000}"/>
  <bookViews>
    <workbookView xWindow="3660" yWindow="2660" windowWidth="27640" windowHeight="16940" activeTab="1" xr2:uid="{E107F3B1-B6D6-6F45-9CF4-D6DE9F5DD187}"/>
  </bookViews>
  <sheets>
    <sheet name="Plan A" sheetId="2" r:id="rId1"/>
    <sheet name="Plan B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C15" i="2"/>
  <c r="E15" i="2" s="1"/>
  <c r="C14" i="2"/>
  <c r="E14" i="2" s="1"/>
  <c r="C13" i="2"/>
  <c r="E13" i="2" s="1"/>
  <c r="C12" i="2"/>
  <c r="E12" i="2" s="1"/>
  <c r="E11" i="2"/>
  <c r="E10" i="2"/>
  <c r="E7" i="2"/>
  <c r="E6" i="2"/>
  <c r="E20" i="2" s="1"/>
  <c r="E17" i="1"/>
  <c r="E16" i="1"/>
  <c r="C15" i="1"/>
  <c r="E15" i="1" s="1"/>
  <c r="C14" i="1"/>
  <c r="E14" i="1" s="1"/>
  <c r="C13" i="1"/>
  <c r="E13" i="1" s="1"/>
  <c r="C12" i="1"/>
  <c r="E12" i="1" s="1"/>
  <c r="E20" i="1" s="1"/>
  <c r="E9" i="1"/>
  <c r="E8" i="1"/>
  <c r="E7" i="1"/>
  <c r="E6" i="1"/>
</calcChain>
</file>

<file path=xl/sharedStrings.xml><?xml version="1.0" encoding="utf-8"?>
<sst xmlns="http://schemas.openxmlformats.org/spreadsheetml/2006/main" count="87" uniqueCount="28">
  <si>
    <t>Table :  Calorimeter</t>
  </si>
  <si>
    <t xml:space="preserve">cost per unit </t>
  </si>
  <si>
    <t xml:space="preserve">Units per layer </t>
  </si>
  <si>
    <t xml:space="preserve">number of layers </t>
  </si>
  <si>
    <t xml:space="preserve">Total </t>
  </si>
  <si>
    <t xml:space="preserve">in P6? </t>
  </si>
  <si>
    <t>BOE</t>
  </si>
  <si>
    <t xml:space="preserve">Single Module </t>
  </si>
  <si>
    <t>FEE w/components</t>
  </si>
  <si>
    <t>FEE (risk mitigation)</t>
  </si>
  <si>
    <t xml:space="preserve">PbWO4 (2x2x10cm) </t>
  </si>
  <si>
    <t>options</t>
  </si>
  <si>
    <t>quote</t>
  </si>
  <si>
    <t>PbWO4 (2x2x10cm) risk mitigation</t>
  </si>
  <si>
    <t>Readout   SiPM S14160-3010PS</t>
  </si>
  <si>
    <t>+</t>
  </si>
  <si>
    <t>EOI</t>
  </si>
  <si>
    <t>Readout   SiPM S14160-3015PS</t>
  </si>
  <si>
    <t xml:space="preserve">S14160-3010PS, Risk mitigation </t>
  </si>
  <si>
    <t xml:space="preserve">S14160-3015PS, Risk mitigation </t>
  </si>
  <si>
    <t>Cooling</t>
  </si>
  <si>
    <t xml:space="preserve">expert opinion </t>
  </si>
  <si>
    <t xml:space="preserve">Mechanics </t>
  </si>
  <si>
    <t xml:space="preserve">Total: </t>
  </si>
  <si>
    <t xml:space="preserve">PbWO4 (2x2x20cm) </t>
  </si>
  <si>
    <t>CVQ</t>
  </si>
  <si>
    <t>PbWO4 (2x2x20cm) risk mitigation</t>
  </si>
  <si>
    <t>rough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</si>
</sst>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0.00"/>
    <numFmt numFmtId="165" formatCode="&quot;$&quot;#,##0"/>
  </numFmts>
  <fonts count="4" x14ac:knownFonts="1">
    <font>
      <sz val="12"/>
      <color theme="1"/>
      <name val="Aptos Narrow"/>
      <family val="2"/>
      <scheme val="minor"/>
    </font>
    <font>
      <sz val="15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3"/>
      </bottom>
      <diagonal/>
    </border>
    <border>
      <left style="thin">
        <color indexed="21"/>
      </left>
      <right style="thin">
        <color indexed="23"/>
      </right>
      <top style="thin">
        <color indexed="23"/>
      </top>
      <bottom style="thin">
        <color indexed="21"/>
      </bottom>
      <diagonal/>
    </border>
    <border>
      <left style="thin">
        <color indexed="23"/>
      </left>
      <right style="thin">
        <color indexed="21"/>
      </right>
      <top style="thin">
        <color indexed="23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3"/>
      </top>
      <bottom style="thin">
        <color indexed="21"/>
      </bottom>
      <diagonal/>
    </border>
    <border>
      <left style="thin">
        <color indexed="21"/>
      </left>
      <right style="thin">
        <color indexed="23"/>
      </right>
      <top style="thin">
        <color indexed="21"/>
      </top>
      <bottom style="thin">
        <color indexed="21"/>
      </bottom>
      <diagonal/>
    </border>
    <border>
      <left style="thin">
        <color indexed="23"/>
      </left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2" borderId="2" xfId="0" applyFont="1" applyFill="1" applyBorder="1"/>
    <xf numFmtId="49" fontId="2" fillId="2" borderId="2" xfId="0" applyNumberFormat="1" applyFont="1" applyFill="1" applyBorder="1"/>
    <xf numFmtId="49" fontId="2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3" borderId="6" xfId="0" applyFont="1" applyFill="1" applyBorder="1"/>
    <xf numFmtId="0" fontId="0" fillId="0" borderId="7" xfId="0" applyBorder="1"/>
    <xf numFmtId="0" fontId="0" fillId="0" borderId="1" xfId="0" applyBorder="1"/>
    <xf numFmtId="49" fontId="2" fillId="4" borderId="6" xfId="0" applyNumberFormat="1" applyFont="1" applyFill="1" applyBorder="1"/>
    <xf numFmtId="164" fontId="0" fillId="4" borderId="7" xfId="0" applyNumberFormat="1" applyFill="1" applyBorder="1"/>
    <xf numFmtId="0" fontId="0" fillId="4" borderId="1" xfId="0" applyFill="1" applyBorder="1"/>
    <xf numFmtId="165" fontId="0" fillId="5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49" fontId="2" fillId="6" borderId="6" xfId="0" applyNumberFormat="1" applyFont="1" applyFill="1" applyBorder="1"/>
    <xf numFmtId="164" fontId="0" fillId="0" borderId="7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49" fontId="2" fillId="3" borderId="6" xfId="0" applyNumberFormat="1" applyFont="1" applyFill="1" applyBorder="1"/>
    <xf numFmtId="49" fontId="0" fillId="7" borderId="1" xfId="0" applyNumberFormat="1" applyFill="1" applyBorder="1"/>
    <xf numFmtId="3" fontId="0" fillId="0" borderId="1" xfId="0" applyNumberFormat="1" applyBorder="1"/>
    <xf numFmtId="49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930B-3D58-AE40-84FE-AF191D41DD80}">
  <dimension ref="A1:H20"/>
  <sheetViews>
    <sheetView workbookViewId="0">
      <selection activeCell="H6" sqref="H6"/>
    </sheetView>
  </sheetViews>
  <sheetFormatPr baseColWidth="10" defaultColWidth="16.33203125" defaultRowHeight="15.5" customHeight="1" x14ac:dyDescent="0.2"/>
  <cols>
    <col min="1" max="1" width="31.1640625" customWidth="1"/>
    <col min="7" max="7" width="12.83203125" customWidth="1"/>
    <col min="8" max="8" width="39.83203125" customWidth="1"/>
  </cols>
  <sheetData>
    <row r="1" spans="1:8" ht="20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3" customHeight="1" x14ac:dyDescent="0.2">
      <c r="A2" s="2"/>
      <c r="B2" s="2"/>
      <c r="C2" s="2"/>
      <c r="D2" s="2"/>
      <c r="E2" s="2"/>
      <c r="F2" s="2"/>
      <c r="G2" s="2"/>
      <c r="H2" s="2"/>
    </row>
    <row r="3" spans="1:8" ht="13" customHeight="1" x14ac:dyDescent="0.2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/>
    </row>
    <row r="4" spans="1:8" ht="13" customHeight="1" x14ac:dyDescent="0.2">
      <c r="A4" s="5" t="s">
        <v>7</v>
      </c>
      <c r="B4" s="6"/>
      <c r="C4" s="7"/>
      <c r="D4" s="7"/>
      <c r="E4" s="7"/>
      <c r="F4" s="7"/>
      <c r="G4" s="7"/>
      <c r="H4" s="7"/>
    </row>
    <row r="5" spans="1:8" ht="13" customHeight="1" x14ac:dyDescent="0.2">
      <c r="A5" s="8"/>
      <c r="B5" s="9"/>
      <c r="C5" s="10"/>
      <c r="D5" s="10"/>
      <c r="E5" s="10"/>
      <c r="F5" s="10"/>
      <c r="G5" s="10"/>
      <c r="H5" s="10"/>
    </row>
    <row r="6" spans="1:8" ht="13" customHeight="1" x14ac:dyDescent="0.2">
      <c r="A6" s="11" t="s">
        <v>8</v>
      </c>
      <c r="B6" s="12">
        <v>55</v>
      </c>
      <c r="C6" s="13">
        <v>135</v>
      </c>
      <c r="D6" s="13">
        <v>1</v>
      </c>
      <c r="E6" s="14">
        <f>C6*B6</f>
        <v>7425</v>
      </c>
      <c r="F6" s="15"/>
      <c r="G6" s="13"/>
      <c r="H6" s="24" t="s">
        <v>27</v>
      </c>
    </row>
    <row r="7" spans="1:8" ht="13" customHeight="1" x14ac:dyDescent="0.2">
      <c r="A7" s="11" t="s">
        <v>9</v>
      </c>
      <c r="B7" s="12">
        <v>55</v>
      </c>
      <c r="C7" s="13">
        <v>20</v>
      </c>
      <c r="D7" s="13">
        <v>1</v>
      </c>
      <c r="E7" s="14">
        <f>C7*B7</f>
        <v>1100</v>
      </c>
      <c r="F7" s="15"/>
      <c r="G7" s="13"/>
      <c r="H7" s="15"/>
    </row>
    <row r="8" spans="1:8" ht="13" customHeight="1" x14ac:dyDescent="0.2">
      <c r="A8" s="11"/>
      <c r="B8" s="12"/>
      <c r="C8" s="13"/>
      <c r="D8" s="13"/>
      <c r="E8" s="16"/>
      <c r="F8" s="15"/>
      <c r="G8" s="13"/>
      <c r="H8" s="15"/>
    </row>
    <row r="9" spans="1:8" ht="13" customHeight="1" x14ac:dyDescent="0.2">
      <c r="A9" s="11"/>
      <c r="B9" s="12"/>
      <c r="C9" s="13"/>
      <c r="D9" s="13"/>
      <c r="E9" s="16"/>
      <c r="F9" s="15"/>
      <c r="G9" s="13"/>
      <c r="H9" s="13"/>
    </row>
    <row r="10" spans="1:8" ht="13" customHeight="1" x14ac:dyDescent="0.2">
      <c r="A10" s="17" t="s">
        <v>24</v>
      </c>
      <c r="B10" s="18">
        <v>2753</v>
      </c>
      <c r="C10" s="10">
        <v>135</v>
      </c>
      <c r="D10" s="10">
        <v>1</v>
      </c>
      <c r="E10" s="19">
        <f>C10*B10</f>
        <v>371655</v>
      </c>
      <c r="F10" s="20" t="s">
        <v>15</v>
      </c>
      <c r="G10" s="20" t="s">
        <v>25</v>
      </c>
      <c r="H10" s="20" t="s">
        <v>12</v>
      </c>
    </row>
    <row r="11" spans="1:8" ht="13" customHeight="1" x14ac:dyDescent="0.2">
      <c r="A11" s="17" t="s">
        <v>26</v>
      </c>
      <c r="B11" s="18">
        <v>2753</v>
      </c>
      <c r="C11" s="10">
        <v>20</v>
      </c>
      <c r="D11" s="10">
        <v>1</v>
      </c>
      <c r="E11" s="19">
        <f>B11*C11</f>
        <v>55060</v>
      </c>
      <c r="F11" s="20" t="s">
        <v>15</v>
      </c>
      <c r="G11" s="20" t="s">
        <v>25</v>
      </c>
      <c r="H11" s="20" t="s">
        <v>12</v>
      </c>
    </row>
    <row r="12" spans="1:8" ht="13" customHeight="1" x14ac:dyDescent="0.2">
      <c r="A12" s="21" t="s">
        <v>14</v>
      </c>
      <c r="B12" s="18">
        <v>55</v>
      </c>
      <c r="C12" s="10">
        <f>135*1</f>
        <v>135</v>
      </c>
      <c r="D12" s="10">
        <v>1</v>
      </c>
      <c r="E12" s="19">
        <f>D12*C12*B12</f>
        <v>7425</v>
      </c>
      <c r="F12" s="22" t="s">
        <v>15</v>
      </c>
      <c r="G12" s="20" t="s">
        <v>16</v>
      </c>
      <c r="H12" s="20" t="s">
        <v>12</v>
      </c>
    </row>
    <row r="13" spans="1:8" ht="13" customHeight="1" x14ac:dyDescent="0.2">
      <c r="A13" s="21" t="s">
        <v>17</v>
      </c>
      <c r="B13" s="18">
        <v>55</v>
      </c>
      <c r="C13" s="10">
        <f>135*3</f>
        <v>405</v>
      </c>
      <c r="D13" s="10">
        <v>1</v>
      </c>
      <c r="E13" s="19">
        <f>D13*C13*B13</f>
        <v>22275</v>
      </c>
      <c r="F13" s="22" t="s">
        <v>15</v>
      </c>
      <c r="G13" s="20" t="s">
        <v>16</v>
      </c>
      <c r="H13" s="20" t="s">
        <v>12</v>
      </c>
    </row>
    <row r="14" spans="1:8" ht="13" customHeight="1" x14ac:dyDescent="0.2">
      <c r="A14" s="21" t="s">
        <v>18</v>
      </c>
      <c r="B14" s="18">
        <v>55</v>
      </c>
      <c r="C14" s="10">
        <f>20*1</f>
        <v>20</v>
      </c>
      <c r="D14" s="10">
        <v>1</v>
      </c>
      <c r="E14" s="19">
        <f>B14*C14</f>
        <v>1100</v>
      </c>
      <c r="F14" s="22" t="s">
        <v>15</v>
      </c>
      <c r="G14" s="20" t="s">
        <v>16</v>
      </c>
      <c r="H14" s="20" t="s">
        <v>12</v>
      </c>
    </row>
    <row r="15" spans="1:8" ht="13" customHeight="1" x14ac:dyDescent="0.2">
      <c r="A15" s="21" t="s">
        <v>19</v>
      </c>
      <c r="B15" s="18">
        <v>55</v>
      </c>
      <c r="C15" s="10">
        <f>20*3</f>
        <v>60</v>
      </c>
      <c r="D15" s="10">
        <v>1</v>
      </c>
      <c r="E15" s="19">
        <f>B15*C15</f>
        <v>3300</v>
      </c>
      <c r="F15" s="22" t="s">
        <v>15</v>
      </c>
      <c r="G15" s="20" t="s">
        <v>16</v>
      </c>
      <c r="H15" s="20" t="s">
        <v>12</v>
      </c>
    </row>
    <row r="16" spans="1:8" ht="13" customHeight="1" x14ac:dyDescent="0.2">
      <c r="A16" s="21" t="s">
        <v>20</v>
      </c>
      <c r="B16" s="18">
        <v>5000</v>
      </c>
      <c r="C16" s="10">
        <v>1</v>
      </c>
      <c r="D16" s="10">
        <v>1</v>
      </c>
      <c r="E16" s="19">
        <f>D16*C16*B16</f>
        <v>5000</v>
      </c>
      <c r="F16" s="20" t="s">
        <v>15</v>
      </c>
      <c r="G16" s="20" t="s">
        <v>16</v>
      </c>
      <c r="H16" s="20" t="s">
        <v>21</v>
      </c>
    </row>
    <row r="17" spans="1:8" ht="13" customHeight="1" x14ac:dyDescent="0.2">
      <c r="A17" s="21" t="s">
        <v>22</v>
      </c>
      <c r="B17" s="18">
        <v>8000</v>
      </c>
      <c r="C17" s="10">
        <v>1</v>
      </c>
      <c r="D17" s="10">
        <v>1</v>
      </c>
      <c r="E17" s="19">
        <f>B17*C17*D17</f>
        <v>8000</v>
      </c>
      <c r="F17" s="20" t="s">
        <v>15</v>
      </c>
      <c r="G17" s="20" t="s">
        <v>16</v>
      </c>
      <c r="H17" s="20" t="s">
        <v>21</v>
      </c>
    </row>
    <row r="18" spans="1:8" ht="13" customHeight="1" x14ac:dyDescent="0.2">
      <c r="A18" s="8"/>
      <c r="B18" s="9"/>
      <c r="C18" s="10"/>
      <c r="D18" s="10"/>
      <c r="E18" s="10"/>
      <c r="F18" s="10"/>
      <c r="G18" s="10"/>
      <c r="H18" s="10"/>
    </row>
    <row r="19" spans="1:8" ht="13" customHeight="1" x14ac:dyDescent="0.2">
      <c r="A19" s="8"/>
      <c r="B19" s="18"/>
      <c r="C19" s="10"/>
      <c r="D19" s="10"/>
      <c r="E19" s="23"/>
      <c r="F19" s="10"/>
      <c r="G19" s="10"/>
      <c r="H19" s="10"/>
    </row>
    <row r="20" spans="1:8" ht="13" customHeight="1" x14ac:dyDescent="0.2">
      <c r="A20" s="21" t="s">
        <v>23</v>
      </c>
      <c r="B20" s="18"/>
      <c r="C20" s="10"/>
      <c r="D20" s="10"/>
      <c r="E20" s="23">
        <f>SUM(E4:E18)</f>
        <v>482340</v>
      </c>
      <c r="F20" s="10"/>
      <c r="G20" s="10"/>
      <c r="H20" s="10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2FBD-A0CC-3746-90FE-ECB4B1142BE3}">
  <dimension ref="A1:H20"/>
  <sheetViews>
    <sheetView tabSelected="1" workbookViewId="0">
      <selection activeCell="C35" sqref="C35"/>
    </sheetView>
  </sheetViews>
  <sheetFormatPr baseColWidth="10" defaultColWidth="16.33203125" defaultRowHeight="15.5" customHeight="1" x14ac:dyDescent="0.2"/>
  <cols>
    <col min="1" max="1" width="31.1640625" customWidth="1"/>
    <col min="7" max="7" width="12.83203125" customWidth="1"/>
    <col min="8" max="8" width="39.83203125" customWidth="1"/>
  </cols>
  <sheetData>
    <row r="1" spans="1:8" ht="20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3" customHeight="1" x14ac:dyDescent="0.2">
      <c r="A2" s="2"/>
      <c r="B2" s="2"/>
      <c r="C2" s="2"/>
      <c r="D2" s="2"/>
      <c r="E2" s="2"/>
      <c r="F2" s="2"/>
      <c r="G2" s="2"/>
      <c r="H2" s="2"/>
    </row>
    <row r="3" spans="1:8" ht="13" customHeight="1" x14ac:dyDescent="0.2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/>
    </row>
    <row r="4" spans="1:8" ht="13" customHeight="1" x14ac:dyDescent="0.2">
      <c r="A4" s="5" t="s">
        <v>7</v>
      </c>
      <c r="B4" s="6"/>
      <c r="C4" s="7"/>
      <c r="D4" s="7"/>
      <c r="E4" s="7"/>
      <c r="F4" s="7"/>
      <c r="G4" s="7"/>
      <c r="H4" s="7"/>
    </row>
    <row r="5" spans="1:8" ht="13" customHeight="1" x14ac:dyDescent="0.2">
      <c r="A5" s="8"/>
      <c r="B5" s="9"/>
      <c r="C5" s="10"/>
      <c r="D5" s="10"/>
      <c r="E5" s="10"/>
      <c r="F5" s="10"/>
      <c r="G5" s="10"/>
      <c r="H5" s="10"/>
    </row>
    <row r="6" spans="1:8" ht="13" customHeight="1" x14ac:dyDescent="0.2">
      <c r="A6" s="11" t="s">
        <v>8</v>
      </c>
      <c r="B6" s="12">
        <v>55</v>
      </c>
      <c r="C6" s="13">
        <v>135</v>
      </c>
      <c r="D6" s="13">
        <v>2</v>
      </c>
      <c r="E6" s="14">
        <f>C6*B6*D6</f>
        <v>14850</v>
      </c>
      <c r="F6" s="15"/>
      <c r="G6" s="13"/>
      <c r="H6" s="24" t="s">
        <v>27</v>
      </c>
    </row>
    <row r="7" spans="1:8" ht="13" customHeight="1" x14ac:dyDescent="0.2">
      <c r="A7" s="11" t="s">
        <v>9</v>
      </c>
      <c r="B7" s="12">
        <v>55</v>
      </c>
      <c r="C7" s="13">
        <v>25</v>
      </c>
      <c r="D7" s="13">
        <v>1</v>
      </c>
      <c r="E7" s="14">
        <f>C7*B7</f>
        <v>1375</v>
      </c>
      <c r="F7" s="15"/>
      <c r="G7" s="13"/>
      <c r="H7" s="15"/>
    </row>
    <row r="8" spans="1:8" ht="13" customHeight="1" x14ac:dyDescent="0.2">
      <c r="A8" s="11" t="s">
        <v>10</v>
      </c>
      <c r="B8" s="12">
        <v>1983</v>
      </c>
      <c r="C8" s="13">
        <v>135</v>
      </c>
      <c r="D8" s="13">
        <v>2</v>
      </c>
      <c r="E8" s="16">
        <f>C8*B8*D8</f>
        <v>535410</v>
      </c>
      <c r="F8" s="15" t="s">
        <v>11</v>
      </c>
      <c r="G8" s="13"/>
      <c r="H8" s="15" t="s">
        <v>12</v>
      </c>
    </row>
    <row r="9" spans="1:8" ht="13" customHeight="1" x14ac:dyDescent="0.2">
      <c r="A9" s="11" t="s">
        <v>13</v>
      </c>
      <c r="B9" s="12">
        <v>1983</v>
      </c>
      <c r="C9" s="13">
        <v>20</v>
      </c>
      <c r="D9" s="13">
        <v>1</v>
      </c>
      <c r="E9" s="16">
        <f>B9*C9*D9</f>
        <v>39660</v>
      </c>
      <c r="F9" s="15" t="s">
        <v>11</v>
      </c>
      <c r="G9" s="13"/>
      <c r="H9" s="13"/>
    </row>
    <row r="10" spans="1:8" ht="13" customHeight="1" x14ac:dyDescent="0.2">
      <c r="A10" s="17"/>
      <c r="B10" s="18"/>
      <c r="C10" s="10"/>
      <c r="D10" s="10"/>
      <c r="E10" s="19"/>
      <c r="F10" s="20"/>
      <c r="G10" s="20"/>
      <c r="H10" s="20" t="s">
        <v>12</v>
      </c>
    </row>
    <row r="11" spans="1:8" ht="13" customHeight="1" x14ac:dyDescent="0.2">
      <c r="A11" s="17"/>
      <c r="B11" s="18"/>
      <c r="C11" s="10"/>
      <c r="D11" s="10"/>
      <c r="E11" s="19"/>
      <c r="F11" s="20"/>
      <c r="G11" s="20"/>
      <c r="H11" s="20" t="s">
        <v>12</v>
      </c>
    </row>
    <row r="12" spans="1:8" ht="13" customHeight="1" x14ac:dyDescent="0.2">
      <c r="A12" s="21" t="s">
        <v>14</v>
      </c>
      <c r="B12" s="18">
        <v>55</v>
      </c>
      <c r="C12" s="10">
        <f>135*1</f>
        <v>135</v>
      </c>
      <c r="D12" s="10">
        <v>2</v>
      </c>
      <c r="E12" s="19">
        <f>D12*C12*B12</f>
        <v>14850</v>
      </c>
      <c r="F12" s="22" t="s">
        <v>15</v>
      </c>
      <c r="G12" s="20" t="s">
        <v>16</v>
      </c>
      <c r="H12" s="20" t="s">
        <v>12</v>
      </c>
    </row>
    <row r="13" spans="1:8" ht="13" customHeight="1" x14ac:dyDescent="0.2">
      <c r="A13" s="21" t="s">
        <v>17</v>
      </c>
      <c r="B13" s="18">
        <v>55</v>
      </c>
      <c r="C13" s="10">
        <f>135*3</f>
        <v>405</v>
      </c>
      <c r="D13" s="10">
        <v>2</v>
      </c>
      <c r="E13" s="19">
        <f>D13*C13*B13</f>
        <v>44550</v>
      </c>
      <c r="F13" s="22" t="s">
        <v>15</v>
      </c>
      <c r="G13" s="20" t="s">
        <v>16</v>
      </c>
      <c r="H13" s="20" t="s">
        <v>12</v>
      </c>
    </row>
    <row r="14" spans="1:8" ht="13" customHeight="1" x14ac:dyDescent="0.2">
      <c r="A14" s="21" t="s">
        <v>18</v>
      </c>
      <c r="B14" s="18">
        <v>55</v>
      </c>
      <c r="C14" s="10">
        <f>20*1</f>
        <v>20</v>
      </c>
      <c r="D14" s="10">
        <v>1</v>
      </c>
      <c r="E14" s="19">
        <f>B14*C14</f>
        <v>1100</v>
      </c>
      <c r="F14" s="22" t="s">
        <v>15</v>
      </c>
      <c r="G14" s="20" t="s">
        <v>16</v>
      </c>
      <c r="H14" s="20" t="s">
        <v>12</v>
      </c>
    </row>
    <row r="15" spans="1:8" ht="13" customHeight="1" x14ac:dyDescent="0.2">
      <c r="A15" s="21" t="s">
        <v>19</v>
      </c>
      <c r="B15" s="18">
        <v>55</v>
      </c>
      <c r="C15" s="10">
        <f>20*3</f>
        <v>60</v>
      </c>
      <c r="D15" s="10">
        <v>1</v>
      </c>
      <c r="E15" s="19">
        <f>B15*C15</f>
        <v>3300</v>
      </c>
      <c r="F15" s="22" t="s">
        <v>15</v>
      </c>
      <c r="G15" s="20" t="s">
        <v>16</v>
      </c>
      <c r="H15" s="20" t="s">
        <v>12</v>
      </c>
    </row>
    <row r="16" spans="1:8" ht="13" customHeight="1" x14ac:dyDescent="0.2">
      <c r="A16" s="21" t="s">
        <v>20</v>
      </c>
      <c r="B16" s="18">
        <v>5000</v>
      </c>
      <c r="C16" s="10">
        <v>1</v>
      </c>
      <c r="D16" s="10">
        <v>1</v>
      </c>
      <c r="E16" s="19">
        <f>D16*C16*B16</f>
        <v>5000</v>
      </c>
      <c r="F16" s="20" t="s">
        <v>15</v>
      </c>
      <c r="G16" s="20" t="s">
        <v>16</v>
      </c>
      <c r="H16" s="20" t="s">
        <v>21</v>
      </c>
    </row>
    <row r="17" spans="1:8" ht="13" customHeight="1" x14ac:dyDescent="0.2">
      <c r="A17" s="21" t="s">
        <v>22</v>
      </c>
      <c r="B17" s="18">
        <v>8000</v>
      </c>
      <c r="C17" s="10">
        <v>1</v>
      </c>
      <c r="D17" s="10">
        <v>2</v>
      </c>
      <c r="E17" s="19">
        <f>B17*C17*D17</f>
        <v>16000</v>
      </c>
      <c r="F17" s="20" t="s">
        <v>15</v>
      </c>
      <c r="G17" s="20" t="s">
        <v>16</v>
      </c>
      <c r="H17" s="20" t="s">
        <v>21</v>
      </c>
    </row>
    <row r="18" spans="1:8" ht="13" customHeight="1" x14ac:dyDescent="0.2">
      <c r="A18" s="8"/>
      <c r="B18" s="9"/>
      <c r="C18" s="10"/>
      <c r="D18" s="10"/>
      <c r="E18" s="10"/>
      <c r="F18" s="10"/>
      <c r="G18" s="10"/>
      <c r="H18" s="10"/>
    </row>
    <row r="19" spans="1:8" ht="13" customHeight="1" x14ac:dyDescent="0.2">
      <c r="A19" s="8"/>
      <c r="B19" s="18"/>
      <c r="C19" s="10"/>
      <c r="D19" s="10"/>
      <c r="E19" s="23"/>
      <c r="F19" s="10"/>
      <c r="G19" s="10"/>
      <c r="H19" s="10"/>
    </row>
    <row r="20" spans="1:8" ht="13" customHeight="1" x14ac:dyDescent="0.2">
      <c r="A20" s="21" t="s">
        <v>23</v>
      </c>
      <c r="B20" s="18"/>
      <c r="C20" s="10"/>
      <c r="D20" s="10"/>
      <c r="E20" s="23">
        <f>SUM(E5:E19)</f>
        <v>676095</v>
      </c>
      <c r="F20" s="10"/>
      <c r="G20" s="10"/>
      <c r="H20" s="10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A</vt:lpstr>
      <vt:lpstr>Plan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 Citron</dc:creator>
  <cp:lastModifiedBy>Zvi Citron</cp:lastModifiedBy>
  <dcterms:created xsi:type="dcterms:W3CDTF">2025-06-03T08:48:33Z</dcterms:created>
  <dcterms:modified xsi:type="dcterms:W3CDTF">2025-06-03T08:55:26Z</dcterms:modified>
</cp:coreProperties>
</file>