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tefa\Desktop\"/>
    </mc:Choice>
  </mc:AlternateContent>
  <xr:revisionPtr revIDLastSave="0" documentId="13_ncr:1_{FBC59AB5-48D0-48E9-9C07-0EF21D19FE7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5" i="1" l="1"/>
  <c r="K85" i="1"/>
  <c r="R90" i="1"/>
  <c r="R89" i="1"/>
  <c r="R88" i="1"/>
  <c r="R87" i="1"/>
  <c r="R86" i="1"/>
  <c r="R85" i="1"/>
  <c r="R84" i="1"/>
  <c r="R83" i="1"/>
  <c r="R77" i="1"/>
  <c r="R78" i="1"/>
  <c r="R79" i="1"/>
  <c r="R80" i="1"/>
  <c r="R81" i="1"/>
  <c r="R82" i="1"/>
  <c r="R91" i="1"/>
  <c r="R92" i="1"/>
  <c r="R93" i="1"/>
  <c r="R94" i="1"/>
  <c r="R95" i="1"/>
  <c r="R96" i="1"/>
  <c r="R97" i="1"/>
  <c r="R98" i="1"/>
  <c r="P86" i="1"/>
  <c r="O87" i="1" s="1"/>
  <c r="P88" i="1"/>
  <c r="P89" i="1"/>
  <c r="P90" i="1"/>
  <c r="O85" i="1"/>
  <c r="O88" i="1"/>
  <c r="O89" i="1"/>
  <c r="O90" i="1"/>
  <c r="K89" i="1"/>
  <c r="G87" i="1"/>
  <c r="H87" i="1"/>
  <c r="S99" i="1"/>
  <c r="M99" i="1"/>
  <c r="I99" i="1"/>
  <c r="O98" i="1"/>
  <c r="K97" i="1"/>
  <c r="O96" i="1"/>
  <c r="G95" i="1"/>
  <c r="O94" i="1"/>
  <c r="K93" i="1"/>
  <c r="O92" i="1"/>
  <c r="G91" i="1"/>
  <c r="O83" i="1"/>
  <c r="P84" i="1"/>
  <c r="G83" i="1"/>
  <c r="O81" i="1"/>
  <c r="P92" i="1" s="1"/>
  <c r="L81" i="1"/>
  <c r="K91" i="1" s="1"/>
  <c r="P80" i="1"/>
  <c r="O93" i="1" s="1"/>
  <c r="O79" i="1"/>
  <c r="P94" i="1" s="1"/>
  <c r="K79" i="1"/>
  <c r="L93" i="1" s="1"/>
  <c r="G79" i="1"/>
  <c r="H91" i="1" s="1"/>
  <c r="O77" i="1"/>
  <c r="P96" i="1" s="1"/>
  <c r="L77" i="1"/>
  <c r="K77" i="1" s="1"/>
  <c r="L95" i="1" s="1"/>
  <c r="R76" i="1"/>
  <c r="P76" i="1"/>
  <c r="O76" i="1" s="1"/>
  <c r="P97" i="1" s="1"/>
  <c r="R75" i="1"/>
  <c r="O75" i="1"/>
  <c r="K75" i="1"/>
  <c r="G75" i="1"/>
  <c r="H95" i="1" s="1"/>
  <c r="S71" i="1"/>
  <c r="M71" i="1"/>
  <c r="I71" i="1"/>
  <c r="R70" i="1"/>
  <c r="O70" i="1"/>
  <c r="R69" i="1"/>
  <c r="K69" i="1"/>
  <c r="R68" i="1"/>
  <c r="O68" i="1"/>
  <c r="R67" i="1"/>
  <c r="G67" i="1"/>
  <c r="R66" i="1"/>
  <c r="O66" i="1"/>
  <c r="R65" i="1"/>
  <c r="K65" i="1"/>
  <c r="R64" i="1"/>
  <c r="O64" i="1"/>
  <c r="R63" i="1"/>
  <c r="G63" i="1"/>
  <c r="R62" i="1"/>
  <c r="O62" i="1"/>
  <c r="R61" i="1"/>
  <c r="R60" i="1"/>
  <c r="R59" i="1"/>
  <c r="O59" i="1"/>
  <c r="P62" i="1" s="1"/>
  <c r="L59" i="1"/>
  <c r="P60" i="1" s="1"/>
  <c r="O61" i="1" s="1"/>
  <c r="G59" i="1"/>
  <c r="R58" i="1"/>
  <c r="R57" i="1"/>
  <c r="O57" i="1"/>
  <c r="P64" i="1" s="1"/>
  <c r="L57" i="1"/>
  <c r="K63" i="1" s="1"/>
  <c r="R56" i="1"/>
  <c r="P56" i="1"/>
  <c r="O65" i="1" s="1"/>
  <c r="R55" i="1"/>
  <c r="O55" i="1"/>
  <c r="P66" i="1" s="1"/>
  <c r="K55" i="1"/>
  <c r="L65" i="1" s="1"/>
  <c r="G55" i="1"/>
  <c r="H63" i="1" s="1"/>
  <c r="R54" i="1"/>
  <c r="R53" i="1"/>
  <c r="O53" i="1"/>
  <c r="P68" i="1" s="1"/>
  <c r="L53" i="1"/>
  <c r="K53" i="1" s="1"/>
  <c r="R52" i="1"/>
  <c r="P52" i="1"/>
  <c r="O52" i="1" s="1"/>
  <c r="P69" i="1" s="1"/>
  <c r="R51" i="1"/>
  <c r="O51" i="1"/>
  <c r="K51" i="1"/>
  <c r="L69" i="1" s="1"/>
  <c r="G51" i="1"/>
  <c r="H67" i="1" s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O46" i="1"/>
  <c r="O44" i="1"/>
  <c r="O42" i="1"/>
  <c r="O40" i="1"/>
  <c r="O38" i="1"/>
  <c r="P32" i="1"/>
  <c r="O32" i="1" s="1"/>
  <c r="P41" i="1" s="1"/>
  <c r="O29" i="1"/>
  <c r="P44" i="1" s="1"/>
  <c r="O31" i="1"/>
  <c r="P42" i="1" s="1"/>
  <c r="O33" i="1"/>
  <c r="P40" i="1" s="1"/>
  <c r="O35" i="1"/>
  <c r="P38" i="1" s="1"/>
  <c r="O27" i="1"/>
  <c r="P46" i="1" s="1"/>
  <c r="P28" i="1"/>
  <c r="O45" i="1" s="1"/>
  <c r="I47" i="1"/>
  <c r="M47" i="1"/>
  <c r="S47" i="1"/>
  <c r="K45" i="1"/>
  <c r="K41" i="1"/>
  <c r="L33" i="1"/>
  <c r="K33" i="1" s="1"/>
  <c r="L39" i="1" s="1"/>
  <c r="L29" i="1"/>
  <c r="K29" i="1" s="1"/>
  <c r="L43" i="1" s="1"/>
  <c r="K27" i="1"/>
  <c r="L45" i="1" s="1"/>
  <c r="K31" i="1"/>
  <c r="L41" i="1" s="1"/>
  <c r="L35" i="1"/>
  <c r="K37" i="1" s="1"/>
  <c r="G43" i="1"/>
  <c r="G39" i="1"/>
  <c r="G35" i="1"/>
  <c r="G31" i="1"/>
  <c r="H39" i="1" s="1"/>
  <c r="G27" i="1"/>
  <c r="M15" i="1"/>
  <c r="L15" i="1" s="1"/>
  <c r="M16" i="1" s="1"/>
  <c r="M12" i="1"/>
  <c r="L12" i="1" s="1"/>
  <c r="M19" i="1" s="1"/>
  <c r="H15" i="1"/>
  <c r="H14" i="1"/>
  <c r="H12" i="1"/>
  <c r="G7" i="1"/>
  <c r="G6" i="1"/>
  <c r="D20" i="1"/>
  <c r="D21" i="1" s="1"/>
  <c r="D19" i="1"/>
  <c r="D22" i="1" s="1"/>
  <c r="D18" i="1"/>
  <c r="D23" i="1" s="1"/>
  <c r="C20" i="1"/>
  <c r="C19" i="1"/>
  <c r="B22" i="1" s="1"/>
  <c r="C18" i="1"/>
  <c r="N21" i="1"/>
  <c r="L20" i="1"/>
  <c r="L18" i="1"/>
  <c r="L13" i="1"/>
  <c r="M18" i="1" s="1"/>
  <c r="L11" i="1"/>
  <c r="M20" i="1" s="1"/>
  <c r="I21" i="1"/>
  <c r="G20" i="1"/>
  <c r="G18" i="1"/>
  <c r="G13" i="1"/>
  <c r="H18" i="1" s="1"/>
  <c r="G11" i="1"/>
  <c r="H20" i="1" s="1"/>
  <c r="B14" i="1"/>
  <c r="B13" i="1"/>
  <c r="B12" i="1"/>
  <c r="B11" i="1"/>
  <c r="B10" i="1"/>
  <c r="B9" i="1"/>
  <c r="N8" i="1"/>
  <c r="I8" i="1"/>
  <c r="D15" i="1"/>
  <c r="B3" i="1"/>
  <c r="C14" i="1" s="1"/>
  <c r="B4" i="1"/>
  <c r="C13" i="1" s="1"/>
  <c r="B5" i="1"/>
  <c r="C12" i="1" s="1"/>
  <c r="B6" i="1"/>
  <c r="C11" i="1" s="1"/>
  <c r="B7" i="1"/>
  <c r="C10" i="1" s="1"/>
  <c r="B8" i="1"/>
  <c r="C9" i="1" s="1"/>
  <c r="M4" i="1"/>
  <c r="L6" i="1" s="1"/>
  <c r="L7" i="1"/>
  <c r="L5" i="1"/>
  <c r="L3" i="1"/>
  <c r="M7" i="1" s="1"/>
  <c r="O86" i="1" l="1"/>
  <c r="P87" i="1" s="1"/>
  <c r="H99" i="1"/>
  <c r="O80" i="1"/>
  <c r="P93" i="1" s="1"/>
  <c r="O69" i="1"/>
  <c r="K81" i="1"/>
  <c r="L91" i="1" s="1"/>
  <c r="L87" i="1"/>
  <c r="K59" i="1"/>
  <c r="L61" i="1" s="1"/>
  <c r="K83" i="1"/>
  <c r="K61" i="1"/>
  <c r="P82" i="1"/>
  <c r="O91" i="1" s="1"/>
  <c r="O84" i="1"/>
  <c r="H71" i="1"/>
  <c r="K95" i="1"/>
  <c r="G99" i="1"/>
  <c r="L97" i="1"/>
  <c r="O97" i="1"/>
  <c r="P78" i="1"/>
  <c r="P98" i="1"/>
  <c r="P58" i="1"/>
  <c r="O58" i="1" s="1"/>
  <c r="P63" i="1" s="1"/>
  <c r="O56" i="1"/>
  <c r="P65" i="1" s="1"/>
  <c r="K57" i="1"/>
  <c r="L63" i="1" s="1"/>
  <c r="P54" i="1"/>
  <c r="L67" i="1"/>
  <c r="K67" i="1"/>
  <c r="G71" i="1"/>
  <c r="O60" i="1"/>
  <c r="P61" i="1" s="1"/>
  <c r="P70" i="1"/>
  <c r="P30" i="1"/>
  <c r="O43" i="1" s="1"/>
  <c r="G47" i="1"/>
  <c r="L16" i="1"/>
  <c r="M14" i="1"/>
  <c r="O28" i="1"/>
  <c r="P45" i="1" s="1"/>
  <c r="P34" i="1"/>
  <c r="P36" i="1"/>
  <c r="O36" i="1" s="1"/>
  <c r="P37" i="1" s="1"/>
  <c r="O41" i="1"/>
  <c r="H43" i="1"/>
  <c r="H47" i="1" s="1"/>
  <c r="K35" i="1"/>
  <c r="L37" i="1" s="1"/>
  <c r="L47" i="1" s="1"/>
  <c r="K43" i="1"/>
  <c r="K39" i="1"/>
  <c r="L19" i="1"/>
  <c r="G17" i="1"/>
  <c r="G12" i="1"/>
  <c r="H19" i="1" s="1"/>
  <c r="G14" i="1"/>
  <c r="H17" i="1" s="1"/>
  <c r="G19" i="1"/>
  <c r="C15" i="1"/>
  <c r="G4" i="1"/>
  <c r="H6" i="1" s="1"/>
  <c r="G3" i="1"/>
  <c r="H7" i="1" s="1"/>
  <c r="D24" i="1"/>
  <c r="B18" i="1"/>
  <c r="C23" i="1" s="1"/>
  <c r="B15" i="1"/>
  <c r="B23" i="1"/>
  <c r="B20" i="1"/>
  <c r="C21" i="1" s="1"/>
  <c r="B19" i="1"/>
  <c r="C22" i="1" s="1"/>
  <c r="B21" i="1"/>
  <c r="L4" i="1"/>
  <c r="M6" i="1" s="1"/>
  <c r="M8" i="1" s="1"/>
  <c r="K87" i="1" l="1"/>
  <c r="K99" i="1" s="1"/>
  <c r="L89" i="1"/>
  <c r="K71" i="1"/>
  <c r="L71" i="1"/>
  <c r="O63" i="1"/>
  <c r="L99" i="1"/>
  <c r="O82" i="1"/>
  <c r="P91" i="1" s="1"/>
  <c r="O37" i="1"/>
  <c r="O78" i="1"/>
  <c r="O95" i="1"/>
  <c r="O67" i="1"/>
  <c r="O54" i="1"/>
  <c r="P67" i="1" s="1"/>
  <c r="P71" i="1" s="1"/>
  <c r="O30" i="1"/>
  <c r="P43" i="1" s="1"/>
  <c r="O34" i="1"/>
  <c r="O39" i="1"/>
  <c r="L14" i="1"/>
  <c r="L17" i="1"/>
  <c r="K47" i="1"/>
  <c r="L8" i="1"/>
  <c r="C24" i="1"/>
  <c r="B24" i="1"/>
  <c r="G16" i="1"/>
  <c r="G15" i="1"/>
  <c r="H16" i="1" s="1"/>
  <c r="P95" i="1" l="1"/>
  <c r="P99" i="1" s="1"/>
  <c r="O99" i="1"/>
  <c r="O71" i="1"/>
  <c r="M17" i="1"/>
  <c r="M21" i="1" s="1"/>
  <c r="L21" i="1"/>
  <c r="P39" i="1"/>
  <c r="P47" i="1" s="1"/>
  <c r="O47" i="1"/>
  <c r="H21" i="1"/>
  <c r="G21" i="1"/>
  <c r="H8" i="1" l="1"/>
  <c r="G5" i="1"/>
  <c r="G8" i="1" s="1"/>
</calcChain>
</file>

<file path=xl/sharedStrings.xml><?xml version="1.0" encoding="utf-8"?>
<sst xmlns="http://schemas.openxmlformats.org/spreadsheetml/2006/main" count="157" uniqueCount="51">
  <si>
    <t>TOT</t>
  </si>
  <si>
    <t>Geometry Optimized</t>
  </si>
  <si>
    <t>DAQ Optimized</t>
  </si>
  <si>
    <t>Strip Y</t>
  </si>
  <si>
    <t>Strip X</t>
  </si>
  <si>
    <t>FEB</t>
  </si>
  <si>
    <t xml:space="preserve"> Strip Y</t>
  </si>
  <si>
    <t>From ETA</t>
  </si>
  <si>
    <t>CONN.</t>
  </si>
  <si>
    <t>SALSA</t>
  </si>
  <si>
    <t>Interval X</t>
  </si>
  <si>
    <t>Interval Y</t>
  </si>
  <si>
    <t>NA</t>
  </si>
  <si>
    <t>1-64</t>
  </si>
  <si>
    <t>65-100</t>
  </si>
  <si>
    <t>101-164</t>
  </si>
  <si>
    <t>165-192</t>
  </si>
  <si>
    <t>193-256</t>
  </si>
  <si>
    <t>257-276</t>
  </si>
  <si>
    <t>277-340</t>
  </si>
  <si>
    <t>341-352</t>
  </si>
  <si>
    <t>353-416</t>
  </si>
  <si>
    <t>417-480</t>
  </si>
  <si>
    <t>481-532</t>
  </si>
  <si>
    <t>533-576</t>
  </si>
  <si>
    <t>577-612</t>
  </si>
  <si>
    <t>613-640</t>
  </si>
  <si>
    <t>65-128</t>
  </si>
  <si>
    <t>129-192</t>
  </si>
  <si>
    <t>257-320</t>
  </si>
  <si>
    <t>321-384</t>
  </si>
  <si>
    <t>385-448</t>
  </si>
  <si>
    <t>449-512</t>
  </si>
  <si>
    <t>513-576</t>
  </si>
  <si>
    <t>577-640</t>
  </si>
  <si>
    <t>ETA Reverse Engineering</t>
  </si>
  <si>
    <t>65-116</t>
  </si>
  <si>
    <t>117-180</t>
  </si>
  <si>
    <t>181-224</t>
  </si>
  <si>
    <t>225-288</t>
  </si>
  <si>
    <t>289-320</t>
  </si>
  <si>
    <t>385-404</t>
  </si>
  <si>
    <t>405-468</t>
  </si>
  <si>
    <t>469-480</t>
  </si>
  <si>
    <t>481-537</t>
  </si>
  <si>
    <t>538-601</t>
  </si>
  <si>
    <t>602-653</t>
  </si>
  <si>
    <t>654-697</t>
  </si>
  <si>
    <t>698-729</t>
  </si>
  <si>
    <t>730-749</t>
  </si>
  <si>
    <t>750-761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</si>
</sst>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0" fontId="0" fillId="3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right"/>
    </xf>
    <xf numFmtId="0" fontId="1" fillId="5" borderId="1" xfId="0" applyFont="1" applyFill="1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Strip</a:t>
            </a:r>
            <a:r>
              <a:rPr lang="it-IT" baseline="0"/>
              <a:t> Distribution per FEB</a:t>
            </a:r>
          </a:p>
          <a:p>
            <a:pPr>
              <a:defRPr/>
            </a:pPr>
            <a:r>
              <a:rPr lang="it-IT" baseline="0"/>
              <a:t>(ETA Reverse Engineering)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Foglio1!$B$17</c:f>
              <c:strCache>
                <c:ptCount val="1"/>
                <c:pt idx="0">
                  <c:v>Strip 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Foglio1!$A$18:$A$23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Foglio1!$B$18:$B$23</c:f>
              <c:numCache>
                <c:formatCode>General</c:formatCode>
                <c:ptCount val="6"/>
                <c:pt idx="0">
                  <c:v>224</c:v>
                </c:pt>
                <c:pt idx="1">
                  <c:v>180</c:v>
                </c:pt>
                <c:pt idx="2">
                  <c:v>133</c:v>
                </c:pt>
                <c:pt idx="3">
                  <c:v>116</c:v>
                </c:pt>
                <c:pt idx="4">
                  <c:v>76</c:v>
                </c:pt>
                <c:pt idx="5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44-4C87-88A7-AE8CDCE7858F}"/>
            </c:ext>
          </c:extLst>
        </c:ser>
        <c:ser>
          <c:idx val="2"/>
          <c:order val="1"/>
          <c:tx>
            <c:strRef>
              <c:f>Foglio1!$C$17</c:f>
              <c:strCache>
                <c:ptCount val="1"/>
                <c:pt idx="0">
                  <c:v> Strip 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Foglio1!$A$18:$A$23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Foglio1!$C$18:$C$23</c:f>
              <c:numCache>
                <c:formatCode>General</c:formatCode>
                <c:ptCount val="6"/>
                <c:pt idx="0">
                  <c:v>32</c:v>
                </c:pt>
                <c:pt idx="1">
                  <c:v>76</c:v>
                </c:pt>
                <c:pt idx="2">
                  <c:v>116</c:v>
                </c:pt>
                <c:pt idx="3">
                  <c:v>133</c:v>
                </c:pt>
                <c:pt idx="4">
                  <c:v>180</c:v>
                </c:pt>
                <c:pt idx="5">
                  <c:v>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44-4C87-88A7-AE8CDCE78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1628560"/>
        <c:axId val="1428787760"/>
      </c:lineChart>
      <c:catAx>
        <c:axId val="189162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28787760"/>
        <c:crosses val="autoZero"/>
        <c:auto val="1"/>
        <c:lblAlgn val="ctr"/>
        <c:lblOffset val="100"/>
        <c:noMultiLvlLbl val="0"/>
      </c:catAx>
      <c:valAx>
        <c:axId val="142878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91628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Strip Distribution</a:t>
            </a:r>
            <a:r>
              <a:rPr lang="it-IT" baseline="0"/>
              <a:t> per Connector</a:t>
            </a:r>
          </a:p>
          <a:p>
            <a:pPr>
              <a:defRPr/>
            </a:pPr>
            <a:r>
              <a:rPr lang="it-IT" baseline="0"/>
              <a:t>(ETA Reverse Engineering)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Foglio1!$B$2</c:f>
              <c:strCache>
                <c:ptCount val="1"/>
                <c:pt idx="0">
                  <c:v>Strip 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Foglio1!$B$3:$B$14</c:f>
              <c:numCache>
                <c:formatCode>General</c:formatCode>
                <c:ptCount val="12"/>
                <c:pt idx="0">
                  <c:v>116</c:v>
                </c:pt>
                <c:pt idx="1">
                  <c:v>108</c:v>
                </c:pt>
                <c:pt idx="2">
                  <c:v>96</c:v>
                </c:pt>
                <c:pt idx="3">
                  <c:v>84</c:v>
                </c:pt>
                <c:pt idx="4">
                  <c:v>76</c:v>
                </c:pt>
                <c:pt idx="5">
                  <c:v>57</c:v>
                </c:pt>
                <c:pt idx="6">
                  <c:v>64</c:v>
                </c:pt>
                <c:pt idx="7">
                  <c:v>52</c:v>
                </c:pt>
                <c:pt idx="8">
                  <c:v>44</c:v>
                </c:pt>
                <c:pt idx="9">
                  <c:v>32</c:v>
                </c:pt>
                <c:pt idx="10">
                  <c:v>20</c:v>
                </c:pt>
                <c:pt idx="1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38-4118-A3C5-98F1AA99EF76}"/>
            </c:ext>
          </c:extLst>
        </c:ser>
        <c:ser>
          <c:idx val="1"/>
          <c:order val="1"/>
          <c:tx>
            <c:strRef>
              <c:f>Foglio1!$C$2</c:f>
              <c:strCache>
                <c:ptCount val="1"/>
                <c:pt idx="0">
                  <c:v> Strip 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Foglio1!$C$3:$C$14</c:f>
              <c:numCache>
                <c:formatCode>General</c:formatCode>
                <c:ptCount val="12"/>
                <c:pt idx="0">
                  <c:v>12</c:v>
                </c:pt>
                <c:pt idx="1">
                  <c:v>20</c:v>
                </c:pt>
                <c:pt idx="2">
                  <c:v>32</c:v>
                </c:pt>
                <c:pt idx="3">
                  <c:v>44</c:v>
                </c:pt>
                <c:pt idx="4">
                  <c:v>52</c:v>
                </c:pt>
                <c:pt idx="5">
                  <c:v>64</c:v>
                </c:pt>
                <c:pt idx="6">
                  <c:v>57</c:v>
                </c:pt>
                <c:pt idx="7">
                  <c:v>76</c:v>
                </c:pt>
                <c:pt idx="8">
                  <c:v>84</c:v>
                </c:pt>
                <c:pt idx="9">
                  <c:v>96</c:v>
                </c:pt>
                <c:pt idx="10">
                  <c:v>108</c:v>
                </c:pt>
                <c:pt idx="11">
                  <c:v>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38-4118-A3C5-98F1AA99E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271840"/>
        <c:axId val="1428803120"/>
      </c:lineChart>
      <c:catAx>
        <c:axId val="682718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28803120"/>
        <c:crosses val="autoZero"/>
        <c:auto val="1"/>
        <c:lblAlgn val="ctr"/>
        <c:lblOffset val="100"/>
        <c:noMultiLvlLbl val="0"/>
      </c:catAx>
      <c:valAx>
        <c:axId val="142880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827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Strip Distribution per FEB</a:t>
            </a:r>
          </a:p>
          <a:p>
            <a:pPr>
              <a:defRPr/>
            </a:pPr>
            <a:r>
              <a:rPr lang="it-IT" baseline="0"/>
              <a:t>(Geometry Optimized)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Foglio1!$G$2</c:f>
              <c:strCache>
                <c:ptCount val="1"/>
                <c:pt idx="0">
                  <c:v>Strip 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Foglio1!$F$3:$F$7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Foglio1!$G$3:$G$7</c:f>
              <c:numCache>
                <c:formatCode>General</c:formatCode>
                <c:ptCount val="5"/>
                <c:pt idx="0">
                  <c:v>192</c:v>
                </c:pt>
                <c:pt idx="1">
                  <c:v>160</c:v>
                </c:pt>
                <c:pt idx="2">
                  <c:v>128</c:v>
                </c:pt>
                <c:pt idx="3">
                  <c:v>96</c:v>
                </c:pt>
                <c:pt idx="4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81-4E45-9418-E227CC95B008}"/>
            </c:ext>
          </c:extLst>
        </c:ser>
        <c:ser>
          <c:idx val="1"/>
          <c:order val="1"/>
          <c:tx>
            <c:strRef>
              <c:f>Foglio1!$H$2</c:f>
              <c:strCache>
                <c:ptCount val="1"/>
                <c:pt idx="0">
                  <c:v> Strip 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Foglio1!$F$3:$F$7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Foglio1!$H$3:$H$7</c:f>
              <c:numCache>
                <c:formatCode>General</c:formatCode>
                <c:ptCount val="5"/>
                <c:pt idx="0">
                  <c:v>64</c:v>
                </c:pt>
                <c:pt idx="1">
                  <c:v>96</c:v>
                </c:pt>
                <c:pt idx="2">
                  <c:v>128</c:v>
                </c:pt>
                <c:pt idx="3">
                  <c:v>160</c:v>
                </c:pt>
                <c:pt idx="4">
                  <c:v>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81-4E45-9418-E227CC95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657152"/>
        <c:axId val="1428763280"/>
      </c:lineChart>
      <c:catAx>
        <c:axId val="18565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28763280"/>
        <c:crosses val="autoZero"/>
        <c:auto val="1"/>
        <c:lblAlgn val="ctr"/>
        <c:lblOffset val="100"/>
        <c:noMultiLvlLbl val="0"/>
      </c:catAx>
      <c:valAx>
        <c:axId val="142876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565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Strip Distribution per FEB</a:t>
            </a:r>
          </a:p>
          <a:p>
            <a:pPr>
              <a:defRPr/>
            </a:pPr>
            <a:r>
              <a:rPr lang="en-US"/>
              <a:t>(DAQ Optimized)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Foglio1!$L$2</c:f>
              <c:strCache>
                <c:ptCount val="1"/>
                <c:pt idx="0">
                  <c:v>Strip 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Foglio1!$L$3:$L$7</c:f>
              <c:numCache>
                <c:formatCode>General</c:formatCode>
                <c:ptCount val="5"/>
                <c:pt idx="0">
                  <c:v>192</c:v>
                </c:pt>
                <c:pt idx="1">
                  <c:v>64</c:v>
                </c:pt>
                <c:pt idx="2">
                  <c:v>128</c:v>
                </c:pt>
                <c:pt idx="3">
                  <c:v>192</c:v>
                </c:pt>
                <c:pt idx="4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2-4612-9926-7B2FE1921B35}"/>
            </c:ext>
          </c:extLst>
        </c:ser>
        <c:ser>
          <c:idx val="1"/>
          <c:order val="1"/>
          <c:tx>
            <c:strRef>
              <c:f>Foglio1!$M$2</c:f>
              <c:strCache>
                <c:ptCount val="1"/>
                <c:pt idx="0">
                  <c:v>Strip 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Foglio1!$M$3:$M$7</c:f>
              <c:numCache>
                <c:formatCode>General</c:formatCode>
                <c:ptCount val="5"/>
                <c:pt idx="0">
                  <c:v>64</c:v>
                </c:pt>
                <c:pt idx="1">
                  <c:v>192</c:v>
                </c:pt>
                <c:pt idx="2">
                  <c:v>128</c:v>
                </c:pt>
                <c:pt idx="3">
                  <c:v>64</c:v>
                </c:pt>
                <c:pt idx="4">
                  <c:v>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42-4612-9926-7B2FE1921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0472128"/>
        <c:axId val="1428742160"/>
      </c:lineChart>
      <c:catAx>
        <c:axId val="1904721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28742160"/>
        <c:crosses val="autoZero"/>
        <c:auto val="1"/>
        <c:lblAlgn val="ctr"/>
        <c:lblOffset val="100"/>
        <c:noMultiLvlLbl val="0"/>
      </c:catAx>
      <c:valAx>
        <c:axId val="1428742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0472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Strip Distribution per</a:t>
            </a:r>
            <a:r>
              <a:rPr lang="it-IT" baseline="0"/>
              <a:t> Connector</a:t>
            </a:r>
          </a:p>
          <a:p>
            <a:pPr>
              <a:defRPr/>
            </a:pPr>
            <a:r>
              <a:rPr lang="it-IT" baseline="0"/>
              <a:t>(Geometry Optimized)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Foglio1!$G$10</c:f>
              <c:strCache>
                <c:ptCount val="1"/>
                <c:pt idx="0">
                  <c:v>Strip 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Foglio1!$G$11:$G$20</c:f>
              <c:numCache>
                <c:formatCode>General</c:formatCode>
                <c:ptCount val="10"/>
                <c:pt idx="0">
                  <c:v>100</c:v>
                </c:pt>
                <c:pt idx="1">
                  <c:v>92</c:v>
                </c:pt>
                <c:pt idx="2">
                  <c:v>84</c:v>
                </c:pt>
                <c:pt idx="3">
                  <c:v>76</c:v>
                </c:pt>
                <c:pt idx="4">
                  <c:v>64</c:v>
                </c:pt>
                <c:pt idx="5">
                  <c:v>64</c:v>
                </c:pt>
                <c:pt idx="6">
                  <c:v>52</c:v>
                </c:pt>
                <c:pt idx="7">
                  <c:v>44</c:v>
                </c:pt>
                <c:pt idx="8">
                  <c:v>36</c:v>
                </c:pt>
                <c:pt idx="9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C1-451B-A756-2A9D8B14028C}"/>
            </c:ext>
          </c:extLst>
        </c:ser>
        <c:ser>
          <c:idx val="1"/>
          <c:order val="1"/>
          <c:tx>
            <c:strRef>
              <c:f>Foglio1!$H$10</c:f>
              <c:strCache>
                <c:ptCount val="1"/>
                <c:pt idx="0">
                  <c:v> Strip 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Foglio1!$H$11:$H$20</c:f>
              <c:numCache>
                <c:formatCode>General</c:formatCode>
                <c:ptCount val="10"/>
                <c:pt idx="0">
                  <c:v>28</c:v>
                </c:pt>
                <c:pt idx="1">
                  <c:v>36</c:v>
                </c:pt>
                <c:pt idx="2">
                  <c:v>44</c:v>
                </c:pt>
                <c:pt idx="3">
                  <c:v>52</c:v>
                </c:pt>
                <c:pt idx="4">
                  <c:v>64</c:v>
                </c:pt>
                <c:pt idx="5">
                  <c:v>64</c:v>
                </c:pt>
                <c:pt idx="6">
                  <c:v>76</c:v>
                </c:pt>
                <c:pt idx="7">
                  <c:v>84</c:v>
                </c:pt>
                <c:pt idx="8">
                  <c:v>92</c:v>
                </c:pt>
                <c:pt idx="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C1-451B-A756-2A9D8B140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536368"/>
        <c:axId val="1428755600"/>
      </c:lineChart>
      <c:catAx>
        <c:axId val="1955363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28755600"/>
        <c:crosses val="autoZero"/>
        <c:auto val="1"/>
        <c:lblAlgn val="ctr"/>
        <c:lblOffset val="100"/>
        <c:noMultiLvlLbl val="0"/>
      </c:catAx>
      <c:valAx>
        <c:axId val="142875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553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Strip Distribution per Connector</a:t>
            </a:r>
          </a:p>
          <a:p>
            <a:pPr>
              <a:defRPr/>
            </a:pPr>
            <a:r>
              <a:rPr lang="it-IT"/>
              <a:t>(DAQ</a:t>
            </a:r>
            <a:r>
              <a:rPr lang="it-IT" baseline="0"/>
              <a:t> Optimized)</a:t>
            </a:r>
            <a:endParaRPr lang="it-IT"/>
          </a:p>
        </c:rich>
      </c:tx>
      <c:layout>
        <c:manualLayout>
          <c:xMode val="edge"/>
          <c:yMode val="edge"/>
          <c:x val="0.22848301798096132"/>
          <c:y val="4.1854050845516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Foglio1!$L$10</c:f>
              <c:strCache>
                <c:ptCount val="1"/>
                <c:pt idx="0">
                  <c:v>Strip 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Foglio1!$L$11:$L$20</c:f>
              <c:numCache>
                <c:formatCode>General</c:formatCode>
                <c:ptCount val="10"/>
                <c:pt idx="0">
                  <c:v>128</c:v>
                </c:pt>
                <c:pt idx="1">
                  <c:v>64</c:v>
                </c:pt>
                <c:pt idx="2">
                  <c:v>64</c:v>
                </c:pt>
                <c:pt idx="3">
                  <c:v>0</c:v>
                </c:pt>
                <c:pt idx="4">
                  <c:v>64</c:v>
                </c:pt>
                <c:pt idx="5">
                  <c:v>64</c:v>
                </c:pt>
                <c:pt idx="6">
                  <c:v>128</c:v>
                </c:pt>
                <c:pt idx="7">
                  <c:v>64</c:v>
                </c:pt>
                <c:pt idx="8">
                  <c:v>64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23-4834-A4E5-CAB60029CBD0}"/>
            </c:ext>
          </c:extLst>
        </c:ser>
        <c:ser>
          <c:idx val="1"/>
          <c:order val="1"/>
          <c:tx>
            <c:strRef>
              <c:f>Foglio1!$M$10</c:f>
              <c:strCache>
                <c:ptCount val="1"/>
                <c:pt idx="0">
                  <c:v> Strip 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Foglio1!$M$11:$M$20</c:f>
              <c:numCache>
                <c:formatCode>General</c:formatCode>
                <c:ptCount val="10"/>
                <c:pt idx="0">
                  <c:v>0</c:v>
                </c:pt>
                <c:pt idx="1">
                  <c:v>64</c:v>
                </c:pt>
                <c:pt idx="2">
                  <c:v>64</c:v>
                </c:pt>
                <c:pt idx="3">
                  <c:v>128</c:v>
                </c:pt>
                <c:pt idx="4">
                  <c:v>64</c:v>
                </c:pt>
                <c:pt idx="5">
                  <c:v>64</c:v>
                </c:pt>
                <c:pt idx="6">
                  <c:v>0</c:v>
                </c:pt>
                <c:pt idx="7">
                  <c:v>64</c:v>
                </c:pt>
                <c:pt idx="8">
                  <c:v>64</c:v>
                </c:pt>
                <c:pt idx="9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23-4834-A4E5-CAB60029C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540080"/>
        <c:axId val="1428776240"/>
      </c:lineChart>
      <c:catAx>
        <c:axId val="1955400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28776240"/>
        <c:crosses val="autoZero"/>
        <c:auto val="1"/>
        <c:lblAlgn val="ctr"/>
        <c:lblOffset val="100"/>
        <c:noMultiLvlLbl val="0"/>
      </c:catAx>
      <c:valAx>
        <c:axId val="142877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554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Strip Distribution per SALSA</a:t>
            </a:r>
          </a:p>
          <a:p>
            <a:pPr>
              <a:defRPr/>
            </a:pPr>
            <a:r>
              <a:rPr lang="it-IT"/>
              <a:t>(Geometry Optimized)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Foglio1!$O$26</c:f>
              <c:strCache>
                <c:ptCount val="1"/>
                <c:pt idx="0">
                  <c:v>Strip 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Foglio1!$O$27:$O$46</c:f>
              <c:numCache>
                <c:formatCode>General</c:formatCode>
                <c:ptCount val="20"/>
                <c:pt idx="0">
                  <c:v>64</c:v>
                </c:pt>
                <c:pt idx="1">
                  <c:v>36</c:v>
                </c:pt>
                <c:pt idx="2">
                  <c:v>64</c:v>
                </c:pt>
                <c:pt idx="3">
                  <c:v>28</c:v>
                </c:pt>
                <c:pt idx="4">
                  <c:v>64</c:v>
                </c:pt>
                <c:pt idx="5">
                  <c:v>20</c:v>
                </c:pt>
                <c:pt idx="6">
                  <c:v>64</c:v>
                </c:pt>
                <c:pt idx="7">
                  <c:v>12</c:v>
                </c:pt>
                <c:pt idx="8">
                  <c:v>64</c:v>
                </c:pt>
                <c:pt idx="9">
                  <c:v>0</c:v>
                </c:pt>
                <c:pt idx="10">
                  <c:v>64</c:v>
                </c:pt>
                <c:pt idx="11">
                  <c:v>0</c:v>
                </c:pt>
                <c:pt idx="12">
                  <c:v>52</c:v>
                </c:pt>
                <c:pt idx="13">
                  <c:v>0</c:v>
                </c:pt>
                <c:pt idx="14">
                  <c:v>44</c:v>
                </c:pt>
                <c:pt idx="15">
                  <c:v>0</c:v>
                </c:pt>
                <c:pt idx="16">
                  <c:v>36</c:v>
                </c:pt>
                <c:pt idx="17">
                  <c:v>0</c:v>
                </c:pt>
                <c:pt idx="18">
                  <c:v>28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99-430D-BD30-C288283D1006}"/>
            </c:ext>
          </c:extLst>
        </c:ser>
        <c:ser>
          <c:idx val="1"/>
          <c:order val="1"/>
          <c:tx>
            <c:strRef>
              <c:f>Foglio1!$P$26</c:f>
              <c:strCache>
                <c:ptCount val="1"/>
                <c:pt idx="0">
                  <c:v> Strip 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Foglio1!$P$27:$P$46</c:f>
              <c:numCache>
                <c:formatCode>General</c:formatCode>
                <c:ptCount val="20"/>
                <c:pt idx="0">
                  <c:v>0</c:v>
                </c:pt>
                <c:pt idx="1">
                  <c:v>28</c:v>
                </c:pt>
                <c:pt idx="2">
                  <c:v>0</c:v>
                </c:pt>
                <c:pt idx="3">
                  <c:v>36</c:v>
                </c:pt>
                <c:pt idx="4">
                  <c:v>0</c:v>
                </c:pt>
                <c:pt idx="5">
                  <c:v>44</c:v>
                </c:pt>
                <c:pt idx="6">
                  <c:v>0</c:v>
                </c:pt>
                <c:pt idx="7">
                  <c:v>52</c:v>
                </c:pt>
                <c:pt idx="8">
                  <c:v>0</c:v>
                </c:pt>
                <c:pt idx="9">
                  <c:v>64</c:v>
                </c:pt>
                <c:pt idx="10">
                  <c:v>0</c:v>
                </c:pt>
                <c:pt idx="11">
                  <c:v>64</c:v>
                </c:pt>
                <c:pt idx="12">
                  <c:v>12</c:v>
                </c:pt>
                <c:pt idx="13">
                  <c:v>64</c:v>
                </c:pt>
                <c:pt idx="14">
                  <c:v>20</c:v>
                </c:pt>
                <c:pt idx="15">
                  <c:v>64</c:v>
                </c:pt>
                <c:pt idx="16">
                  <c:v>28</c:v>
                </c:pt>
                <c:pt idx="17">
                  <c:v>64</c:v>
                </c:pt>
                <c:pt idx="18">
                  <c:v>36</c:v>
                </c:pt>
                <c:pt idx="19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99-430D-BD30-C288283D1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4021999"/>
        <c:axId val="1197091375"/>
      </c:lineChart>
      <c:catAx>
        <c:axId val="18140219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7091375"/>
        <c:crosses val="autoZero"/>
        <c:auto val="1"/>
        <c:lblAlgn val="ctr"/>
        <c:lblOffset val="100"/>
        <c:noMultiLvlLbl val="0"/>
      </c:catAx>
      <c:valAx>
        <c:axId val="1197091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14021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Strip Distribution per</a:t>
            </a:r>
            <a:r>
              <a:rPr lang="it-IT" baseline="0"/>
              <a:t> SALSA</a:t>
            </a:r>
          </a:p>
          <a:p>
            <a:pPr>
              <a:defRPr/>
            </a:pPr>
            <a:r>
              <a:rPr lang="it-IT" baseline="0"/>
              <a:t>(DAQ Optimized)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Foglio1!$O$50</c:f>
              <c:strCache>
                <c:ptCount val="1"/>
                <c:pt idx="0">
                  <c:v>Strip 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Foglio1!$O$51:$O$70</c:f>
              <c:numCache>
                <c:formatCode>General</c:formatCode>
                <c:ptCount val="20"/>
                <c:pt idx="0">
                  <c:v>64</c:v>
                </c:pt>
                <c:pt idx="1">
                  <c:v>64</c:v>
                </c:pt>
                <c:pt idx="2">
                  <c:v>64</c:v>
                </c:pt>
                <c:pt idx="3">
                  <c:v>0</c:v>
                </c:pt>
                <c:pt idx="4">
                  <c:v>64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64</c:v>
                </c:pt>
                <c:pt idx="9">
                  <c:v>0</c:v>
                </c:pt>
                <c:pt idx="10">
                  <c:v>64</c:v>
                </c:pt>
                <c:pt idx="11">
                  <c:v>0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0</c:v>
                </c:pt>
                <c:pt idx="16">
                  <c:v>64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46-4AAC-A28A-75A96A264D5A}"/>
            </c:ext>
          </c:extLst>
        </c:ser>
        <c:ser>
          <c:idx val="1"/>
          <c:order val="1"/>
          <c:tx>
            <c:strRef>
              <c:f>Foglio1!$P$50</c:f>
              <c:strCache>
                <c:ptCount val="1"/>
                <c:pt idx="0">
                  <c:v> Strip 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Foglio1!$P$51:$P$70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64</c:v>
                </c:pt>
                <c:pt idx="4">
                  <c:v>0</c:v>
                </c:pt>
                <c:pt idx="5">
                  <c:v>64</c:v>
                </c:pt>
                <c:pt idx="6">
                  <c:v>64</c:v>
                </c:pt>
                <c:pt idx="7">
                  <c:v>64</c:v>
                </c:pt>
                <c:pt idx="8">
                  <c:v>0</c:v>
                </c:pt>
                <c:pt idx="9">
                  <c:v>64</c:v>
                </c:pt>
                <c:pt idx="10">
                  <c:v>0</c:v>
                </c:pt>
                <c:pt idx="11">
                  <c:v>64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64</c:v>
                </c:pt>
                <c:pt idx="16">
                  <c:v>0</c:v>
                </c:pt>
                <c:pt idx="17">
                  <c:v>64</c:v>
                </c:pt>
                <c:pt idx="18">
                  <c:v>64</c:v>
                </c:pt>
                <c:pt idx="19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46-4AAC-A28A-75A96A264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23241487"/>
        <c:axId val="1197057775"/>
      </c:lineChart>
      <c:catAx>
        <c:axId val="172324148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7057775"/>
        <c:crosses val="autoZero"/>
        <c:auto val="1"/>
        <c:lblAlgn val="ctr"/>
        <c:lblOffset val="100"/>
        <c:noMultiLvlLbl val="0"/>
      </c:catAx>
      <c:valAx>
        <c:axId val="119705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23241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Strip Distribution</a:t>
            </a:r>
            <a:r>
              <a:rPr lang="it-IT" baseline="0"/>
              <a:t> per SALSA</a:t>
            </a:r>
          </a:p>
          <a:p>
            <a:pPr>
              <a:defRPr/>
            </a:pPr>
            <a:r>
              <a:rPr lang="it-IT" baseline="0"/>
              <a:t>(ETA Reverse Engineering)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Foglio1!$O$74</c:f>
              <c:strCache>
                <c:ptCount val="1"/>
                <c:pt idx="0">
                  <c:v>Strip 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Foglio1!$O$75:$O$98</c:f>
              <c:numCache>
                <c:formatCode>General</c:formatCode>
                <c:ptCount val="24"/>
                <c:pt idx="0">
                  <c:v>64</c:v>
                </c:pt>
                <c:pt idx="1">
                  <c:v>52</c:v>
                </c:pt>
                <c:pt idx="2">
                  <c:v>64</c:v>
                </c:pt>
                <c:pt idx="3">
                  <c:v>44</c:v>
                </c:pt>
                <c:pt idx="4">
                  <c:v>64</c:v>
                </c:pt>
                <c:pt idx="5">
                  <c:v>32</c:v>
                </c:pt>
                <c:pt idx="6">
                  <c:v>64</c:v>
                </c:pt>
                <c:pt idx="7">
                  <c:v>20</c:v>
                </c:pt>
                <c:pt idx="8">
                  <c:v>64</c:v>
                </c:pt>
                <c:pt idx="9">
                  <c:v>12</c:v>
                </c:pt>
                <c:pt idx="10">
                  <c:v>57</c:v>
                </c:pt>
                <c:pt idx="11">
                  <c:v>0</c:v>
                </c:pt>
                <c:pt idx="12">
                  <c:v>64</c:v>
                </c:pt>
                <c:pt idx="13">
                  <c:v>0</c:v>
                </c:pt>
                <c:pt idx="14">
                  <c:v>52</c:v>
                </c:pt>
                <c:pt idx="15">
                  <c:v>0</c:v>
                </c:pt>
                <c:pt idx="16">
                  <c:v>44</c:v>
                </c:pt>
                <c:pt idx="17">
                  <c:v>0</c:v>
                </c:pt>
                <c:pt idx="18">
                  <c:v>32</c:v>
                </c:pt>
                <c:pt idx="19">
                  <c:v>0</c:v>
                </c:pt>
                <c:pt idx="20">
                  <c:v>20</c:v>
                </c:pt>
                <c:pt idx="21">
                  <c:v>0</c:v>
                </c:pt>
                <c:pt idx="22">
                  <c:v>12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DA-4DE1-8F81-8A3E390CA922}"/>
            </c:ext>
          </c:extLst>
        </c:ser>
        <c:ser>
          <c:idx val="1"/>
          <c:order val="1"/>
          <c:tx>
            <c:strRef>
              <c:f>Foglio1!$P$74</c:f>
              <c:strCache>
                <c:ptCount val="1"/>
                <c:pt idx="0">
                  <c:v> Strip 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Foglio1!$P$75:$P$98</c:f>
              <c:numCache>
                <c:formatCode>General</c:formatCode>
                <c:ptCount val="24"/>
                <c:pt idx="0">
                  <c:v>0</c:v>
                </c:pt>
                <c:pt idx="1">
                  <c:v>12</c:v>
                </c:pt>
                <c:pt idx="2">
                  <c:v>0</c:v>
                </c:pt>
                <c:pt idx="3">
                  <c:v>20</c:v>
                </c:pt>
                <c:pt idx="4">
                  <c:v>0</c:v>
                </c:pt>
                <c:pt idx="5">
                  <c:v>32</c:v>
                </c:pt>
                <c:pt idx="6">
                  <c:v>0</c:v>
                </c:pt>
                <c:pt idx="7">
                  <c:v>44</c:v>
                </c:pt>
                <c:pt idx="8">
                  <c:v>0</c:v>
                </c:pt>
                <c:pt idx="9">
                  <c:v>52</c:v>
                </c:pt>
                <c:pt idx="10">
                  <c:v>0</c:v>
                </c:pt>
                <c:pt idx="11">
                  <c:v>64</c:v>
                </c:pt>
                <c:pt idx="12">
                  <c:v>0</c:v>
                </c:pt>
                <c:pt idx="13">
                  <c:v>57</c:v>
                </c:pt>
                <c:pt idx="14">
                  <c:v>12</c:v>
                </c:pt>
                <c:pt idx="15">
                  <c:v>64</c:v>
                </c:pt>
                <c:pt idx="16">
                  <c:v>20</c:v>
                </c:pt>
                <c:pt idx="17">
                  <c:v>64</c:v>
                </c:pt>
                <c:pt idx="18">
                  <c:v>32</c:v>
                </c:pt>
                <c:pt idx="19">
                  <c:v>64</c:v>
                </c:pt>
                <c:pt idx="20">
                  <c:v>44</c:v>
                </c:pt>
                <c:pt idx="21">
                  <c:v>64</c:v>
                </c:pt>
                <c:pt idx="22">
                  <c:v>52</c:v>
                </c:pt>
                <c:pt idx="23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DA-4DE1-8F81-8A3E390C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4008079"/>
        <c:axId val="1197050095"/>
      </c:lineChart>
      <c:catAx>
        <c:axId val="181400807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97050095"/>
        <c:crosses val="autoZero"/>
        <c:auto val="1"/>
        <c:lblAlgn val="ctr"/>
        <c:lblOffset val="100"/>
        <c:noMultiLvlLbl val="0"/>
      </c:catAx>
      <c:valAx>
        <c:axId val="1197050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814008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29935</xdr:colOff>
      <xdr:row>0</xdr:row>
      <xdr:rowOff>50541</xdr:rowOff>
    </xdr:from>
    <xdr:to>
      <xdr:col>32</xdr:col>
      <xdr:colOff>29935</xdr:colOff>
      <xdr:row>15</xdr:row>
      <xdr:rowOff>16328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B8E8F3-80D5-4123-206C-0F0E695625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70756</xdr:colOff>
      <xdr:row>0</xdr:row>
      <xdr:rowOff>61427</xdr:rowOff>
    </xdr:from>
    <xdr:to>
      <xdr:col>39</xdr:col>
      <xdr:colOff>70756</xdr:colOff>
      <xdr:row>15</xdr:row>
      <xdr:rowOff>28770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51F2487-230B-FB27-3713-70591878B9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32657</xdr:colOff>
      <xdr:row>15</xdr:row>
      <xdr:rowOff>66870</xdr:rowOff>
    </xdr:from>
    <xdr:to>
      <xdr:col>32</xdr:col>
      <xdr:colOff>32657</xdr:colOff>
      <xdr:row>30</xdr:row>
      <xdr:rowOff>34213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3915BFE-9387-B800-3F3C-6453634043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32656</xdr:colOff>
      <xdr:row>30</xdr:row>
      <xdr:rowOff>72313</xdr:rowOff>
    </xdr:from>
    <xdr:to>
      <xdr:col>32</xdr:col>
      <xdr:colOff>32656</xdr:colOff>
      <xdr:row>45</xdr:row>
      <xdr:rowOff>39656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49F6F70-CEB8-1FCF-2E0A-1A030FE62A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32</xdr:col>
      <xdr:colOff>59871</xdr:colOff>
      <xdr:row>15</xdr:row>
      <xdr:rowOff>61427</xdr:rowOff>
    </xdr:from>
    <xdr:to>
      <xdr:col>39</xdr:col>
      <xdr:colOff>59871</xdr:colOff>
      <xdr:row>30</xdr:row>
      <xdr:rowOff>28770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70A93A6-839C-66DE-12BA-4547A740C6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76199</xdr:colOff>
      <xdr:row>30</xdr:row>
      <xdr:rowOff>83198</xdr:rowOff>
    </xdr:from>
    <xdr:to>
      <xdr:col>39</xdr:col>
      <xdr:colOff>76199</xdr:colOff>
      <xdr:row>45</xdr:row>
      <xdr:rowOff>50541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BE6FB4AA-9283-B2D8-B0CF-C2AA63D8AA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96487</xdr:colOff>
      <xdr:row>15</xdr:row>
      <xdr:rowOff>62628</xdr:rowOff>
    </xdr:from>
    <xdr:to>
      <xdr:col>46</xdr:col>
      <xdr:colOff>96487</xdr:colOff>
      <xdr:row>30</xdr:row>
      <xdr:rowOff>6643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419D841-B2B9-239C-D038-B43311DA58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39</xdr:col>
      <xdr:colOff>139253</xdr:colOff>
      <xdr:row>30</xdr:row>
      <xdr:rowOff>88074</xdr:rowOff>
    </xdr:from>
    <xdr:to>
      <xdr:col>46</xdr:col>
      <xdr:colOff>139253</xdr:colOff>
      <xdr:row>45</xdr:row>
      <xdr:rowOff>32091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4A56996-AC4A-D390-F2B3-40CD8E82BD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98960</xdr:colOff>
      <xdr:row>0</xdr:row>
      <xdr:rowOff>78179</xdr:rowOff>
    </xdr:from>
    <xdr:to>
      <xdr:col>46</xdr:col>
      <xdr:colOff>98960</xdr:colOff>
      <xdr:row>15</xdr:row>
      <xdr:rowOff>990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42745C2-BF3E-94CF-78E7-ED6BA04EE3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9"/>
  <sheetViews>
    <sheetView tabSelected="1" zoomScale="55" zoomScaleNormal="55" workbookViewId="0">
      <selection activeCell="F49" sqref="F49:S71"/>
    </sheetView>
  </sheetViews>
  <sheetFormatPr defaultRowHeight="14.6" x14ac:dyDescent="0.4"/>
  <sheetData>
    <row r="1" spans="1:14" x14ac:dyDescent="0.4">
      <c r="A1" s="5" t="s">
        <v>7</v>
      </c>
      <c r="B1" s="6"/>
      <c r="C1" s="6"/>
      <c r="D1" s="7"/>
      <c r="F1" s="5" t="s">
        <v>1</v>
      </c>
      <c r="G1" s="6"/>
      <c r="H1" s="6"/>
      <c r="I1" s="7"/>
      <c r="K1" s="5" t="s">
        <v>2</v>
      </c>
      <c r="L1" s="6"/>
      <c r="M1" s="6"/>
      <c r="N1" s="7"/>
    </row>
    <row r="2" spans="1:14" x14ac:dyDescent="0.4">
      <c r="A2" s="3" t="s">
        <v>8</v>
      </c>
      <c r="B2" s="3" t="s">
        <v>4</v>
      </c>
      <c r="C2" s="3" t="s">
        <v>6</v>
      </c>
      <c r="D2" s="3" t="s">
        <v>0</v>
      </c>
      <c r="F2" s="3" t="s">
        <v>5</v>
      </c>
      <c r="G2" s="3" t="s">
        <v>4</v>
      </c>
      <c r="H2" s="3" t="s">
        <v>6</v>
      </c>
      <c r="I2" s="3" t="s">
        <v>0</v>
      </c>
      <c r="K2" s="3" t="s">
        <v>5</v>
      </c>
      <c r="L2" s="3" t="s">
        <v>4</v>
      </c>
      <c r="M2" s="3" t="s">
        <v>3</v>
      </c>
      <c r="N2" s="3" t="s">
        <v>0</v>
      </c>
    </row>
    <row r="3" spans="1:14" x14ac:dyDescent="0.4">
      <c r="A3" s="4">
        <v>1</v>
      </c>
      <c r="B3" s="1">
        <f t="shared" ref="B3:B7" si="0">D3-C3</f>
        <v>116</v>
      </c>
      <c r="C3" s="2">
        <v>12</v>
      </c>
      <c r="D3" s="1">
        <v>128</v>
      </c>
      <c r="F3" s="4">
        <v>1</v>
      </c>
      <c r="G3" s="1">
        <f>I3-H3</f>
        <v>192</v>
      </c>
      <c r="H3" s="2">
        <v>64</v>
      </c>
      <c r="I3" s="1">
        <v>256</v>
      </c>
      <c r="K3" s="4">
        <v>1</v>
      </c>
      <c r="L3" s="1">
        <f>N3-M3</f>
        <v>192</v>
      </c>
      <c r="M3" s="2">
        <v>64</v>
      </c>
      <c r="N3" s="1">
        <v>256</v>
      </c>
    </row>
    <row r="4" spans="1:14" x14ac:dyDescent="0.4">
      <c r="A4" s="4">
        <v>2</v>
      </c>
      <c r="B4" s="1">
        <f t="shared" si="0"/>
        <v>108</v>
      </c>
      <c r="C4" s="2">
        <v>20</v>
      </c>
      <c r="D4" s="1">
        <v>128</v>
      </c>
      <c r="F4" s="4">
        <v>2</v>
      </c>
      <c r="G4" s="1">
        <f>I4-H4</f>
        <v>160</v>
      </c>
      <c r="H4" s="2">
        <v>96</v>
      </c>
      <c r="I4" s="1">
        <v>256</v>
      </c>
      <c r="K4" s="4">
        <v>2</v>
      </c>
      <c r="L4" s="1">
        <f>N4-M4</f>
        <v>64</v>
      </c>
      <c r="M4" s="2">
        <f>64*3</f>
        <v>192</v>
      </c>
      <c r="N4" s="1">
        <v>256</v>
      </c>
    </row>
    <row r="5" spans="1:14" x14ac:dyDescent="0.4">
      <c r="A5" s="4">
        <v>3</v>
      </c>
      <c r="B5" s="1">
        <f t="shared" si="0"/>
        <v>96</v>
      </c>
      <c r="C5" s="2">
        <v>32</v>
      </c>
      <c r="D5" s="1">
        <v>128</v>
      </c>
      <c r="F5" s="4">
        <v>3</v>
      </c>
      <c r="G5" s="1">
        <f>I5-H5</f>
        <v>128</v>
      </c>
      <c r="H5" s="2">
        <v>128</v>
      </c>
      <c r="I5" s="1">
        <v>256</v>
      </c>
      <c r="K5" s="4">
        <v>3</v>
      </c>
      <c r="L5" s="1">
        <f>N5-M5</f>
        <v>128</v>
      </c>
      <c r="M5" s="2">
        <v>128</v>
      </c>
      <c r="N5" s="1">
        <v>256</v>
      </c>
    </row>
    <row r="6" spans="1:14" x14ac:dyDescent="0.4">
      <c r="A6" s="4">
        <v>4</v>
      </c>
      <c r="B6" s="1">
        <f t="shared" si="0"/>
        <v>84</v>
      </c>
      <c r="C6" s="2">
        <v>44</v>
      </c>
      <c r="D6" s="1">
        <v>128</v>
      </c>
      <c r="F6" s="4">
        <v>4</v>
      </c>
      <c r="G6" s="1">
        <f>H4</f>
        <v>96</v>
      </c>
      <c r="H6" s="1">
        <f>G4</f>
        <v>160</v>
      </c>
      <c r="I6" s="1">
        <v>256</v>
      </c>
      <c r="K6" s="4">
        <v>4</v>
      </c>
      <c r="L6" s="1">
        <f>M4</f>
        <v>192</v>
      </c>
      <c r="M6" s="1">
        <f>L4</f>
        <v>64</v>
      </c>
      <c r="N6" s="1">
        <v>256</v>
      </c>
    </row>
    <row r="7" spans="1:14" x14ac:dyDescent="0.4">
      <c r="A7" s="4">
        <v>5</v>
      </c>
      <c r="B7" s="1">
        <f t="shared" si="0"/>
        <v>76</v>
      </c>
      <c r="C7" s="2">
        <v>52</v>
      </c>
      <c r="D7" s="1">
        <v>128</v>
      </c>
      <c r="F7" s="4">
        <v>5</v>
      </c>
      <c r="G7" s="1">
        <f>H3</f>
        <v>64</v>
      </c>
      <c r="H7" s="1">
        <f>G3</f>
        <v>192</v>
      </c>
      <c r="I7" s="1">
        <v>256</v>
      </c>
      <c r="K7" s="4">
        <v>5</v>
      </c>
      <c r="L7" s="1">
        <f>M3</f>
        <v>64</v>
      </c>
      <c r="M7" s="1">
        <f>L3</f>
        <v>192</v>
      </c>
      <c r="N7" s="1">
        <v>256</v>
      </c>
    </row>
    <row r="8" spans="1:14" x14ac:dyDescent="0.4">
      <c r="A8" s="4">
        <v>6</v>
      </c>
      <c r="B8" s="1">
        <f>D8-C8</f>
        <v>57</v>
      </c>
      <c r="C8" s="2">
        <v>64</v>
      </c>
      <c r="D8" s="1">
        <v>121</v>
      </c>
      <c r="F8" s="27" t="s">
        <v>0</v>
      </c>
      <c r="G8" s="28">
        <f>SUM(G3:G7)</f>
        <v>640</v>
      </c>
      <c r="H8" s="28">
        <f>SUM(H3:H7)</f>
        <v>640</v>
      </c>
      <c r="I8" s="28">
        <f>SUM(I3:I7)</f>
        <v>1280</v>
      </c>
      <c r="K8" s="27" t="s">
        <v>0</v>
      </c>
      <c r="L8" s="28">
        <f>SUM(L3:L7)</f>
        <v>640</v>
      </c>
      <c r="M8" s="28">
        <f>SUM(M3:M7)</f>
        <v>640</v>
      </c>
      <c r="N8" s="28">
        <f>SUM(N3:N7)</f>
        <v>1280</v>
      </c>
    </row>
    <row r="9" spans="1:14" x14ac:dyDescent="0.4">
      <c r="A9" s="4">
        <v>7</v>
      </c>
      <c r="B9" s="1">
        <f>C8</f>
        <v>64</v>
      </c>
      <c r="C9" s="1">
        <f>B8</f>
        <v>57</v>
      </c>
      <c r="D9" s="1">
        <v>121</v>
      </c>
    </row>
    <row r="10" spans="1:14" x14ac:dyDescent="0.4">
      <c r="A10" s="4">
        <v>8</v>
      </c>
      <c r="B10" s="1">
        <f>C7</f>
        <v>52</v>
      </c>
      <c r="C10" s="1">
        <f>B7</f>
        <v>76</v>
      </c>
      <c r="D10" s="1">
        <v>128</v>
      </c>
      <c r="F10" s="3" t="s">
        <v>8</v>
      </c>
      <c r="G10" s="3" t="s">
        <v>4</v>
      </c>
      <c r="H10" s="3" t="s">
        <v>6</v>
      </c>
      <c r="I10" s="3" t="s">
        <v>0</v>
      </c>
      <c r="K10" s="3" t="s">
        <v>8</v>
      </c>
      <c r="L10" s="3" t="s">
        <v>4</v>
      </c>
      <c r="M10" s="3" t="s">
        <v>6</v>
      </c>
      <c r="N10" s="3" t="s">
        <v>0</v>
      </c>
    </row>
    <row r="11" spans="1:14" x14ac:dyDescent="0.4">
      <c r="A11" s="4">
        <v>9</v>
      </c>
      <c r="B11" s="1">
        <f>C6</f>
        <v>44</v>
      </c>
      <c r="C11" s="1">
        <f>B6</f>
        <v>84</v>
      </c>
      <c r="D11" s="1">
        <v>128</v>
      </c>
      <c r="F11" s="4">
        <v>1</v>
      </c>
      <c r="G11" s="1">
        <f>I11-H11</f>
        <v>100</v>
      </c>
      <c r="H11" s="2">
        <v>28</v>
      </c>
      <c r="I11" s="1">
        <v>128</v>
      </c>
      <c r="K11" s="4">
        <v>1</v>
      </c>
      <c r="L11" s="1">
        <f t="shared" ref="L11:L15" si="1">N11-M11</f>
        <v>128</v>
      </c>
      <c r="M11" s="2">
        <v>0</v>
      </c>
      <c r="N11" s="1">
        <v>128</v>
      </c>
    </row>
    <row r="12" spans="1:14" x14ac:dyDescent="0.4">
      <c r="A12" s="4">
        <v>10</v>
      </c>
      <c r="B12" s="1">
        <f>C5</f>
        <v>32</v>
      </c>
      <c r="C12" s="1">
        <f>B5</f>
        <v>96</v>
      </c>
      <c r="D12" s="1">
        <v>128</v>
      </c>
      <c r="F12" s="4">
        <v>2</v>
      </c>
      <c r="G12" s="1">
        <f>I12-H12</f>
        <v>92</v>
      </c>
      <c r="H12" s="1">
        <f>H3-H11</f>
        <v>36</v>
      </c>
      <c r="I12" s="1">
        <v>128</v>
      </c>
      <c r="K12" s="4">
        <v>2</v>
      </c>
      <c r="L12" s="1">
        <f t="shared" si="1"/>
        <v>64</v>
      </c>
      <c r="M12" s="1">
        <f>M3-M11</f>
        <v>64</v>
      </c>
      <c r="N12" s="1">
        <v>128</v>
      </c>
    </row>
    <row r="13" spans="1:14" x14ac:dyDescent="0.4">
      <c r="A13" s="4">
        <v>11</v>
      </c>
      <c r="B13" s="1">
        <f>C4</f>
        <v>20</v>
      </c>
      <c r="C13" s="1">
        <f>B4</f>
        <v>108</v>
      </c>
      <c r="D13" s="1">
        <v>128</v>
      </c>
      <c r="F13" s="4">
        <v>3</v>
      </c>
      <c r="G13" s="1">
        <f>I13-H13</f>
        <v>84</v>
      </c>
      <c r="H13" s="2">
        <v>44</v>
      </c>
      <c r="I13" s="1">
        <v>128</v>
      </c>
      <c r="K13" s="4">
        <v>3</v>
      </c>
      <c r="L13" s="1">
        <f t="shared" si="1"/>
        <v>64</v>
      </c>
      <c r="M13" s="2">
        <v>64</v>
      </c>
      <c r="N13" s="1">
        <v>128</v>
      </c>
    </row>
    <row r="14" spans="1:14" x14ac:dyDescent="0.4">
      <c r="A14" s="4">
        <v>12</v>
      </c>
      <c r="B14" s="1">
        <f>C3</f>
        <v>12</v>
      </c>
      <c r="C14" s="1">
        <f>B3</f>
        <v>116</v>
      </c>
      <c r="D14" s="1">
        <v>128</v>
      </c>
      <c r="F14" s="4">
        <v>4</v>
      </c>
      <c r="G14" s="1">
        <f>I14-H14</f>
        <v>76</v>
      </c>
      <c r="H14" s="1">
        <f>H4-H13</f>
        <v>52</v>
      </c>
      <c r="I14" s="1">
        <v>128</v>
      </c>
      <c r="K14" s="4">
        <v>4</v>
      </c>
      <c r="L14" s="1">
        <f t="shared" si="1"/>
        <v>0</v>
      </c>
      <c r="M14" s="1">
        <f>M4-M13</f>
        <v>128</v>
      </c>
      <c r="N14" s="1">
        <v>128</v>
      </c>
    </row>
    <row r="15" spans="1:14" x14ac:dyDescent="0.4">
      <c r="A15" s="27" t="s">
        <v>0</v>
      </c>
      <c r="B15" s="28">
        <f>SUM(B3:B14)</f>
        <v>761</v>
      </c>
      <c r="C15" s="28">
        <f>SUM(C3:C14)</f>
        <v>761</v>
      </c>
      <c r="D15" s="28">
        <f>SUM(D3:D14)</f>
        <v>1522</v>
      </c>
      <c r="F15" s="4">
        <v>5</v>
      </c>
      <c r="G15" s="1">
        <f>I15-H15</f>
        <v>64</v>
      </c>
      <c r="H15" s="1">
        <f>H5/2</f>
        <v>64</v>
      </c>
      <c r="I15" s="1">
        <v>128</v>
      </c>
      <c r="K15" s="4">
        <v>5</v>
      </c>
      <c r="L15" s="1">
        <f t="shared" si="1"/>
        <v>64</v>
      </c>
      <c r="M15" s="24">
        <f>M5/2</f>
        <v>64</v>
      </c>
      <c r="N15" s="1">
        <v>128</v>
      </c>
    </row>
    <row r="16" spans="1:14" x14ac:dyDescent="0.4">
      <c r="F16" s="4">
        <v>6</v>
      </c>
      <c r="G16" s="1">
        <f>H15</f>
        <v>64</v>
      </c>
      <c r="H16" s="1">
        <f>G15</f>
        <v>64</v>
      </c>
      <c r="I16" s="1">
        <v>128</v>
      </c>
      <c r="K16" s="4">
        <v>6</v>
      </c>
      <c r="L16" s="1">
        <f>M15</f>
        <v>64</v>
      </c>
      <c r="M16" s="1">
        <f>L15</f>
        <v>64</v>
      </c>
      <c r="N16" s="1">
        <v>128</v>
      </c>
    </row>
    <row r="17" spans="1:21" x14ac:dyDescent="0.4">
      <c r="A17" s="3" t="s">
        <v>5</v>
      </c>
      <c r="B17" s="3" t="s">
        <v>4</v>
      </c>
      <c r="C17" s="3" t="s">
        <v>6</v>
      </c>
      <c r="D17" s="3" t="s">
        <v>0</v>
      </c>
      <c r="F17" s="4">
        <v>7</v>
      </c>
      <c r="G17" s="1">
        <f>H14</f>
        <v>52</v>
      </c>
      <c r="H17" s="1">
        <f>G14</f>
        <v>76</v>
      </c>
      <c r="I17" s="1">
        <v>128</v>
      </c>
      <c r="K17" s="4">
        <v>7</v>
      </c>
      <c r="L17" s="1">
        <f>M14</f>
        <v>128</v>
      </c>
      <c r="M17" s="1">
        <f>L14</f>
        <v>0</v>
      </c>
      <c r="N17" s="1">
        <v>128</v>
      </c>
    </row>
    <row r="18" spans="1:21" x14ac:dyDescent="0.4">
      <c r="A18" s="4">
        <v>1</v>
      </c>
      <c r="B18" s="1">
        <f>D18-C18</f>
        <v>224</v>
      </c>
      <c r="C18" s="2">
        <f>C3+C4</f>
        <v>32</v>
      </c>
      <c r="D18" s="1">
        <f>D3+D4</f>
        <v>256</v>
      </c>
      <c r="F18" s="4">
        <v>8</v>
      </c>
      <c r="G18" s="1">
        <f>H13</f>
        <v>44</v>
      </c>
      <c r="H18" s="1">
        <f>G13</f>
        <v>84</v>
      </c>
      <c r="I18" s="1">
        <v>128</v>
      </c>
      <c r="K18" s="4">
        <v>8</v>
      </c>
      <c r="L18" s="1">
        <f>M13</f>
        <v>64</v>
      </c>
      <c r="M18" s="1">
        <f>L13</f>
        <v>64</v>
      </c>
      <c r="N18" s="1">
        <v>128</v>
      </c>
    </row>
    <row r="19" spans="1:21" x14ac:dyDescent="0.4">
      <c r="A19" s="4">
        <v>2</v>
      </c>
      <c r="B19" s="1">
        <f>D19-C19</f>
        <v>180</v>
      </c>
      <c r="C19" s="2">
        <f>C5+C6</f>
        <v>76</v>
      </c>
      <c r="D19" s="1">
        <f>D5+D6</f>
        <v>256</v>
      </c>
      <c r="F19" s="4">
        <v>9</v>
      </c>
      <c r="G19" s="1">
        <f>H12</f>
        <v>36</v>
      </c>
      <c r="H19" s="1">
        <f>G12</f>
        <v>92</v>
      </c>
      <c r="I19" s="1">
        <v>128</v>
      </c>
      <c r="K19" s="4">
        <v>9</v>
      </c>
      <c r="L19" s="1">
        <f>M12</f>
        <v>64</v>
      </c>
      <c r="M19" s="1">
        <f>L12</f>
        <v>64</v>
      </c>
      <c r="N19" s="1">
        <v>128</v>
      </c>
    </row>
    <row r="20" spans="1:21" x14ac:dyDescent="0.4">
      <c r="A20" s="4">
        <v>3</v>
      </c>
      <c r="B20" s="1">
        <f>D20-C20</f>
        <v>133</v>
      </c>
      <c r="C20" s="2">
        <f>C7+C8</f>
        <v>116</v>
      </c>
      <c r="D20" s="1">
        <f>D7+D8</f>
        <v>249</v>
      </c>
      <c r="F20" s="4">
        <v>10</v>
      </c>
      <c r="G20" s="1">
        <f>H11</f>
        <v>28</v>
      </c>
      <c r="H20" s="1">
        <f>G11</f>
        <v>100</v>
      </c>
      <c r="I20" s="1">
        <v>128</v>
      </c>
      <c r="K20" s="4">
        <v>10</v>
      </c>
      <c r="L20" s="1">
        <f>M11</f>
        <v>0</v>
      </c>
      <c r="M20" s="1">
        <f>L11</f>
        <v>128</v>
      </c>
      <c r="N20" s="1">
        <v>128</v>
      </c>
    </row>
    <row r="21" spans="1:21" x14ac:dyDescent="0.4">
      <c r="A21" s="4">
        <v>4</v>
      </c>
      <c r="B21" s="1">
        <f>C20</f>
        <v>116</v>
      </c>
      <c r="C21" s="1">
        <f>B20</f>
        <v>133</v>
      </c>
      <c r="D21" s="1">
        <f>D20</f>
        <v>249</v>
      </c>
      <c r="F21" s="27" t="s">
        <v>0</v>
      </c>
      <c r="G21" s="28">
        <f>SUM(G11:G20)</f>
        <v>640</v>
      </c>
      <c r="H21" s="28">
        <f>SUM(H11:H20)</f>
        <v>640</v>
      </c>
      <c r="I21" s="28">
        <f>SUM(I11:I20)</f>
        <v>1280</v>
      </c>
      <c r="K21" s="27" t="s">
        <v>0</v>
      </c>
      <c r="L21" s="28">
        <f>SUM(L11:L20)</f>
        <v>640</v>
      </c>
      <c r="M21" s="28">
        <f>SUM(M11:M20)</f>
        <v>640</v>
      </c>
      <c r="N21" s="28">
        <f>SUM(N11:N20)</f>
        <v>1280</v>
      </c>
    </row>
    <row r="22" spans="1:21" x14ac:dyDescent="0.4">
      <c r="A22" s="4">
        <v>5</v>
      </c>
      <c r="B22" s="1">
        <f>C19</f>
        <v>76</v>
      </c>
      <c r="C22" s="1">
        <f>B19</f>
        <v>180</v>
      </c>
      <c r="D22" s="1">
        <f>D19</f>
        <v>256</v>
      </c>
    </row>
    <row r="23" spans="1:21" x14ac:dyDescent="0.4">
      <c r="A23" s="4">
        <v>6</v>
      </c>
      <c r="B23" s="1">
        <f>C18</f>
        <v>32</v>
      </c>
      <c r="C23" s="1">
        <f>B18</f>
        <v>224</v>
      </c>
      <c r="D23" s="1">
        <f>D18</f>
        <v>256</v>
      </c>
    </row>
    <row r="24" spans="1:21" x14ac:dyDescent="0.4">
      <c r="A24" s="27" t="s">
        <v>0</v>
      </c>
      <c r="B24" s="28">
        <f>SUM(B18:B23)</f>
        <v>761</v>
      </c>
      <c r="C24" s="28">
        <f>SUM(C18:C23)</f>
        <v>761</v>
      </c>
      <c r="D24" s="28">
        <f>SUM(D18:D23)</f>
        <v>1522</v>
      </c>
    </row>
    <row r="25" spans="1:21" x14ac:dyDescent="0.4">
      <c r="F25" s="23" t="s">
        <v>1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21" x14ac:dyDescent="0.4">
      <c r="F26" s="11" t="s">
        <v>5</v>
      </c>
      <c r="G26" s="11" t="s">
        <v>4</v>
      </c>
      <c r="H26" s="11" t="s">
        <v>3</v>
      </c>
      <c r="I26" s="11" t="s">
        <v>0</v>
      </c>
      <c r="J26" s="11" t="s">
        <v>8</v>
      </c>
      <c r="K26" s="11" t="s">
        <v>4</v>
      </c>
      <c r="L26" s="11" t="s">
        <v>3</v>
      </c>
      <c r="M26" s="11" t="s">
        <v>0</v>
      </c>
      <c r="N26" s="11" t="s">
        <v>9</v>
      </c>
      <c r="O26" s="11" t="s">
        <v>4</v>
      </c>
      <c r="P26" s="11" t="s">
        <v>6</v>
      </c>
      <c r="Q26" s="11" t="s">
        <v>10</v>
      </c>
      <c r="R26" s="11" t="s">
        <v>11</v>
      </c>
      <c r="S26" s="11" t="s">
        <v>0</v>
      </c>
    </row>
    <row r="27" spans="1:21" x14ac:dyDescent="0.4">
      <c r="F27" s="16">
        <v>1</v>
      </c>
      <c r="G27" s="9">
        <f>I27-H27</f>
        <v>192</v>
      </c>
      <c r="H27" s="10">
        <v>64</v>
      </c>
      <c r="I27" s="9">
        <v>256</v>
      </c>
      <c r="J27" s="16">
        <v>1</v>
      </c>
      <c r="K27" s="9">
        <f t="shared" ref="K27" si="2">M27-L27</f>
        <v>100</v>
      </c>
      <c r="L27" s="10">
        <v>28</v>
      </c>
      <c r="M27" s="9">
        <v>128</v>
      </c>
      <c r="N27" s="12">
        <v>1</v>
      </c>
      <c r="O27" s="13">
        <f>S27-P27</f>
        <v>64</v>
      </c>
      <c r="P27" s="14">
        <v>0</v>
      </c>
      <c r="Q27" s="21" t="s">
        <v>13</v>
      </c>
      <c r="R27" s="20" t="str">
        <f>Q46</f>
        <v>NA</v>
      </c>
      <c r="S27" s="13">
        <v>64</v>
      </c>
    </row>
    <row r="28" spans="1:21" x14ac:dyDescent="0.4">
      <c r="F28" s="16"/>
      <c r="G28" s="9"/>
      <c r="H28" s="10"/>
      <c r="I28" s="9"/>
      <c r="J28" s="16"/>
      <c r="K28" s="9"/>
      <c r="L28" s="10"/>
      <c r="M28" s="9"/>
      <c r="N28" s="12">
        <v>2</v>
      </c>
      <c r="O28" s="13">
        <f>S28-P28</f>
        <v>36</v>
      </c>
      <c r="P28" s="13">
        <f>L27-P27</f>
        <v>28</v>
      </c>
      <c r="Q28" s="21" t="s">
        <v>14</v>
      </c>
      <c r="R28" s="20" t="str">
        <f>Q45</f>
        <v>613-640</v>
      </c>
      <c r="S28" s="13">
        <v>64</v>
      </c>
    </row>
    <row r="29" spans="1:21" x14ac:dyDescent="0.4">
      <c r="F29" s="16"/>
      <c r="G29" s="9"/>
      <c r="H29" s="10"/>
      <c r="I29" s="9"/>
      <c r="J29" s="16">
        <v>2</v>
      </c>
      <c r="K29" s="9">
        <f t="shared" ref="K29" si="3">M29-L29</f>
        <v>92</v>
      </c>
      <c r="L29" s="9">
        <f>H27-L27</f>
        <v>36</v>
      </c>
      <c r="M29" s="9">
        <v>128</v>
      </c>
      <c r="N29" s="12">
        <v>3</v>
      </c>
      <c r="O29" s="13">
        <f>S29-P29</f>
        <v>64</v>
      </c>
      <c r="P29" s="14">
        <v>0</v>
      </c>
      <c r="Q29" s="21" t="s">
        <v>15</v>
      </c>
      <c r="R29" s="20" t="str">
        <f>Q44</f>
        <v>NA</v>
      </c>
      <c r="S29" s="13">
        <v>64</v>
      </c>
    </row>
    <row r="30" spans="1:21" x14ac:dyDescent="0.4">
      <c r="F30" s="16"/>
      <c r="G30" s="9"/>
      <c r="H30" s="10"/>
      <c r="I30" s="9"/>
      <c r="J30" s="16"/>
      <c r="K30" s="9"/>
      <c r="L30" s="9"/>
      <c r="M30" s="9"/>
      <c r="N30" s="12">
        <v>4</v>
      </c>
      <c r="O30" s="13">
        <f>S30-P30</f>
        <v>28</v>
      </c>
      <c r="P30" s="13">
        <f>L29-P29</f>
        <v>36</v>
      </c>
      <c r="Q30" s="21" t="s">
        <v>16</v>
      </c>
      <c r="R30" s="20" t="str">
        <f>Q43</f>
        <v>577-612</v>
      </c>
      <c r="S30" s="13">
        <v>64</v>
      </c>
      <c r="U30" s="8"/>
    </row>
    <row r="31" spans="1:21" x14ac:dyDescent="0.4">
      <c r="F31" s="16">
        <v>2</v>
      </c>
      <c r="G31" s="9">
        <f>I31-H31</f>
        <v>160</v>
      </c>
      <c r="H31" s="10">
        <v>96</v>
      </c>
      <c r="I31" s="9">
        <v>256</v>
      </c>
      <c r="J31" s="16">
        <v>3</v>
      </c>
      <c r="K31" s="9">
        <f t="shared" ref="K31" si="4">M31-L31</f>
        <v>84</v>
      </c>
      <c r="L31" s="10">
        <v>44</v>
      </c>
      <c r="M31" s="9">
        <v>128</v>
      </c>
      <c r="N31" s="12">
        <v>5</v>
      </c>
      <c r="O31" s="13">
        <f>S31-P31</f>
        <v>64</v>
      </c>
      <c r="P31" s="14">
        <v>0</v>
      </c>
      <c r="Q31" s="21" t="s">
        <v>17</v>
      </c>
      <c r="R31" s="20" t="str">
        <f>Q42</f>
        <v>NA</v>
      </c>
      <c r="S31" s="13">
        <v>64</v>
      </c>
    </row>
    <row r="32" spans="1:21" x14ac:dyDescent="0.4">
      <c r="F32" s="16"/>
      <c r="G32" s="9"/>
      <c r="H32" s="10"/>
      <c r="I32" s="9"/>
      <c r="J32" s="16"/>
      <c r="K32" s="9"/>
      <c r="L32" s="10"/>
      <c r="M32" s="9"/>
      <c r="N32" s="12">
        <v>6</v>
      </c>
      <c r="O32" s="13">
        <f>S32-P32</f>
        <v>20</v>
      </c>
      <c r="P32" s="13">
        <f>L31-P31</f>
        <v>44</v>
      </c>
      <c r="Q32" s="21" t="s">
        <v>18</v>
      </c>
      <c r="R32" s="20" t="str">
        <f>Q41</f>
        <v>533-576</v>
      </c>
      <c r="S32" s="13">
        <v>64</v>
      </c>
    </row>
    <row r="33" spans="6:19" x14ac:dyDescent="0.4">
      <c r="F33" s="16"/>
      <c r="G33" s="9"/>
      <c r="H33" s="10"/>
      <c r="I33" s="9"/>
      <c r="J33" s="16">
        <v>4</v>
      </c>
      <c r="K33" s="9">
        <f>M33-L33</f>
        <v>76</v>
      </c>
      <c r="L33" s="9">
        <f>H31-L31</f>
        <v>52</v>
      </c>
      <c r="M33" s="9">
        <v>128</v>
      </c>
      <c r="N33" s="12">
        <v>7</v>
      </c>
      <c r="O33" s="13">
        <f>S33-P33</f>
        <v>64</v>
      </c>
      <c r="P33" s="14">
        <v>0</v>
      </c>
      <c r="Q33" s="21" t="s">
        <v>19</v>
      </c>
      <c r="R33" s="20" t="str">
        <f>Q40</f>
        <v>NA</v>
      </c>
      <c r="S33" s="13">
        <v>64</v>
      </c>
    </row>
    <row r="34" spans="6:19" x14ac:dyDescent="0.4">
      <c r="F34" s="16"/>
      <c r="G34" s="9"/>
      <c r="H34" s="10"/>
      <c r="I34" s="9"/>
      <c r="J34" s="16"/>
      <c r="K34" s="9"/>
      <c r="L34" s="9"/>
      <c r="M34" s="9"/>
      <c r="N34" s="12">
        <v>8</v>
      </c>
      <c r="O34" s="13">
        <f>S34-P34</f>
        <v>12</v>
      </c>
      <c r="P34" s="13">
        <f>L33-P33</f>
        <v>52</v>
      </c>
      <c r="Q34" s="21" t="s">
        <v>20</v>
      </c>
      <c r="R34" s="20" t="str">
        <f>Q39</f>
        <v>481-532</v>
      </c>
      <c r="S34" s="13">
        <v>64</v>
      </c>
    </row>
    <row r="35" spans="6:19" x14ac:dyDescent="0.4">
      <c r="F35" s="16">
        <v>3</v>
      </c>
      <c r="G35" s="9">
        <f>I35-H35</f>
        <v>128</v>
      </c>
      <c r="H35" s="10">
        <v>128</v>
      </c>
      <c r="I35" s="9">
        <v>256</v>
      </c>
      <c r="J35" s="16">
        <v>5</v>
      </c>
      <c r="K35" s="9">
        <f>M35-L35</f>
        <v>64</v>
      </c>
      <c r="L35" s="15">
        <f>H35/2</f>
        <v>64</v>
      </c>
      <c r="M35" s="9">
        <v>128</v>
      </c>
      <c r="N35" s="12">
        <v>9</v>
      </c>
      <c r="O35" s="13">
        <f>S35-P35</f>
        <v>64</v>
      </c>
      <c r="P35" s="14">
        <v>0</v>
      </c>
      <c r="Q35" s="21" t="s">
        <v>21</v>
      </c>
      <c r="R35" s="20" t="str">
        <f>Q38</f>
        <v>NA</v>
      </c>
      <c r="S35" s="13">
        <v>64</v>
      </c>
    </row>
    <row r="36" spans="6:19" x14ac:dyDescent="0.4">
      <c r="F36" s="16"/>
      <c r="G36" s="9"/>
      <c r="H36" s="10"/>
      <c r="I36" s="9"/>
      <c r="J36" s="16"/>
      <c r="K36" s="9"/>
      <c r="L36" s="15"/>
      <c r="M36" s="9"/>
      <c r="N36" s="12">
        <v>10</v>
      </c>
      <c r="O36" s="13">
        <f>S36-P36</f>
        <v>0</v>
      </c>
      <c r="P36" s="13">
        <f>L35-P35</f>
        <v>64</v>
      </c>
      <c r="Q36" s="22" t="s">
        <v>12</v>
      </c>
      <c r="R36" s="19" t="str">
        <f>Q37</f>
        <v>417-480</v>
      </c>
      <c r="S36" s="13">
        <v>64</v>
      </c>
    </row>
    <row r="37" spans="6:19" x14ac:dyDescent="0.4">
      <c r="F37" s="16"/>
      <c r="G37" s="9"/>
      <c r="H37" s="10"/>
      <c r="I37" s="9"/>
      <c r="J37" s="16">
        <v>6</v>
      </c>
      <c r="K37" s="9">
        <f>L35</f>
        <v>64</v>
      </c>
      <c r="L37" s="9">
        <f>K35</f>
        <v>64</v>
      </c>
      <c r="M37" s="9">
        <v>128</v>
      </c>
      <c r="N37" s="12">
        <v>11</v>
      </c>
      <c r="O37" s="13">
        <f>P36</f>
        <v>64</v>
      </c>
      <c r="P37" s="13">
        <f>O36</f>
        <v>0</v>
      </c>
      <c r="Q37" s="21" t="s">
        <v>22</v>
      </c>
      <c r="R37" s="19" t="str">
        <f>Q36</f>
        <v>NA</v>
      </c>
      <c r="S37" s="13">
        <v>64</v>
      </c>
    </row>
    <row r="38" spans="6:19" x14ac:dyDescent="0.4">
      <c r="F38" s="16"/>
      <c r="G38" s="9"/>
      <c r="H38" s="10"/>
      <c r="I38" s="9"/>
      <c r="J38" s="16"/>
      <c r="K38" s="9"/>
      <c r="L38" s="9"/>
      <c r="M38" s="9"/>
      <c r="N38" s="12">
        <v>12</v>
      </c>
      <c r="O38" s="13">
        <f>P35</f>
        <v>0</v>
      </c>
      <c r="P38" s="13">
        <f>O35</f>
        <v>64</v>
      </c>
      <c r="Q38" s="21" t="s">
        <v>12</v>
      </c>
      <c r="R38" s="19" t="str">
        <f>Q35</f>
        <v>353-416</v>
      </c>
      <c r="S38" s="13">
        <v>64</v>
      </c>
    </row>
    <row r="39" spans="6:19" x14ac:dyDescent="0.4">
      <c r="F39" s="16">
        <v>4</v>
      </c>
      <c r="G39" s="9">
        <f>H31</f>
        <v>96</v>
      </c>
      <c r="H39" s="9">
        <f>G31</f>
        <v>160</v>
      </c>
      <c r="I39" s="9">
        <v>256</v>
      </c>
      <c r="J39" s="16">
        <v>7</v>
      </c>
      <c r="K39" s="9">
        <f>L33</f>
        <v>52</v>
      </c>
      <c r="L39" s="9">
        <f>K33</f>
        <v>76</v>
      </c>
      <c r="M39" s="9">
        <v>128</v>
      </c>
      <c r="N39" s="12">
        <v>13</v>
      </c>
      <c r="O39" s="13">
        <f>P34</f>
        <v>52</v>
      </c>
      <c r="P39" s="13">
        <f>O34</f>
        <v>12</v>
      </c>
      <c r="Q39" s="21" t="s">
        <v>23</v>
      </c>
      <c r="R39" s="19" t="str">
        <f>Q34</f>
        <v>341-352</v>
      </c>
      <c r="S39" s="13">
        <v>64</v>
      </c>
    </row>
    <row r="40" spans="6:19" x14ac:dyDescent="0.4">
      <c r="F40" s="16"/>
      <c r="G40" s="9"/>
      <c r="H40" s="9"/>
      <c r="I40" s="9"/>
      <c r="J40" s="16"/>
      <c r="K40" s="9"/>
      <c r="L40" s="9"/>
      <c r="M40" s="9"/>
      <c r="N40" s="12">
        <v>14</v>
      </c>
      <c r="O40" s="13">
        <f>P33</f>
        <v>0</v>
      </c>
      <c r="P40" s="13">
        <f>O33</f>
        <v>64</v>
      </c>
      <c r="Q40" s="21" t="s">
        <v>12</v>
      </c>
      <c r="R40" s="19" t="str">
        <f>Q33</f>
        <v>277-340</v>
      </c>
      <c r="S40" s="13">
        <v>64</v>
      </c>
    </row>
    <row r="41" spans="6:19" x14ac:dyDescent="0.4">
      <c r="F41" s="16"/>
      <c r="G41" s="9"/>
      <c r="H41" s="9"/>
      <c r="I41" s="9"/>
      <c r="J41" s="16">
        <v>8</v>
      </c>
      <c r="K41" s="9">
        <f>L31</f>
        <v>44</v>
      </c>
      <c r="L41" s="9">
        <f>K31</f>
        <v>84</v>
      </c>
      <c r="M41" s="9">
        <v>128</v>
      </c>
      <c r="N41" s="12">
        <v>15</v>
      </c>
      <c r="O41" s="13">
        <f>P32</f>
        <v>44</v>
      </c>
      <c r="P41" s="13">
        <f>O32</f>
        <v>20</v>
      </c>
      <c r="Q41" s="21" t="s">
        <v>24</v>
      </c>
      <c r="R41" s="19" t="str">
        <f>Q32</f>
        <v>257-276</v>
      </c>
      <c r="S41" s="13">
        <v>64</v>
      </c>
    </row>
    <row r="42" spans="6:19" x14ac:dyDescent="0.4">
      <c r="F42" s="16"/>
      <c r="G42" s="9"/>
      <c r="H42" s="9"/>
      <c r="I42" s="9"/>
      <c r="J42" s="16"/>
      <c r="K42" s="9"/>
      <c r="L42" s="9"/>
      <c r="M42" s="9"/>
      <c r="N42" s="12">
        <v>16</v>
      </c>
      <c r="O42" s="13">
        <f>P31</f>
        <v>0</v>
      </c>
      <c r="P42" s="13">
        <f>O31</f>
        <v>64</v>
      </c>
      <c r="Q42" s="21" t="s">
        <v>12</v>
      </c>
      <c r="R42" s="19" t="str">
        <f>Q31</f>
        <v>193-256</v>
      </c>
      <c r="S42" s="13">
        <v>64</v>
      </c>
    </row>
    <row r="43" spans="6:19" x14ac:dyDescent="0.4">
      <c r="F43" s="16">
        <v>5</v>
      </c>
      <c r="G43" s="9">
        <f>H27</f>
        <v>64</v>
      </c>
      <c r="H43" s="9">
        <f>G27</f>
        <v>192</v>
      </c>
      <c r="I43" s="9">
        <v>256</v>
      </c>
      <c r="J43" s="16">
        <v>9</v>
      </c>
      <c r="K43" s="9">
        <f>L29</f>
        <v>36</v>
      </c>
      <c r="L43" s="9">
        <f>K29</f>
        <v>92</v>
      </c>
      <c r="M43" s="9">
        <v>128</v>
      </c>
      <c r="N43" s="12">
        <v>17</v>
      </c>
      <c r="O43" s="13">
        <f>P30</f>
        <v>36</v>
      </c>
      <c r="P43" s="13">
        <f>O30</f>
        <v>28</v>
      </c>
      <c r="Q43" s="21" t="s">
        <v>25</v>
      </c>
      <c r="R43" s="19" t="str">
        <f>Q30</f>
        <v>165-192</v>
      </c>
      <c r="S43" s="13">
        <v>64</v>
      </c>
    </row>
    <row r="44" spans="6:19" x14ac:dyDescent="0.4">
      <c r="F44" s="16"/>
      <c r="G44" s="9"/>
      <c r="H44" s="9"/>
      <c r="I44" s="9"/>
      <c r="J44" s="16"/>
      <c r="K44" s="9"/>
      <c r="L44" s="9"/>
      <c r="M44" s="9"/>
      <c r="N44" s="12">
        <v>18</v>
      </c>
      <c r="O44" s="13">
        <f>P29</f>
        <v>0</v>
      </c>
      <c r="P44" s="13">
        <f>O29</f>
        <v>64</v>
      </c>
      <c r="Q44" s="21" t="s">
        <v>12</v>
      </c>
      <c r="R44" s="18" t="str">
        <f>Q29</f>
        <v>101-164</v>
      </c>
      <c r="S44" s="13">
        <v>64</v>
      </c>
    </row>
    <row r="45" spans="6:19" x14ac:dyDescent="0.4">
      <c r="F45" s="16"/>
      <c r="G45" s="9"/>
      <c r="H45" s="9"/>
      <c r="I45" s="9"/>
      <c r="J45" s="16">
        <v>10</v>
      </c>
      <c r="K45" s="9">
        <f>L27</f>
        <v>28</v>
      </c>
      <c r="L45" s="9">
        <f>K27</f>
        <v>100</v>
      </c>
      <c r="M45" s="9">
        <v>128</v>
      </c>
      <c r="N45" s="12">
        <v>19</v>
      </c>
      <c r="O45" s="13">
        <f>P28</f>
        <v>28</v>
      </c>
      <c r="P45" s="13">
        <f>O28</f>
        <v>36</v>
      </c>
      <c r="Q45" s="21" t="s">
        <v>26</v>
      </c>
      <c r="R45" s="18" t="str">
        <f>Q28</f>
        <v>65-100</v>
      </c>
      <c r="S45" s="13">
        <v>64</v>
      </c>
    </row>
    <row r="46" spans="6:19" x14ac:dyDescent="0.4">
      <c r="F46" s="16"/>
      <c r="G46" s="9"/>
      <c r="H46" s="9"/>
      <c r="I46" s="9"/>
      <c r="J46" s="16"/>
      <c r="K46" s="9"/>
      <c r="L46" s="9"/>
      <c r="M46" s="9"/>
      <c r="N46" s="12">
        <v>20</v>
      </c>
      <c r="O46" s="13">
        <f>P27</f>
        <v>0</v>
      </c>
      <c r="P46" s="13">
        <f>O27</f>
        <v>64</v>
      </c>
      <c r="Q46" s="21" t="s">
        <v>12</v>
      </c>
      <c r="R46" s="18" t="str">
        <f>Q27</f>
        <v>1-64</v>
      </c>
      <c r="S46" s="13">
        <v>64</v>
      </c>
    </row>
    <row r="47" spans="6:19" x14ac:dyDescent="0.4">
      <c r="F47" s="25" t="s">
        <v>0</v>
      </c>
      <c r="G47" s="25">
        <f>SUM(G27:G46)</f>
        <v>640</v>
      </c>
      <c r="H47" s="25">
        <f>SUM(H27:H46)</f>
        <v>640</v>
      </c>
      <c r="I47" s="25">
        <f t="shared" ref="I47" si="5">SUM(I27:I46)</f>
        <v>1280</v>
      </c>
      <c r="J47" s="25" t="s">
        <v>0</v>
      </c>
      <c r="K47" s="25">
        <f t="shared" ref="K47:L47" si="6">SUM(K27:K46)</f>
        <v>640</v>
      </c>
      <c r="L47" s="25">
        <f t="shared" si="6"/>
        <v>640</v>
      </c>
      <c r="M47" s="25">
        <f t="shared" ref="M47" si="7">SUM(M27:M46)</f>
        <v>1280</v>
      </c>
      <c r="N47" s="25" t="s">
        <v>0</v>
      </c>
      <c r="O47" s="25">
        <f t="shared" ref="O47:P47" si="8">SUM(O27:O46)</f>
        <v>640</v>
      </c>
      <c r="P47" s="25">
        <f t="shared" si="8"/>
        <v>640</v>
      </c>
      <c r="Q47" s="26" t="s">
        <v>12</v>
      </c>
      <c r="R47" s="25" t="s">
        <v>12</v>
      </c>
      <c r="S47" s="25">
        <f t="shared" ref="S47" si="9">SUM(S27:S46)</f>
        <v>1280</v>
      </c>
    </row>
    <row r="49" spans="6:19" x14ac:dyDescent="0.4">
      <c r="F49" s="23" t="s">
        <v>2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pans="6:19" x14ac:dyDescent="0.4">
      <c r="F50" s="11" t="s">
        <v>5</v>
      </c>
      <c r="G50" s="11" t="s">
        <v>4</v>
      </c>
      <c r="H50" s="11" t="s">
        <v>3</v>
      </c>
      <c r="I50" s="11" t="s">
        <v>0</v>
      </c>
      <c r="J50" s="11" t="s">
        <v>8</v>
      </c>
      <c r="K50" s="11" t="s">
        <v>4</v>
      </c>
      <c r="L50" s="11" t="s">
        <v>3</v>
      </c>
      <c r="M50" s="11" t="s">
        <v>0</v>
      </c>
      <c r="N50" s="11" t="s">
        <v>9</v>
      </c>
      <c r="O50" s="11" t="s">
        <v>4</v>
      </c>
      <c r="P50" s="11" t="s">
        <v>6</v>
      </c>
      <c r="Q50" s="11" t="s">
        <v>10</v>
      </c>
      <c r="R50" s="11" t="s">
        <v>11</v>
      </c>
      <c r="S50" s="11" t="s">
        <v>0</v>
      </c>
    </row>
    <row r="51" spans="6:19" x14ac:dyDescent="0.4">
      <c r="F51" s="16">
        <v>1</v>
      </c>
      <c r="G51" s="9">
        <f>I51-H51</f>
        <v>192</v>
      </c>
      <c r="H51" s="10">
        <v>64</v>
      </c>
      <c r="I51" s="9">
        <v>256</v>
      </c>
      <c r="J51" s="16">
        <v>1</v>
      </c>
      <c r="K51" s="9">
        <f t="shared" ref="K51" si="10">M51-L51</f>
        <v>128</v>
      </c>
      <c r="L51" s="10">
        <v>0</v>
      </c>
      <c r="M51" s="9">
        <v>128</v>
      </c>
      <c r="N51" s="12">
        <v>1</v>
      </c>
      <c r="O51" s="13">
        <f>S51-P51</f>
        <v>64</v>
      </c>
      <c r="P51" s="14">
        <v>0</v>
      </c>
      <c r="Q51" s="21" t="s">
        <v>13</v>
      </c>
      <c r="R51" s="20" t="str">
        <f>Q70</f>
        <v>NA</v>
      </c>
      <c r="S51" s="13">
        <v>64</v>
      </c>
    </row>
    <row r="52" spans="6:19" x14ac:dyDescent="0.4">
      <c r="F52" s="16"/>
      <c r="G52" s="9"/>
      <c r="H52" s="10"/>
      <c r="I52" s="9"/>
      <c r="J52" s="16"/>
      <c r="K52" s="9"/>
      <c r="L52" s="10"/>
      <c r="M52" s="9"/>
      <c r="N52" s="12">
        <v>2</v>
      </c>
      <c r="O52" s="13">
        <f>S52-P52</f>
        <v>64</v>
      </c>
      <c r="P52" s="13">
        <f>L51-P51</f>
        <v>0</v>
      </c>
      <c r="Q52" s="21" t="s">
        <v>27</v>
      </c>
      <c r="R52" s="20" t="str">
        <f>Q69</f>
        <v>NA</v>
      </c>
      <c r="S52" s="13">
        <v>64</v>
      </c>
    </row>
    <row r="53" spans="6:19" x14ac:dyDescent="0.4">
      <c r="F53" s="16"/>
      <c r="G53" s="9"/>
      <c r="H53" s="10"/>
      <c r="I53" s="9"/>
      <c r="J53" s="16">
        <v>2</v>
      </c>
      <c r="K53" s="9">
        <f t="shared" ref="K53" si="11">M53-L53</f>
        <v>64</v>
      </c>
      <c r="L53" s="9">
        <f>H51-L51</f>
        <v>64</v>
      </c>
      <c r="M53" s="9">
        <v>128</v>
      </c>
      <c r="N53" s="12">
        <v>3</v>
      </c>
      <c r="O53" s="13">
        <f>S53-P53</f>
        <v>64</v>
      </c>
      <c r="P53" s="14">
        <v>0</v>
      </c>
      <c r="Q53" s="21" t="s">
        <v>28</v>
      </c>
      <c r="R53" s="20" t="str">
        <f>Q68</f>
        <v>NA</v>
      </c>
      <c r="S53" s="13">
        <v>64</v>
      </c>
    </row>
    <row r="54" spans="6:19" x14ac:dyDescent="0.4">
      <c r="F54" s="16"/>
      <c r="G54" s="9"/>
      <c r="H54" s="10"/>
      <c r="I54" s="9"/>
      <c r="J54" s="16"/>
      <c r="K54" s="9"/>
      <c r="L54" s="9"/>
      <c r="M54" s="9"/>
      <c r="N54" s="12">
        <v>4</v>
      </c>
      <c r="O54" s="13">
        <f>S54-P54</f>
        <v>0</v>
      </c>
      <c r="P54" s="13">
        <f>L53-P53</f>
        <v>64</v>
      </c>
      <c r="Q54" s="21" t="s">
        <v>12</v>
      </c>
      <c r="R54" s="20" t="str">
        <f>Q67</f>
        <v>577-640</v>
      </c>
      <c r="S54" s="13">
        <v>64</v>
      </c>
    </row>
    <row r="55" spans="6:19" x14ac:dyDescent="0.4">
      <c r="F55" s="16">
        <v>2</v>
      </c>
      <c r="G55" s="9">
        <f>I55-H55</f>
        <v>64</v>
      </c>
      <c r="H55" s="10">
        <v>192</v>
      </c>
      <c r="I55" s="9">
        <v>256</v>
      </c>
      <c r="J55" s="16">
        <v>3</v>
      </c>
      <c r="K55" s="9">
        <f t="shared" ref="K55" si="12">M55-L55</f>
        <v>64</v>
      </c>
      <c r="L55" s="10">
        <v>64</v>
      </c>
      <c r="M55" s="9">
        <v>128</v>
      </c>
      <c r="N55" s="12">
        <v>5</v>
      </c>
      <c r="O55" s="13">
        <f>S55-P55</f>
        <v>64</v>
      </c>
      <c r="P55" s="14">
        <v>0</v>
      </c>
      <c r="Q55" s="21" t="s">
        <v>17</v>
      </c>
      <c r="R55" s="20" t="str">
        <f>Q66</f>
        <v>NA</v>
      </c>
      <c r="S55" s="13">
        <v>64</v>
      </c>
    </row>
    <row r="56" spans="6:19" x14ac:dyDescent="0.4">
      <c r="F56" s="16"/>
      <c r="G56" s="9"/>
      <c r="H56" s="10"/>
      <c r="I56" s="9"/>
      <c r="J56" s="16"/>
      <c r="K56" s="9"/>
      <c r="L56" s="10"/>
      <c r="M56" s="9"/>
      <c r="N56" s="12">
        <v>6</v>
      </c>
      <c r="O56" s="13">
        <f>S56-P56</f>
        <v>0</v>
      </c>
      <c r="P56" s="13">
        <f>L55-P55</f>
        <v>64</v>
      </c>
      <c r="Q56" s="21" t="s">
        <v>12</v>
      </c>
      <c r="R56" s="20" t="str">
        <f>Q65</f>
        <v>513-576</v>
      </c>
      <c r="S56" s="13">
        <v>64</v>
      </c>
    </row>
    <row r="57" spans="6:19" x14ac:dyDescent="0.4">
      <c r="F57" s="16"/>
      <c r="G57" s="9"/>
      <c r="H57" s="10"/>
      <c r="I57" s="9"/>
      <c r="J57" s="16">
        <v>4</v>
      </c>
      <c r="K57" s="9">
        <f>M57-L57</f>
        <v>0</v>
      </c>
      <c r="L57" s="9">
        <f>H55-L55</f>
        <v>128</v>
      </c>
      <c r="M57" s="9">
        <v>128</v>
      </c>
      <c r="N57" s="12">
        <v>7</v>
      </c>
      <c r="O57" s="13">
        <f>S57-P57</f>
        <v>0</v>
      </c>
      <c r="P57" s="14">
        <v>64</v>
      </c>
      <c r="Q57" s="21" t="s">
        <v>12</v>
      </c>
      <c r="R57" s="20" t="str">
        <f>Q64</f>
        <v>449-512</v>
      </c>
      <c r="S57" s="13">
        <v>64</v>
      </c>
    </row>
    <row r="58" spans="6:19" x14ac:dyDescent="0.4">
      <c r="F58" s="16"/>
      <c r="G58" s="9"/>
      <c r="H58" s="10"/>
      <c r="I58" s="9"/>
      <c r="J58" s="16"/>
      <c r="K58" s="9"/>
      <c r="L58" s="9"/>
      <c r="M58" s="9"/>
      <c r="N58" s="12">
        <v>8</v>
      </c>
      <c r="O58" s="13">
        <f>S58-P58</f>
        <v>0</v>
      </c>
      <c r="P58" s="13">
        <f>L57-P57</f>
        <v>64</v>
      </c>
      <c r="Q58" s="21" t="s">
        <v>12</v>
      </c>
      <c r="R58" s="20" t="str">
        <f>Q63</f>
        <v>385-448</v>
      </c>
      <c r="S58" s="13">
        <v>64</v>
      </c>
    </row>
    <row r="59" spans="6:19" x14ac:dyDescent="0.4">
      <c r="F59" s="16">
        <v>3</v>
      </c>
      <c r="G59" s="9">
        <f>I59-H59</f>
        <v>128</v>
      </c>
      <c r="H59" s="10">
        <v>128</v>
      </c>
      <c r="I59" s="9">
        <v>256</v>
      </c>
      <c r="J59" s="16">
        <v>5</v>
      </c>
      <c r="K59" s="9">
        <f>M59-L59</f>
        <v>64</v>
      </c>
      <c r="L59" s="15">
        <f>H59/2</f>
        <v>64</v>
      </c>
      <c r="M59" s="9">
        <v>128</v>
      </c>
      <c r="N59" s="12">
        <v>9</v>
      </c>
      <c r="O59" s="13">
        <f>S59-P59</f>
        <v>64</v>
      </c>
      <c r="P59" s="14">
        <v>0</v>
      </c>
      <c r="Q59" s="21" t="s">
        <v>29</v>
      </c>
      <c r="R59" s="20" t="str">
        <f>Q62</f>
        <v>NA</v>
      </c>
      <c r="S59" s="13">
        <v>64</v>
      </c>
    </row>
    <row r="60" spans="6:19" x14ac:dyDescent="0.4">
      <c r="F60" s="16"/>
      <c r="G60" s="9"/>
      <c r="H60" s="10"/>
      <c r="I60" s="9"/>
      <c r="J60" s="16"/>
      <c r="K60" s="9"/>
      <c r="L60" s="15"/>
      <c r="M60" s="9"/>
      <c r="N60" s="12">
        <v>10</v>
      </c>
      <c r="O60" s="13">
        <f>S60-P60</f>
        <v>0</v>
      </c>
      <c r="P60" s="13">
        <f>L59-P59</f>
        <v>64</v>
      </c>
      <c r="Q60" s="22" t="s">
        <v>12</v>
      </c>
      <c r="R60" s="19" t="str">
        <f>Q61</f>
        <v>321-384</v>
      </c>
      <c r="S60" s="13">
        <v>64</v>
      </c>
    </row>
    <row r="61" spans="6:19" x14ac:dyDescent="0.4">
      <c r="F61" s="16"/>
      <c r="G61" s="9"/>
      <c r="H61" s="10"/>
      <c r="I61" s="9"/>
      <c r="J61" s="16">
        <v>6</v>
      </c>
      <c r="K61" s="9">
        <f>L59</f>
        <v>64</v>
      </c>
      <c r="L61" s="9">
        <f>K59</f>
        <v>64</v>
      </c>
      <c r="M61" s="9">
        <v>128</v>
      </c>
      <c r="N61" s="12">
        <v>11</v>
      </c>
      <c r="O61" s="13">
        <f>P60</f>
        <v>64</v>
      </c>
      <c r="P61" s="13">
        <f>O60</f>
        <v>0</v>
      </c>
      <c r="Q61" s="21" t="s">
        <v>30</v>
      </c>
      <c r="R61" s="19" t="str">
        <f>Q60</f>
        <v>NA</v>
      </c>
      <c r="S61" s="13">
        <v>64</v>
      </c>
    </row>
    <row r="62" spans="6:19" x14ac:dyDescent="0.4">
      <c r="F62" s="16"/>
      <c r="G62" s="9"/>
      <c r="H62" s="10"/>
      <c r="I62" s="9"/>
      <c r="J62" s="16"/>
      <c r="K62" s="9"/>
      <c r="L62" s="9"/>
      <c r="M62" s="9"/>
      <c r="N62" s="12">
        <v>12</v>
      </c>
      <c r="O62" s="13">
        <f>P59</f>
        <v>0</v>
      </c>
      <c r="P62" s="13">
        <f>O59</f>
        <v>64</v>
      </c>
      <c r="Q62" s="21" t="s">
        <v>12</v>
      </c>
      <c r="R62" s="19" t="str">
        <f>Q59</f>
        <v>257-320</v>
      </c>
      <c r="S62" s="13">
        <v>64</v>
      </c>
    </row>
    <row r="63" spans="6:19" x14ac:dyDescent="0.4">
      <c r="F63" s="16">
        <v>4</v>
      </c>
      <c r="G63" s="9">
        <f>H55</f>
        <v>192</v>
      </c>
      <c r="H63" s="9">
        <f>G55</f>
        <v>64</v>
      </c>
      <c r="I63" s="9">
        <v>256</v>
      </c>
      <c r="J63" s="16">
        <v>7</v>
      </c>
      <c r="K63" s="9">
        <f>L57</f>
        <v>128</v>
      </c>
      <c r="L63" s="9">
        <f>K57</f>
        <v>0</v>
      </c>
      <c r="M63" s="9">
        <v>128</v>
      </c>
      <c r="N63" s="12">
        <v>13</v>
      </c>
      <c r="O63" s="13">
        <f>P58</f>
        <v>64</v>
      </c>
      <c r="P63" s="13">
        <f>O58</f>
        <v>0</v>
      </c>
      <c r="Q63" s="21" t="s">
        <v>31</v>
      </c>
      <c r="R63" s="19" t="str">
        <f>Q58</f>
        <v>NA</v>
      </c>
      <c r="S63" s="13">
        <v>64</v>
      </c>
    </row>
    <row r="64" spans="6:19" x14ac:dyDescent="0.4">
      <c r="F64" s="16"/>
      <c r="G64" s="9"/>
      <c r="H64" s="9"/>
      <c r="I64" s="9"/>
      <c r="J64" s="16"/>
      <c r="K64" s="9"/>
      <c r="L64" s="9"/>
      <c r="M64" s="9"/>
      <c r="N64" s="12">
        <v>14</v>
      </c>
      <c r="O64" s="13">
        <f>P57</f>
        <v>64</v>
      </c>
      <c r="P64" s="13">
        <f>O57</f>
        <v>0</v>
      </c>
      <c r="Q64" s="21" t="s">
        <v>32</v>
      </c>
      <c r="R64" s="19" t="str">
        <f>Q57</f>
        <v>NA</v>
      </c>
      <c r="S64" s="13">
        <v>64</v>
      </c>
    </row>
    <row r="65" spans="6:19" x14ac:dyDescent="0.4">
      <c r="F65" s="16"/>
      <c r="G65" s="9"/>
      <c r="H65" s="9"/>
      <c r="I65" s="9"/>
      <c r="J65" s="16">
        <v>8</v>
      </c>
      <c r="K65" s="9">
        <f>L55</f>
        <v>64</v>
      </c>
      <c r="L65" s="9">
        <f>K55</f>
        <v>64</v>
      </c>
      <c r="M65" s="9">
        <v>128</v>
      </c>
      <c r="N65" s="12">
        <v>15</v>
      </c>
      <c r="O65" s="13">
        <f>P56</f>
        <v>64</v>
      </c>
      <c r="P65" s="13">
        <f>O56</f>
        <v>0</v>
      </c>
      <c r="Q65" s="21" t="s">
        <v>33</v>
      </c>
      <c r="R65" s="19" t="str">
        <f>Q56</f>
        <v>NA</v>
      </c>
      <c r="S65" s="13">
        <v>64</v>
      </c>
    </row>
    <row r="66" spans="6:19" x14ac:dyDescent="0.4">
      <c r="F66" s="16"/>
      <c r="G66" s="9"/>
      <c r="H66" s="9"/>
      <c r="I66" s="9"/>
      <c r="J66" s="16"/>
      <c r="K66" s="9"/>
      <c r="L66" s="9"/>
      <c r="M66" s="9"/>
      <c r="N66" s="12">
        <v>16</v>
      </c>
      <c r="O66" s="13">
        <f>P55</f>
        <v>0</v>
      </c>
      <c r="P66" s="13">
        <f>O55</f>
        <v>64</v>
      </c>
      <c r="Q66" s="21" t="s">
        <v>12</v>
      </c>
      <c r="R66" s="19" t="str">
        <f>Q55</f>
        <v>193-256</v>
      </c>
      <c r="S66" s="13">
        <v>64</v>
      </c>
    </row>
    <row r="67" spans="6:19" x14ac:dyDescent="0.4">
      <c r="F67" s="16">
        <v>5</v>
      </c>
      <c r="G67" s="9">
        <f>H51</f>
        <v>64</v>
      </c>
      <c r="H67" s="9">
        <f>G51</f>
        <v>192</v>
      </c>
      <c r="I67" s="9">
        <v>256</v>
      </c>
      <c r="J67" s="16">
        <v>9</v>
      </c>
      <c r="K67" s="9">
        <f>L53</f>
        <v>64</v>
      </c>
      <c r="L67" s="9">
        <f>K53</f>
        <v>64</v>
      </c>
      <c r="M67" s="9">
        <v>128</v>
      </c>
      <c r="N67" s="12">
        <v>17</v>
      </c>
      <c r="O67" s="13">
        <f>P54</f>
        <v>64</v>
      </c>
      <c r="P67" s="13">
        <f>O54</f>
        <v>0</v>
      </c>
      <c r="Q67" s="21" t="s">
        <v>34</v>
      </c>
      <c r="R67" s="19" t="str">
        <f>Q54</f>
        <v>NA</v>
      </c>
      <c r="S67" s="13">
        <v>64</v>
      </c>
    </row>
    <row r="68" spans="6:19" x14ac:dyDescent="0.4">
      <c r="F68" s="16"/>
      <c r="G68" s="9"/>
      <c r="H68" s="9"/>
      <c r="I68" s="9"/>
      <c r="J68" s="16"/>
      <c r="K68" s="9"/>
      <c r="L68" s="9"/>
      <c r="M68" s="9"/>
      <c r="N68" s="12">
        <v>18</v>
      </c>
      <c r="O68" s="13">
        <f>P53</f>
        <v>0</v>
      </c>
      <c r="P68" s="13">
        <f>O53</f>
        <v>64</v>
      </c>
      <c r="Q68" s="21" t="s">
        <v>12</v>
      </c>
      <c r="R68" s="18" t="str">
        <f>Q53</f>
        <v>129-192</v>
      </c>
      <c r="S68" s="13">
        <v>64</v>
      </c>
    </row>
    <row r="69" spans="6:19" x14ac:dyDescent="0.4">
      <c r="F69" s="16"/>
      <c r="G69" s="9"/>
      <c r="H69" s="9"/>
      <c r="I69" s="9"/>
      <c r="J69" s="16">
        <v>10</v>
      </c>
      <c r="K69" s="9">
        <f>L51</f>
        <v>0</v>
      </c>
      <c r="L69" s="9">
        <f>K51</f>
        <v>128</v>
      </c>
      <c r="M69" s="9">
        <v>128</v>
      </c>
      <c r="N69" s="12">
        <v>19</v>
      </c>
      <c r="O69" s="13">
        <f>P52</f>
        <v>0</v>
      </c>
      <c r="P69" s="13">
        <f>O52</f>
        <v>64</v>
      </c>
      <c r="Q69" s="21" t="s">
        <v>12</v>
      </c>
      <c r="R69" s="18" t="str">
        <f>Q52</f>
        <v>65-128</v>
      </c>
      <c r="S69" s="13">
        <v>64</v>
      </c>
    </row>
    <row r="70" spans="6:19" x14ac:dyDescent="0.4">
      <c r="F70" s="16"/>
      <c r="G70" s="9"/>
      <c r="H70" s="9"/>
      <c r="I70" s="9"/>
      <c r="J70" s="16"/>
      <c r="K70" s="9"/>
      <c r="L70" s="9"/>
      <c r="M70" s="9"/>
      <c r="N70" s="12">
        <v>20</v>
      </c>
      <c r="O70" s="13">
        <f>P51</f>
        <v>0</v>
      </c>
      <c r="P70" s="13">
        <f>O51</f>
        <v>64</v>
      </c>
      <c r="Q70" s="21" t="s">
        <v>12</v>
      </c>
      <c r="R70" s="18" t="str">
        <f>Q51</f>
        <v>1-64</v>
      </c>
      <c r="S70" s="13">
        <v>64</v>
      </c>
    </row>
    <row r="71" spans="6:19" x14ac:dyDescent="0.4">
      <c r="F71" s="25" t="s">
        <v>0</v>
      </c>
      <c r="G71" s="25">
        <f>SUM(G51:G70)</f>
        <v>640</v>
      </c>
      <c r="H71" s="25">
        <f>SUM(H51:H70)</f>
        <v>640</v>
      </c>
      <c r="I71" s="25">
        <f t="shared" ref="I71" si="13">SUM(I51:I70)</f>
        <v>1280</v>
      </c>
      <c r="J71" s="25" t="s">
        <v>0</v>
      </c>
      <c r="K71" s="25">
        <f t="shared" ref="K71" si="14">SUM(K51:K70)</f>
        <v>640</v>
      </c>
      <c r="L71" s="25">
        <f t="shared" ref="L71" si="15">SUM(L51:L70)</f>
        <v>640</v>
      </c>
      <c r="M71" s="25">
        <f t="shared" ref="M71" si="16">SUM(M51:M70)</f>
        <v>1280</v>
      </c>
      <c r="N71" s="25" t="s">
        <v>0</v>
      </c>
      <c r="O71" s="25">
        <f t="shared" ref="O71" si="17">SUM(O51:O70)</f>
        <v>640</v>
      </c>
      <c r="P71" s="25">
        <f t="shared" ref="P71" si="18">SUM(P51:P70)</f>
        <v>640</v>
      </c>
      <c r="Q71" s="26" t="s">
        <v>12</v>
      </c>
      <c r="R71" s="25" t="s">
        <v>12</v>
      </c>
      <c r="S71" s="25">
        <f t="shared" ref="S71" si="19">SUM(S51:S70)</f>
        <v>1280</v>
      </c>
    </row>
    <row r="73" spans="6:19" x14ac:dyDescent="0.4">
      <c r="F73" s="23" t="s">
        <v>35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6:19" x14ac:dyDescent="0.4">
      <c r="F74" s="11" t="s">
        <v>5</v>
      </c>
      <c r="G74" s="11" t="s">
        <v>4</v>
      </c>
      <c r="H74" s="11" t="s">
        <v>3</v>
      </c>
      <c r="I74" s="11" t="s">
        <v>0</v>
      </c>
      <c r="J74" s="11" t="s">
        <v>8</v>
      </c>
      <c r="K74" s="11" t="s">
        <v>4</v>
      </c>
      <c r="L74" s="11" t="s">
        <v>3</v>
      </c>
      <c r="M74" s="11" t="s">
        <v>0</v>
      </c>
      <c r="N74" s="11" t="s">
        <v>9</v>
      </c>
      <c r="O74" s="11" t="s">
        <v>4</v>
      </c>
      <c r="P74" s="11" t="s">
        <v>6</v>
      </c>
      <c r="Q74" s="11" t="s">
        <v>10</v>
      </c>
      <c r="R74" s="11" t="s">
        <v>11</v>
      </c>
      <c r="S74" s="11" t="s">
        <v>0</v>
      </c>
    </row>
    <row r="75" spans="6:19" x14ac:dyDescent="0.4">
      <c r="F75" s="16">
        <v>1</v>
      </c>
      <c r="G75" s="9">
        <f>I75-H75</f>
        <v>224</v>
      </c>
      <c r="H75" s="10">
        <v>32</v>
      </c>
      <c r="I75" s="9">
        <v>256</v>
      </c>
      <c r="J75" s="16">
        <v>1</v>
      </c>
      <c r="K75" s="9">
        <f t="shared" ref="K75" si="20">M75-L75</f>
        <v>116</v>
      </c>
      <c r="L75" s="10">
        <v>12</v>
      </c>
      <c r="M75" s="9">
        <v>128</v>
      </c>
      <c r="N75" s="12">
        <v>1</v>
      </c>
      <c r="O75" s="13">
        <f>S75-P75</f>
        <v>64</v>
      </c>
      <c r="P75" s="14">
        <v>0</v>
      </c>
      <c r="Q75" s="21" t="s">
        <v>13</v>
      </c>
      <c r="R75" s="20" t="str">
        <f>Q98</f>
        <v>NA</v>
      </c>
      <c r="S75" s="13">
        <v>64</v>
      </c>
    </row>
    <row r="76" spans="6:19" x14ac:dyDescent="0.4">
      <c r="F76" s="16"/>
      <c r="G76" s="9"/>
      <c r="H76" s="10"/>
      <c r="I76" s="9"/>
      <c r="J76" s="16"/>
      <c r="K76" s="9"/>
      <c r="L76" s="10"/>
      <c r="M76" s="9"/>
      <c r="N76" s="12">
        <v>2</v>
      </c>
      <c r="O76" s="13">
        <f>S76-P76</f>
        <v>52</v>
      </c>
      <c r="P76" s="13">
        <f>L75-P75</f>
        <v>12</v>
      </c>
      <c r="Q76" s="21" t="s">
        <v>36</v>
      </c>
      <c r="R76" s="20" t="str">
        <f>Q97</f>
        <v>750-761</v>
      </c>
      <c r="S76" s="13">
        <v>64</v>
      </c>
    </row>
    <row r="77" spans="6:19" x14ac:dyDescent="0.4">
      <c r="F77" s="16"/>
      <c r="G77" s="9"/>
      <c r="H77" s="10"/>
      <c r="I77" s="9"/>
      <c r="J77" s="16">
        <v>2</v>
      </c>
      <c r="K77" s="9">
        <f t="shared" ref="K77" si="21">M77-L77</f>
        <v>108</v>
      </c>
      <c r="L77" s="38">
        <f>H75-L75</f>
        <v>20</v>
      </c>
      <c r="M77" s="9">
        <v>128</v>
      </c>
      <c r="N77" s="12">
        <v>3</v>
      </c>
      <c r="O77" s="13">
        <f>S77-P77</f>
        <v>64</v>
      </c>
      <c r="P77" s="14">
        <v>0</v>
      </c>
      <c r="Q77" s="21" t="s">
        <v>37</v>
      </c>
      <c r="R77" s="20" t="str">
        <f>Q96</f>
        <v>NA</v>
      </c>
      <c r="S77" s="13">
        <v>64</v>
      </c>
    </row>
    <row r="78" spans="6:19" x14ac:dyDescent="0.4">
      <c r="F78" s="16"/>
      <c r="G78" s="9"/>
      <c r="H78" s="10"/>
      <c r="I78" s="9"/>
      <c r="J78" s="16"/>
      <c r="K78" s="9"/>
      <c r="L78" s="38"/>
      <c r="M78" s="9"/>
      <c r="N78" s="12">
        <v>4</v>
      </c>
      <c r="O78" s="13">
        <f>S78-P78</f>
        <v>44</v>
      </c>
      <c r="P78" s="13">
        <f>L77-P77</f>
        <v>20</v>
      </c>
      <c r="Q78" s="21" t="s">
        <v>38</v>
      </c>
      <c r="R78" s="20" t="str">
        <f>Q95</f>
        <v>730-749</v>
      </c>
      <c r="S78" s="13">
        <v>64</v>
      </c>
    </row>
    <row r="79" spans="6:19" x14ac:dyDescent="0.4">
      <c r="F79" s="16">
        <v>2</v>
      </c>
      <c r="G79" s="9">
        <f>I79-H79</f>
        <v>180</v>
      </c>
      <c r="H79" s="10">
        <v>76</v>
      </c>
      <c r="I79" s="9">
        <v>256</v>
      </c>
      <c r="J79" s="16">
        <v>3</v>
      </c>
      <c r="K79" s="9">
        <f t="shared" ref="K79" si="22">M79-L79</f>
        <v>96</v>
      </c>
      <c r="L79" s="10">
        <v>32</v>
      </c>
      <c r="M79" s="9">
        <v>128</v>
      </c>
      <c r="N79" s="12">
        <v>5</v>
      </c>
      <c r="O79" s="13">
        <f>S79-P79</f>
        <v>64</v>
      </c>
      <c r="P79" s="14">
        <v>0</v>
      </c>
      <c r="Q79" s="21" t="s">
        <v>39</v>
      </c>
      <c r="R79" s="20" t="str">
        <f>Q94</f>
        <v>NA</v>
      </c>
      <c r="S79" s="13">
        <v>64</v>
      </c>
    </row>
    <row r="80" spans="6:19" x14ac:dyDescent="0.4">
      <c r="F80" s="16"/>
      <c r="G80" s="9"/>
      <c r="H80" s="10"/>
      <c r="I80" s="9"/>
      <c r="J80" s="16"/>
      <c r="K80" s="9"/>
      <c r="L80" s="10"/>
      <c r="M80" s="9"/>
      <c r="N80" s="12">
        <v>6</v>
      </c>
      <c r="O80" s="13">
        <f>S80-P80</f>
        <v>32</v>
      </c>
      <c r="P80" s="13">
        <f>L79-P79</f>
        <v>32</v>
      </c>
      <c r="Q80" s="21" t="s">
        <v>40</v>
      </c>
      <c r="R80" s="20" t="str">
        <f>Q93</f>
        <v>698-729</v>
      </c>
      <c r="S80" s="13">
        <v>64</v>
      </c>
    </row>
    <row r="81" spans="6:19" x14ac:dyDescent="0.4">
      <c r="F81" s="16"/>
      <c r="G81" s="9"/>
      <c r="H81" s="10"/>
      <c r="I81" s="9"/>
      <c r="J81" s="16">
        <v>4</v>
      </c>
      <c r="K81" s="9">
        <f>M81-L81</f>
        <v>84</v>
      </c>
      <c r="L81" s="38">
        <f>H79-L79</f>
        <v>44</v>
      </c>
      <c r="M81" s="9">
        <v>128</v>
      </c>
      <c r="N81" s="12">
        <v>7</v>
      </c>
      <c r="O81" s="13">
        <f>S81-P81</f>
        <v>64</v>
      </c>
      <c r="P81" s="14">
        <v>0</v>
      </c>
      <c r="Q81" s="21" t="s">
        <v>30</v>
      </c>
      <c r="R81" s="20" t="str">
        <f>Q92</f>
        <v>NA</v>
      </c>
      <c r="S81" s="13">
        <v>64</v>
      </c>
    </row>
    <row r="82" spans="6:19" x14ac:dyDescent="0.4">
      <c r="F82" s="16"/>
      <c r="G82" s="9"/>
      <c r="H82" s="10"/>
      <c r="I82" s="9"/>
      <c r="J82" s="16"/>
      <c r="K82" s="9"/>
      <c r="L82" s="38"/>
      <c r="M82" s="9"/>
      <c r="N82" s="12">
        <v>8</v>
      </c>
      <c r="O82" s="13">
        <f>S82-P82</f>
        <v>20</v>
      </c>
      <c r="P82" s="13">
        <f>L81-P81</f>
        <v>44</v>
      </c>
      <c r="Q82" s="21" t="s">
        <v>41</v>
      </c>
      <c r="R82" s="20" t="str">
        <f>Q91</f>
        <v>654-697</v>
      </c>
      <c r="S82" s="13">
        <v>64</v>
      </c>
    </row>
    <row r="83" spans="6:19" x14ac:dyDescent="0.4">
      <c r="F83" s="16">
        <v>3</v>
      </c>
      <c r="G83" s="9">
        <f>I83-H83</f>
        <v>133</v>
      </c>
      <c r="H83" s="10">
        <v>116</v>
      </c>
      <c r="I83" s="9">
        <v>249</v>
      </c>
      <c r="J83" s="16">
        <v>5</v>
      </c>
      <c r="K83" s="9">
        <f>M83-L83</f>
        <v>76</v>
      </c>
      <c r="L83" s="10">
        <v>52</v>
      </c>
      <c r="M83" s="9">
        <v>128</v>
      </c>
      <c r="N83" s="12">
        <v>9</v>
      </c>
      <c r="O83" s="13">
        <f>S83-P83</f>
        <v>64</v>
      </c>
      <c r="P83" s="14">
        <v>0</v>
      </c>
      <c r="Q83" s="21" t="s">
        <v>42</v>
      </c>
      <c r="R83" s="17" t="str">
        <f>Q90</f>
        <v>NA</v>
      </c>
      <c r="S83" s="13">
        <v>64</v>
      </c>
    </row>
    <row r="84" spans="6:19" x14ac:dyDescent="0.4">
      <c r="F84" s="16"/>
      <c r="G84" s="9"/>
      <c r="H84" s="10"/>
      <c r="I84" s="9"/>
      <c r="J84" s="16"/>
      <c r="K84" s="9"/>
      <c r="L84" s="10"/>
      <c r="M84" s="9"/>
      <c r="N84" s="12">
        <v>10</v>
      </c>
      <c r="O84" s="13">
        <f>S84-P84</f>
        <v>12</v>
      </c>
      <c r="P84" s="13">
        <f>L83-P83</f>
        <v>52</v>
      </c>
      <c r="Q84" s="22" t="s">
        <v>43</v>
      </c>
      <c r="R84" s="18" t="str">
        <f>Q89</f>
        <v>602-653</v>
      </c>
      <c r="S84" s="13">
        <v>64</v>
      </c>
    </row>
    <row r="85" spans="6:19" x14ac:dyDescent="0.4">
      <c r="F85" s="16"/>
      <c r="G85" s="9"/>
      <c r="H85" s="10"/>
      <c r="I85" s="9"/>
      <c r="J85" s="16">
        <v>6</v>
      </c>
      <c r="K85" s="9">
        <f>M85-L85</f>
        <v>57</v>
      </c>
      <c r="L85" s="38">
        <f>H83-L83</f>
        <v>64</v>
      </c>
      <c r="M85" s="9">
        <v>121</v>
      </c>
      <c r="N85" s="12">
        <v>11</v>
      </c>
      <c r="O85" s="13">
        <f t="shared" ref="O85:O86" si="23">S85-P85</f>
        <v>57</v>
      </c>
      <c r="P85" s="14">
        <v>0</v>
      </c>
      <c r="Q85" s="21" t="s">
        <v>44</v>
      </c>
      <c r="R85" s="18" t="str">
        <f>Q88</f>
        <v>NA</v>
      </c>
      <c r="S85" s="13">
        <v>57</v>
      </c>
    </row>
    <row r="86" spans="6:19" x14ac:dyDescent="0.4">
      <c r="F86" s="16"/>
      <c r="G86" s="9"/>
      <c r="H86" s="10"/>
      <c r="I86" s="9"/>
      <c r="J86" s="16"/>
      <c r="K86" s="9"/>
      <c r="L86" s="38"/>
      <c r="M86" s="9"/>
      <c r="N86" s="12">
        <v>12</v>
      </c>
      <c r="O86" s="13">
        <f t="shared" si="23"/>
        <v>0</v>
      </c>
      <c r="P86" s="13">
        <f>L85-P85</f>
        <v>64</v>
      </c>
      <c r="Q86" s="21" t="s">
        <v>12</v>
      </c>
      <c r="R86" s="18" t="str">
        <f>Q87</f>
        <v>538-601</v>
      </c>
      <c r="S86" s="13">
        <v>64</v>
      </c>
    </row>
    <row r="87" spans="6:19" x14ac:dyDescent="0.4">
      <c r="F87" s="31">
        <v>4</v>
      </c>
      <c r="G87" s="29">
        <f>H83</f>
        <v>116</v>
      </c>
      <c r="H87" s="35">
        <f>G83</f>
        <v>133</v>
      </c>
      <c r="I87" s="29">
        <v>249</v>
      </c>
      <c r="J87" s="31">
        <v>7</v>
      </c>
      <c r="K87" s="29">
        <f>L85</f>
        <v>64</v>
      </c>
      <c r="L87" s="29">
        <f>K85</f>
        <v>57</v>
      </c>
      <c r="M87" s="29">
        <v>121</v>
      </c>
      <c r="N87" s="12">
        <v>13</v>
      </c>
      <c r="O87" s="13">
        <f>P86</f>
        <v>64</v>
      </c>
      <c r="P87" s="13">
        <f>O86</f>
        <v>0</v>
      </c>
      <c r="Q87" s="21" t="s">
        <v>45</v>
      </c>
      <c r="R87" s="18" t="str">
        <f>Q86</f>
        <v>NA</v>
      </c>
      <c r="S87" s="13">
        <v>64</v>
      </c>
    </row>
    <row r="88" spans="6:19" x14ac:dyDescent="0.4">
      <c r="F88" s="34"/>
      <c r="G88" s="33"/>
      <c r="H88" s="36"/>
      <c r="I88" s="33"/>
      <c r="J88" s="32"/>
      <c r="K88" s="30"/>
      <c r="L88" s="30"/>
      <c r="M88" s="30"/>
      <c r="N88" s="12">
        <v>14</v>
      </c>
      <c r="O88" s="13">
        <f>P85</f>
        <v>0</v>
      </c>
      <c r="P88" s="13">
        <f>O85</f>
        <v>57</v>
      </c>
      <c r="Q88" s="21" t="s">
        <v>12</v>
      </c>
      <c r="R88" s="18" t="str">
        <f>Q85</f>
        <v>481-537</v>
      </c>
      <c r="S88" s="13">
        <v>57</v>
      </c>
    </row>
    <row r="89" spans="6:19" x14ac:dyDescent="0.4">
      <c r="F89" s="34"/>
      <c r="G89" s="33"/>
      <c r="H89" s="36"/>
      <c r="I89" s="33"/>
      <c r="J89" s="31">
        <v>8</v>
      </c>
      <c r="K89" s="29">
        <f>L83</f>
        <v>52</v>
      </c>
      <c r="L89" s="29">
        <f>K83</f>
        <v>76</v>
      </c>
      <c r="M89" s="29">
        <v>128</v>
      </c>
      <c r="N89" s="12">
        <v>15</v>
      </c>
      <c r="O89" s="13">
        <f>P84</f>
        <v>52</v>
      </c>
      <c r="P89" s="13">
        <f>O84</f>
        <v>12</v>
      </c>
      <c r="Q89" s="21" t="s">
        <v>46</v>
      </c>
      <c r="R89" s="18" t="str">
        <f>Q84</f>
        <v>469-480</v>
      </c>
      <c r="S89" s="13">
        <v>64</v>
      </c>
    </row>
    <row r="90" spans="6:19" x14ac:dyDescent="0.4">
      <c r="F90" s="32"/>
      <c r="G90" s="30"/>
      <c r="H90" s="37"/>
      <c r="I90" s="30"/>
      <c r="J90" s="32"/>
      <c r="K90" s="30"/>
      <c r="L90" s="30"/>
      <c r="M90" s="30"/>
      <c r="N90" s="12">
        <v>16</v>
      </c>
      <c r="O90" s="13">
        <f>P83</f>
        <v>0</v>
      </c>
      <c r="P90" s="13">
        <f>O83</f>
        <v>64</v>
      </c>
      <c r="Q90" s="21" t="s">
        <v>12</v>
      </c>
      <c r="R90" s="18" t="str">
        <f>Q83</f>
        <v>405-468</v>
      </c>
      <c r="S90" s="13">
        <v>64</v>
      </c>
    </row>
    <row r="91" spans="6:19" x14ac:dyDescent="0.4">
      <c r="F91" s="16">
        <v>5</v>
      </c>
      <c r="G91" s="9">
        <f>H79</f>
        <v>76</v>
      </c>
      <c r="H91" s="9">
        <f>G79</f>
        <v>180</v>
      </c>
      <c r="I91" s="9">
        <v>256</v>
      </c>
      <c r="J91" s="16">
        <v>9</v>
      </c>
      <c r="K91" s="9">
        <f>L81</f>
        <v>44</v>
      </c>
      <c r="L91" s="9">
        <f>K81</f>
        <v>84</v>
      </c>
      <c r="M91" s="9">
        <v>128</v>
      </c>
      <c r="N91" s="12">
        <v>17</v>
      </c>
      <c r="O91" s="13">
        <f>P82</f>
        <v>44</v>
      </c>
      <c r="P91" s="13">
        <f>O82</f>
        <v>20</v>
      </c>
      <c r="Q91" s="21" t="s">
        <v>47</v>
      </c>
      <c r="R91" s="19" t="str">
        <f>Q82</f>
        <v>385-404</v>
      </c>
      <c r="S91" s="13">
        <v>64</v>
      </c>
    </row>
    <row r="92" spans="6:19" x14ac:dyDescent="0.4">
      <c r="F92" s="16"/>
      <c r="G92" s="9"/>
      <c r="H92" s="9"/>
      <c r="I92" s="9"/>
      <c r="J92" s="16"/>
      <c r="K92" s="9"/>
      <c r="L92" s="9"/>
      <c r="M92" s="9"/>
      <c r="N92" s="12">
        <v>18</v>
      </c>
      <c r="O92" s="13">
        <f>P81</f>
        <v>0</v>
      </c>
      <c r="P92" s="13">
        <f>O81</f>
        <v>64</v>
      </c>
      <c r="Q92" s="21" t="s">
        <v>12</v>
      </c>
      <c r="R92" s="19" t="str">
        <f>Q81</f>
        <v>321-384</v>
      </c>
      <c r="S92" s="13">
        <v>64</v>
      </c>
    </row>
    <row r="93" spans="6:19" x14ac:dyDescent="0.4">
      <c r="F93" s="16"/>
      <c r="G93" s="9"/>
      <c r="H93" s="9"/>
      <c r="I93" s="9"/>
      <c r="J93" s="16">
        <v>10</v>
      </c>
      <c r="K93" s="9">
        <f>L79</f>
        <v>32</v>
      </c>
      <c r="L93" s="9">
        <f>K79</f>
        <v>96</v>
      </c>
      <c r="M93" s="9">
        <v>128</v>
      </c>
      <c r="N93" s="12">
        <v>19</v>
      </c>
      <c r="O93" s="13">
        <f>P80</f>
        <v>32</v>
      </c>
      <c r="P93" s="13">
        <f>O80</f>
        <v>32</v>
      </c>
      <c r="Q93" s="21" t="s">
        <v>48</v>
      </c>
      <c r="R93" s="19" t="str">
        <f>Q80</f>
        <v>289-320</v>
      </c>
      <c r="S93" s="13">
        <v>64</v>
      </c>
    </row>
    <row r="94" spans="6:19" x14ac:dyDescent="0.4">
      <c r="F94" s="16"/>
      <c r="G94" s="9"/>
      <c r="H94" s="9"/>
      <c r="I94" s="9"/>
      <c r="J94" s="16"/>
      <c r="K94" s="9"/>
      <c r="L94" s="9"/>
      <c r="M94" s="9"/>
      <c r="N94" s="12">
        <v>20</v>
      </c>
      <c r="O94" s="13">
        <f>P79</f>
        <v>0</v>
      </c>
      <c r="P94" s="13">
        <f>O79</f>
        <v>64</v>
      </c>
      <c r="Q94" s="21" t="s">
        <v>12</v>
      </c>
      <c r="R94" s="19" t="str">
        <f>Q79</f>
        <v>225-288</v>
      </c>
      <c r="S94" s="13">
        <v>64</v>
      </c>
    </row>
    <row r="95" spans="6:19" x14ac:dyDescent="0.4">
      <c r="F95" s="16">
        <v>6</v>
      </c>
      <c r="G95" s="9">
        <f>H75</f>
        <v>32</v>
      </c>
      <c r="H95" s="9">
        <f>G75</f>
        <v>224</v>
      </c>
      <c r="I95" s="9">
        <v>256</v>
      </c>
      <c r="J95" s="16">
        <v>11</v>
      </c>
      <c r="K95" s="9">
        <f>L77</f>
        <v>20</v>
      </c>
      <c r="L95" s="9">
        <f>K77</f>
        <v>108</v>
      </c>
      <c r="M95" s="9">
        <v>128</v>
      </c>
      <c r="N95" s="12">
        <v>21</v>
      </c>
      <c r="O95" s="13">
        <f>P78</f>
        <v>20</v>
      </c>
      <c r="P95" s="13">
        <f>O78</f>
        <v>44</v>
      </c>
      <c r="Q95" s="21" t="s">
        <v>49</v>
      </c>
      <c r="R95" s="19" t="str">
        <f>Q78</f>
        <v>181-224</v>
      </c>
      <c r="S95" s="13">
        <v>64</v>
      </c>
    </row>
    <row r="96" spans="6:19" x14ac:dyDescent="0.4">
      <c r="F96" s="16"/>
      <c r="G96" s="9"/>
      <c r="H96" s="9"/>
      <c r="I96" s="9"/>
      <c r="J96" s="16"/>
      <c r="K96" s="9"/>
      <c r="L96" s="9"/>
      <c r="M96" s="9"/>
      <c r="N96" s="12">
        <v>22</v>
      </c>
      <c r="O96" s="13">
        <f>P77</f>
        <v>0</v>
      </c>
      <c r="P96" s="13">
        <f>O77</f>
        <v>64</v>
      </c>
      <c r="Q96" s="21" t="s">
        <v>12</v>
      </c>
      <c r="R96" s="18" t="str">
        <f>Q77</f>
        <v>117-180</v>
      </c>
      <c r="S96" s="13">
        <v>64</v>
      </c>
    </row>
    <row r="97" spans="6:19" x14ac:dyDescent="0.4">
      <c r="F97" s="16"/>
      <c r="G97" s="9"/>
      <c r="H97" s="9"/>
      <c r="I97" s="9"/>
      <c r="J97" s="16">
        <v>12</v>
      </c>
      <c r="K97" s="9">
        <f>L75</f>
        <v>12</v>
      </c>
      <c r="L97" s="9">
        <f>K75</f>
        <v>116</v>
      </c>
      <c r="M97" s="9">
        <v>128</v>
      </c>
      <c r="N97" s="12">
        <v>23</v>
      </c>
      <c r="O97" s="13">
        <f>P76</f>
        <v>12</v>
      </c>
      <c r="P97" s="13">
        <f>O76</f>
        <v>52</v>
      </c>
      <c r="Q97" s="21" t="s">
        <v>50</v>
      </c>
      <c r="R97" s="18" t="str">
        <f>Q76</f>
        <v>65-116</v>
      </c>
      <c r="S97" s="13">
        <v>64</v>
      </c>
    </row>
    <row r="98" spans="6:19" x14ac:dyDescent="0.4">
      <c r="F98" s="16"/>
      <c r="G98" s="9"/>
      <c r="H98" s="9"/>
      <c r="I98" s="9"/>
      <c r="J98" s="16"/>
      <c r="K98" s="9"/>
      <c r="L98" s="9"/>
      <c r="M98" s="9"/>
      <c r="N98" s="12">
        <v>24</v>
      </c>
      <c r="O98" s="13">
        <f>P75</f>
        <v>0</v>
      </c>
      <c r="P98" s="13">
        <f>O75</f>
        <v>64</v>
      </c>
      <c r="Q98" s="21" t="s">
        <v>12</v>
      </c>
      <c r="R98" s="18" t="str">
        <f>Q75</f>
        <v>1-64</v>
      </c>
      <c r="S98" s="13">
        <v>64</v>
      </c>
    </row>
    <row r="99" spans="6:19" x14ac:dyDescent="0.4">
      <c r="F99" s="25" t="s">
        <v>0</v>
      </c>
      <c r="G99" s="25">
        <f>SUM(G75:G98)</f>
        <v>761</v>
      </c>
      <c r="H99" s="25">
        <f>SUM(H75:H98)</f>
        <v>761</v>
      </c>
      <c r="I99" s="25">
        <f t="shared" ref="I99" si="24">SUM(I75:I98)</f>
        <v>1522</v>
      </c>
      <c r="J99" s="25" t="s">
        <v>0</v>
      </c>
      <c r="K99" s="25">
        <f t="shared" ref="K99" si="25">SUM(K75:K98)</f>
        <v>761</v>
      </c>
      <c r="L99" s="25">
        <f t="shared" ref="L99" si="26">SUM(L75:L98)</f>
        <v>761</v>
      </c>
      <c r="M99" s="25">
        <f t="shared" ref="M99" si="27">SUM(M75:M98)</f>
        <v>1522</v>
      </c>
      <c r="N99" s="25" t="s">
        <v>0</v>
      </c>
      <c r="O99" s="25">
        <f t="shared" ref="O99" si="28">SUM(O75:O98)</f>
        <v>761</v>
      </c>
      <c r="P99" s="25">
        <f t="shared" ref="P99" si="29">SUM(P75:P98)</f>
        <v>761</v>
      </c>
      <c r="Q99" s="26" t="s">
        <v>12</v>
      </c>
      <c r="R99" s="25" t="s">
        <v>12</v>
      </c>
      <c r="S99" s="25">
        <f t="shared" ref="S99" si="30">SUM(S75:S98)</f>
        <v>1522</v>
      </c>
    </row>
  </sheetData>
  <mergeCells count="198">
    <mergeCell ref="F87:F90"/>
    <mergeCell ref="J89:J90"/>
    <mergeCell ref="J87:J88"/>
    <mergeCell ref="I87:I90"/>
    <mergeCell ref="H87:H90"/>
    <mergeCell ref="G87:G90"/>
    <mergeCell ref="M89:M90"/>
    <mergeCell ref="M87:M88"/>
    <mergeCell ref="L89:L90"/>
    <mergeCell ref="L87:L88"/>
    <mergeCell ref="K89:K90"/>
    <mergeCell ref="K87:K88"/>
    <mergeCell ref="K95:K96"/>
    <mergeCell ref="L95:L96"/>
    <mergeCell ref="M95:M96"/>
    <mergeCell ref="J97:J98"/>
    <mergeCell ref="K97:K98"/>
    <mergeCell ref="L97:L98"/>
    <mergeCell ref="M97:M98"/>
    <mergeCell ref="F95:F98"/>
    <mergeCell ref="G95:G98"/>
    <mergeCell ref="H95:H98"/>
    <mergeCell ref="I95:I98"/>
    <mergeCell ref="J95:J96"/>
    <mergeCell ref="K91:K92"/>
    <mergeCell ref="L91:L92"/>
    <mergeCell ref="M91:M92"/>
    <mergeCell ref="J93:J94"/>
    <mergeCell ref="K93:K94"/>
    <mergeCell ref="L93:L94"/>
    <mergeCell ref="M93:M94"/>
    <mergeCell ref="F91:F94"/>
    <mergeCell ref="G91:G94"/>
    <mergeCell ref="H91:H94"/>
    <mergeCell ref="I91:I94"/>
    <mergeCell ref="J91:J92"/>
    <mergeCell ref="K83:K84"/>
    <mergeCell ref="L83:L84"/>
    <mergeCell ref="M83:M84"/>
    <mergeCell ref="J85:J86"/>
    <mergeCell ref="K85:K86"/>
    <mergeCell ref="L85:L86"/>
    <mergeCell ref="M85:M86"/>
    <mergeCell ref="F83:F86"/>
    <mergeCell ref="G83:G86"/>
    <mergeCell ref="H83:H86"/>
    <mergeCell ref="I83:I86"/>
    <mergeCell ref="J83:J84"/>
    <mergeCell ref="K79:K80"/>
    <mergeCell ref="L79:L80"/>
    <mergeCell ref="M79:M80"/>
    <mergeCell ref="J81:J82"/>
    <mergeCell ref="K81:K82"/>
    <mergeCell ref="L81:L82"/>
    <mergeCell ref="M81:M82"/>
    <mergeCell ref="F79:F82"/>
    <mergeCell ref="G79:G82"/>
    <mergeCell ref="H79:H82"/>
    <mergeCell ref="I79:I82"/>
    <mergeCell ref="J79:J80"/>
    <mergeCell ref="F73:S73"/>
    <mergeCell ref="F75:F78"/>
    <mergeCell ref="G75:G78"/>
    <mergeCell ref="H75:H78"/>
    <mergeCell ref="I75:I78"/>
    <mergeCell ref="J75:J76"/>
    <mergeCell ref="K75:K76"/>
    <mergeCell ref="L75:L76"/>
    <mergeCell ref="M75:M76"/>
    <mergeCell ref="J77:J78"/>
    <mergeCell ref="K77:K78"/>
    <mergeCell ref="L77:L78"/>
    <mergeCell ref="M77:M78"/>
    <mergeCell ref="K67:K68"/>
    <mergeCell ref="L67:L68"/>
    <mergeCell ref="M67:M68"/>
    <mergeCell ref="J69:J70"/>
    <mergeCell ref="K69:K70"/>
    <mergeCell ref="L69:L70"/>
    <mergeCell ref="M69:M70"/>
    <mergeCell ref="F67:F70"/>
    <mergeCell ref="G67:G70"/>
    <mergeCell ref="H67:H70"/>
    <mergeCell ref="I67:I70"/>
    <mergeCell ref="J67:J68"/>
    <mergeCell ref="K63:K64"/>
    <mergeCell ref="L63:L64"/>
    <mergeCell ref="M63:M64"/>
    <mergeCell ref="J65:J66"/>
    <mergeCell ref="K65:K66"/>
    <mergeCell ref="L65:L66"/>
    <mergeCell ref="M65:M66"/>
    <mergeCell ref="F63:F66"/>
    <mergeCell ref="G63:G66"/>
    <mergeCell ref="H63:H66"/>
    <mergeCell ref="I63:I66"/>
    <mergeCell ref="J63:J64"/>
    <mergeCell ref="K59:K60"/>
    <mergeCell ref="L59:L60"/>
    <mergeCell ref="M59:M60"/>
    <mergeCell ref="J61:J62"/>
    <mergeCell ref="K61:K62"/>
    <mergeCell ref="L61:L62"/>
    <mergeCell ref="M61:M62"/>
    <mergeCell ref="F59:F62"/>
    <mergeCell ref="G59:G62"/>
    <mergeCell ref="H59:H62"/>
    <mergeCell ref="I59:I62"/>
    <mergeCell ref="J59:J60"/>
    <mergeCell ref="K55:K56"/>
    <mergeCell ref="L55:L56"/>
    <mergeCell ref="M55:M56"/>
    <mergeCell ref="J57:J58"/>
    <mergeCell ref="K57:K58"/>
    <mergeCell ref="L57:L58"/>
    <mergeCell ref="M57:M58"/>
    <mergeCell ref="F55:F58"/>
    <mergeCell ref="G55:G58"/>
    <mergeCell ref="H55:H58"/>
    <mergeCell ref="I55:I58"/>
    <mergeCell ref="J55:J56"/>
    <mergeCell ref="F25:S25"/>
    <mergeCell ref="F49:S49"/>
    <mergeCell ref="F51:F54"/>
    <mergeCell ref="G51:G54"/>
    <mergeCell ref="H51:H54"/>
    <mergeCell ref="I51:I54"/>
    <mergeCell ref="J51:J52"/>
    <mergeCell ref="K51:K52"/>
    <mergeCell ref="L51:L52"/>
    <mergeCell ref="M51:M52"/>
    <mergeCell ref="J53:J54"/>
    <mergeCell ref="K53:K54"/>
    <mergeCell ref="L53:L54"/>
    <mergeCell ref="M53:M54"/>
    <mergeCell ref="F43:F46"/>
    <mergeCell ref="F39:F42"/>
    <mergeCell ref="F35:F38"/>
    <mergeCell ref="F31:F34"/>
    <mergeCell ref="F27:F30"/>
    <mergeCell ref="G43:G46"/>
    <mergeCell ref="G39:G42"/>
    <mergeCell ref="G35:G38"/>
    <mergeCell ref="G31:G34"/>
    <mergeCell ref="G27:G30"/>
    <mergeCell ref="H43:H46"/>
    <mergeCell ref="H39:H42"/>
    <mergeCell ref="H35:H38"/>
    <mergeCell ref="H31:H34"/>
    <mergeCell ref="H27:H30"/>
    <mergeCell ref="I43:I46"/>
    <mergeCell ref="I39:I42"/>
    <mergeCell ref="I35:I38"/>
    <mergeCell ref="I31:I34"/>
    <mergeCell ref="I27:I30"/>
    <mergeCell ref="J35:J36"/>
    <mergeCell ref="J33:J34"/>
    <mergeCell ref="J31:J32"/>
    <mergeCell ref="J29:J30"/>
    <mergeCell ref="J27:J28"/>
    <mergeCell ref="J45:J46"/>
    <mergeCell ref="J43:J44"/>
    <mergeCell ref="J41:J42"/>
    <mergeCell ref="J39:J40"/>
    <mergeCell ref="J37:J38"/>
    <mergeCell ref="L29:L30"/>
    <mergeCell ref="L27:L28"/>
    <mergeCell ref="K45:K46"/>
    <mergeCell ref="K43:K44"/>
    <mergeCell ref="K41:K42"/>
    <mergeCell ref="K39:K40"/>
    <mergeCell ref="K37:K38"/>
    <mergeCell ref="K35:K36"/>
    <mergeCell ref="K33:K34"/>
    <mergeCell ref="K31:K32"/>
    <mergeCell ref="K29:K30"/>
    <mergeCell ref="K27:K28"/>
    <mergeCell ref="L39:L40"/>
    <mergeCell ref="L37:L38"/>
    <mergeCell ref="L35:L36"/>
    <mergeCell ref="L33:L34"/>
    <mergeCell ref="L31:L32"/>
    <mergeCell ref="F1:I1"/>
    <mergeCell ref="K1:N1"/>
    <mergeCell ref="A1:D1"/>
    <mergeCell ref="M45:M46"/>
    <mergeCell ref="M43:M44"/>
    <mergeCell ref="M41:M42"/>
    <mergeCell ref="M39:M40"/>
    <mergeCell ref="M37:M38"/>
    <mergeCell ref="M35:M36"/>
    <mergeCell ref="M33:M34"/>
    <mergeCell ref="M31:M32"/>
    <mergeCell ref="M29:M30"/>
    <mergeCell ref="M27:M28"/>
    <mergeCell ref="L45:L46"/>
    <mergeCell ref="L43:L44"/>
    <mergeCell ref="L41:L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sgramigna</dc:creator>
  <cp:lastModifiedBy>Stefano Gramigna</cp:lastModifiedBy>
  <dcterms:created xsi:type="dcterms:W3CDTF">2015-06-05T18:19:34Z</dcterms:created>
  <dcterms:modified xsi:type="dcterms:W3CDTF">2026-10-09T10:36:25Z</dcterms:modified>
</cp:coreProperties>
</file>