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F1E1E1E0-0D1A-47C4-9D92-EB0242E2AF40}" xr6:coauthVersionLast="41" xr6:coauthVersionMax="41" xr10:uidLastSave="{00000000-0000-0000-0000-000000000000}"/>
  <bookViews>
    <workbookView xWindow="-108" yWindow="-108" windowWidth="23256" windowHeight="12576" tabRatio="778" activeTab="1" xr2:uid="{00000000-000D-0000-FFFF-FFFF00000000}"/>
  </bookViews>
  <sheets>
    <sheet name="Outer HCAL Sector Mech. Str. " sheetId="12" r:id="rId1"/>
    <sheet name="Sector Mechanical - Details" sheetId="19" r:id="rId2"/>
    <sheet name="Quotations" sheetId="18" r:id="rId3"/>
  </sheets>
  <calcPr calcId="191029"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23" i="19" l="1"/>
  <c r="G21" i="19"/>
  <c r="G25" i="19"/>
  <c r="G28" i="19"/>
  <c r="G31" i="19"/>
  <c r="G34" i="19"/>
  <c r="G37" i="19"/>
  <c r="F37" i="19"/>
  <c r="G18" i="19"/>
  <c r="G16" i="19"/>
  <c r="I8" i="19"/>
  <c r="G13" i="19"/>
  <c r="J3" i="19"/>
  <c r="H65" i="12"/>
  <c r="K65" i="12"/>
</calcChain>
</file>

<file path=xl/sharedStrings.xml><?xml version="1.0" encoding="utf-8"?>
<sst xmlns="http://schemas.openxmlformats.org/spreadsheetml/2006/main" count="140" uniqueCount="88">
  <si>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</si>
  <si>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</si>
  <si>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</si>
  <si>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</si>
  <si>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</si>
  <si>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</si>
  <si>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</si>
  <si>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</si>
  <si>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</si>
  <si>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</si>
  <si>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</si>
  <si>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</si>
  <si>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</si>
  <si>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</si>
  <si>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</si>
  <si>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</si>
  <si>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sPHENIX Detector
Relativistic Heavy Ion Collider
BASIS of ESTIMATE (BoE)</t>
  </si>
  <si>
    <t>Work Package Name:</t>
  </si>
  <si>
    <t>WBS Number:</t>
  </si>
  <si>
    <t>Control Account Number</t>
  </si>
  <si>
    <t>(follow link for detailed summary)</t>
  </si>
  <si>
    <t>Outer HCAL Mechanical Structure</t>
  </si>
  <si>
    <t>John G. Lajoie</t>
  </si>
  <si>
    <t xml:space="preserve"> </t>
  </si>
  <si>
    <t xml:space="preserve">  </t>
  </si>
  <si>
    <t>X</t>
  </si>
  <si>
    <t xml:space="preserve">
Click for detailed summary</t>
  </si>
  <si>
    <t>Guidelines Used in Developing Estimate</t>
  </si>
  <si>
    <t>1.04.02</t>
  </si>
  <si>
    <t>TECHNICAL SCOPE: 
THIS ITEM CONTAINS ALL TASKS WHICH ARE REQUIRED TO DESIGN AND MANUFACTURE COMPONENTS FOR THE OUTER HCAL MECHANICAL STRUCTURE, DESIGN AND CONSTRUCT THE MECHANICAL ELEMENTS 
OF THE OUTER HADRONIC CALORIMETER. 
WORK STATEMENT: 
PROVIDE OUTER HADRONIC CALORIMETER MECHANICAL STRUCTURE.</t>
  </si>
  <si>
    <t xml:space="preserve">This work item covers the remaining mechanical structure for the outer HCAL, outside of WBS 2.09. The outer HCAL is comprised of 32 sectors, which when assembled form the outer barrel of sPHENIX and part of the flux return for the magentic field.  Each sector is comprised of longitundinal iron plates with ten slots for scintillating tiles in azimuth. The tiles are organized into 24 towers longitudinally and two towers in azimuth, for 
48 tower per sector. 
In addition to the design and manufacture of the outer HCAL structures, this work item also included the engineering design and manufacture of the "splice plates" that will combine the 
outer HCAL strutures when assembled.  The lifting fixtures are the outer HCAL structures are also included here as they will be necessary to move the sectors into and out of the assembly area. </t>
  </si>
  <si>
    <t>Materials</t>
  </si>
  <si>
    <t>WBS</t>
  </si>
  <si>
    <t>Description</t>
  </si>
  <si>
    <t>Item</t>
  </si>
  <si>
    <t>Vendor</t>
  </si>
  <si>
    <t>Total</t>
  </si>
  <si>
    <t>Status</t>
  </si>
  <si>
    <t>Basis of Estimate</t>
  </si>
  <si>
    <t>Grand Total</t>
  </si>
  <si>
    <t>Pending</t>
  </si>
  <si>
    <t>Engineering Estimate</t>
  </si>
  <si>
    <t>Labor</t>
  </si>
  <si>
    <t>Justification</t>
  </si>
  <si>
    <t>Category</t>
  </si>
  <si>
    <t>Hours</t>
  </si>
  <si>
    <t>TOTAL</t>
  </si>
  <si>
    <t>PROF</t>
  </si>
  <si>
    <t>TECH</t>
  </si>
  <si>
    <t>Internal Review of Inner HCAL Support Structure</t>
  </si>
  <si>
    <t>SCI</t>
  </si>
  <si>
    <t xml:space="preserve">      Procure Outer HCAL Splice Plates - Delivery Acceptance</t>
  </si>
  <si>
    <t>Manufacture Splice Plates</t>
  </si>
  <si>
    <t xml:space="preserve">      Procure Outer HCAL Lifting Fixtures and Supports - Delivery Acceptance</t>
  </si>
  <si>
    <t>Manufacture Lifting Fixtures/Supports</t>
  </si>
  <si>
    <t>Design Revision of Outer HCAL Splice Plates (Dog Bones)</t>
  </si>
  <si>
    <t>Address Issues from Internal Review of Outer HCAL Splice Plates</t>
  </si>
  <si>
    <t>Procure Outer HCAL Splice Plates - Provide Requirements to Procurement</t>
  </si>
  <si>
    <t>Design Revision of Outer HCAL Lifting Fixture and Supports</t>
  </si>
  <si>
    <t>Internal Review of Outer HCAL Lifting Fixture and Supports</t>
  </si>
  <si>
    <t>Address Issues from Internal Review of Outer HCAL Lifting Fixture and Supports</t>
  </si>
  <si>
    <t>Labor Hours</t>
  </si>
  <si>
    <t>Materials Total</t>
  </si>
  <si>
    <t>Conceptual Design</t>
  </si>
  <si>
    <t>Uncertainty</t>
  </si>
  <si>
    <t xml:space="preserve">Uncertainty is estimates at 40% for engineering estimates or for parts where a full design does not exist. Small orders for catalog items are assigned a 10-20% uncertainty. 
Engineering design time is assigned a 25% uncertainty based on past experience and the fact that each element includes rounds of review and time for additional redesign. 
Tech labor is assigned a 25% uncertainty based on experience with two previous test beam prototypes. </t>
  </si>
  <si>
    <t xml:space="preserve">The primary elements in this work package, the outer HCAL lifting fixtures and splice plates, supplement the outer HCAL steel purchase in WBS 2.09.  Together they enable the construction and assembly of the entire outer HCAL. 
All labor in this work package (BNL technician, engineering and design) are costed at current BNL rates with a 20% uncertainty.  We justify the uncertainty based on the advanced state of the
design and the engineers estimate of the work remaining. 
The splice plates are costed based on an engineering estimate at with a 40% uncertainty.  The lifting fixtures are similarly based on an engineering estimate with a 40% uncertainty.  </t>
  </si>
  <si>
    <t>Activity</t>
  </si>
  <si>
    <t>Complete</t>
  </si>
  <si>
    <t>c</t>
  </si>
  <si>
    <t>S205100</t>
  </si>
  <si>
    <t>S206200</t>
  </si>
  <si>
    <t>S203900</t>
  </si>
  <si>
    <t>S204000</t>
  </si>
  <si>
    <t>S204100</t>
  </si>
  <si>
    <t>S204500</t>
  </si>
  <si>
    <t>S205200</t>
  </si>
  <si>
    <t>S205300</t>
  </si>
  <si>
    <t>S205400</t>
  </si>
  <si>
    <t>S205600</t>
  </si>
  <si>
    <t>Procure Outer HCAL Lifting Fixtures and Supports - Requirements to Procurement</t>
  </si>
  <si>
    <t>S204400</t>
  </si>
  <si>
    <t>Procure Preproduction  Outer HCAL Splice Plates - Use in Test Assembly</t>
  </si>
  <si>
    <t xml:space="preserve">      Procure Preproduction Outer HCAL Splice Plates - Delivery Acceptance</t>
  </si>
  <si>
    <t>Manufacture Preproduction Test Splice Plates</t>
  </si>
  <si>
    <t>S204300</t>
  </si>
  <si>
    <t>Quotation</t>
  </si>
  <si>
    <t>143 v5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</si>
</sst>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
  </numFmts>
  <fonts count="18"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u/>
      <sz val="12"/>
      <color theme="1"/>
      <name val="Calibri"/>
      <family val="2"/>
      <scheme val="minor"/>
    </font>
    <font>
      <sz val="11"/>
      <color rgb="FF9C0006"/>
      <name val="Calibri"/>
      <family val="2"/>
      <scheme val="minor"/>
    </font>
    <font>
      <b/>
      <sz val="11"/>
      <color theme="0"/>
      <name val="Calibri"/>
      <family val="2"/>
      <scheme val="minor"/>
    </font>
    <font>
      <b/>
      <sz val="16"/>
      <color theme="0"/>
      <name val="Calibri"/>
      <family val="2"/>
      <scheme val="minor"/>
    </font>
    <font>
      <sz val="12"/>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0" tint="-0.34998626667073579"/>
      <name val="Calibri"/>
      <family val="2"/>
      <scheme val="minor"/>
    </font>
  </fonts>
  <fills count="11">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C7CE"/>
      </patternFill>
    </fill>
    <fill>
      <patternFill patternType="solid">
        <fgColor theme="8" tint="0.79998168889431442"/>
        <bgColor indexed="65"/>
      </patternFill>
    </fill>
    <fill>
      <patternFill patternType="solid">
        <fgColor theme="1"/>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6" tint="0.59999389629810485"/>
        <bgColor indexed="64"/>
      </patternFill>
    </fill>
  </fills>
  <borders count="28">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style="medium">
        <color indexed="64"/>
      </left>
      <right style="medium">
        <color indexed="64"/>
      </right>
      <top/>
      <bottom/>
      <diagonal/>
    </border>
  </borders>
  <cellStyleXfs count="10">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0" fillId="5" borderId="0" applyNumberFormat="0" applyBorder="0" applyAlignment="0" applyProtection="0"/>
    <xf numFmtId="0" fontId="2" fillId="6" borderId="0" applyNumberFormat="0" applyBorder="0" applyAlignment="0" applyProtection="0"/>
  </cellStyleXfs>
  <cellXfs count="178">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5" xfId="0" applyFont="1" applyFill="1" applyBorder="1" applyAlignment="1" applyProtection="1">
      <alignment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9" fillId="3" borderId="0" xfId="0" applyFont="1" applyFill="1" applyAlignment="1" applyProtection="1">
      <alignment horizontal="left" vertical="top"/>
      <protection locked="0"/>
    </xf>
    <xf numFmtId="8" fontId="0" fillId="3" borderId="0" xfId="0" applyNumberFormat="1" applyFill="1" applyAlignment="1" applyProtection="1">
      <alignment horizontal="left" vertical="top"/>
      <protection locked="0"/>
    </xf>
    <xf numFmtId="2" fontId="0" fillId="3" borderId="0" xfId="0" applyNumberFormat="1" applyFill="1" applyAlignment="1" applyProtection="1">
      <alignment horizontal="left" vertical="top"/>
      <protection locked="0"/>
    </xf>
    <xf numFmtId="164" fontId="0" fillId="3" borderId="0" xfId="0" applyNumberFormat="1" applyFill="1" applyAlignment="1" applyProtection="1">
      <alignment horizontal="left" vertical="top"/>
      <protection locked="0"/>
    </xf>
    <xf numFmtId="0" fontId="12" fillId="7" borderId="0" xfId="0" applyFont="1" applyFill="1"/>
    <xf numFmtId="165" fontId="12" fillId="7" borderId="0" xfId="0" applyNumberFormat="1" applyFont="1" applyFill="1"/>
    <xf numFmtId="0" fontId="11" fillId="4" borderId="10" xfId="0" applyFont="1" applyFill="1" applyBorder="1"/>
    <xf numFmtId="0" fontId="11" fillId="4" borderId="11" xfId="0" applyFont="1" applyFill="1" applyBorder="1"/>
    <xf numFmtId="165" fontId="11" fillId="4" borderId="11" xfId="0" applyNumberFormat="1" applyFont="1" applyFill="1" applyBorder="1"/>
    <xf numFmtId="165" fontId="11" fillId="4" borderId="12" xfId="0" applyNumberFormat="1" applyFont="1" applyFill="1" applyBorder="1"/>
    <xf numFmtId="0" fontId="0" fillId="8" borderId="13" xfId="0" applyFill="1" applyBorder="1"/>
    <xf numFmtId="0" fontId="0" fillId="8" borderId="14" xfId="0" applyFill="1" applyBorder="1"/>
    <xf numFmtId="165" fontId="0" fillId="8" borderId="14" xfId="0" applyNumberFormat="1" applyFill="1" applyBorder="1"/>
    <xf numFmtId="165" fontId="13" fillId="8" borderId="14" xfId="0" applyNumberFormat="1" applyFont="1" applyFill="1" applyBorder="1"/>
    <xf numFmtId="165" fontId="13" fillId="8" borderId="15" xfId="0" applyNumberFormat="1" applyFont="1" applyFill="1" applyBorder="1"/>
    <xf numFmtId="0" fontId="0" fillId="8" borderId="10" xfId="0" applyFill="1" applyBorder="1"/>
    <xf numFmtId="0" fontId="0" fillId="8" borderId="11" xfId="0" applyFill="1" applyBorder="1"/>
    <xf numFmtId="165" fontId="0" fillId="8" borderId="11" xfId="0" applyNumberFormat="1" applyFill="1" applyBorder="1"/>
    <xf numFmtId="0" fontId="10" fillId="5" borderId="13" xfId="8" applyBorder="1"/>
    <xf numFmtId="0" fontId="10" fillId="5" borderId="14" xfId="8" applyBorder="1"/>
    <xf numFmtId="165" fontId="10" fillId="5" borderId="14" xfId="8" applyNumberFormat="1" applyBorder="1"/>
    <xf numFmtId="0" fontId="14" fillId="7" borderId="0" xfId="0" applyFont="1" applyFill="1"/>
    <xf numFmtId="165" fontId="14" fillId="7" borderId="0" xfId="0" applyNumberFormat="1" applyFont="1" applyFill="1"/>
    <xf numFmtId="0" fontId="11" fillId="4" borderId="16" xfId="0" applyFont="1" applyFill="1" applyBorder="1"/>
    <xf numFmtId="0" fontId="11" fillId="4" borderId="17" xfId="0" applyFont="1" applyFill="1" applyBorder="1"/>
    <xf numFmtId="0" fontId="11" fillId="4" borderId="0" xfId="0" applyFont="1" applyFill="1"/>
    <xf numFmtId="0" fontId="15" fillId="4" borderId="0" xfId="0" applyFont="1" applyFill="1"/>
    <xf numFmtId="165" fontId="15" fillId="4" borderId="0" xfId="0" applyNumberFormat="1" applyFont="1" applyFill="1"/>
    <xf numFmtId="1" fontId="0" fillId="9" borderId="18" xfId="0" applyNumberFormat="1" applyFill="1" applyBorder="1" applyAlignment="1">
      <alignment horizontal="center" vertical="top"/>
    </xf>
    <xf numFmtId="0" fontId="0" fillId="9" borderId="19" xfId="0" applyFill="1" applyBorder="1" applyAlignment="1">
      <alignment horizontal="left" vertical="top" wrapText="1"/>
    </xf>
    <xf numFmtId="0" fontId="0" fillId="9" borderId="20" xfId="0" applyFill="1" applyBorder="1" applyAlignment="1">
      <alignment horizontal="left" vertical="top" wrapText="1"/>
    </xf>
    <xf numFmtId="0" fontId="0" fillId="9" borderId="18" xfId="0" applyFill="1" applyBorder="1"/>
    <xf numFmtId="0" fontId="16" fillId="9" borderId="18" xfId="0" applyFont="1" applyFill="1" applyBorder="1"/>
    <xf numFmtId="1" fontId="16" fillId="9" borderId="18" xfId="0" applyNumberFormat="1" applyFont="1" applyFill="1" applyBorder="1" applyAlignment="1">
      <alignment horizontal="center"/>
    </xf>
    <xf numFmtId="0" fontId="0" fillId="9" borderId="21" xfId="0" applyFill="1" applyBorder="1" applyAlignment="1">
      <alignment horizontal="left" vertical="top" wrapText="1"/>
    </xf>
    <xf numFmtId="0" fontId="0" fillId="9" borderId="18" xfId="0" applyFill="1" applyBorder="1" applyAlignment="1" applyProtection="1">
      <alignment horizontal="center" vertical="top"/>
      <protection locked="0"/>
    </xf>
    <xf numFmtId="164" fontId="0" fillId="3" borderId="18" xfId="0" applyNumberFormat="1" applyFill="1" applyBorder="1" applyAlignment="1" applyProtection="1">
      <alignment horizontal="center" vertical="top"/>
      <protection locked="0"/>
    </xf>
    <xf numFmtId="1" fontId="0" fillId="3" borderId="18" xfId="0" applyNumberFormat="1" applyFill="1" applyBorder="1" applyAlignment="1" applyProtection="1">
      <alignment horizontal="center" vertical="top"/>
      <protection locked="0"/>
    </xf>
    <xf numFmtId="0" fontId="1" fillId="6" borderId="18" xfId="9" applyFont="1" applyBorder="1" applyAlignment="1" applyProtection="1">
      <alignment horizontal="center" vertical="top"/>
      <protection locked="0"/>
    </xf>
    <xf numFmtId="0" fontId="11" fillId="4" borderId="22" xfId="0" applyFont="1" applyFill="1" applyBorder="1"/>
    <xf numFmtId="0" fontId="0" fillId="8" borderId="23" xfId="0" applyFill="1" applyBorder="1"/>
    <xf numFmtId="0" fontId="10" fillId="5" borderId="23" xfId="8" applyBorder="1"/>
    <xf numFmtId="0" fontId="11" fillId="4" borderId="9" xfId="0" applyFont="1" applyFill="1" applyBorder="1"/>
    <xf numFmtId="1" fontId="17" fillId="10" borderId="18" xfId="0" applyNumberFormat="1" applyFont="1" applyFill="1" applyBorder="1" applyAlignment="1">
      <alignment horizontal="center" vertical="top"/>
    </xf>
    <xf numFmtId="0" fontId="0" fillId="10" borderId="24" xfId="0" applyFill="1" applyBorder="1"/>
    <xf numFmtId="0" fontId="0" fillId="10" borderId="25" xfId="0" applyFill="1" applyBorder="1"/>
    <xf numFmtId="0" fontId="0" fillId="8" borderId="22" xfId="0" applyFill="1" applyBorder="1" applyAlignment="1">
      <alignment horizontal="center"/>
    </xf>
    <xf numFmtId="1" fontId="17" fillId="10" borderId="26" xfId="0" applyNumberFormat="1" applyFont="1" applyFill="1" applyBorder="1" applyAlignment="1">
      <alignment horizontal="center" vertical="top"/>
    </xf>
    <xf numFmtId="0" fontId="0" fillId="10" borderId="27" xfId="0" applyFill="1" applyBorder="1"/>
    <xf numFmtId="0" fontId="5" fillId="5" borderId="14" xfId="7" applyFill="1" applyBorder="1"/>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5" fillId="3" borderId="0" xfId="7" applyFill="1" applyAlignment="1" applyProtection="1">
      <alignment horizontal="center" vertical="top"/>
      <protection locked="0"/>
    </xf>
    <xf numFmtId="0" fontId="1" fillId="6" borderId="18" xfId="9" applyFont="1" applyBorder="1" applyAlignment="1" applyProtection="1">
      <alignment horizontal="center" vertical="top"/>
      <protection locked="0"/>
    </xf>
    <xf numFmtId="0" fontId="2" fillId="6" borderId="18" xfId="9" applyBorder="1" applyAlignment="1" applyProtection="1">
      <alignment horizontal="center" vertical="top"/>
      <protection locked="0"/>
    </xf>
    <xf numFmtId="164" fontId="0" fillId="3" borderId="18" xfId="0" applyNumberFormat="1" applyFill="1" applyBorder="1" applyAlignment="1" applyProtection="1">
      <alignment horizontal="center" vertical="top"/>
      <protection locked="0"/>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0" fillId="3" borderId="4" xfId="0" applyFill="1" applyBorder="1" applyAlignment="1">
      <alignment horizontal="left" vertical="center" indent="1"/>
    </xf>
    <xf numFmtId="0" fontId="0" fillId="3" borderId="0" xfId="0" applyFill="1" applyAlignment="1">
      <alignment horizontal="left" vertical="center" indent="1"/>
    </xf>
    <xf numFmtId="0" fontId="0" fillId="3" borderId="5" xfId="0" applyFill="1" applyBorder="1" applyAlignment="1">
      <alignment horizontal="left" vertical="center" indent="1"/>
    </xf>
    <xf numFmtId="0" fontId="0" fillId="3" borderId="6" xfId="0" applyFill="1" applyBorder="1" applyAlignment="1">
      <alignment horizontal="left" vertical="center" indent="1"/>
    </xf>
    <xf numFmtId="0" fontId="0" fillId="3" borderId="7" xfId="0" applyFill="1" applyBorder="1" applyAlignment="1">
      <alignment horizontal="left" vertical="center" indent="1"/>
    </xf>
    <xf numFmtId="0" fontId="0" fillId="3" borderId="8" xfId="0" applyFill="1" applyBorder="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 fillId="3" borderId="4" xfId="7" applyFill="1" applyBorder="1" applyAlignment="1" applyProtection="1">
      <alignment horizontal="left" vertical="top" wrapText="1" indent="1"/>
      <protection locked="0"/>
    </xf>
    <xf numFmtId="0" fontId="5" fillId="3" borderId="0" xfId="7" applyFill="1" applyAlignment="1" applyProtection="1">
      <alignment horizontal="left" vertical="top" indent="1"/>
      <protection locked="0"/>
    </xf>
    <xf numFmtId="0" fontId="5" fillId="3" borderId="5" xfId="7" applyFill="1" applyBorder="1" applyAlignment="1" applyProtection="1">
      <alignment horizontal="left" vertical="top" indent="1"/>
      <protection locked="0"/>
    </xf>
    <xf numFmtId="0" fontId="5" fillId="3" borderId="4" xfId="7" applyFill="1" applyBorder="1" applyAlignment="1" applyProtection="1">
      <alignment horizontal="left" vertical="top" indent="1"/>
      <protection locked="0"/>
    </xf>
    <xf numFmtId="0" fontId="5" fillId="3" borderId="6" xfId="7" applyFill="1" applyBorder="1" applyAlignment="1" applyProtection="1">
      <alignment horizontal="left" vertical="top" indent="1"/>
      <protection locked="0"/>
    </xf>
    <xf numFmtId="0" fontId="5" fillId="3" borderId="7" xfId="7" applyFill="1" applyBorder="1" applyAlignment="1" applyProtection="1">
      <alignment horizontal="left" vertical="top" indent="1"/>
      <protection locked="0"/>
    </xf>
    <xf numFmtId="0" fontId="5" fillId="3" borderId="8" xfId="7" applyFill="1" applyBorder="1" applyAlignment="1" applyProtection="1">
      <alignment horizontal="left" vertical="top" indent="1"/>
      <protection locked="0"/>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0" xfId="0" applyFont="1" applyFill="1" applyAlignment="1">
      <alignment horizontal="center" vertical="center"/>
    </xf>
    <xf numFmtId="0" fontId="3" fillId="3" borderId="5" xfId="0" applyFont="1" applyFill="1" applyBorder="1" applyAlignment="1">
      <alignment horizontal="center" vertical="center"/>
    </xf>
    <xf numFmtId="0" fontId="3" fillId="3" borderId="7"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5" fillId="3" borderId="2" xfId="7" applyFill="1" applyBorder="1" applyAlignment="1" applyProtection="1">
      <alignment horizontal="center" vertical="center"/>
      <protection locked="0"/>
    </xf>
    <xf numFmtId="0" fontId="5" fillId="3" borderId="3" xfId="7" applyFill="1" applyBorder="1" applyAlignment="1" applyProtection="1">
      <alignment horizontal="center" vertical="center"/>
      <protection locked="0"/>
    </xf>
    <xf numFmtId="0" fontId="5" fillId="3" borderId="7" xfId="7" applyFill="1" applyBorder="1" applyAlignment="1" applyProtection="1">
      <alignment horizontal="center" vertical="center"/>
      <protection locked="0"/>
    </xf>
    <xf numFmtId="0" fontId="5" fillId="3" borderId="8" xfId="7" applyFill="1" applyBorder="1" applyAlignment="1" applyProtection="1">
      <alignment horizontal="center" vertical="center"/>
      <protection locked="0"/>
    </xf>
    <xf numFmtId="0" fontId="0" fillId="9" borderId="18" xfId="0" applyFill="1" applyBorder="1" applyAlignment="1">
      <alignment horizontal="left" vertical="top"/>
    </xf>
    <xf numFmtId="0" fontId="0" fillId="9" borderId="18" xfId="0" applyFill="1" applyBorder="1" applyAlignment="1">
      <alignment vertical="top" wrapText="1"/>
    </xf>
    <xf numFmtId="0" fontId="0" fillId="9" borderId="18" xfId="0" applyFill="1" applyBorder="1" applyAlignment="1">
      <alignment horizontal="left" vertical="top" wrapText="1"/>
    </xf>
    <xf numFmtId="0" fontId="0" fillId="9" borderId="19" xfId="0" applyFill="1" applyBorder="1" applyAlignment="1">
      <alignment horizontal="left" vertical="top"/>
    </xf>
    <xf numFmtId="0" fontId="0" fillId="9" borderId="21" xfId="0" applyFill="1" applyBorder="1" applyAlignment="1">
      <alignment horizontal="left" vertical="top"/>
    </xf>
    <xf numFmtId="0" fontId="0" fillId="9" borderId="20" xfId="0" applyFill="1" applyBorder="1" applyAlignment="1">
      <alignment horizontal="left" vertical="top"/>
    </xf>
    <xf numFmtId="0" fontId="0" fillId="9" borderId="19" xfId="0" applyFill="1" applyBorder="1" applyAlignment="1">
      <alignment horizontal="center" vertical="top"/>
    </xf>
    <xf numFmtId="0" fontId="0" fillId="9" borderId="21" xfId="0" applyFill="1" applyBorder="1" applyAlignment="1">
      <alignment horizontal="center" vertical="top"/>
    </xf>
    <xf numFmtId="0" fontId="0" fillId="9" borderId="20" xfId="0" applyFill="1" applyBorder="1" applyAlignment="1">
      <alignment horizontal="center" vertical="top"/>
    </xf>
    <xf numFmtId="0" fontId="0" fillId="9" borderId="19" xfId="0" applyFill="1" applyBorder="1" applyAlignment="1">
      <alignment vertical="top"/>
    </xf>
    <xf numFmtId="0" fontId="0" fillId="9" borderId="21" xfId="0" applyFill="1" applyBorder="1" applyAlignment="1">
      <alignment vertical="top"/>
    </xf>
    <xf numFmtId="0" fontId="0" fillId="9" borderId="20" xfId="0" applyFill="1" applyBorder="1" applyAlignment="1">
      <alignment vertical="top"/>
    </xf>
    <xf numFmtId="0" fontId="0" fillId="9" borderId="19" xfId="0" applyFill="1" applyBorder="1" applyAlignment="1">
      <alignment vertical="top" wrapText="1"/>
    </xf>
    <xf numFmtId="0" fontId="0" fillId="9" borderId="21" xfId="0" applyFill="1" applyBorder="1" applyAlignment="1">
      <alignment vertical="top" wrapText="1"/>
    </xf>
    <xf numFmtId="0" fontId="0" fillId="9" borderId="20" xfId="0" applyFill="1" applyBorder="1" applyAlignment="1">
      <alignment vertical="top" wrapText="1"/>
    </xf>
    <xf numFmtId="0" fontId="0" fillId="9" borderId="18" xfId="0" applyFill="1" applyBorder="1" applyAlignment="1">
      <alignment vertical="top"/>
    </xf>
    <xf numFmtId="0" fontId="8" fillId="3" borderId="0" xfId="0" applyFont="1" applyFill="1" applyBorder="1" applyAlignment="1">
      <alignment horizontal="left" vertical="center" indent="1"/>
    </xf>
    <xf numFmtId="0" fontId="7" fillId="3" borderId="0" xfId="0" applyFont="1" applyFill="1" applyBorder="1" applyAlignment="1" applyProtection="1">
      <alignment vertical="top"/>
      <protection locked="0"/>
    </xf>
    <xf numFmtId="0" fontId="5" fillId="3" borderId="0" xfId="7" applyFill="1" applyBorder="1" applyAlignment="1" applyProtection="1">
      <alignment horizontal="center" vertical="top"/>
      <protection locked="0"/>
    </xf>
    <xf numFmtId="0" fontId="5" fillId="3" borderId="5" xfId="7" applyFill="1" applyBorder="1" applyAlignment="1" applyProtection="1">
      <alignment horizontal="center" vertical="top"/>
      <protection locked="0"/>
    </xf>
    <xf numFmtId="0" fontId="0" fillId="3" borderId="0" xfId="0" applyFill="1" applyBorder="1" applyAlignment="1" applyProtection="1">
      <alignment horizontal="left" vertical="top"/>
      <protection locked="0"/>
    </xf>
    <xf numFmtId="1" fontId="0" fillId="9" borderId="19" xfId="0" applyNumberFormat="1" applyFill="1" applyBorder="1" applyAlignment="1">
      <alignment horizontal="center" vertical="top"/>
    </xf>
    <xf numFmtId="1" fontId="0" fillId="9" borderId="20" xfId="0" applyNumberFormat="1" applyFill="1" applyBorder="1" applyAlignment="1">
      <alignment horizontal="center" vertical="top"/>
    </xf>
    <xf numFmtId="1" fontId="0" fillId="9" borderId="21" xfId="0" applyNumberFormat="1" applyFill="1" applyBorder="1" applyAlignment="1">
      <alignment horizontal="center" vertical="top"/>
    </xf>
  </cellXfs>
  <cellStyles count="10">
    <cellStyle name="20% - Accent5" xfId="9"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colors>
    <mruColors>
      <color rgb="FFFF5050"/>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11</xdr:col>
      <xdr:colOff>681037</xdr:colOff>
      <xdr:row>156</xdr:row>
      <xdr:rowOff>28576</xdr:rowOff>
    </xdr:from>
    <xdr:to>
      <xdr:col>23</xdr:col>
      <xdr:colOff>223837</xdr:colOff>
      <xdr:row>206</xdr:row>
      <xdr:rowOff>81615</xdr:rowOff>
    </xdr:to>
    <xdr:pic>
      <xdr:nvPicPr>
        <xdr:cNvPr id="6" name="Picture 5">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224837" y="31232476"/>
          <a:ext cx="7772400" cy="10054289"/>
        </a:xfrm>
        <a:prstGeom prst="rect">
          <a:avLst/>
        </a:prstGeom>
      </xdr:spPr>
    </xdr:pic>
    <xdr:clientData/>
  </xdr:twoCellAnchor>
  <xdr:twoCellAnchor editAs="oneCell">
    <xdr:from>
      <xdr:col>0</xdr:col>
      <xdr:colOff>0</xdr:colOff>
      <xdr:row>156</xdr:row>
      <xdr:rowOff>0</xdr:rowOff>
    </xdr:from>
    <xdr:to>
      <xdr:col>11</xdr:col>
      <xdr:colOff>227629</xdr:colOff>
      <xdr:row>206</xdr:row>
      <xdr:rowOff>55893</xdr:rowOff>
    </xdr:to>
    <xdr:pic>
      <xdr:nvPicPr>
        <xdr:cNvPr id="7" name="Picture 6">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0" y="31203900"/>
          <a:ext cx="7771429" cy="10057143"/>
        </a:xfrm>
        <a:prstGeom prst="rect">
          <a:avLst/>
        </a:prstGeom>
      </xdr:spPr>
    </xdr:pic>
    <xdr:clientData/>
  </xdr:twoCellAnchor>
  <xdr:twoCellAnchor editAs="oneCell">
    <xdr:from>
      <xdr:col>0</xdr:col>
      <xdr:colOff>0</xdr:colOff>
      <xdr:row>208</xdr:row>
      <xdr:rowOff>0</xdr:rowOff>
    </xdr:from>
    <xdr:to>
      <xdr:col>11</xdr:col>
      <xdr:colOff>228153</xdr:colOff>
      <xdr:row>258</xdr:row>
      <xdr:rowOff>56880</xdr:rowOff>
    </xdr:to>
    <xdr:pic>
      <xdr:nvPicPr>
        <xdr:cNvPr id="9" name="Picture 8">
          <a:extLst>
            <a:ext uri="{FF2B5EF4-FFF2-40B4-BE49-F238E27FC236}">
              <a16:creationId xmlns:a16="http://schemas.microsoft.com/office/drawing/2014/main" id="{00000000-0008-0000-0200-000009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0" y="41605200"/>
          <a:ext cx="7771953" cy="10058130"/>
        </a:xfrm>
        <a:prstGeom prst="rect">
          <a:avLst/>
        </a:prstGeom>
      </xdr:spPr>
    </xdr:pic>
    <xdr:clientData/>
  </xdr:twoCellAnchor>
  <xdr:twoCellAnchor editAs="oneCell">
    <xdr:from>
      <xdr:col>6</xdr:col>
      <xdr:colOff>0</xdr:colOff>
      <xdr:row>2</xdr:row>
      <xdr:rowOff>0</xdr:rowOff>
    </xdr:from>
    <xdr:to>
      <xdr:col>17</xdr:col>
      <xdr:colOff>227868</xdr:colOff>
      <xdr:row>52</xdr:row>
      <xdr:rowOff>56836</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4114800" y="400050"/>
          <a:ext cx="7771668" cy="1005808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74"/>
  <sheetViews>
    <sheetView zoomScale="80" zoomScaleNormal="80" workbookViewId="0">
      <selection activeCell="N8" sqref="N8:Q8"/>
    </sheetView>
  </sheetViews>
  <sheetFormatPr defaultColWidth="10.796875" defaultRowHeight="15.6" x14ac:dyDescent="0.3"/>
  <cols>
    <col min="1" max="1" width="3.5" style="6" customWidth="1"/>
    <col min="2" max="2" width="5" style="6" customWidth="1"/>
    <col min="3" max="3" width="6.19921875" style="6" customWidth="1"/>
    <col min="4" max="4" width="15.5" style="6" customWidth="1"/>
    <col min="5" max="5" width="13.296875" style="6" customWidth="1"/>
    <col min="6" max="6" width="8.59765625" style="6" customWidth="1"/>
    <col min="7" max="7" width="10.796875" style="6"/>
    <col min="8" max="8" width="12.296875" style="6" customWidth="1"/>
    <col min="9" max="9" width="13.296875" style="6" customWidth="1"/>
    <col min="10" max="10" width="13.5" style="6" customWidth="1"/>
    <col min="11" max="11" width="10.796875" style="6"/>
    <col min="12" max="12" width="11.69921875" style="6" customWidth="1"/>
    <col min="13" max="13" width="16" style="6" customWidth="1"/>
    <col min="14" max="16384" width="10.796875" style="6"/>
  </cols>
  <sheetData>
    <row r="1" spans="2:17" ht="16.2" thickBot="1" x14ac:dyDescent="0.35"/>
    <row r="2" spans="2:17" ht="26.25" customHeight="1" x14ac:dyDescent="0.3">
      <c r="B2" s="1"/>
      <c r="C2" s="2"/>
      <c r="D2" s="2"/>
      <c r="E2" s="2"/>
      <c r="F2" s="131" t="s">
        <v>16</v>
      </c>
      <c r="G2" s="132"/>
      <c r="H2" s="132"/>
      <c r="I2" s="132"/>
      <c r="J2" s="132"/>
      <c r="K2" s="132"/>
      <c r="L2" s="133"/>
      <c r="M2" s="138" t="s">
        <v>1</v>
      </c>
      <c r="N2" s="140">
        <v>43515</v>
      </c>
      <c r="O2" s="141"/>
      <c r="P2" s="141"/>
      <c r="Q2" s="142"/>
    </row>
    <row r="3" spans="2:17" ht="16.2" customHeight="1" thickBot="1" x14ac:dyDescent="0.35">
      <c r="B3" s="3"/>
      <c r="C3" s="4"/>
      <c r="D3" s="4"/>
      <c r="E3" s="4"/>
      <c r="F3" s="134"/>
      <c r="G3" s="135"/>
      <c r="H3" s="135"/>
      <c r="I3" s="135"/>
      <c r="J3" s="135"/>
      <c r="K3" s="135"/>
      <c r="L3" s="136"/>
      <c r="M3" s="139"/>
      <c r="N3" s="143"/>
      <c r="O3" s="143"/>
      <c r="P3" s="143"/>
      <c r="Q3" s="144"/>
    </row>
    <row r="4" spans="2:17" ht="18" customHeight="1" x14ac:dyDescent="0.3">
      <c r="B4" s="3"/>
      <c r="C4" s="4"/>
      <c r="D4" s="4"/>
      <c r="E4" s="4"/>
      <c r="F4" s="134"/>
      <c r="G4" s="135"/>
      <c r="H4" s="135"/>
      <c r="I4" s="135"/>
      <c r="J4" s="135"/>
      <c r="K4" s="135"/>
      <c r="L4" s="136"/>
      <c r="M4" s="138" t="s">
        <v>0</v>
      </c>
      <c r="N4" s="141" t="s">
        <v>22</v>
      </c>
      <c r="O4" s="141"/>
      <c r="P4" s="141"/>
      <c r="Q4" s="142"/>
    </row>
    <row r="5" spans="2:17" ht="16.2" thickBot="1" x14ac:dyDescent="0.35">
      <c r="B5" s="3"/>
      <c r="C5" s="4"/>
      <c r="D5" s="4"/>
      <c r="E5" s="4"/>
      <c r="F5" s="134"/>
      <c r="G5" s="135"/>
      <c r="H5" s="135"/>
      <c r="I5" s="135"/>
      <c r="J5" s="135"/>
      <c r="K5" s="135"/>
      <c r="L5" s="136"/>
      <c r="M5" s="145"/>
      <c r="N5" s="146"/>
      <c r="O5" s="146"/>
      <c r="P5" s="146"/>
      <c r="Q5" s="147"/>
    </row>
    <row r="6" spans="2:17" ht="21" customHeight="1" x14ac:dyDescent="0.3">
      <c r="B6" s="3"/>
      <c r="C6" s="4"/>
      <c r="D6" s="4"/>
      <c r="E6" s="4"/>
      <c r="F6" s="134"/>
      <c r="G6" s="135"/>
      <c r="H6" s="135"/>
      <c r="I6" s="135"/>
      <c r="J6" s="135"/>
      <c r="K6" s="135"/>
      <c r="L6" s="135"/>
      <c r="M6" s="148" t="s">
        <v>2</v>
      </c>
      <c r="N6" s="150" t="s">
        <v>87</v>
      </c>
      <c r="O6" s="150"/>
      <c r="P6" s="150"/>
      <c r="Q6" s="151"/>
    </row>
    <row r="7" spans="2:17" ht="16.2" thickBot="1" x14ac:dyDescent="0.35">
      <c r="B7" s="3"/>
      <c r="C7" s="4"/>
      <c r="D7" s="4"/>
      <c r="E7" s="4"/>
      <c r="F7" s="134"/>
      <c r="G7" s="137"/>
      <c r="H7" s="137"/>
      <c r="I7" s="137"/>
      <c r="J7" s="137"/>
      <c r="K7" s="137"/>
      <c r="L7" s="137"/>
      <c r="M7" s="149"/>
      <c r="N7" s="152"/>
      <c r="O7" s="152"/>
      <c r="P7" s="152"/>
      <c r="Q7" s="153"/>
    </row>
    <row r="8" spans="2:17" s="13" customFormat="1" ht="27" customHeight="1" x14ac:dyDescent="0.3">
      <c r="B8" s="96" t="s">
        <v>17</v>
      </c>
      <c r="C8" s="97"/>
      <c r="D8" s="97"/>
      <c r="E8" s="97"/>
      <c r="F8" s="98"/>
      <c r="G8" s="96" t="s">
        <v>18</v>
      </c>
      <c r="H8" s="97"/>
      <c r="I8" s="97"/>
      <c r="J8" s="97"/>
      <c r="K8" s="97"/>
      <c r="L8" s="97"/>
      <c r="M8" s="99"/>
      <c r="N8" s="100" t="s">
        <v>19</v>
      </c>
      <c r="O8" s="101"/>
      <c r="P8" s="101"/>
      <c r="Q8" s="99"/>
    </row>
    <row r="9" spans="2:17" x14ac:dyDescent="0.3">
      <c r="B9" s="102" t="s">
        <v>21</v>
      </c>
      <c r="C9" s="103"/>
      <c r="D9" s="103"/>
      <c r="E9" s="103"/>
      <c r="F9" s="104"/>
      <c r="G9" s="108" t="s">
        <v>28</v>
      </c>
      <c r="H9" s="109"/>
      <c r="I9" s="109"/>
      <c r="J9" s="109"/>
      <c r="K9" s="109"/>
      <c r="L9" s="109"/>
      <c r="M9" s="110"/>
      <c r="N9" s="114"/>
      <c r="O9" s="115"/>
      <c r="P9" s="115"/>
      <c r="Q9" s="116"/>
    </row>
    <row r="10" spans="2:17" ht="16.2" thickBot="1" x14ac:dyDescent="0.35">
      <c r="B10" s="105"/>
      <c r="C10" s="106"/>
      <c r="D10" s="106"/>
      <c r="E10" s="106"/>
      <c r="F10" s="107"/>
      <c r="G10" s="111"/>
      <c r="H10" s="112"/>
      <c r="I10" s="112"/>
      <c r="J10" s="112"/>
      <c r="K10" s="112"/>
      <c r="L10" s="112"/>
      <c r="M10" s="113"/>
      <c r="N10" s="117"/>
      <c r="O10" s="118"/>
      <c r="P10" s="118"/>
      <c r="Q10" s="119"/>
    </row>
    <row r="11" spans="2:17" s="13" customFormat="1" ht="27" customHeight="1" x14ac:dyDescent="0.3">
      <c r="B11" s="96" t="s">
        <v>3</v>
      </c>
      <c r="C11" s="97"/>
      <c r="D11" s="97"/>
      <c r="E11" s="97"/>
      <c r="F11" s="97"/>
      <c r="G11" s="97"/>
      <c r="H11" s="97"/>
      <c r="I11" s="97"/>
      <c r="J11" s="97"/>
      <c r="K11" s="97"/>
      <c r="L11" s="97"/>
      <c r="M11" s="97"/>
      <c r="N11" s="97"/>
      <c r="O11" s="97"/>
      <c r="P11" s="97"/>
      <c r="Q11" s="98"/>
    </row>
    <row r="12" spans="2:17" ht="18" customHeight="1" x14ac:dyDescent="0.3">
      <c r="B12" s="120" t="s">
        <v>29</v>
      </c>
      <c r="C12" s="121"/>
      <c r="D12" s="121"/>
      <c r="E12" s="121"/>
      <c r="F12" s="121"/>
      <c r="G12" s="121"/>
      <c r="H12" s="121"/>
      <c r="I12" s="121"/>
      <c r="J12" s="121"/>
      <c r="K12" s="121"/>
      <c r="L12" s="121"/>
      <c r="M12" s="121"/>
      <c r="N12" s="121"/>
      <c r="O12" s="121"/>
      <c r="P12" s="121"/>
      <c r="Q12" s="122"/>
    </row>
    <row r="13" spans="2:17" ht="18" customHeight="1" x14ac:dyDescent="0.3">
      <c r="B13" s="123"/>
      <c r="C13" s="121"/>
      <c r="D13" s="121"/>
      <c r="E13" s="121"/>
      <c r="F13" s="121"/>
      <c r="G13" s="121"/>
      <c r="H13" s="121"/>
      <c r="I13" s="121"/>
      <c r="J13" s="121"/>
      <c r="K13" s="121"/>
      <c r="L13" s="121"/>
      <c r="M13" s="121"/>
      <c r="N13" s="121"/>
      <c r="O13" s="121"/>
      <c r="P13" s="121"/>
      <c r="Q13" s="122"/>
    </row>
    <row r="14" spans="2:17" ht="18" customHeight="1" x14ac:dyDescent="0.3">
      <c r="B14" s="123"/>
      <c r="C14" s="121"/>
      <c r="D14" s="121"/>
      <c r="E14" s="121"/>
      <c r="F14" s="121"/>
      <c r="G14" s="121"/>
      <c r="H14" s="121"/>
      <c r="I14" s="121"/>
      <c r="J14" s="121"/>
      <c r="K14" s="121"/>
      <c r="L14" s="121"/>
      <c r="M14" s="121"/>
      <c r="N14" s="121"/>
      <c r="O14" s="121"/>
      <c r="P14" s="121"/>
      <c r="Q14" s="122"/>
    </row>
    <row r="15" spans="2:17" x14ac:dyDescent="0.3">
      <c r="B15" s="123"/>
      <c r="C15" s="121"/>
      <c r="D15" s="121"/>
      <c r="E15" s="121"/>
      <c r="F15" s="121"/>
      <c r="G15" s="121"/>
      <c r="H15" s="121"/>
      <c r="I15" s="121"/>
      <c r="J15" s="121"/>
      <c r="K15" s="121"/>
      <c r="L15" s="121"/>
      <c r="M15" s="121"/>
      <c r="N15" s="121"/>
      <c r="O15" s="121"/>
      <c r="P15" s="121"/>
      <c r="Q15" s="122"/>
    </row>
    <row r="16" spans="2:17" x14ac:dyDescent="0.3">
      <c r="B16" s="123"/>
      <c r="C16" s="121"/>
      <c r="D16" s="121"/>
      <c r="E16" s="121"/>
      <c r="F16" s="121"/>
      <c r="G16" s="121"/>
      <c r="H16" s="121"/>
      <c r="I16" s="121"/>
      <c r="J16" s="121"/>
      <c r="K16" s="121"/>
      <c r="L16" s="121"/>
      <c r="M16" s="121"/>
      <c r="N16" s="121"/>
      <c r="O16" s="121"/>
      <c r="P16" s="121"/>
      <c r="Q16" s="122"/>
    </row>
    <row r="17" spans="2:17" ht="16.2" thickBot="1" x14ac:dyDescent="0.35">
      <c r="B17" s="123"/>
      <c r="C17" s="121"/>
      <c r="D17" s="121"/>
      <c r="E17" s="121"/>
      <c r="F17" s="121"/>
      <c r="G17" s="121"/>
      <c r="H17" s="121"/>
      <c r="I17" s="121"/>
      <c r="J17" s="121"/>
      <c r="K17" s="121"/>
      <c r="L17" s="121"/>
      <c r="M17" s="121"/>
      <c r="N17" s="121"/>
      <c r="O17" s="121"/>
      <c r="P17" s="121"/>
      <c r="Q17" s="122"/>
    </row>
    <row r="18" spans="2:17" s="13" customFormat="1" ht="27" customHeight="1" x14ac:dyDescent="0.3">
      <c r="B18" s="96" t="s">
        <v>4</v>
      </c>
      <c r="C18" s="97"/>
      <c r="D18" s="97"/>
      <c r="E18" s="97"/>
      <c r="F18" s="97"/>
      <c r="G18" s="97"/>
      <c r="H18" s="97"/>
      <c r="I18" s="97"/>
      <c r="J18" s="97"/>
      <c r="K18" s="97"/>
      <c r="L18" s="97"/>
      <c r="M18" s="97"/>
      <c r="N18" s="97"/>
      <c r="O18" s="97"/>
      <c r="P18" s="97"/>
      <c r="Q18" s="98"/>
    </row>
    <row r="19" spans="2:17" x14ac:dyDescent="0.3">
      <c r="B19" s="5"/>
      <c r="Q19" s="7"/>
    </row>
    <row r="20" spans="2:17" x14ac:dyDescent="0.3">
      <c r="B20" s="5"/>
      <c r="Q20" s="7"/>
    </row>
    <row r="21" spans="2:17" ht="18.600000000000001" thickBot="1" x14ac:dyDescent="0.4">
      <c r="B21" s="5"/>
      <c r="C21" s="12" t="s">
        <v>24</v>
      </c>
      <c r="D21" s="11" t="s">
        <v>5</v>
      </c>
      <c r="Q21" s="7"/>
    </row>
    <row r="22" spans="2:17" ht="18.600000000000001" thickBot="1" x14ac:dyDescent="0.4">
      <c r="B22" s="5"/>
      <c r="C22" s="12"/>
      <c r="D22" s="11" t="s">
        <v>6</v>
      </c>
      <c r="Q22" s="7"/>
    </row>
    <row r="23" spans="2:17" ht="18.600000000000001" thickBot="1" x14ac:dyDescent="0.4">
      <c r="B23" s="5"/>
      <c r="C23" s="12"/>
      <c r="D23" s="11" t="s">
        <v>7</v>
      </c>
      <c r="Q23" s="7"/>
    </row>
    <row r="24" spans="2:17" ht="18.600000000000001" thickBot="1" x14ac:dyDescent="0.4">
      <c r="B24" s="5"/>
      <c r="C24" s="12"/>
      <c r="D24" s="11" t="s">
        <v>8</v>
      </c>
      <c r="Q24" s="7"/>
    </row>
    <row r="25" spans="2:17" ht="18.600000000000001" thickBot="1" x14ac:dyDescent="0.4">
      <c r="B25" s="5"/>
      <c r="C25" s="12" t="s">
        <v>23</v>
      </c>
      <c r="D25" s="11" t="s">
        <v>9</v>
      </c>
      <c r="Q25" s="7"/>
    </row>
    <row r="26" spans="2:17" ht="18.600000000000001" thickBot="1" x14ac:dyDescent="0.4">
      <c r="B26" s="5"/>
      <c r="C26" s="12" t="s">
        <v>25</v>
      </c>
      <c r="D26" s="11" t="s">
        <v>10</v>
      </c>
      <c r="Q26" s="7"/>
    </row>
    <row r="27" spans="2:17" ht="18.600000000000001" thickBot="1" x14ac:dyDescent="0.4">
      <c r="B27" s="5"/>
      <c r="C27" s="12" t="s">
        <v>25</v>
      </c>
      <c r="D27" s="11" t="s">
        <v>11</v>
      </c>
      <c r="Q27" s="7"/>
    </row>
    <row r="28" spans="2:17" ht="18.600000000000001" thickBot="1" x14ac:dyDescent="0.4">
      <c r="B28" s="5"/>
      <c r="C28" s="12" t="s">
        <v>23</v>
      </c>
      <c r="D28" s="11" t="s">
        <v>12</v>
      </c>
      <c r="Q28" s="7"/>
    </row>
    <row r="29" spans="2:17" x14ac:dyDescent="0.3">
      <c r="B29" s="5"/>
      <c r="Q29" s="7"/>
    </row>
    <row r="30" spans="2:17" ht="16.2" thickBot="1" x14ac:dyDescent="0.35">
      <c r="B30" s="8"/>
      <c r="C30" s="9"/>
      <c r="D30" s="9"/>
      <c r="E30" s="9"/>
      <c r="F30" s="9"/>
      <c r="G30" s="9"/>
      <c r="H30" s="9"/>
      <c r="I30" s="9"/>
      <c r="J30" s="9"/>
      <c r="K30" s="9"/>
      <c r="L30" s="9"/>
      <c r="M30" s="9"/>
      <c r="N30" s="9"/>
      <c r="O30" s="9"/>
      <c r="P30" s="9"/>
      <c r="Q30" s="10"/>
    </row>
    <row r="31" spans="2:17" s="13" customFormat="1" ht="26.25" customHeight="1" x14ac:dyDescent="0.3">
      <c r="B31" s="72" t="s">
        <v>13</v>
      </c>
      <c r="C31" s="73"/>
      <c r="D31" s="73"/>
      <c r="E31" s="73"/>
      <c r="F31" s="73"/>
      <c r="G31" s="73"/>
      <c r="H31" s="73"/>
      <c r="I31" s="73"/>
      <c r="J31" s="73"/>
      <c r="K31" s="73"/>
      <c r="L31" s="73"/>
      <c r="M31" s="73"/>
      <c r="N31" s="73"/>
      <c r="O31" s="73"/>
      <c r="P31" s="73"/>
      <c r="Q31" s="74"/>
    </row>
    <row r="32" spans="2:17" x14ac:dyDescent="0.3">
      <c r="B32" s="124" t="s">
        <v>26</v>
      </c>
      <c r="C32" s="125"/>
      <c r="D32" s="125"/>
      <c r="E32" s="125"/>
      <c r="F32" s="125"/>
      <c r="G32" s="125"/>
      <c r="H32" s="125"/>
      <c r="I32" s="125"/>
      <c r="J32" s="125"/>
      <c r="K32" s="125"/>
      <c r="L32" s="125"/>
      <c r="M32" s="125"/>
      <c r="N32" s="125"/>
      <c r="O32" s="125"/>
      <c r="P32" s="125"/>
      <c r="Q32" s="126"/>
    </row>
    <row r="33" spans="2:17" x14ac:dyDescent="0.3">
      <c r="B33" s="127"/>
      <c r="C33" s="125"/>
      <c r="D33" s="125"/>
      <c r="E33" s="125"/>
      <c r="F33" s="125"/>
      <c r="G33" s="125"/>
      <c r="H33" s="125"/>
      <c r="I33" s="125"/>
      <c r="J33" s="125"/>
      <c r="K33" s="125"/>
      <c r="L33" s="125"/>
      <c r="M33" s="125"/>
      <c r="N33" s="125"/>
      <c r="O33" s="125"/>
      <c r="P33" s="125"/>
      <c r="Q33" s="126"/>
    </row>
    <row r="34" spans="2:17" x14ac:dyDescent="0.3">
      <c r="B34" s="127"/>
      <c r="C34" s="125"/>
      <c r="D34" s="125"/>
      <c r="E34" s="125"/>
      <c r="F34" s="125"/>
      <c r="G34" s="125"/>
      <c r="H34" s="125"/>
      <c r="I34" s="125"/>
      <c r="J34" s="125"/>
      <c r="K34" s="125"/>
      <c r="L34" s="125"/>
      <c r="M34" s="125"/>
      <c r="N34" s="125"/>
      <c r="O34" s="125"/>
      <c r="P34" s="125"/>
      <c r="Q34" s="126"/>
    </row>
    <row r="35" spans="2:17" ht="16.2" thickBot="1" x14ac:dyDescent="0.35">
      <c r="B35" s="128"/>
      <c r="C35" s="129"/>
      <c r="D35" s="129"/>
      <c r="E35" s="129"/>
      <c r="F35" s="129"/>
      <c r="G35" s="129"/>
      <c r="H35" s="129"/>
      <c r="I35" s="129"/>
      <c r="J35" s="129"/>
      <c r="K35" s="129"/>
      <c r="L35" s="129"/>
      <c r="M35" s="129"/>
      <c r="N35" s="129"/>
      <c r="O35" s="129"/>
      <c r="P35" s="129"/>
      <c r="Q35" s="130"/>
    </row>
    <row r="36" spans="2:17" x14ac:dyDescent="0.3">
      <c r="B36" s="72" t="s">
        <v>27</v>
      </c>
      <c r="C36" s="73"/>
      <c r="D36" s="73"/>
      <c r="E36" s="73"/>
      <c r="F36" s="73"/>
      <c r="G36" s="73"/>
      <c r="H36" s="73"/>
      <c r="I36" s="73"/>
      <c r="J36" s="73"/>
      <c r="K36" s="73"/>
      <c r="L36" s="73"/>
      <c r="M36" s="73"/>
      <c r="N36" s="73"/>
      <c r="O36" s="73"/>
      <c r="P36" s="73"/>
      <c r="Q36" s="74"/>
    </row>
    <row r="37" spans="2:17" x14ac:dyDescent="0.3">
      <c r="B37" s="75"/>
      <c r="C37" s="76"/>
      <c r="D37" s="76"/>
      <c r="E37" s="76"/>
      <c r="F37" s="76"/>
      <c r="G37" s="76"/>
      <c r="H37" s="76"/>
      <c r="I37" s="76"/>
      <c r="J37" s="76"/>
      <c r="K37" s="76"/>
      <c r="L37" s="76"/>
      <c r="M37" s="76"/>
      <c r="N37" s="76"/>
      <c r="O37" s="76"/>
      <c r="P37" s="76"/>
      <c r="Q37" s="77"/>
    </row>
    <row r="38" spans="2:17" x14ac:dyDescent="0.3">
      <c r="B38" s="85" t="s">
        <v>66</v>
      </c>
      <c r="C38" s="86"/>
      <c r="D38" s="86"/>
      <c r="E38" s="86"/>
      <c r="F38" s="86"/>
      <c r="G38" s="86"/>
      <c r="H38" s="86"/>
      <c r="I38" s="86"/>
      <c r="J38" s="86"/>
      <c r="K38" s="86"/>
      <c r="L38" s="86"/>
      <c r="M38" s="86"/>
      <c r="N38" s="86"/>
      <c r="O38" s="86"/>
      <c r="P38" s="86"/>
      <c r="Q38" s="87"/>
    </row>
    <row r="39" spans="2:17" x14ac:dyDescent="0.3">
      <c r="B39" s="88"/>
      <c r="C39" s="86"/>
      <c r="D39" s="86"/>
      <c r="E39" s="86"/>
      <c r="F39" s="86"/>
      <c r="G39" s="86"/>
      <c r="H39" s="86"/>
      <c r="I39" s="86"/>
      <c r="J39" s="86"/>
      <c r="K39" s="86"/>
      <c r="L39" s="86"/>
      <c r="M39" s="86"/>
      <c r="N39" s="86"/>
      <c r="O39" s="86"/>
      <c r="P39" s="86"/>
      <c r="Q39" s="87"/>
    </row>
    <row r="40" spans="2:17" x14ac:dyDescent="0.3">
      <c r="B40" s="88"/>
      <c r="C40" s="86"/>
      <c r="D40" s="86"/>
      <c r="E40" s="86"/>
      <c r="F40" s="86"/>
      <c r="G40" s="86"/>
      <c r="H40" s="86"/>
      <c r="I40" s="86"/>
      <c r="J40" s="86"/>
      <c r="K40" s="86"/>
      <c r="L40" s="86"/>
      <c r="M40" s="86"/>
      <c r="N40" s="86"/>
      <c r="O40" s="86"/>
      <c r="P40" s="86"/>
      <c r="Q40" s="87"/>
    </row>
    <row r="41" spans="2:17" x14ac:dyDescent="0.3">
      <c r="B41" s="88"/>
      <c r="C41" s="86"/>
      <c r="D41" s="86"/>
      <c r="E41" s="86"/>
      <c r="F41" s="86"/>
      <c r="G41" s="86"/>
      <c r="H41" s="86"/>
      <c r="I41" s="86"/>
      <c r="J41" s="86"/>
      <c r="K41" s="86"/>
      <c r="L41" s="86"/>
      <c r="M41" s="86"/>
      <c r="N41" s="86"/>
      <c r="O41" s="86"/>
      <c r="P41" s="86"/>
      <c r="Q41" s="87"/>
    </row>
    <row r="42" spans="2:17" x14ac:dyDescent="0.3">
      <c r="B42" s="88"/>
      <c r="C42" s="86"/>
      <c r="D42" s="86"/>
      <c r="E42" s="86"/>
      <c r="F42" s="86"/>
      <c r="G42" s="86"/>
      <c r="H42" s="86"/>
      <c r="I42" s="86"/>
      <c r="J42" s="86"/>
      <c r="K42" s="86"/>
      <c r="L42" s="86"/>
      <c r="M42" s="86"/>
      <c r="N42" s="86"/>
      <c r="O42" s="86"/>
      <c r="P42" s="86"/>
      <c r="Q42" s="87"/>
    </row>
    <row r="43" spans="2:17" x14ac:dyDescent="0.3">
      <c r="B43" s="88"/>
      <c r="C43" s="86"/>
      <c r="D43" s="86"/>
      <c r="E43" s="86"/>
      <c r="F43" s="86"/>
      <c r="G43" s="86"/>
      <c r="H43" s="86"/>
      <c r="I43" s="86"/>
      <c r="J43" s="86"/>
      <c r="K43" s="86"/>
      <c r="L43" s="86"/>
      <c r="M43" s="86"/>
      <c r="N43" s="86"/>
      <c r="O43" s="86"/>
      <c r="P43" s="86"/>
      <c r="Q43" s="87"/>
    </row>
    <row r="44" spans="2:17" x14ac:dyDescent="0.3">
      <c r="B44" s="88"/>
      <c r="C44" s="86"/>
      <c r="D44" s="86"/>
      <c r="E44" s="86"/>
      <c r="F44" s="86"/>
      <c r="G44" s="86"/>
      <c r="H44" s="86"/>
      <c r="I44" s="86"/>
      <c r="J44" s="86"/>
      <c r="K44" s="86"/>
      <c r="L44" s="86"/>
      <c r="M44" s="86"/>
      <c r="N44" s="86"/>
      <c r="O44" s="86"/>
      <c r="P44" s="86"/>
      <c r="Q44" s="87"/>
    </row>
    <row r="45" spans="2:17" x14ac:dyDescent="0.3">
      <c r="B45" s="88"/>
      <c r="C45" s="86"/>
      <c r="D45" s="86"/>
      <c r="E45" s="86"/>
      <c r="F45" s="86"/>
      <c r="G45" s="86"/>
      <c r="H45" s="86"/>
      <c r="I45" s="86"/>
      <c r="J45" s="86"/>
      <c r="K45" s="86"/>
      <c r="L45" s="86"/>
      <c r="M45" s="86"/>
      <c r="N45" s="86"/>
      <c r="O45" s="86"/>
      <c r="P45" s="86"/>
      <c r="Q45" s="87"/>
    </row>
    <row r="46" spans="2:17" x14ac:dyDescent="0.3">
      <c r="B46" s="88"/>
      <c r="C46" s="86"/>
      <c r="D46" s="86"/>
      <c r="E46" s="86"/>
      <c r="F46" s="86"/>
      <c r="G46" s="86"/>
      <c r="H46" s="86"/>
      <c r="I46" s="86"/>
      <c r="J46" s="86"/>
      <c r="K46" s="86"/>
      <c r="L46" s="86"/>
      <c r="M46" s="86"/>
      <c r="N46" s="86"/>
      <c r="O46" s="86"/>
      <c r="P46" s="86"/>
      <c r="Q46" s="87"/>
    </row>
    <row r="47" spans="2:17" x14ac:dyDescent="0.3">
      <c r="B47" s="88"/>
      <c r="C47" s="86"/>
      <c r="D47" s="86"/>
      <c r="E47" s="86"/>
      <c r="F47" s="86"/>
      <c r="G47" s="86"/>
      <c r="H47" s="86"/>
      <c r="I47" s="86"/>
      <c r="J47" s="86"/>
      <c r="K47" s="86"/>
      <c r="L47" s="86"/>
      <c r="M47" s="86"/>
      <c r="N47" s="86"/>
      <c r="O47" s="86"/>
      <c r="P47" s="86"/>
      <c r="Q47" s="87"/>
    </row>
    <row r="48" spans="2:17" ht="16.2" thickBot="1" x14ac:dyDescent="0.35">
      <c r="B48" s="89"/>
      <c r="C48" s="90"/>
      <c r="D48" s="90"/>
      <c r="E48" s="90"/>
      <c r="F48" s="90"/>
      <c r="G48" s="90"/>
      <c r="H48" s="90"/>
      <c r="I48" s="90"/>
      <c r="J48" s="90"/>
      <c r="K48" s="90"/>
      <c r="L48" s="90"/>
      <c r="M48" s="90"/>
      <c r="N48" s="90"/>
      <c r="O48" s="90"/>
      <c r="P48" s="90"/>
      <c r="Q48" s="91"/>
    </row>
    <row r="49" spans="2:17" x14ac:dyDescent="0.3">
      <c r="B49" s="72" t="s">
        <v>14</v>
      </c>
      <c r="C49" s="73"/>
      <c r="D49" s="73"/>
      <c r="E49" s="73"/>
      <c r="F49" s="73"/>
      <c r="G49" s="73"/>
      <c r="H49" s="73"/>
      <c r="I49" s="73"/>
      <c r="J49" s="73"/>
      <c r="K49" s="73"/>
      <c r="L49" s="73"/>
      <c r="M49" s="73"/>
      <c r="N49" s="73"/>
      <c r="O49" s="73"/>
      <c r="P49" s="73"/>
      <c r="Q49" s="74"/>
    </row>
    <row r="50" spans="2:17" x14ac:dyDescent="0.3">
      <c r="B50" s="75"/>
      <c r="C50" s="170"/>
      <c r="D50" s="170"/>
      <c r="E50" s="170"/>
      <c r="F50" s="170"/>
      <c r="G50" s="170"/>
      <c r="H50" s="170"/>
      <c r="I50" s="170"/>
      <c r="J50" s="170"/>
      <c r="K50" s="170"/>
      <c r="L50" s="170"/>
      <c r="M50" s="170"/>
      <c r="N50" s="170"/>
      <c r="O50" s="170"/>
      <c r="P50" s="170"/>
      <c r="Q50" s="77"/>
    </row>
    <row r="51" spans="2:17" ht="15.75" customHeight="1" x14ac:dyDescent="0.3">
      <c r="B51" s="14"/>
      <c r="C51" s="171"/>
      <c r="D51" s="172"/>
      <c r="E51" s="172"/>
      <c r="F51" s="172"/>
      <c r="G51" s="172"/>
      <c r="H51" s="172"/>
      <c r="I51" s="172"/>
      <c r="J51" s="172"/>
      <c r="K51" s="172"/>
      <c r="L51" s="172"/>
      <c r="M51" s="172"/>
      <c r="N51" s="172"/>
      <c r="O51" s="172"/>
      <c r="P51" s="172"/>
      <c r="Q51" s="173"/>
    </row>
    <row r="52" spans="2:17" ht="15.75" customHeight="1" x14ac:dyDescent="0.3">
      <c r="B52" s="85" t="s">
        <v>30</v>
      </c>
      <c r="C52" s="174"/>
      <c r="D52" s="174"/>
      <c r="E52" s="174"/>
      <c r="F52" s="174"/>
      <c r="G52" s="174"/>
      <c r="H52" s="174"/>
      <c r="I52" s="174"/>
      <c r="J52" s="174"/>
      <c r="K52" s="174"/>
      <c r="L52" s="174"/>
      <c r="M52" s="174"/>
      <c r="N52" s="174"/>
      <c r="O52" s="174"/>
      <c r="P52" s="174"/>
      <c r="Q52" s="87"/>
    </row>
    <row r="53" spans="2:17" ht="15.75" customHeight="1" x14ac:dyDescent="0.3">
      <c r="B53" s="88"/>
      <c r="C53" s="174"/>
      <c r="D53" s="174"/>
      <c r="E53" s="174"/>
      <c r="F53" s="174"/>
      <c r="G53" s="174"/>
      <c r="H53" s="174"/>
      <c r="I53" s="174"/>
      <c r="J53" s="174"/>
      <c r="K53" s="174"/>
      <c r="L53" s="174"/>
      <c r="M53" s="174"/>
      <c r="N53" s="174"/>
      <c r="O53" s="174"/>
      <c r="P53" s="174"/>
      <c r="Q53" s="87"/>
    </row>
    <row r="54" spans="2:17" ht="15.75" customHeight="1" x14ac:dyDescent="0.3">
      <c r="B54" s="88"/>
      <c r="C54" s="174"/>
      <c r="D54" s="174"/>
      <c r="E54" s="174"/>
      <c r="F54" s="174"/>
      <c r="G54" s="174"/>
      <c r="H54" s="174"/>
      <c r="I54" s="174"/>
      <c r="J54" s="174"/>
      <c r="K54" s="174"/>
      <c r="L54" s="174"/>
      <c r="M54" s="174"/>
      <c r="N54" s="174"/>
      <c r="O54" s="174"/>
      <c r="P54" s="174"/>
      <c r="Q54" s="87"/>
    </row>
    <row r="55" spans="2:17" ht="15.75" customHeight="1" x14ac:dyDescent="0.3">
      <c r="B55" s="88"/>
      <c r="C55" s="174"/>
      <c r="D55" s="174"/>
      <c r="E55" s="174"/>
      <c r="F55" s="174"/>
      <c r="G55" s="174"/>
      <c r="H55" s="174"/>
      <c r="I55" s="174"/>
      <c r="J55" s="174"/>
      <c r="K55" s="174"/>
      <c r="L55" s="174"/>
      <c r="M55" s="174"/>
      <c r="N55" s="174"/>
      <c r="O55" s="174"/>
      <c r="P55" s="174"/>
      <c r="Q55" s="87"/>
    </row>
    <row r="56" spans="2:17" ht="15.75" customHeight="1" x14ac:dyDescent="0.3">
      <c r="B56" s="88"/>
      <c r="C56" s="174"/>
      <c r="D56" s="174"/>
      <c r="E56" s="174"/>
      <c r="F56" s="174"/>
      <c r="G56" s="174"/>
      <c r="H56" s="174"/>
      <c r="I56" s="174"/>
      <c r="J56" s="174"/>
      <c r="K56" s="174"/>
      <c r="L56" s="174"/>
      <c r="M56" s="174"/>
      <c r="N56" s="174"/>
      <c r="O56" s="174"/>
      <c r="P56" s="174"/>
      <c r="Q56" s="87"/>
    </row>
    <row r="57" spans="2:17" ht="15.75" customHeight="1" x14ac:dyDescent="0.3">
      <c r="B57" s="88"/>
      <c r="C57" s="174"/>
      <c r="D57" s="174"/>
      <c r="E57" s="174"/>
      <c r="F57" s="174"/>
      <c r="G57" s="174"/>
      <c r="H57" s="174"/>
      <c r="I57" s="174"/>
      <c r="J57" s="174"/>
      <c r="K57" s="174"/>
      <c r="L57" s="174"/>
      <c r="M57" s="174"/>
      <c r="N57" s="174"/>
      <c r="O57" s="174"/>
      <c r="P57" s="174"/>
      <c r="Q57" s="87"/>
    </row>
    <row r="58" spans="2:17" ht="15.75" customHeight="1" x14ac:dyDescent="0.3">
      <c r="B58" s="88"/>
      <c r="C58" s="174"/>
      <c r="D58" s="174"/>
      <c r="E58" s="174"/>
      <c r="F58" s="174"/>
      <c r="G58" s="174"/>
      <c r="H58" s="174"/>
      <c r="I58" s="174"/>
      <c r="J58" s="174"/>
      <c r="K58" s="174"/>
      <c r="L58" s="174"/>
      <c r="M58" s="174"/>
      <c r="N58" s="174"/>
      <c r="O58" s="174"/>
      <c r="P58" s="174"/>
      <c r="Q58" s="87"/>
    </row>
    <row r="59" spans="2:17" ht="15.75" customHeight="1" x14ac:dyDescent="0.3">
      <c r="B59" s="88"/>
      <c r="C59" s="174"/>
      <c r="D59" s="174"/>
      <c r="E59" s="174"/>
      <c r="F59" s="174"/>
      <c r="G59" s="174"/>
      <c r="H59" s="174"/>
      <c r="I59" s="174"/>
      <c r="J59" s="174"/>
      <c r="K59" s="174"/>
      <c r="L59" s="174"/>
      <c r="M59" s="174"/>
      <c r="N59" s="174"/>
      <c r="O59" s="174"/>
      <c r="P59" s="174"/>
      <c r="Q59" s="87"/>
    </row>
    <row r="60" spans="2:17" ht="16.2" customHeight="1" thickBot="1" x14ac:dyDescent="0.35">
      <c r="B60" s="89"/>
      <c r="C60" s="90"/>
      <c r="D60" s="90"/>
      <c r="E60" s="90"/>
      <c r="F60" s="90"/>
      <c r="G60" s="90"/>
      <c r="H60" s="90"/>
      <c r="I60" s="90"/>
      <c r="J60" s="90"/>
      <c r="K60" s="90"/>
      <c r="L60" s="90"/>
      <c r="M60" s="90"/>
      <c r="N60" s="90"/>
      <c r="O60" s="90"/>
      <c r="P60" s="90"/>
      <c r="Q60" s="91"/>
    </row>
    <row r="61" spans="2:17" x14ac:dyDescent="0.3">
      <c r="B61" s="72" t="s">
        <v>15</v>
      </c>
      <c r="C61" s="73"/>
      <c r="D61" s="73"/>
      <c r="E61" s="73"/>
      <c r="F61" s="73"/>
      <c r="G61" s="73"/>
      <c r="H61" s="73"/>
      <c r="I61" s="73"/>
      <c r="J61" s="73"/>
      <c r="K61" s="73"/>
      <c r="L61" s="73"/>
      <c r="M61" s="73"/>
      <c r="N61" s="73"/>
      <c r="O61" s="73"/>
      <c r="P61" s="73"/>
      <c r="Q61" s="74"/>
    </row>
    <row r="62" spans="2:17" ht="25.2" customHeight="1" x14ac:dyDescent="0.3">
      <c r="B62" s="75"/>
      <c r="C62" s="76"/>
      <c r="D62" s="76"/>
      <c r="E62" s="76"/>
      <c r="F62" s="76"/>
      <c r="G62" s="76"/>
      <c r="H62" s="76"/>
      <c r="I62" s="76"/>
      <c r="J62" s="76"/>
      <c r="K62" s="76"/>
      <c r="L62" s="76"/>
      <c r="M62" s="76"/>
      <c r="N62" s="76"/>
      <c r="O62" s="76"/>
      <c r="P62" s="76"/>
      <c r="Q62" s="77"/>
    </row>
    <row r="63" spans="2:17" ht="25.2" customHeight="1" x14ac:dyDescent="0.3">
      <c r="B63" s="14"/>
      <c r="C63" s="92" t="s">
        <v>20</v>
      </c>
      <c r="D63" s="92"/>
      <c r="E63" s="92"/>
      <c r="F63" s="92"/>
      <c r="G63" s="92"/>
      <c r="H63" s="92"/>
      <c r="I63" s="92"/>
      <c r="J63" s="92"/>
      <c r="K63" s="92"/>
      <c r="L63" s="92"/>
      <c r="M63" s="92"/>
      <c r="N63" s="92"/>
      <c r="O63" s="92"/>
      <c r="P63" s="92"/>
      <c r="Q63" s="15"/>
    </row>
    <row r="64" spans="2:17" ht="25.2" customHeight="1" x14ac:dyDescent="0.3">
      <c r="B64" s="16"/>
      <c r="C64" s="17"/>
      <c r="D64" s="22"/>
      <c r="E64" s="22"/>
      <c r="F64" s="22"/>
      <c r="G64" s="22"/>
      <c r="H64" s="60" t="s">
        <v>62</v>
      </c>
      <c r="I64" s="93"/>
      <c r="J64" s="94"/>
      <c r="K64" s="57" t="s">
        <v>61</v>
      </c>
      <c r="L64" s="22"/>
      <c r="M64" s="22"/>
      <c r="N64" s="17"/>
      <c r="O64" s="17"/>
      <c r="P64" s="17"/>
      <c r="Q64" s="18"/>
    </row>
    <row r="65" spans="2:17" ht="25.2" customHeight="1" x14ac:dyDescent="0.3">
      <c r="B65" s="16"/>
      <c r="C65" s="17"/>
      <c r="D65" s="23"/>
      <c r="E65" s="23"/>
      <c r="F65" s="17"/>
      <c r="G65" s="24"/>
      <c r="H65" s="58">
        <f>'Sector Mechanical - Details'!J3</f>
        <v>326560</v>
      </c>
      <c r="I65" s="95"/>
      <c r="J65" s="95"/>
      <c r="K65" s="59">
        <f>'Sector Mechanical - Details'!G37</f>
        <v>424</v>
      </c>
      <c r="L65" s="25"/>
      <c r="M65" s="25"/>
      <c r="N65" s="17"/>
      <c r="O65" s="17"/>
      <c r="P65" s="17"/>
      <c r="Q65" s="18"/>
    </row>
    <row r="66" spans="2:17" ht="16.2" customHeight="1" thickBot="1" x14ac:dyDescent="0.35">
      <c r="B66" s="19"/>
      <c r="C66" s="20"/>
      <c r="D66" s="20"/>
      <c r="E66" s="20"/>
      <c r="F66" s="20"/>
      <c r="G66" s="20"/>
      <c r="H66" s="20"/>
      <c r="I66" s="20"/>
      <c r="J66" s="20"/>
      <c r="K66" s="20"/>
      <c r="L66" s="20"/>
      <c r="M66" s="20"/>
      <c r="N66" s="20"/>
      <c r="O66" s="20"/>
      <c r="P66" s="20"/>
      <c r="Q66" s="21"/>
    </row>
    <row r="67" spans="2:17" x14ac:dyDescent="0.3">
      <c r="B67" s="72" t="s">
        <v>64</v>
      </c>
      <c r="C67" s="73"/>
      <c r="D67" s="73"/>
      <c r="E67" s="73"/>
      <c r="F67" s="73"/>
      <c r="G67" s="73"/>
      <c r="H67" s="73"/>
      <c r="I67" s="73"/>
      <c r="J67" s="73"/>
      <c r="K67" s="73"/>
      <c r="L67" s="73"/>
      <c r="M67" s="73"/>
      <c r="N67" s="73"/>
      <c r="O67" s="73"/>
      <c r="P67" s="73"/>
      <c r="Q67" s="74"/>
    </row>
    <row r="68" spans="2:17" x14ac:dyDescent="0.3">
      <c r="B68" s="75"/>
      <c r="C68" s="76"/>
      <c r="D68" s="76"/>
      <c r="E68" s="76"/>
      <c r="F68" s="76"/>
      <c r="G68" s="76"/>
      <c r="H68" s="76"/>
      <c r="I68" s="76"/>
      <c r="J68" s="76"/>
      <c r="K68" s="76"/>
      <c r="L68" s="76"/>
      <c r="M68" s="76"/>
      <c r="N68" s="76"/>
      <c r="O68" s="76"/>
      <c r="P68" s="76"/>
      <c r="Q68" s="77"/>
    </row>
    <row r="69" spans="2:17" ht="25.2" customHeight="1" x14ac:dyDescent="0.3">
      <c r="B69" s="78" t="s">
        <v>65</v>
      </c>
      <c r="C69" s="79"/>
      <c r="D69" s="79"/>
      <c r="E69" s="79"/>
      <c r="F69" s="79"/>
      <c r="G69" s="79"/>
      <c r="H69" s="79"/>
      <c r="I69" s="79"/>
      <c r="J69" s="79"/>
      <c r="K69" s="79"/>
      <c r="L69" s="79"/>
      <c r="M69" s="79"/>
      <c r="N69" s="79"/>
      <c r="O69" s="79"/>
      <c r="P69" s="79"/>
      <c r="Q69" s="80"/>
    </row>
    <row r="70" spans="2:17" x14ac:dyDescent="0.3">
      <c r="B70" s="81"/>
      <c r="C70" s="79"/>
      <c r="D70" s="79"/>
      <c r="E70" s="79"/>
      <c r="F70" s="79"/>
      <c r="G70" s="79"/>
      <c r="H70" s="79"/>
      <c r="I70" s="79"/>
      <c r="J70" s="79"/>
      <c r="K70" s="79"/>
      <c r="L70" s="79"/>
      <c r="M70" s="79"/>
      <c r="N70" s="79"/>
      <c r="O70" s="79"/>
      <c r="P70" s="79"/>
      <c r="Q70" s="80"/>
    </row>
    <row r="71" spans="2:17" x14ac:dyDescent="0.3">
      <c r="B71" s="81"/>
      <c r="C71" s="79"/>
      <c r="D71" s="79"/>
      <c r="E71" s="79"/>
      <c r="F71" s="79"/>
      <c r="G71" s="79"/>
      <c r="H71" s="79"/>
      <c r="I71" s="79"/>
      <c r="J71" s="79"/>
      <c r="K71" s="79"/>
      <c r="L71" s="79"/>
      <c r="M71" s="79"/>
      <c r="N71" s="79"/>
      <c r="O71" s="79"/>
      <c r="P71" s="79"/>
      <c r="Q71" s="80"/>
    </row>
    <row r="72" spans="2:17" x14ac:dyDescent="0.3">
      <c r="B72" s="81"/>
      <c r="C72" s="79"/>
      <c r="D72" s="79"/>
      <c r="E72" s="79"/>
      <c r="F72" s="79"/>
      <c r="G72" s="79"/>
      <c r="H72" s="79"/>
      <c r="I72" s="79"/>
      <c r="J72" s="79"/>
      <c r="K72" s="79"/>
      <c r="L72" s="79"/>
      <c r="M72" s="79"/>
      <c r="N72" s="79"/>
      <c r="O72" s="79"/>
      <c r="P72" s="79"/>
      <c r="Q72" s="80"/>
    </row>
    <row r="73" spans="2:17" x14ac:dyDescent="0.3">
      <c r="B73" s="81"/>
      <c r="C73" s="79"/>
      <c r="D73" s="79"/>
      <c r="E73" s="79"/>
      <c r="F73" s="79"/>
      <c r="G73" s="79"/>
      <c r="H73" s="79"/>
      <c r="I73" s="79"/>
      <c r="J73" s="79"/>
      <c r="K73" s="79"/>
      <c r="L73" s="79"/>
      <c r="M73" s="79"/>
      <c r="N73" s="79"/>
      <c r="O73" s="79"/>
      <c r="P73" s="79"/>
      <c r="Q73" s="80"/>
    </row>
    <row r="74" spans="2:17" ht="16.2" thickBot="1" x14ac:dyDescent="0.35">
      <c r="B74" s="82"/>
      <c r="C74" s="83"/>
      <c r="D74" s="83"/>
      <c r="E74" s="83"/>
      <c r="F74" s="83"/>
      <c r="G74" s="83"/>
      <c r="H74" s="83"/>
      <c r="I74" s="83"/>
      <c r="J74" s="83"/>
      <c r="K74" s="83"/>
      <c r="L74" s="83"/>
      <c r="M74" s="83"/>
      <c r="N74" s="83"/>
      <c r="O74" s="83"/>
      <c r="P74" s="83"/>
      <c r="Q74" s="84"/>
    </row>
  </sheetData>
  <mergeCells count="29">
    <mergeCell ref="F2:L7"/>
    <mergeCell ref="M2:M3"/>
    <mergeCell ref="N2:Q3"/>
    <mergeCell ref="M4:M5"/>
    <mergeCell ref="N4:Q5"/>
    <mergeCell ref="M6:M7"/>
    <mergeCell ref="N6:Q7"/>
    <mergeCell ref="B36:Q37"/>
    <mergeCell ref="B8:F8"/>
    <mergeCell ref="G8:M8"/>
    <mergeCell ref="N8:Q8"/>
    <mergeCell ref="B9:F10"/>
    <mergeCell ref="G9:M10"/>
    <mergeCell ref="N9:Q10"/>
    <mergeCell ref="B11:Q11"/>
    <mergeCell ref="B12:Q17"/>
    <mergeCell ref="B18:Q18"/>
    <mergeCell ref="B31:Q31"/>
    <mergeCell ref="B32:Q35"/>
    <mergeCell ref="B67:Q68"/>
    <mergeCell ref="B69:Q74"/>
    <mergeCell ref="B38:Q48"/>
    <mergeCell ref="B49:Q50"/>
    <mergeCell ref="D51:Q51"/>
    <mergeCell ref="B52:Q60"/>
    <mergeCell ref="B61:Q62"/>
    <mergeCell ref="C63:P63"/>
    <mergeCell ref="I64:J64"/>
    <mergeCell ref="I65:J65"/>
  </mergeCells>
  <hyperlinks>
    <hyperlink ref="C63" location="'v1 Field Cage--Details'!A1" display="(follow link for detailed summary)" xr:uid="{00000000-0004-0000-0000-000000000000}"/>
    <hyperlink ref="B32:Q35" location="'Sector Mechanical - Details'!A1" display="'Sector Mechanical - Details'!A1" xr:uid="{00000000-0004-0000-0000-000001000000}"/>
    <hyperlink ref="C63:P63" location="'Sector Mechanical - Details'!A1" display="(follow link for detailed summary)"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37"/>
  <sheetViews>
    <sheetView tabSelected="1" zoomScale="80" zoomScaleNormal="80" workbookViewId="0">
      <selection activeCell="I30" sqref="I30"/>
    </sheetView>
  </sheetViews>
  <sheetFormatPr defaultRowHeight="15.6" x14ac:dyDescent="0.3"/>
  <cols>
    <col min="1" max="2" width="10.5" customWidth="1"/>
    <col min="3" max="3" width="60.796875" customWidth="1"/>
    <col min="4" max="4" width="31.59765625" customWidth="1"/>
    <col min="5" max="5" width="13.69921875" customWidth="1"/>
    <col min="6" max="6" width="12.3984375" customWidth="1"/>
    <col min="7" max="7" width="10.5" customWidth="1"/>
    <col min="8" max="8" width="24.19921875" customWidth="1"/>
    <col min="9" max="9" width="13.5" customWidth="1"/>
    <col min="10" max="10" width="11" customWidth="1"/>
  </cols>
  <sheetData>
    <row r="1" spans="1:10" ht="21.6" thickBot="1" x14ac:dyDescent="0.45">
      <c r="A1" s="26" t="s">
        <v>31</v>
      </c>
      <c r="B1" s="26"/>
      <c r="C1" s="26" t="s">
        <v>69</v>
      </c>
      <c r="D1" s="26"/>
      <c r="E1" s="26"/>
      <c r="F1" s="27"/>
      <c r="G1" s="26"/>
      <c r="H1" s="26"/>
      <c r="I1" s="27"/>
      <c r="J1" s="27"/>
    </row>
    <row r="2" spans="1:10" x14ac:dyDescent="0.3">
      <c r="A2" s="28" t="s">
        <v>32</v>
      </c>
      <c r="B2" s="61" t="s">
        <v>67</v>
      </c>
      <c r="C2" s="29" t="s">
        <v>33</v>
      </c>
      <c r="D2" s="29" t="s">
        <v>34</v>
      </c>
      <c r="E2" s="29" t="s">
        <v>35</v>
      </c>
      <c r="F2" s="30" t="s">
        <v>36</v>
      </c>
      <c r="G2" s="29" t="s">
        <v>37</v>
      </c>
      <c r="H2" s="29" t="s">
        <v>38</v>
      </c>
      <c r="I2" s="30" t="s">
        <v>36</v>
      </c>
      <c r="J2" s="31" t="s">
        <v>39</v>
      </c>
    </row>
    <row r="3" spans="1:10" ht="16.2" thickBot="1" x14ac:dyDescent="0.35">
      <c r="A3" s="32" t="s">
        <v>28</v>
      </c>
      <c r="B3" s="62"/>
      <c r="C3" s="33" t="s">
        <v>21</v>
      </c>
      <c r="D3" s="33"/>
      <c r="E3" s="33"/>
      <c r="F3" s="34"/>
      <c r="G3" s="33"/>
      <c r="H3" s="33"/>
      <c r="I3" s="35"/>
      <c r="J3" s="36">
        <f>SUM(I:I)</f>
        <v>326560</v>
      </c>
    </row>
    <row r="4" spans="1:10" x14ac:dyDescent="0.3">
      <c r="A4" s="37"/>
      <c r="B4" s="68" t="s">
        <v>85</v>
      </c>
      <c r="C4" s="38" t="s">
        <v>83</v>
      </c>
      <c r="D4" s="38"/>
      <c r="E4" s="38"/>
      <c r="F4" s="39"/>
      <c r="G4" s="38"/>
      <c r="H4" s="38"/>
      <c r="I4" s="39">
        <v>20000</v>
      </c>
      <c r="J4" s="39"/>
    </row>
    <row r="5" spans="1:10" ht="16.2" thickBot="1" x14ac:dyDescent="0.35">
      <c r="A5" s="40"/>
      <c r="B5" s="63"/>
      <c r="C5" s="41"/>
      <c r="D5" s="41" t="s">
        <v>84</v>
      </c>
      <c r="E5" s="41"/>
      <c r="F5" s="42">
        <v>20000</v>
      </c>
      <c r="G5" s="41" t="s">
        <v>40</v>
      </c>
      <c r="H5" s="71" t="s">
        <v>86</v>
      </c>
      <c r="I5" s="42"/>
      <c r="J5" s="42"/>
    </row>
    <row r="6" spans="1:10" x14ac:dyDescent="0.3">
      <c r="A6" s="37"/>
      <c r="B6" s="68" t="s">
        <v>70</v>
      </c>
      <c r="C6" s="38" t="s">
        <v>51</v>
      </c>
      <c r="D6" s="38"/>
      <c r="E6" s="38"/>
      <c r="F6" s="39"/>
      <c r="G6" s="38"/>
      <c r="H6" s="38"/>
      <c r="I6" s="39">
        <v>266560</v>
      </c>
      <c r="J6" s="39"/>
    </row>
    <row r="7" spans="1:10" ht="16.2" thickBot="1" x14ac:dyDescent="0.35">
      <c r="A7" s="40"/>
      <c r="B7" s="63"/>
      <c r="C7" s="41"/>
      <c r="D7" s="41" t="s">
        <v>52</v>
      </c>
      <c r="E7" s="41"/>
      <c r="F7" s="42">
        <v>70000</v>
      </c>
      <c r="G7" s="41" t="s">
        <v>40</v>
      </c>
      <c r="H7" s="41" t="s">
        <v>63</v>
      </c>
      <c r="I7" s="42"/>
      <c r="J7" s="42"/>
    </row>
    <row r="8" spans="1:10" x14ac:dyDescent="0.3">
      <c r="A8" s="37"/>
      <c r="B8" s="68" t="s">
        <v>71</v>
      </c>
      <c r="C8" s="38" t="s">
        <v>53</v>
      </c>
      <c r="D8" s="38"/>
      <c r="E8" s="38"/>
      <c r="F8" s="39"/>
      <c r="G8" s="38"/>
      <c r="H8" s="38"/>
      <c r="I8" s="39">
        <f>SUM(F9)</f>
        <v>40000</v>
      </c>
      <c r="J8" s="39"/>
    </row>
    <row r="9" spans="1:10" ht="16.2" thickBot="1" x14ac:dyDescent="0.35">
      <c r="A9" s="40"/>
      <c r="B9" s="63"/>
      <c r="C9" s="41"/>
      <c r="D9" s="41" t="s">
        <v>54</v>
      </c>
      <c r="E9" s="41"/>
      <c r="F9" s="42">
        <v>40000</v>
      </c>
      <c r="G9" s="41" t="s">
        <v>40</v>
      </c>
      <c r="H9" s="41" t="s">
        <v>41</v>
      </c>
      <c r="I9" s="42"/>
      <c r="J9" s="42"/>
    </row>
    <row r="11" spans="1:10" ht="21.6" thickBot="1" x14ac:dyDescent="0.45">
      <c r="A11" s="26" t="s">
        <v>42</v>
      </c>
      <c r="B11" s="26"/>
      <c r="C11" s="43"/>
      <c r="D11" s="26"/>
      <c r="E11" s="43"/>
      <c r="F11" s="43"/>
      <c r="G11" s="44"/>
    </row>
    <row r="12" spans="1:10" ht="16.2" thickBot="1" x14ac:dyDescent="0.35">
      <c r="A12" s="45" t="s">
        <v>32</v>
      </c>
      <c r="B12" s="64" t="s">
        <v>67</v>
      </c>
      <c r="C12" s="46" t="s">
        <v>33</v>
      </c>
      <c r="D12" s="47" t="s">
        <v>43</v>
      </c>
      <c r="E12" s="48" t="s">
        <v>44</v>
      </c>
      <c r="F12" s="48" t="s">
        <v>45</v>
      </c>
      <c r="G12" s="49" t="s">
        <v>46</v>
      </c>
    </row>
    <row r="13" spans="1:10" x14ac:dyDescent="0.3">
      <c r="A13" s="154" t="s">
        <v>28</v>
      </c>
      <c r="B13" s="160" t="s">
        <v>72</v>
      </c>
      <c r="C13" s="169" t="s">
        <v>55</v>
      </c>
      <c r="D13" s="156" t="s">
        <v>41</v>
      </c>
      <c r="E13" s="50" t="s">
        <v>50</v>
      </c>
      <c r="F13" s="65">
        <v>32</v>
      </c>
      <c r="G13" s="69">
        <f>SUM(F13:F15)</f>
        <v>144</v>
      </c>
      <c r="H13" s="66" t="s">
        <v>68</v>
      </c>
    </row>
    <row r="14" spans="1:10" x14ac:dyDescent="0.3">
      <c r="A14" s="154"/>
      <c r="B14" s="161"/>
      <c r="C14" s="169"/>
      <c r="D14" s="156"/>
      <c r="E14" s="50" t="s">
        <v>47</v>
      </c>
      <c r="F14" s="65">
        <v>32</v>
      </c>
      <c r="G14" s="69"/>
      <c r="H14" s="70"/>
    </row>
    <row r="15" spans="1:10" ht="16.2" thickBot="1" x14ac:dyDescent="0.35">
      <c r="A15" s="154"/>
      <c r="B15" s="162"/>
      <c r="C15" s="169"/>
      <c r="D15" s="156"/>
      <c r="E15" s="50" t="s">
        <v>48</v>
      </c>
      <c r="F15" s="65">
        <v>80</v>
      </c>
      <c r="G15" s="69"/>
      <c r="H15" s="67"/>
    </row>
    <row r="16" spans="1:10" ht="15.75" customHeight="1" x14ac:dyDescent="0.3">
      <c r="A16" s="157" t="s">
        <v>28</v>
      </c>
      <c r="B16" s="160" t="s">
        <v>73</v>
      </c>
      <c r="C16" s="163" t="s">
        <v>49</v>
      </c>
      <c r="D16" s="51" t="s">
        <v>41</v>
      </c>
      <c r="E16" s="50" t="s">
        <v>50</v>
      </c>
      <c r="F16" s="65">
        <v>16</v>
      </c>
      <c r="G16" s="69">
        <f>SUM(F16:F17)</f>
        <v>32</v>
      </c>
      <c r="H16" s="66" t="s">
        <v>68</v>
      </c>
    </row>
    <row r="17" spans="1:8" ht="18" customHeight="1" thickBot="1" x14ac:dyDescent="0.35">
      <c r="A17" s="159"/>
      <c r="B17" s="162"/>
      <c r="C17" s="165"/>
      <c r="D17" s="56"/>
      <c r="E17" s="50" t="s">
        <v>47</v>
      </c>
      <c r="F17" s="65">
        <v>16</v>
      </c>
      <c r="G17" s="69"/>
      <c r="H17" s="67"/>
    </row>
    <row r="18" spans="1:8" x14ac:dyDescent="0.3">
      <c r="A18" s="157" t="s">
        <v>28</v>
      </c>
      <c r="B18" s="160" t="s">
        <v>74</v>
      </c>
      <c r="C18" s="163" t="s">
        <v>56</v>
      </c>
      <c r="D18" s="51" t="s">
        <v>41</v>
      </c>
      <c r="E18" s="50" t="s">
        <v>50</v>
      </c>
      <c r="F18" s="65">
        <v>8</v>
      </c>
      <c r="G18" s="69">
        <f>SUM(F18:F20)</f>
        <v>36</v>
      </c>
      <c r="H18" s="66" t="s">
        <v>68</v>
      </c>
    </row>
    <row r="19" spans="1:8" x14ac:dyDescent="0.3">
      <c r="A19" s="158"/>
      <c r="B19" s="161"/>
      <c r="C19" s="164"/>
      <c r="D19" s="56"/>
      <c r="E19" s="50" t="s">
        <v>47</v>
      </c>
      <c r="F19" s="65">
        <v>8</v>
      </c>
      <c r="G19" s="69"/>
      <c r="H19" s="70"/>
    </row>
    <row r="20" spans="1:8" ht="16.2" thickBot="1" x14ac:dyDescent="0.35">
      <c r="A20" s="159"/>
      <c r="B20" s="162"/>
      <c r="C20" s="165"/>
      <c r="D20" s="52"/>
      <c r="E20" s="50" t="s">
        <v>48</v>
      </c>
      <c r="F20" s="65">
        <v>20</v>
      </c>
      <c r="G20" s="69"/>
      <c r="H20" s="67"/>
    </row>
    <row r="21" spans="1:8" x14ac:dyDescent="0.3">
      <c r="A21" s="154" t="s">
        <v>28</v>
      </c>
      <c r="B21" s="160" t="s">
        <v>75</v>
      </c>
      <c r="C21" s="169" t="s">
        <v>57</v>
      </c>
      <c r="D21" s="156" t="s">
        <v>41</v>
      </c>
      <c r="E21" s="50" t="s">
        <v>47</v>
      </c>
      <c r="F21" s="50">
        <v>36</v>
      </c>
      <c r="G21" s="175">
        <f>SUM(F21:F22)</f>
        <v>72</v>
      </c>
    </row>
    <row r="22" spans="1:8" x14ac:dyDescent="0.3">
      <c r="A22" s="154"/>
      <c r="B22" s="162"/>
      <c r="C22" s="169"/>
      <c r="D22" s="156"/>
      <c r="E22" s="50" t="s">
        <v>48</v>
      </c>
      <c r="F22" s="50">
        <v>36</v>
      </c>
      <c r="G22" s="176"/>
    </row>
    <row r="23" spans="1:8" x14ac:dyDescent="0.3">
      <c r="A23" s="154" t="s">
        <v>28</v>
      </c>
      <c r="B23" s="160" t="s">
        <v>81</v>
      </c>
      <c r="C23" s="169" t="s">
        <v>82</v>
      </c>
      <c r="D23" s="156" t="s">
        <v>41</v>
      </c>
      <c r="E23" s="50" t="s">
        <v>47</v>
      </c>
      <c r="F23" s="50">
        <v>0</v>
      </c>
      <c r="G23" s="175">
        <f>SUM(F23:F24)</f>
        <v>40</v>
      </c>
    </row>
    <row r="24" spans="1:8" x14ac:dyDescent="0.3">
      <c r="A24" s="154"/>
      <c r="B24" s="162"/>
      <c r="C24" s="169"/>
      <c r="D24" s="156"/>
      <c r="E24" s="50" t="s">
        <v>48</v>
      </c>
      <c r="F24" s="50">
        <v>40</v>
      </c>
      <c r="G24" s="176"/>
    </row>
    <row r="25" spans="1:8" x14ac:dyDescent="0.3">
      <c r="A25" s="154" t="s">
        <v>28</v>
      </c>
      <c r="B25" s="160" t="s">
        <v>76</v>
      </c>
      <c r="C25" s="169" t="s">
        <v>58</v>
      </c>
      <c r="D25" s="156" t="s">
        <v>41</v>
      </c>
      <c r="E25" s="50" t="s">
        <v>50</v>
      </c>
      <c r="F25" s="50">
        <v>16</v>
      </c>
      <c r="G25" s="175">
        <f>SUM(F25:F27)</f>
        <v>72</v>
      </c>
    </row>
    <row r="26" spans="1:8" x14ac:dyDescent="0.3">
      <c r="A26" s="154"/>
      <c r="B26" s="161"/>
      <c r="C26" s="169"/>
      <c r="D26" s="156"/>
      <c r="E26" s="50" t="s">
        <v>47</v>
      </c>
      <c r="F26" s="50">
        <v>16</v>
      </c>
      <c r="G26" s="177"/>
    </row>
    <row r="27" spans="1:8" x14ac:dyDescent="0.3">
      <c r="A27" s="154"/>
      <c r="B27" s="162"/>
      <c r="C27" s="169"/>
      <c r="D27" s="156"/>
      <c r="E27" s="50" t="s">
        <v>48</v>
      </c>
      <c r="F27" s="50">
        <v>40</v>
      </c>
      <c r="G27" s="176"/>
    </row>
    <row r="28" spans="1:8" ht="15.75" customHeight="1" x14ac:dyDescent="0.3">
      <c r="A28" s="157" t="s">
        <v>28</v>
      </c>
      <c r="B28" s="160" t="s">
        <v>77</v>
      </c>
      <c r="C28" s="163" t="s">
        <v>59</v>
      </c>
      <c r="D28" s="51" t="s">
        <v>41</v>
      </c>
      <c r="E28" s="50" t="s">
        <v>50</v>
      </c>
      <c r="F28" s="50">
        <v>8</v>
      </c>
      <c r="G28" s="175">
        <f>SUM(F28:F30)</f>
        <v>24</v>
      </c>
    </row>
    <row r="29" spans="1:8" ht="18" customHeight="1" x14ac:dyDescent="0.3">
      <c r="A29" s="158"/>
      <c r="B29" s="161"/>
      <c r="C29" s="164"/>
      <c r="D29" s="56"/>
      <c r="E29" s="50" t="s">
        <v>47</v>
      </c>
      <c r="F29" s="50">
        <v>8</v>
      </c>
      <c r="G29" s="177"/>
    </row>
    <row r="30" spans="1:8" x14ac:dyDescent="0.3">
      <c r="A30" s="159"/>
      <c r="B30" s="162"/>
      <c r="C30" s="165"/>
      <c r="D30" s="52"/>
      <c r="E30" s="50" t="s">
        <v>48</v>
      </c>
      <c r="F30" s="50">
        <v>8</v>
      </c>
      <c r="G30" s="176"/>
    </row>
    <row r="31" spans="1:8" x14ac:dyDescent="0.3">
      <c r="A31" s="157" t="s">
        <v>28</v>
      </c>
      <c r="B31" s="160" t="s">
        <v>78</v>
      </c>
      <c r="C31" s="166" t="s">
        <v>60</v>
      </c>
      <c r="D31" s="51" t="s">
        <v>41</v>
      </c>
      <c r="E31" s="50" t="s">
        <v>50</v>
      </c>
      <c r="F31" s="50">
        <v>8</v>
      </c>
      <c r="G31" s="175">
        <f>SUM(F31:F33)</f>
        <v>36</v>
      </c>
    </row>
    <row r="32" spans="1:8" x14ac:dyDescent="0.3">
      <c r="A32" s="158"/>
      <c r="B32" s="161"/>
      <c r="C32" s="167"/>
      <c r="D32" s="56"/>
      <c r="E32" s="50" t="s">
        <v>47</v>
      </c>
      <c r="F32" s="50">
        <v>8</v>
      </c>
      <c r="G32" s="177"/>
    </row>
    <row r="33" spans="1:7" x14ac:dyDescent="0.3">
      <c r="A33" s="159"/>
      <c r="B33" s="162"/>
      <c r="C33" s="168"/>
      <c r="D33" s="52"/>
      <c r="E33" s="50" t="s">
        <v>48</v>
      </c>
      <c r="F33" s="50">
        <v>20</v>
      </c>
      <c r="G33" s="176"/>
    </row>
    <row r="34" spans="1:7" x14ac:dyDescent="0.3">
      <c r="A34" s="154" t="s">
        <v>28</v>
      </c>
      <c r="B34" s="160" t="s">
        <v>79</v>
      </c>
      <c r="C34" s="155" t="s">
        <v>80</v>
      </c>
      <c r="D34" s="156" t="s">
        <v>41</v>
      </c>
      <c r="E34" s="50" t="s">
        <v>50</v>
      </c>
      <c r="F34" s="50">
        <v>36</v>
      </c>
      <c r="G34" s="175">
        <f>SUM(F34:F36)</f>
        <v>180</v>
      </c>
    </row>
    <row r="35" spans="1:7" x14ac:dyDescent="0.3">
      <c r="A35" s="154"/>
      <c r="B35" s="161"/>
      <c r="C35" s="155"/>
      <c r="D35" s="156"/>
      <c r="E35" s="50" t="s">
        <v>47</v>
      </c>
      <c r="F35" s="50">
        <v>72</v>
      </c>
      <c r="G35" s="177"/>
    </row>
    <row r="36" spans="1:7" x14ac:dyDescent="0.3">
      <c r="A36" s="154"/>
      <c r="B36" s="162"/>
      <c r="C36" s="155"/>
      <c r="D36" s="156"/>
      <c r="E36" s="50" t="s">
        <v>48</v>
      </c>
      <c r="F36" s="50">
        <v>72</v>
      </c>
      <c r="G36" s="176"/>
    </row>
    <row r="37" spans="1:7" x14ac:dyDescent="0.3">
      <c r="A37" s="53"/>
      <c r="B37" s="53"/>
      <c r="C37" s="54" t="s">
        <v>39</v>
      </c>
      <c r="D37" s="54"/>
      <c r="E37" s="55"/>
      <c r="F37" s="55">
        <f>SUM(F21:F36)</f>
        <v>424</v>
      </c>
      <c r="G37" s="55">
        <f>SUM(G21:G36)</f>
        <v>424</v>
      </c>
    </row>
  </sheetData>
  <mergeCells count="38">
    <mergeCell ref="G34:G36"/>
    <mergeCell ref="G21:G22"/>
    <mergeCell ref="G23:G24"/>
    <mergeCell ref="G25:G27"/>
    <mergeCell ref="G28:G30"/>
    <mergeCell ref="G31:G33"/>
    <mergeCell ref="A13:A15"/>
    <mergeCell ref="C13:C15"/>
    <mergeCell ref="D13:D15"/>
    <mergeCell ref="A21:A22"/>
    <mergeCell ref="C21:C22"/>
    <mergeCell ref="D21:D22"/>
    <mergeCell ref="A16:A17"/>
    <mergeCell ref="A18:A20"/>
    <mergeCell ref="B13:B15"/>
    <mergeCell ref="B16:B17"/>
    <mergeCell ref="B18:B20"/>
    <mergeCell ref="B21:B22"/>
    <mergeCell ref="C16:C17"/>
    <mergeCell ref="C18:C20"/>
    <mergeCell ref="A25:A27"/>
    <mergeCell ref="C25:C27"/>
    <mergeCell ref="D25:D27"/>
    <mergeCell ref="B25:B27"/>
    <mergeCell ref="A23:A24"/>
    <mergeCell ref="B23:B24"/>
    <mergeCell ref="C23:C24"/>
    <mergeCell ref="D23:D24"/>
    <mergeCell ref="A34:A36"/>
    <mergeCell ref="C34:C36"/>
    <mergeCell ref="D34:D36"/>
    <mergeCell ref="A28:A30"/>
    <mergeCell ref="A31:A33"/>
    <mergeCell ref="B28:B30"/>
    <mergeCell ref="B31:B33"/>
    <mergeCell ref="B34:B36"/>
    <mergeCell ref="C28:C30"/>
    <mergeCell ref="C31:C33"/>
  </mergeCells>
  <hyperlinks>
    <hyperlink ref="H5" location="Quotations!A1" display="Quotation" xr:uid="{00000000-0004-0000-0100-000000000000}"/>
  </hyperlinks>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topLeftCell="F1" workbookViewId="0">
      <selection activeCell="G3" sqref="G3"/>
    </sheetView>
  </sheetViews>
  <sheetFormatPr defaultRowHeight="15.6"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Outer HCAL Sector Mech. Str. </vt:lpstr>
      <vt:lpstr>Sector Mechanical - Details</vt:lpstr>
      <vt:lpstr>Quotations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2019-04-02T21:41:28Z</dcterms:modified>
</cp:coreProperties>
</file>