
<file path=[Content_Types].xml><?xml version="1.0" encoding="utf-8"?>
<Types xmlns="http://schemas.openxmlformats.org/package/2006/content-types">
  <Default Extension="emf" ContentType="image/x-emf"/>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autoCompressPictures="0"/>
  <bookViews>
    <workbookView xWindow="495" yWindow="660" windowWidth="27915" windowHeight="16440" tabRatio="990"/>
  </bookViews>
  <sheets>
    <sheet name="Nav" sheetId="1" r:id="rId1"/>
    <sheet name="WBS1.05.02.01 BoE" sheetId="2" r:id="rId2"/>
    <sheet name="WBS1.05.02.02 BoE" sheetId="3" r:id="rId3"/>
    <sheet name="WBS1.05.02.03 BoE" sheetId="4" r:id="rId4"/>
    <sheet name="WBS1.05.02.04 BoE" sheetId="23" r:id="rId5"/>
    <sheet name="WBS1.05.02SystemCosts" sheetId="9" r:id="rId6"/>
    <sheet name="EMCal_SiPM_DaughterBoards" sheetId="10" r:id="rId7"/>
    <sheet name="EMCal_Preamp_Boards" sheetId="11" r:id="rId8"/>
    <sheet name="EMCal_Interface_Boards" sheetId="12" r:id="rId9"/>
    <sheet name="HCal_SIPM_DAUGHTERBOARD" sheetId="14" r:id="rId10"/>
    <sheet name="HCal_PREAMP" sheetId="15" r:id="rId11"/>
    <sheet name="HCAL_IFCE" sheetId="16" r:id="rId12"/>
    <sheet name="HCAL_INNER_BP-C" sheetId="17" r:id="rId13"/>
    <sheet name="LED_DRIVER" sheetId="18" r:id="rId14"/>
    <sheet name="Calorimeter_Controller_Board" sheetId="13" r:id="rId15"/>
    <sheet name="Calorimeter_Controller_Crate" sheetId="19" r:id="rId16"/>
    <sheet name="Calorimeter_TestPulse_Driver" sheetId="24" r:id="rId17"/>
    <sheet name="Cables" sheetId="20" r:id="rId18"/>
    <sheet name="Cable_Details" sheetId="25" r:id="rId19"/>
    <sheet name="PowerSystems" sheetId="21" r:id="rId20"/>
    <sheet name="ModuleCounts" sheetId="22" r:id="rId21"/>
  </sheets>
  <definedNames>
    <definedName name="_xlnm.Print_Area" localSheetId="10">HCal_PREAMP!$A$1:$M$54</definedName>
    <definedName name="_xlnm.Print_Area" localSheetId="20">ModuleCounts!$A$1:$D$85</definedName>
    <definedName name="_xlnm.Print_Area" localSheetId="19">PowerSystems!$A$1:$J$36</definedName>
    <definedName name="_xlnm.Print_Area" localSheetId="1">'WBS1.05.02.01 BoE'!$B$2:$Q$98</definedName>
    <definedName name="_xlnm.Print_Area" localSheetId="2">'WBS1.05.02.02 BoE'!$B$2:$Q$96</definedName>
    <definedName name="_xlnm.Print_Area" localSheetId="3">'WBS1.05.02.03 BoE'!$B$2:$Q$96</definedName>
    <definedName name="_xlnm.Print_Area" localSheetId="4">'WBS1.05.02.04 BoE'!$B$2:$Q$96</definedName>
  </definedNames>
  <calcPr calcId="191029"/>
  <extLst>
    <ext xmlns:xcalcf="http://schemas.microsoft.com/office/spreadsheetml/2018/calcfeatures" uri="{B58B0392-4F1F-4190-BB64-5DF3571DCE5F}">
      <xcalcf:calcFeatures>
        <xcalcf:feature name="microsoft.com:RD"/>
      </xcalcf:calcFeatures>
    </ext>
  </extLst>
</workbook>
</file>

<file path=xl/calcChain.xml><?xml version="1.0" encoding="utf-8"?>
<calcChain xmlns="http://schemas.openxmlformats.org/spreadsheetml/2006/main">
  <c r="N71" i="12" l="1"/>
  <c r="N70" i="12"/>
  <c r="N69" i="12"/>
  <c r="N68" i="12"/>
  <c r="N67" i="12"/>
  <c r="N66" i="12"/>
  <c r="N65" i="12"/>
  <c r="N64" i="12"/>
  <c r="N63" i="12"/>
  <c r="N62" i="12"/>
  <c r="N61" i="12"/>
  <c r="N60" i="12"/>
  <c r="N59" i="12"/>
  <c r="N58" i="12"/>
  <c r="N57" i="12"/>
  <c r="N56" i="12"/>
  <c r="N55" i="12"/>
  <c r="N54" i="12"/>
  <c r="N53" i="12"/>
  <c r="N52" i="12"/>
  <c r="N51" i="12"/>
  <c r="N50" i="12"/>
  <c r="N49" i="12"/>
  <c r="N48" i="12"/>
  <c r="N47" i="12"/>
  <c r="N46" i="12"/>
  <c r="N45" i="12"/>
  <c r="N44" i="12"/>
  <c r="N43" i="12"/>
  <c r="N42" i="12"/>
  <c r="N41" i="12"/>
  <c r="N40" i="12"/>
  <c r="N39" i="12"/>
  <c r="N38" i="12"/>
  <c r="N37" i="12"/>
  <c r="N36" i="12"/>
  <c r="N35" i="12"/>
  <c r="N34" i="12"/>
  <c r="N33" i="12"/>
  <c r="N32" i="12"/>
  <c r="N31" i="12"/>
  <c r="N30" i="12"/>
  <c r="N29" i="12"/>
  <c r="N28" i="12"/>
  <c r="N27" i="12"/>
  <c r="N26" i="12"/>
  <c r="N25" i="12"/>
  <c r="N24" i="12"/>
  <c r="N23" i="12"/>
  <c r="N22" i="12"/>
  <c r="N21" i="12"/>
  <c r="N20" i="12"/>
  <c r="N19" i="12"/>
  <c r="N18" i="12"/>
  <c r="N17" i="12"/>
  <c r="N16" i="12"/>
  <c r="N15" i="12"/>
  <c r="N14" i="12"/>
  <c r="N13" i="12"/>
  <c r="N12" i="12"/>
  <c r="N11" i="12"/>
  <c r="N10" i="12"/>
  <c r="N9" i="12"/>
  <c r="N8" i="12"/>
  <c r="N7" i="12"/>
  <c r="L71" i="12"/>
  <c r="L70" i="12"/>
  <c r="L69" i="12"/>
  <c r="L68" i="12"/>
  <c r="L67" i="12"/>
  <c r="L66" i="12"/>
  <c r="L65" i="12"/>
  <c r="L64" i="12"/>
  <c r="L63" i="12"/>
  <c r="L62" i="12"/>
  <c r="L61" i="12"/>
  <c r="L60" i="12"/>
  <c r="L59" i="12"/>
  <c r="L58" i="12"/>
  <c r="L57" i="12"/>
  <c r="L56" i="12"/>
  <c r="L55" i="12"/>
  <c r="L54" i="12"/>
  <c r="L53" i="12"/>
  <c r="L52" i="12"/>
  <c r="L51" i="12"/>
  <c r="L50" i="12"/>
  <c r="L49" i="12"/>
  <c r="L48" i="12"/>
  <c r="L47" i="12"/>
  <c r="L46" i="12"/>
  <c r="L45" i="12"/>
  <c r="L44" i="12"/>
  <c r="L43" i="12"/>
  <c r="L42" i="12"/>
  <c r="L41" i="12"/>
  <c r="L40" i="12"/>
  <c r="L39" i="12"/>
  <c r="L38" i="12"/>
  <c r="L37" i="12"/>
  <c r="L36" i="12"/>
  <c r="L35" i="12"/>
  <c r="L34" i="12"/>
  <c r="L33" i="12"/>
  <c r="L32" i="12"/>
  <c r="L31" i="12"/>
  <c r="L30" i="12"/>
  <c r="L29" i="12"/>
  <c r="L28" i="12"/>
  <c r="L27" i="12"/>
  <c r="L26" i="12"/>
  <c r="L25" i="12"/>
  <c r="L24" i="12"/>
  <c r="L23" i="12"/>
  <c r="L22" i="12"/>
  <c r="L21" i="12"/>
  <c r="L20" i="12"/>
  <c r="L19" i="12"/>
  <c r="L18" i="12"/>
  <c r="L17" i="12"/>
  <c r="L16" i="12"/>
  <c r="L15" i="12"/>
  <c r="L14" i="12"/>
  <c r="L13" i="12"/>
  <c r="L12" i="12"/>
  <c r="L11" i="12"/>
  <c r="L10" i="12"/>
  <c r="L9" i="12"/>
  <c r="L8" i="12"/>
  <c r="L7" i="12"/>
  <c r="J71" i="12"/>
  <c r="J70" i="12"/>
  <c r="J69" i="12"/>
  <c r="J68" i="12"/>
  <c r="J67" i="12"/>
  <c r="J66" i="12"/>
  <c r="J65" i="12"/>
  <c r="J64" i="12"/>
  <c r="J63" i="12"/>
  <c r="J62" i="12"/>
  <c r="J61" i="12"/>
  <c r="J60" i="12"/>
  <c r="J59" i="12"/>
  <c r="J58" i="12"/>
  <c r="J57" i="12"/>
  <c r="J56" i="12"/>
  <c r="J55" i="12"/>
  <c r="J54" i="12"/>
  <c r="J53" i="12"/>
  <c r="J52" i="12"/>
  <c r="J51" i="12"/>
  <c r="J50" i="12"/>
  <c r="J49" i="12"/>
  <c r="J48" i="12"/>
  <c r="J47" i="12"/>
  <c r="J46" i="12"/>
  <c r="J45" i="12"/>
  <c r="J44" i="12"/>
  <c r="J43" i="12"/>
  <c r="J42" i="12"/>
  <c r="J41" i="12"/>
  <c r="J40" i="12"/>
  <c r="J39" i="12"/>
  <c r="J38" i="12"/>
  <c r="J37" i="12"/>
  <c r="J36" i="12"/>
  <c r="J35" i="12"/>
  <c r="J34" i="12"/>
  <c r="J33" i="12"/>
  <c r="J32" i="12"/>
  <c r="J31" i="12"/>
  <c r="J30" i="12"/>
  <c r="J29" i="12"/>
  <c r="J28" i="12"/>
  <c r="J27" i="12"/>
  <c r="J26" i="12"/>
  <c r="J25" i="12"/>
  <c r="J24" i="12"/>
  <c r="J23" i="12"/>
  <c r="J22" i="12"/>
  <c r="J21" i="12"/>
  <c r="J20" i="12"/>
  <c r="J19" i="12"/>
  <c r="J18" i="12"/>
  <c r="J17" i="12"/>
  <c r="J16" i="12"/>
  <c r="J15" i="12"/>
  <c r="J14" i="12"/>
  <c r="J13" i="12"/>
  <c r="J12" i="12"/>
  <c r="J11" i="12"/>
  <c r="J10" i="12"/>
  <c r="J9" i="12"/>
  <c r="J8" i="12"/>
  <c r="J7" i="12"/>
  <c r="O9" i="25" l="1"/>
  <c r="L9" i="25"/>
  <c r="I9" i="25"/>
  <c r="N11" i="20"/>
  <c r="J11" i="20"/>
  <c r="F11" i="20"/>
  <c r="O19" i="25"/>
  <c r="I19" i="25"/>
  <c r="L19" i="25"/>
  <c r="L99" i="25"/>
  <c r="L100" i="25" s="1"/>
  <c r="J37" i="20" s="1"/>
  <c r="I99" i="25"/>
  <c r="I100" i="25" s="1"/>
  <c r="F37" i="20" s="1"/>
  <c r="L98" i="25"/>
  <c r="L97" i="25"/>
  <c r="I98" i="25"/>
  <c r="I97" i="25"/>
  <c r="J32" i="20"/>
  <c r="J31" i="20"/>
  <c r="F32" i="20"/>
  <c r="F31" i="20"/>
  <c r="L85" i="25"/>
  <c r="I85" i="25"/>
  <c r="L82" i="25"/>
  <c r="I82" i="25"/>
  <c r="K91" i="25"/>
  <c r="L91" i="25" s="1"/>
  <c r="D36" i="20"/>
  <c r="L103" i="25"/>
  <c r="J38" i="20" s="1"/>
  <c r="I103" i="25"/>
  <c r="F38" i="20" s="1"/>
  <c r="L93" i="25"/>
  <c r="L92" i="25"/>
  <c r="L94" i="25" l="1"/>
  <c r="J36" i="20" s="1"/>
  <c r="I93" i="25"/>
  <c r="I92" i="25"/>
  <c r="I91" i="25"/>
  <c r="I94" i="25" s="1"/>
  <c r="F36" i="20" s="1"/>
  <c r="L88" i="25"/>
  <c r="I88" i="25"/>
  <c r="O11" i="20"/>
  <c r="O74" i="25"/>
  <c r="L74" i="25"/>
  <c r="I74" i="25"/>
  <c r="O62" i="25"/>
  <c r="L62" i="25"/>
  <c r="I62" i="25"/>
  <c r="O55" i="25"/>
  <c r="L55" i="25"/>
  <c r="I55" i="25"/>
  <c r="O73" i="25"/>
  <c r="O75" i="25" s="1"/>
  <c r="N22" i="20" s="1"/>
  <c r="O72" i="25"/>
  <c r="L73" i="25"/>
  <c r="L72" i="25"/>
  <c r="L75" i="25" s="1"/>
  <c r="J22" i="20" s="1"/>
  <c r="I73" i="25"/>
  <c r="I72" i="25"/>
  <c r="I75" i="25" s="1"/>
  <c r="F22" i="20" s="1"/>
  <c r="O69" i="25"/>
  <c r="N21" i="20" s="1"/>
  <c r="O68" i="25"/>
  <c r="L68" i="25"/>
  <c r="I68" i="25"/>
  <c r="O66" i="25"/>
  <c r="L66" i="25"/>
  <c r="I66" i="25"/>
  <c r="I69" i="25" s="1"/>
  <c r="F21" i="20" s="1"/>
  <c r="O67" i="25"/>
  <c r="L67" i="25"/>
  <c r="L61" i="25"/>
  <c r="I67" i="25"/>
  <c r="M14" i="20"/>
  <c r="O24" i="25"/>
  <c r="L24" i="25"/>
  <c r="I24" i="25"/>
  <c r="O23" i="25"/>
  <c r="O22" i="25"/>
  <c r="O25" i="25" s="1"/>
  <c r="L23" i="25"/>
  <c r="L22" i="25"/>
  <c r="I23" i="25"/>
  <c r="I22" i="25"/>
  <c r="L69" i="25" l="1"/>
  <c r="J21" i="20" s="1"/>
  <c r="I25" i="25"/>
  <c r="F14" i="20" s="1"/>
  <c r="L25" i="25"/>
  <c r="J14" i="20" s="1"/>
  <c r="R14" i="20"/>
  <c r="N14" i="20"/>
  <c r="O14" i="20" s="1"/>
  <c r="R22" i="20"/>
  <c r="R21" i="20"/>
  <c r="O48" i="25"/>
  <c r="L48" i="25"/>
  <c r="I48" i="25"/>
  <c r="O39" i="25"/>
  <c r="L39" i="25"/>
  <c r="I39" i="25"/>
  <c r="O13" i="25"/>
  <c r="L13" i="25"/>
  <c r="J9" i="20" s="1"/>
  <c r="I13" i="25"/>
  <c r="F9" i="20" s="1"/>
  <c r="O8" i="25"/>
  <c r="O7" i="25"/>
  <c r="O10" i="25" s="1"/>
  <c r="L8" i="25"/>
  <c r="L7" i="25"/>
  <c r="L10" i="25" s="1"/>
  <c r="J8" i="20" s="1"/>
  <c r="I8" i="25"/>
  <c r="I7" i="25"/>
  <c r="I10" i="25" s="1"/>
  <c r="F8" i="20" s="1"/>
  <c r="O16" i="25"/>
  <c r="L16" i="25"/>
  <c r="J10" i="20" s="1"/>
  <c r="I16" i="25"/>
  <c r="F10" i="20" s="1"/>
  <c r="I31" i="25"/>
  <c r="F16" i="20" s="1"/>
  <c r="I28" i="25"/>
  <c r="F15" i="20" s="1"/>
  <c r="O47" i="25"/>
  <c r="L47" i="25"/>
  <c r="I47" i="25"/>
  <c r="O46" i="25"/>
  <c r="L46" i="25"/>
  <c r="I46" i="25"/>
  <c r="O45" i="25"/>
  <c r="L45" i="25"/>
  <c r="I45" i="25"/>
  <c r="O44" i="25"/>
  <c r="L44" i="25"/>
  <c r="I44" i="25"/>
  <c r="O43" i="25"/>
  <c r="L43" i="25"/>
  <c r="I43" i="25"/>
  <c r="O35" i="25"/>
  <c r="L35" i="25"/>
  <c r="I35" i="25"/>
  <c r="O37" i="25"/>
  <c r="L37" i="25"/>
  <c r="I37" i="25"/>
  <c r="O38" i="25"/>
  <c r="O36" i="25"/>
  <c r="O34" i="25"/>
  <c r="I38" i="25"/>
  <c r="I36" i="25"/>
  <c r="L38" i="25"/>
  <c r="L36" i="25"/>
  <c r="L34" i="25"/>
  <c r="I34" i="25"/>
  <c r="N9" i="20" l="1"/>
  <c r="O9" i="20" s="1"/>
  <c r="R9" i="20"/>
  <c r="N10" i="20"/>
  <c r="O10" i="20" s="1"/>
  <c r="R10" i="20"/>
  <c r="N8" i="20"/>
  <c r="O8" i="20" s="1"/>
  <c r="R8" i="20"/>
  <c r="I49" i="25"/>
  <c r="F18" i="20" s="1"/>
  <c r="O49" i="25"/>
  <c r="L49" i="25"/>
  <c r="J18" i="20" s="1"/>
  <c r="O40" i="25"/>
  <c r="L40" i="25"/>
  <c r="J17" i="20" s="1"/>
  <c r="I40" i="25"/>
  <c r="F17" i="20" s="1"/>
  <c r="O31" i="25"/>
  <c r="O61" i="25"/>
  <c r="O60" i="25"/>
  <c r="O59" i="25"/>
  <c r="O63" i="25" s="1"/>
  <c r="O54" i="25"/>
  <c r="O53" i="25"/>
  <c r="O52" i="25"/>
  <c r="O56" i="25" s="1"/>
  <c r="L60" i="25"/>
  <c r="L59" i="25"/>
  <c r="L63" i="25" s="1"/>
  <c r="L54" i="25"/>
  <c r="L53" i="25"/>
  <c r="L52" i="25"/>
  <c r="L56" i="25" s="1"/>
  <c r="J19" i="20" s="1"/>
  <c r="I61" i="25"/>
  <c r="I60" i="25"/>
  <c r="I59" i="25"/>
  <c r="I63" i="25" s="1"/>
  <c r="F20" i="20" s="1"/>
  <c r="I54" i="25"/>
  <c r="I53" i="25"/>
  <c r="I52" i="25"/>
  <c r="I56" i="25" s="1"/>
  <c r="F19" i="20" s="1"/>
  <c r="L31" i="25"/>
  <c r="J16" i="20" s="1"/>
  <c r="O28" i="25"/>
  <c r="L28" i="25"/>
  <c r="J15" i="20" s="1"/>
  <c r="R15" i="20" l="1"/>
  <c r="N15" i="20"/>
  <c r="R18" i="20"/>
  <c r="N18" i="20"/>
  <c r="R17" i="20"/>
  <c r="N17" i="20"/>
  <c r="R20" i="20"/>
  <c r="N20" i="20"/>
  <c r="R16" i="20"/>
  <c r="N16" i="20"/>
  <c r="R19" i="20"/>
  <c r="N19" i="20"/>
  <c r="J20" i="20"/>
  <c r="F43" i="9"/>
  <c r="F42" i="9"/>
  <c r="G107" i="9"/>
  <c r="J36" i="10"/>
  <c r="J33" i="10"/>
  <c r="J34" i="10"/>
  <c r="I166" i="9" l="1"/>
  <c r="I149" i="9"/>
  <c r="G149" i="9"/>
  <c r="L69" i="13" l="1"/>
  <c r="J69" i="13"/>
  <c r="G80" i="9"/>
  <c r="G79" i="9"/>
  <c r="F32" i="9"/>
  <c r="E32" i="9"/>
  <c r="G32" i="9" s="1"/>
  <c r="G33" i="9" s="1"/>
  <c r="E31" i="9"/>
  <c r="G31" i="9" s="1"/>
  <c r="I31" i="9" s="1"/>
  <c r="L31" i="9" s="1"/>
  <c r="L8" i="9"/>
  <c r="E9" i="9"/>
  <c r="G9" i="9" s="1"/>
  <c r="E8" i="9"/>
  <c r="I8" i="9" s="1"/>
  <c r="F64" i="9"/>
  <c r="E64" i="9"/>
  <c r="L63" i="15"/>
  <c r="F39" i="9"/>
  <c r="F38" i="9"/>
  <c r="E42" i="9"/>
  <c r="E103" i="9"/>
  <c r="G23" i="9"/>
  <c r="K38" i="20"/>
  <c r="K37" i="20"/>
  <c r="K33" i="20"/>
  <c r="K32" i="20"/>
  <c r="K34" i="20" s="1"/>
  <c r="E139" i="9" s="1"/>
  <c r="G139" i="9" s="1"/>
  <c r="K31" i="20"/>
  <c r="K30" i="20"/>
  <c r="I38" i="20"/>
  <c r="I37" i="20"/>
  <c r="I36" i="20"/>
  <c r="K36" i="20" s="1"/>
  <c r="I33" i="20"/>
  <c r="I32" i="20"/>
  <c r="I31" i="20"/>
  <c r="I30" i="20"/>
  <c r="G38" i="20"/>
  <c r="G37" i="20"/>
  <c r="E38" i="20"/>
  <c r="E37" i="20"/>
  <c r="E36" i="20"/>
  <c r="G36" i="20" s="1"/>
  <c r="D37" i="20"/>
  <c r="G33" i="20"/>
  <c r="G31" i="20"/>
  <c r="G30" i="20"/>
  <c r="E33" i="20"/>
  <c r="E32" i="20"/>
  <c r="G32" i="20" s="1"/>
  <c r="E31" i="20"/>
  <c r="E30" i="20"/>
  <c r="S22" i="20"/>
  <c r="S21" i="20"/>
  <c r="S20" i="20"/>
  <c r="S19" i="20"/>
  <c r="S18" i="20"/>
  <c r="S17" i="20"/>
  <c r="S16" i="20"/>
  <c r="S15" i="20"/>
  <c r="S14" i="20"/>
  <c r="S11" i="20"/>
  <c r="S10" i="20"/>
  <c r="S9" i="20"/>
  <c r="S8" i="20"/>
  <c r="M11" i="20"/>
  <c r="M22" i="20"/>
  <c r="M21" i="20"/>
  <c r="O21" i="20" s="1"/>
  <c r="M18" i="20"/>
  <c r="M17" i="20"/>
  <c r="O17" i="20" s="1"/>
  <c r="M16" i="20"/>
  <c r="O16" i="20" s="1"/>
  <c r="M15" i="20"/>
  <c r="O15" i="20" s="1"/>
  <c r="O22" i="20"/>
  <c r="O18" i="20"/>
  <c r="M20" i="20"/>
  <c r="O20" i="20" s="1"/>
  <c r="M19" i="20"/>
  <c r="O19" i="20" s="1"/>
  <c r="M10" i="20"/>
  <c r="M9" i="20"/>
  <c r="M8" i="20"/>
  <c r="I22" i="20"/>
  <c r="I21" i="20"/>
  <c r="K21" i="20" s="1"/>
  <c r="I20" i="20"/>
  <c r="K20" i="20" s="1"/>
  <c r="I19" i="20"/>
  <c r="I18" i="20"/>
  <c r="I17" i="20"/>
  <c r="I16" i="20"/>
  <c r="K16" i="20" s="1"/>
  <c r="I15" i="20"/>
  <c r="K15" i="20" s="1"/>
  <c r="I14" i="20"/>
  <c r="K22" i="20"/>
  <c r="K19" i="20"/>
  <c r="K18" i="20"/>
  <c r="K17" i="20"/>
  <c r="I11" i="20"/>
  <c r="K11" i="20" s="1"/>
  <c r="I10" i="20"/>
  <c r="K10" i="20" s="1"/>
  <c r="I9" i="20"/>
  <c r="K9" i="20" s="1"/>
  <c r="I8" i="20"/>
  <c r="K8" i="20" s="1"/>
  <c r="E11" i="20"/>
  <c r="G11" i="20"/>
  <c r="E22" i="20"/>
  <c r="G22" i="20" s="1"/>
  <c r="E21" i="20"/>
  <c r="G21" i="20" s="1"/>
  <c r="E20" i="20"/>
  <c r="G20" i="20" s="1"/>
  <c r="E19" i="20"/>
  <c r="G19" i="20" s="1"/>
  <c r="E18" i="20"/>
  <c r="G18" i="20" s="1"/>
  <c r="E17" i="20"/>
  <c r="G17" i="20" s="1"/>
  <c r="E16" i="20"/>
  <c r="G16" i="20" s="1"/>
  <c r="E15" i="20"/>
  <c r="G15" i="20" s="1"/>
  <c r="E14" i="20"/>
  <c r="G14" i="20" s="1"/>
  <c r="E10" i="20"/>
  <c r="G10" i="20" s="1"/>
  <c r="E9" i="20"/>
  <c r="G9" i="20" s="1"/>
  <c r="E8" i="20"/>
  <c r="G8" i="20" s="1"/>
  <c r="E146" i="9"/>
  <c r="S12" i="20" l="1"/>
  <c r="E168" i="9" s="1"/>
  <c r="S23" i="20"/>
  <c r="E167" i="9" s="1"/>
  <c r="K14" i="20"/>
  <c r="K23" i="20" s="1"/>
  <c r="E53" i="9" s="1"/>
  <c r="G53" i="9" s="1"/>
  <c r="O23" i="20"/>
  <c r="E110" i="9" s="1"/>
  <c r="G8" i="9"/>
  <c r="G10" i="9" s="1"/>
  <c r="G146" i="9"/>
  <c r="I146" i="9"/>
  <c r="G64" i="9"/>
  <c r="O12" i="20"/>
  <c r="E111" i="9" s="1"/>
  <c r="K12" i="20"/>
  <c r="E54" i="9" s="1"/>
  <c r="G54" i="9" s="1"/>
  <c r="K39" i="20"/>
  <c r="G23" i="20"/>
  <c r="S25" i="20" l="1"/>
  <c r="O25" i="20"/>
  <c r="K25" i="20"/>
  <c r="K41" i="20"/>
  <c r="E138" i="9"/>
  <c r="G138" i="9" s="1"/>
  <c r="E166" i="9"/>
  <c r="G166" i="9" s="1"/>
  <c r="L166" i="9" s="1"/>
  <c r="E161" i="9"/>
  <c r="E160" i="9"/>
  <c r="E157" i="9"/>
  <c r="C42" i="22"/>
  <c r="C41" i="22"/>
  <c r="C40" i="22"/>
  <c r="E149" i="9"/>
  <c r="J40" i="10"/>
  <c r="J39" i="10"/>
  <c r="J38" i="10"/>
  <c r="G168" i="9"/>
  <c r="I168" i="9" s="1"/>
  <c r="L168" i="9" s="1"/>
  <c r="G167" i="9"/>
  <c r="I167" i="9" s="1"/>
  <c r="L167" i="9" s="1"/>
  <c r="E165" i="9"/>
  <c r="G165" i="9" s="1"/>
  <c r="I165" i="9" s="1"/>
  <c r="L165" i="9" s="1"/>
  <c r="E164" i="9"/>
  <c r="G164" i="9" s="1"/>
  <c r="F161" i="9"/>
  <c r="G161" i="9" s="1"/>
  <c r="I161" i="9" s="1"/>
  <c r="L161" i="9" s="1"/>
  <c r="C161" i="9"/>
  <c r="F160" i="9"/>
  <c r="G160" i="9"/>
  <c r="C160" i="9"/>
  <c r="F157" i="9"/>
  <c r="C157" i="9"/>
  <c r="F156" i="9"/>
  <c r="C156" i="9"/>
  <c r="J41" i="10" l="1"/>
  <c r="L146" i="9" s="1"/>
  <c r="L147" i="9" s="1"/>
  <c r="G157" i="9"/>
  <c r="I157" i="9" s="1"/>
  <c r="L157" i="9" s="1"/>
  <c r="I164" i="9"/>
  <c r="G169" i="9"/>
  <c r="G150" i="9"/>
  <c r="G162" i="9"/>
  <c r="I160" i="9"/>
  <c r="G147" i="9" l="1"/>
  <c r="I147" i="9"/>
  <c r="L149" i="9"/>
  <c r="L150" i="9" s="1"/>
  <c r="I150" i="9"/>
  <c r="I162" i="9"/>
  <c r="L160" i="9"/>
  <c r="L162" i="9" s="1"/>
  <c r="L164" i="9"/>
  <c r="L169" i="9" s="1"/>
  <c r="I169" i="9"/>
  <c r="L28" i="17"/>
  <c r="L27" i="17"/>
  <c r="L26" i="17"/>
  <c r="E108" i="9"/>
  <c r="I30" i="21"/>
  <c r="I20" i="21"/>
  <c r="I23" i="21"/>
  <c r="I22" i="21"/>
  <c r="I10" i="21"/>
  <c r="I19" i="21"/>
  <c r="I18" i="21"/>
  <c r="I17" i="21"/>
  <c r="I13" i="21"/>
  <c r="I12" i="21"/>
  <c r="I14" i="21" s="1"/>
  <c r="I29" i="21"/>
  <c r="I28" i="21"/>
  <c r="I27" i="21"/>
  <c r="I9" i="21"/>
  <c r="I8" i="21"/>
  <c r="I7" i="21"/>
  <c r="I24" i="21" l="1"/>
  <c r="E109" i="9" s="1"/>
  <c r="G108" i="9"/>
  <c r="I108" i="9" s="1"/>
  <c r="L108" i="9" s="1"/>
  <c r="E129" i="9"/>
  <c r="G129" i="9" s="1"/>
  <c r="E128" i="9"/>
  <c r="G128" i="9" s="1"/>
  <c r="E72" i="9"/>
  <c r="E71" i="9"/>
  <c r="L23" i="17"/>
  <c r="J23" i="17"/>
  <c r="L21" i="17"/>
  <c r="J28" i="17"/>
  <c r="J27" i="17"/>
  <c r="J26" i="17"/>
  <c r="L20" i="17"/>
  <c r="L24" i="17" s="1"/>
  <c r="L19" i="17"/>
  <c r="L18" i="17"/>
  <c r="L17" i="17"/>
  <c r="L16" i="17"/>
  <c r="L15" i="17"/>
  <c r="L14" i="17"/>
  <c r="L13" i="17"/>
  <c r="L12" i="17"/>
  <c r="L11" i="17"/>
  <c r="L10" i="17"/>
  <c r="L9" i="17"/>
  <c r="L8" i="17"/>
  <c r="L7" i="17"/>
  <c r="L6" i="17"/>
  <c r="J6" i="17"/>
  <c r="J15" i="17"/>
  <c r="J16" i="17"/>
  <c r="J17" i="17"/>
  <c r="J18" i="17"/>
  <c r="E43" i="9"/>
  <c r="F47" i="9"/>
  <c r="F46" i="9"/>
  <c r="E47" i="9"/>
  <c r="A62" i="24"/>
  <c r="A63" i="24" s="1"/>
  <c r="L61" i="24"/>
  <c r="J61" i="24"/>
  <c r="A44" i="24"/>
  <c r="A45" i="24" s="1"/>
  <c r="A46" i="24" s="1"/>
  <c r="A47" i="24" s="1"/>
  <c r="A48" i="24" s="1"/>
  <c r="A49" i="24" s="1"/>
  <c r="A50" i="24" s="1"/>
  <c r="A51" i="24" s="1"/>
  <c r="A52" i="24" s="1"/>
  <c r="A53" i="24" s="1"/>
  <c r="A54" i="24" s="1"/>
  <c r="A55" i="24" s="1"/>
  <c r="A56" i="24" s="1"/>
  <c r="A57" i="24" s="1"/>
  <c r="A58" i="24" s="1"/>
  <c r="A59" i="24" s="1"/>
  <c r="A60" i="24" s="1"/>
  <c r="A61" i="24" s="1"/>
  <c r="L59" i="24"/>
  <c r="J59" i="24"/>
  <c r="L58" i="24"/>
  <c r="J58" i="24"/>
  <c r="L57" i="24"/>
  <c r="J57" i="24"/>
  <c r="L56" i="24"/>
  <c r="J56" i="24"/>
  <c r="L55" i="24"/>
  <c r="J55" i="24"/>
  <c r="L54" i="24"/>
  <c r="J54" i="24"/>
  <c r="L53" i="24"/>
  <c r="J53" i="24"/>
  <c r="L52" i="24"/>
  <c r="J52" i="24"/>
  <c r="L51" i="24"/>
  <c r="J51" i="24"/>
  <c r="L50" i="24"/>
  <c r="J50" i="24"/>
  <c r="L49" i="24"/>
  <c r="J49" i="24"/>
  <c r="L48" i="24"/>
  <c r="J48" i="24"/>
  <c r="L47" i="24"/>
  <c r="J47" i="24"/>
  <c r="L46" i="24"/>
  <c r="J46" i="24"/>
  <c r="L45" i="24"/>
  <c r="J45" i="24"/>
  <c r="L44" i="24"/>
  <c r="J44" i="24"/>
  <c r="J29" i="17" l="1"/>
  <c r="L29" i="17"/>
  <c r="F129" i="9" s="1"/>
  <c r="C99" i="9"/>
  <c r="C47" i="9"/>
  <c r="C46" i="9"/>
  <c r="F104" i="9"/>
  <c r="F103" i="9"/>
  <c r="L63" i="24"/>
  <c r="L67" i="24" s="1"/>
  <c r="L62" i="24"/>
  <c r="L60" i="24"/>
  <c r="L43" i="24"/>
  <c r="L42" i="24"/>
  <c r="L41" i="24"/>
  <c r="L40" i="24"/>
  <c r="L39" i="24"/>
  <c r="L38" i="24"/>
  <c r="L37" i="24"/>
  <c r="L36" i="24"/>
  <c r="L35" i="24"/>
  <c r="L34" i="24"/>
  <c r="L33" i="24"/>
  <c r="L32" i="24"/>
  <c r="L31" i="24"/>
  <c r="L30" i="24"/>
  <c r="L29" i="24"/>
  <c r="L28" i="24"/>
  <c r="L27" i="24"/>
  <c r="L26" i="24"/>
  <c r="L25" i="24"/>
  <c r="L24" i="24"/>
  <c r="L23" i="24"/>
  <c r="L22" i="24"/>
  <c r="L21" i="24"/>
  <c r="L20" i="24"/>
  <c r="L19" i="24"/>
  <c r="L18" i="24"/>
  <c r="L17" i="24"/>
  <c r="L16" i="24"/>
  <c r="L15" i="24"/>
  <c r="L14" i="24"/>
  <c r="L13" i="24"/>
  <c r="L12" i="24"/>
  <c r="L11" i="24"/>
  <c r="L10" i="24"/>
  <c r="L9" i="24"/>
  <c r="L8" i="24"/>
  <c r="L7" i="24"/>
  <c r="L6" i="24"/>
  <c r="J60" i="24"/>
  <c r="J43" i="24"/>
  <c r="J42" i="24"/>
  <c r="J41" i="24"/>
  <c r="J40" i="24"/>
  <c r="J39" i="24"/>
  <c r="J38" i="24"/>
  <c r="J37" i="24"/>
  <c r="J36" i="24"/>
  <c r="J35" i="24"/>
  <c r="J34" i="24"/>
  <c r="J33" i="24"/>
  <c r="J32" i="24"/>
  <c r="J31" i="24"/>
  <c r="J30" i="24"/>
  <c r="J29" i="24"/>
  <c r="J28" i="24"/>
  <c r="J27" i="24"/>
  <c r="J26" i="24"/>
  <c r="J25" i="24"/>
  <c r="J24" i="24"/>
  <c r="J23" i="24"/>
  <c r="J22" i="24"/>
  <c r="J21" i="24"/>
  <c r="J20" i="24"/>
  <c r="J19" i="24"/>
  <c r="J18" i="24"/>
  <c r="J17" i="24"/>
  <c r="J16" i="24"/>
  <c r="J15" i="24"/>
  <c r="J14" i="24"/>
  <c r="J13" i="24"/>
  <c r="J12" i="24"/>
  <c r="J11" i="24"/>
  <c r="J10" i="24"/>
  <c r="J9" i="24"/>
  <c r="J8" i="24"/>
  <c r="J7" i="24"/>
  <c r="J6" i="24"/>
  <c r="J62" i="24"/>
  <c r="L71" i="24"/>
  <c r="C104" i="9"/>
  <c r="C103" i="9"/>
  <c r="F133" i="9"/>
  <c r="E133" i="9"/>
  <c r="E132" i="9"/>
  <c r="G132" i="9" s="1"/>
  <c r="E125" i="9"/>
  <c r="G125" i="9" s="1"/>
  <c r="E124" i="9"/>
  <c r="G124" i="9" s="1"/>
  <c r="E121" i="9"/>
  <c r="G121" i="9" s="1"/>
  <c r="I121" i="9" s="1"/>
  <c r="F100" i="9"/>
  <c r="F99" i="9"/>
  <c r="E100" i="9"/>
  <c r="C79" i="9"/>
  <c r="F76" i="9"/>
  <c r="F75" i="9"/>
  <c r="J6" i="12"/>
  <c r="J82" i="12"/>
  <c r="J76" i="12"/>
  <c r="E16" i="9" s="1"/>
  <c r="G16" i="9" s="1"/>
  <c r="I34" i="21"/>
  <c r="I33" i="21"/>
  <c r="I35" i="21" s="1"/>
  <c r="E137" i="9" s="1"/>
  <c r="G137" i="9" s="1"/>
  <c r="I32" i="21"/>
  <c r="L71" i="13"/>
  <c r="L70" i="13"/>
  <c r="L68" i="13"/>
  <c r="L67" i="13"/>
  <c r="L66" i="13"/>
  <c r="L65" i="13"/>
  <c r="L64" i="13"/>
  <c r="L63" i="13"/>
  <c r="L62" i="13"/>
  <c r="L61" i="13"/>
  <c r="L60" i="13"/>
  <c r="L59" i="13"/>
  <c r="L58" i="13"/>
  <c r="L57" i="13"/>
  <c r="L56" i="13"/>
  <c r="L55" i="13"/>
  <c r="L54" i="13"/>
  <c r="L53" i="13"/>
  <c r="L52" i="13"/>
  <c r="L51" i="13"/>
  <c r="L50" i="13"/>
  <c r="L49" i="13"/>
  <c r="L48" i="13"/>
  <c r="L47" i="13"/>
  <c r="L46" i="13"/>
  <c r="L45" i="13"/>
  <c r="L44" i="13"/>
  <c r="L43" i="13"/>
  <c r="L42" i="13"/>
  <c r="L41" i="13"/>
  <c r="L40" i="13"/>
  <c r="L39" i="13"/>
  <c r="L38" i="13"/>
  <c r="L37" i="13"/>
  <c r="L36" i="13"/>
  <c r="L35" i="13"/>
  <c r="L34" i="13"/>
  <c r="L33" i="13"/>
  <c r="L32" i="13"/>
  <c r="L31" i="13"/>
  <c r="L30" i="13"/>
  <c r="L29" i="13"/>
  <c r="L28" i="13"/>
  <c r="L27" i="13"/>
  <c r="L26" i="13"/>
  <c r="L25" i="13"/>
  <c r="L24" i="13"/>
  <c r="L23" i="13"/>
  <c r="L22" i="13"/>
  <c r="L21" i="13"/>
  <c r="L20" i="13"/>
  <c r="L19" i="13"/>
  <c r="L18" i="13"/>
  <c r="L17" i="13"/>
  <c r="L16" i="13"/>
  <c r="L15" i="13"/>
  <c r="L14" i="13"/>
  <c r="L13" i="13"/>
  <c r="L12" i="13"/>
  <c r="L11" i="13"/>
  <c r="L10" i="13"/>
  <c r="L9" i="13"/>
  <c r="L8" i="13"/>
  <c r="L7" i="13"/>
  <c r="J71" i="13"/>
  <c r="J70" i="13"/>
  <c r="J68" i="13"/>
  <c r="J67" i="13"/>
  <c r="J66" i="13"/>
  <c r="J65" i="13"/>
  <c r="J64" i="13"/>
  <c r="J63" i="13"/>
  <c r="J62" i="13"/>
  <c r="J61" i="13"/>
  <c r="J60" i="13"/>
  <c r="J59" i="13"/>
  <c r="J58" i="13"/>
  <c r="J57" i="13"/>
  <c r="J56" i="13"/>
  <c r="J55" i="13"/>
  <c r="J54" i="13"/>
  <c r="J53" i="13"/>
  <c r="J52" i="13"/>
  <c r="J51" i="13"/>
  <c r="J50" i="13"/>
  <c r="J49" i="13"/>
  <c r="J48" i="13"/>
  <c r="J47" i="13"/>
  <c r="J46" i="13"/>
  <c r="J45" i="13"/>
  <c r="J44" i="13"/>
  <c r="J43" i="13"/>
  <c r="J42" i="13"/>
  <c r="J41" i="13"/>
  <c r="J40" i="13"/>
  <c r="J39" i="13"/>
  <c r="J38" i="13"/>
  <c r="J37" i="13"/>
  <c r="J36" i="13"/>
  <c r="J35" i="13"/>
  <c r="J34" i="13"/>
  <c r="J33" i="13"/>
  <c r="J32" i="13"/>
  <c r="J31" i="13"/>
  <c r="J30" i="13"/>
  <c r="J29" i="13"/>
  <c r="J28" i="13"/>
  <c r="J27" i="13"/>
  <c r="J26" i="13"/>
  <c r="J25" i="13"/>
  <c r="J24" i="13"/>
  <c r="J23" i="13"/>
  <c r="J22" i="13"/>
  <c r="J21" i="13"/>
  <c r="J20" i="13"/>
  <c r="J19" i="13"/>
  <c r="J18" i="13"/>
  <c r="J17" i="13"/>
  <c r="J16" i="13"/>
  <c r="J15" i="13"/>
  <c r="J14" i="13"/>
  <c r="J13" i="13"/>
  <c r="J12" i="13"/>
  <c r="J11" i="13"/>
  <c r="J10" i="13"/>
  <c r="J9" i="13"/>
  <c r="J8" i="13"/>
  <c r="J7" i="13"/>
  <c r="J6" i="13"/>
  <c r="L6" i="13"/>
  <c r="L79" i="13"/>
  <c r="L75" i="13"/>
  <c r="L71" i="16"/>
  <c r="L70" i="16"/>
  <c r="L69" i="16"/>
  <c r="L68" i="16"/>
  <c r="L67" i="16"/>
  <c r="L66" i="16"/>
  <c r="L65" i="16"/>
  <c r="L64" i="16"/>
  <c r="L62" i="16"/>
  <c r="L61" i="16"/>
  <c r="L60" i="16"/>
  <c r="L59" i="16"/>
  <c r="L58" i="16"/>
  <c r="L57" i="16"/>
  <c r="L56" i="16"/>
  <c r="L55" i="16"/>
  <c r="L54" i="16"/>
  <c r="L53" i="16"/>
  <c r="L52" i="16"/>
  <c r="L51" i="16"/>
  <c r="L50" i="16"/>
  <c r="L49" i="16"/>
  <c r="L48" i="16"/>
  <c r="L47" i="16"/>
  <c r="L46" i="16"/>
  <c r="L45" i="16"/>
  <c r="L44" i="16"/>
  <c r="L43" i="16"/>
  <c r="L42" i="16"/>
  <c r="L41" i="16"/>
  <c r="L40" i="16"/>
  <c r="L39" i="16"/>
  <c r="L38" i="16"/>
  <c r="L37" i="16"/>
  <c r="L36" i="16"/>
  <c r="L35" i="16"/>
  <c r="L34" i="16"/>
  <c r="L33" i="16"/>
  <c r="L32" i="16"/>
  <c r="L31" i="16"/>
  <c r="L30" i="16"/>
  <c r="L29" i="16"/>
  <c r="L28" i="16"/>
  <c r="L27" i="16"/>
  <c r="L26" i="16"/>
  <c r="L25" i="16"/>
  <c r="L24" i="16"/>
  <c r="L23" i="16"/>
  <c r="L22" i="16"/>
  <c r="L21" i="16"/>
  <c r="L20" i="16"/>
  <c r="L19" i="16"/>
  <c r="L18" i="16"/>
  <c r="L17" i="16"/>
  <c r="L16" i="16"/>
  <c r="L15" i="16"/>
  <c r="L14" i="16"/>
  <c r="L13" i="16"/>
  <c r="L12" i="16"/>
  <c r="L11" i="16"/>
  <c r="L10" i="16"/>
  <c r="L9" i="16"/>
  <c r="L8" i="16"/>
  <c r="L7" i="16"/>
  <c r="L6" i="16"/>
  <c r="J71" i="16"/>
  <c r="J70" i="16"/>
  <c r="J69" i="16"/>
  <c r="J68" i="16"/>
  <c r="J67" i="16"/>
  <c r="J66" i="16"/>
  <c r="J65" i="16"/>
  <c r="J64" i="16"/>
  <c r="J63" i="16"/>
  <c r="J62" i="16"/>
  <c r="J61" i="16"/>
  <c r="J60" i="16"/>
  <c r="J59" i="16"/>
  <c r="J58" i="16"/>
  <c r="J57" i="16"/>
  <c r="J56" i="16"/>
  <c r="J55" i="16"/>
  <c r="J54" i="16"/>
  <c r="J53" i="16"/>
  <c r="J52" i="16"/>
  <c r="J51" i="16"/>
  <c r="J50" i="16"/>
  <c r="J49" i="16"/>
  <c r="J48" i="16"/>
  <c r="J47" i="16"/>
  <c r="J46" i="16"/>
  <c r="J45" i="16"/>
  <c r="J44" i="16"/>
  <c r="J43" i="16"/>
  <c r="J42" i="16"/>
  <c r="J41" i="16"/>
  <c r="J40" i="16"/>
  <c r="J39" i="16"/>
  <c r="J38" i="16"/>
  <c r="J37" i="16"/>
  <c r="J36" i="16"/>
  <c r="J35" i="16"/>
  <c r="J34" i="16"/>
  <c r="J33" i="16"/>
  <c r="J32" i="16"/>
  <c r="J31" i="16"/>
  <c r="J30" i="16"/>
  <c r="J29" i="16"/>
  <c r="J28" i="16"/>
  <c r="J27" i="16"/>
  <c r="J26" i="16"/>
  <c r="J25" i="16"/>
  <c r="J24" i="16"/>
  <c r="J23" i="16"/>
  <c r="J22" i="16"/>
  <c r="J21" i="16"/>
  <c r="J20" i="16"/>
  <c r="J19" i="16"/>
  <c r="J18" i="16"/>
  <c r="J17" i="16"/>
  <c r="J16" i="16"/>
  <c r="J15" i="16"/>
  <c r="J14" i="16"/>
  <c r="J13" i="16"/>
  <c r="J12" i="16"/>
  <c r="J11" i="16"/>
  <c r="J10" i="16"/>
  <c r="J9" i="16"/>
  <c r="J8" i="16"/>
  <c r="J7" i="16"/>
  <c r="J6" i="16"/>
  <c r="J75" i="12" l="1"/>
  <c r="G133" i="9"/>
  <c r="G100" i="9"/>
  <c r="C100" i="9"/>
  <c r="L66" i="24"/>
  <c r="L68" i="24" s="1"/>
  <c r="L64" i="24"/>
  <c r="G47" i="9"/>
  <c r="I47" i="9" s="1"/>
  <c r="L47" i="9" s="1"/>
  <c r="J72" i="12"/>
  <c r="L74" i="13"/>
  <c r="L72" i="13"/>
  <c r="L79" i="16"/>
  <c r="L78" i="16"/>
  <c r="L77" i="16"/>
  <c r="L75" i="16"/>
  <c r="L74" i="16"/>
  <c r="J77" i="12" l="1"/>
  <c r="E15" i="9"/>
  <c r="G15" i="9" s="1"/>
  <c r="L76" i="13"/>
  <c r="E156" i="9"/>
  <c r="G156" i="9" s="1"/>
  <c r="E99" i="9"/>
  <c r="G99" i="9" s="1"/>
  <c r="L80" i="16"/>
  <c r="L72" i="16"/>
  <c r="L52" i="15"/>
  <c r="L61" i="15"/>
  <c r="L62" i="15"/>
  <c r="L45" i="15"/>
  <c r="J45" i="15"/>
  <c r="L44" i="15"/>
  <c r="N82" i="12"/>
  <c r="L82" i="12"/>
  <c r="L41" i="11"/>
  <c r="J42" i="11"/>
  <c r="L10" i="11"/>
  <c r="J6" i="11"/>
  <c r="J7" i="11"/>
  <c r="J8" i="11"/>
  <c r="J9" i="11"/>
  <c r="J10" i="11"/>
  <c r="J11" i="11"/>
  <c r="J12" i="11"/>
  <c r="J13" i="11"/>
  <c r="J14" i="11"/>
  <c r="J15" i="11"/>
  <c r="J16" i="11"/>
  <c r="J17" i="11"/>
  <c r="J18" i="11"/>
  <c r="J19" i="11"/>
  <c r="J20" i="11"/>
  <c r="J21" i="11"/>
  <c r="J22" i="11"/>
  <c r="J23" i="11"/>
  <c r="J24" i="11"/>
  <c r="J25" i="11"/>
  <c r="J26" i="11"/>
  <c r="J27" i="11"/>
  <c r="J28" i="11"/>
  <c r="J29" i="11"/>
  <c r="J30" i="11"/>
  <c r="J31" i="11"/>
  <c r="J32" i="11"/>
  <c r="J33" i="11"/>
  <c r="J34" i="11"/>
  <c r="J35" i="11"/>
  <c r="J36" i="11"/>
  <c r="J37" i="11"/>
  <c r="J38" i="11"/>
  <c r="J39" i="11"/>
  <c r="J40" i="11"/>
  <c r="J41" i="11"/>
  <c r="J43" i="11"/>
  <c r="J48" i="11" s="1"/>
  <c r="J47" i="11"/>
  <c r="J53" i="11"/>
  <c r="L47" i="15"/>
  <c r="L46" i="15"/>
  <c r="L49" i="15" s="1"/>
  <c r="L43" i="15"/>
  <c r="L42" i="15"/>
  <c r="L41" i="15"/>
  <c r="L40" i="15"/>
  <c r="L39" i="15"/>
  <c r="L38" i="15"/>
  <c r="L37" i="15"/>
  <c r="L36" i="15"/>
  <c r="L35" i="15"/>
  <c r="L34" i="15"/>
  <c r="L33" i="15"/>
  <c r="L32" i="15"/>
  <c r="L31" i="15"/>
  <c r="L30" i="15"/>
  <c r="L29" i="15"/>
  <c r="L28" i="15"/>
  <c r="L27" i="15"/>
  <c r="L26" i="15"/>
  <c r="L25" i="15"/>
  <c r="L24" i="15"/>
  <c r="L23" i="15"/>
  <c r="L22" i="15"/>
  <c r="L21" i="15"/>
  <c r="L20" i="15"/>
  <c r="L19" i="15"/>
  <c r="L18" i="15"/>
  <c r="L17" i="15"/>
  <c r="L16" i="15"/>
  <c r="L15" i="15"/>
  <c r="L14" i="15"/>
  <c r="L13" i="15"/>
  <c r="L12" i="15"/>
  <c r="L11" i="15"/>
  <c r="L10" i="15"/>
  <c r="L9" i="15"/>
  <c r="L8" i="15"/>
  <c r="L7" i="15"/>
  <c r="N6" i="12"/>
  <c r="N76" i="12"/>
  <c r="E96" i="9" s="1"/>
  <c r="G96" i="9" s="1"/>
  <c r="N43" i="11"/>
  <c r="N48" i="11" s="1"/>
  <c r="L43" i="11"/>
  <c r="L48" i="11" s="1"/>
  <c r="N41" i="11"/>
  <c r="N40" i="11"/>
  <c r="N39" i="11"/>
  <c r="N38" i="11"/>
  <c r="N37" i="11"/>
  <c r="N36" i="11"/>
  <c r="N35" i="11"/>
  <c r="N34" i="11"/>
  <c r="N33" i="11"/>
  <c r="N32" i="11"/>
  <c r="N31" i="11"/>
  <c r="N30" i="11"/>
  <c r="N29" i="11"/>
  <c r="N28" i="11"/>
  <c r="N27" i="11"/>
  <c r="N26" i="11"/>
  <c r="N25" i="11"/>
  <c r="N24" i="11"/>
  <c r="N23" i="11"/>
  <c r="N22" i="11"/>
  <c r="N21" i="11"/>
  <c r="N20" i="11"/>
  <c r="N19" i="11"/>
  <c r="N18" i="11"/>
  <c r="N17" i="11"/>
  <c r="N16" i="11"/>
  <c r="N15" i="11"/>
  <c r="N14" i="11"/>
  <c r="N13" i="11"/>
  <c r="N12" i="11"/>
  <c r="N11" i="11"/>
  <c r="N10" i="11"/>
  <c r="N9" i="11"/>
  <c r="N8" i="11"/>
  <c r="N7" i="11"/>
  <c r="N6" i="11"/>
  <c r="L40" i="11"/>
  <c r="L39" i="11"/>
  <c r="L38" i="11"/>
  <c r="L37" i="11"/>
  <c r="L36" i="11"/>
  <c r="L35" i="11"/>
  <c r="L34" i="11"/>
  <c r="L33" i="11"/>
  <c r="L32" i="11"/>
  <c r="L31" i="11"/>
  <c r="L30" i="11"/>
  <c r="L29" i="11"/>
  <c r="L28" i="11"/>
  <c r="L27" i="11"/>
  <c r="L26" i="11"/>
  <c r="L25" i="11"/>
  <c r="L24" i="11"/>
  <c r="L23" i="11"/>
  <c r="L22" i="11"/>
  <c r="L21" i="11"/>
  <c r="L20" i="11"/>
  <c r="L19" i="11"/>
  <c r="L18" i="11"/>
  <c r="L17" i="11"/>
  <c r="L16" i="11"/>
  <c r="L15" i="11"/>
  <c r="L14" i="11"/>
  <c r="L13" i="11"/>
  <c r="L12" i="11"/>
  <c r="L11" i="11"/>
  <c r="L9" i="11"/>
  <c r="L8" i="11"/>
  <c r="L7" i="11"/>
  <c r="L6" i="11"/>
  <c r="L51" i="18"/>
  <c r="L45" i="18"/>
  <c r="L44" i="18"/>
  <c r="L43" i="18"/>
  <c r="L42" i="18"/>
  <c r="L41" i="18"/>
  <c r="K46" i="18"/>
  <c r="L19" i="18"/>
  <c r="L18" i="18"/>
  <c r="L17" i="18"/>
  <c r="L16" i="18"/>
  <c r="L15" i="18"/>
  <c r="L47" i="18"/>
  <c r="L46" i="18"/>
  <c r="L40" i="18"/>
  <c r="L39" i="18"/>
  <c r="L38" i="18"/>
  <c r="L37" i="18"/>
  <c r="L36" i="18"/>
  <c r="L35" i="18"/>
  <c r="L34" i="18"/>
  <c r="L33" i="18"/>
  <c r="L32" i="18"/>
  <c r="L31" i="18"/>
  <c r="L30" i="18"/>
  <c r="L29" i="18"/>
  <c r="L28" i="18"/>
  <c r="L27" i="18"/>
  <c r="L26" i="18"/>
  <c r="L25" i="18"/>
  <c r="L24" i="18"/>
  <c r="L23" i="18"/>
  <c r="L22" i="18"/>
  <c r="L21" i="18"/>
  <c r="L20" i="18"/>
  <c r="L14" i="18"/>
  <c r="L13" i="18"/>
  <c r="L12" i="18"/>
  <c r="L11" i="18"/>
  <c r="L10" i="18"/>
  <c r="L9" i="18"/>
  <c r="L8" i="18"/>
  <c r="L7" i="18"/>
  <c r="L6" i="18"/>
  <c r="I46" i="18"/>
  <c r="J45" i="18"/>
  <c r="J44" i="18"/>
  <c r="J43" i="18"/>
  <c r="J71" i="24"/>
  <c r="J63" i="24"/>
  <c r="J67" i="24" s="1"/>
  <c r="E104" i="9" s="1"/>
  <c r="G104" i="9" s="1"/>
  <c r="I104" i="9" s="1"/>
  <c r="L104" i="9" s="1"/>
  <c r="J66" i="24"/>
  <c r="G103" i="9" s="1"/>
  <c r="J79" i="13"/>
  <c r="E35" i="9"/>
  <c r="G35" i="9" s="1"/>
  <c r="I35" i="9" s="1"/>
  <c r="E12" i="9"/>
  <c r="G12" i="9" s="1"/>
  <c r="E92" i="9"/>
  <c r="G92" i="9" s="1"/>
  <c r="I92" i="9" s="1"/>
  <c r="N55" i="11"/>
  <c r="L54" i="11"/>
  <c r="I156" i="9" l="1"/>
  <c r="G158" i="9"/>
  <c r="G105" i="9"/>
  <c r="I103" i="9"/>
  <c r="J64" i="24"/>
  <c r="J68" i="24"/>
  <c r="L50" i="18"/>
  <c r="L52" i="18" s="1"/>
  <c r="L51" i="15"/>
  <c r="L53" i="15" s="1"/>
  <c r="N75" i="12"/>
  <c r="J44" i="11"/>
  <c r="J49" i="11"/>
  <c r="N72" i="12"/>
  <c r="L47" i="11"/>
  <c r="L49" i="11" s="1"/>
  <c r="N44" i="11"/>
  <c r="N47" i="11"/>
  <c r="N49" i="11" s="1"/>
  <c r="L44" i="11"/>
  <c r="L48" i="18"/>
  <c r="N77" i="12" l="1"/>
  <c r="E95" i="9"/>
  <c r="G95" i="9" s="1"/>
  <c r="I158" i="9"/>
  <c r="L156" i="9"/>
  <c r="L158" i="9" s="1"/>
  <c r="L103" i="9"/>
  <c r="L105" i="9" s="1"/>
  <c r="I105" i="9"/>
  <c r="J7" i="14"/>
  <c r="J75" i="16"/>
  <c r="J77" i="16"/>
  <c r="J78" i="16"/>
  <c r="J79" i="16"/>
  <c r="J47" i="15"/>
  <c r="J52" i="15"/>
  <c r="J41" i="15"/>
  <c r="J46" i="15"/>
  <c r="J51" i="15" s="1"/>
  <c r="J7" i="15"/>
  <c r="J8" i="15"/>
  <c r="J9" i="15"/>
  <c r="J10" i="15"/>
  <c r="J11" i="15"/>
  <c r="J12" i="15"/>
  <c r="J13" i="15"/>
  <c r="J14" i="15"/>
  <c r="J15" i="15"/>
  <c r="J16" i="15"/>
  <c r="J17" i="15"/>
  <c r="J18" i="15"/>
  <c r="J20" i="15"/>
  <c r="J21" i="15"/>
  <c r="J22" i="15"/>
  <c r="J25" i="15"/>
  <c r="J26" i="15"/>
  <c r="J27" i="15"/>
  <c r="J28" i="15"/>
  <c r="J29" i="15"/>
  <c r="J30" i="15"/>
  <c r="J31" i="15"/>
  <c r="J32" i="15"/>
  <c r="J33" i="15"/>
  <c r="J34" i="15"/>
  <c r="J35" i="15"/>
  <c r="J36" i="15"/>
  <c r="J37" i="15"/>
  <c r="J38" i="15"/>
  <c r="J39" i="15"/>
  <c r="J40" i="15"/>
  <c r="J19" i="15"/>
  <c r="J23" i="15"/>
  <c r="J49" i="15" s="1"/>
  <c r="J42" i="15"/>
  <c r="J43" i="15"/>
  <c r="J44" i="15"/>
  <c r="J24" i="15"/>
  <c r="J58" i="15"/>
  <c r="J57" i="15"/>
  <c r="J23" i="10"/>
  <c r="J35" i="10"/>
  <c r="J30" i="10"/>
  <c r="J29" i="10"/>
  <c r="J24" i="10"/>
  <c r="J28" i="10"/>
  <c r="J27" i="10"/>
  <c r="J8" i="14"/>
  <c r="J13" i="14"/>
  <c r="J14" i="14" s="1"/>
  <c r="F61" i="9"/>
  <c r="J6" i="14"/>
  <c r="J12" i="14" s="1"/>
  <c r="E117" i="9" s="1"/>
  <c r="C138" i="9"/>
  <c r="C139" i="9"/>
  <c r="F72" i="9"/>
  <c r="G72" i="9" s="1"/>
  <c r="F60" i="9"/>
  <c r="F71" i="9"/>
  <c r="G71" i="9" s="1"/>
  <c r="J6" i="10"/>
  <c r="J7" i="10"/>
  <c r="J8" i="10"/>
  <c r="J9" i="10"/>
  <c r="J10" i="10"/>
  <c r="J12" i="10"/>
  <c r="C51" i="9"/>
  <c r="E51" i="9" s="1"/>
  <c r="G51" i="9" s="1"/>
  <c r="C52" i="9"/>
  <c r="E52" i="9" s="1"/>
  <c r="G52" i="9" s="1"/>
  <c r="I23" i="9"/>
  <c r="L23" i="9" s="1"/>
  <c r="J13" i="10"/>
  <c r="J15" i="10" s="1"/>
  <c r="D58" i="22"/>
  <c r="D56" i="22"/>
  <c r="C75" i="22"/>
  <c r="C82" i="9" s="1"/>
  <c r="J47" i="18"/>
  <c r="J51" i="18" s="1"/>
  <c r="J20" i="17"/>
  <c r="J21" i="17" s="1"/>
  <c r="C29" i="22"/>
  <c r="C30" i="22"/>
  <c r="C25" i="22"/>
  <c r="C26" i="22"/>
  <c r="C2" i="22"/>
  <c r="D4" i="22" s="1"/>
  <c r="C3" i="22"/>
  <c r="D23" i="22"/>
  <c r="C62" i="22" s="1"/>
  <c r="C61" i="22"/>
  <c r="L76" i="12"/>
  <c r="E153" i="9" s="1"/>
  <c r="C6" i="22"/>
  <c r="C7" i="22"/>
  <c r="C17" i="22"/>
  <c r="D19" i="22" s="1"/>
  <c r="C11" i="22"/>
  <c r="C12" i="22"/>
  <c r="J75" i="13"/>
  <c r="J46" i="18"/>
  <c r="J6" i="18"/>
  <c r="J7" i="18"/>
  <c r="J8" i="18"/>
  <c r="J9" i="18"/>
  <c r="J10" i="18"/>
  <c r="J11" i="18"/>
  <c r="J12" i="18"/>
  <c r="J13" i="18"/>
  <c r="J14" i="18"/>
  <c r="J15" i="18"/>
  <c r="J16" i="18"/>
  <c r="J17" i="18"/>
  <c r="J18" i="18"/>
  <c r="J19" i="18"/>
  <c r="J20" i="18"/>
  <c r="J21" i="18"/>
  <c r="J22" i="18"/>
  <c r="J23" i="18"/>
  <c r="J24" i="18"/>
  <c r="J25" i="18"/>
  <c r="J26" i="18"/>
  <c r="J27" i="18"/>
  <c r="J28" i="18"/>
  <c r="J29" i="18"/>
  <c r="J30" i="18"/>
  <c r="J31" i="18"/>
  <c r="J32" i="18"/>
  <c r="J33" i="18"/>
  <c r="J34" i="18"/>
  <c r="J35" i="18"/>
  <c r="J36" i="18"/>
  <c r="J37" i="18"/>
  <c r="J38" i="18"/>
  <c r="J39" i="18"/>
  <c r="J40" i="18"/>
  <c r="J41" i="18"/>
  <c r="J42" i="18"/>
  <c r="L6" i="12"/>
  <c r="G6" i="19"/>
  <c r="G7" i="19"/>
  <c r="G8" i="19"/>
  <c r="G9" i="19"/>
  <c r="G10" i="19"/>
  <c r="J7" i="17"/>
  <c r="J8" i="17"/>
  <c r="J9" i="17"/>
  <c r="J10" i="17"/>
  <c r="J11" i="17"/>
  <c r="J12" i="17"/>
  <c r="J13" i="17"/>
  <c r="J14" i="17"/>
  <c r="J19" i="17"/>
  <c r="J10" i="14"/>
  <c r="I153" i="9" l="1"/>
  <c r="L153" i="9" s="1"/>
  <c r="G153" i="9"/>
  <c r="I54" i="9"/>
  <c r="L54" i="9" s="1"/>
  <c r="G110" i="9"/>
  <c r="I110" i="9" s="1"/>
  <c r="L110" i="9" s="1"/>
  <c r="E89" i="9"/>
  <c r="G89" i="9" s="1"/>
  <c r="J24" i="17"/>
  <c r="D27" i="22"/>
  <c r="J48" i="18"/>
  <c r="J80" i="16"/>
  <c r="F68" i="9" s="1"/>
  <c r="E68" i="9"/>
  <c r="G68" i="9" s="1"/>
  <c r="J74" i="16"/>
  <c r="J59" i="15"/>
  <c r="I64" i="9" s="1"/>
  <c r="L72" i="12"/>
  <c r="J14" i="10"/>
  <c r="I22" i="10" s="1"/>
  <c r="J22" i="10" s="1"/>
  <c r="J25" i="10" s="1"/>
  <c r="C92" i="22"/>
  <c r="C93" i="22" s="1"/>
  <c r="D31" i="22"/>
  <c r="C97" i="22" s="1"/>
  <c r="J74" i="13"/>
  <c r="E46" i="9" s="1"/>
  <c r="G46" i="9" s="1"/>
  <c r="J31" i="10"/>
  <c r="J16" i="10"/>
  <c r="G34" i="20"/>
  <c r="E82" i="9" s="1"/>
  <c r="G82" i="9" s="1"/>
  <c r="I82" i="9" s="1"/>
  <c r="L82" i="9" s="1"/>
  <c r="E60" i="9"/>
  <c r="G60" i="9" s="1"/>
  <c r="G117" i="9"/>
  <c r="J72" i="13"/>
  <c r="J50" i="18"/>
  <c r="D9" i="22"/>
  <c r="C81" i="9"/>
  <c r="E61" i="9"/>
  <c r="G61" i="9" s="1"/>
  <c r="E118" i="9"/>
  <c r="G118" i="9" s="1"/>
  <c r="L75" i="12"/>
  <c r="I139" i="9"/>
  <c r="L139" i="9" s="1"/>
  <c r="E24" i="9"/>
  <c r="G12" i="19"/>
  <c r="I53" i="9"/>
  <c r="L53" i="9" s="1"/>
  <c r="I51" i="9"/>
  <c r="L51" i="9" s="1"/>
  <c r="I52" i="9"/>
  <c r="L52" i="9" s="1"/>
  <c r="C35" i="22"/>
  <c r="C36" i="22"/>
  <c r="C99" i="22"/>
  <c r="C82" i="22"/>
  <c r="C96" i="9"/>
  <c r="C95" i="9"/>
  <c r="E20" i="9"/>
  <c r="I100" i="9"/>
  <c r="G43" i="9"/>
  <c r="E136" i="9"/>
  <c r="G136" i="9" s="1"/>
  <c r="E50" i="9"/>
  <c r="G50" i="9" s="1"/>
  <c r="E107" i="9"/>
  <c r="E79" i="9"/>
  <c r="E39" i="9"/>
  <c r="G39" i="9" s="1"/>
  <c r="C69" i="22"/>
  <c r="D14" i="22"/>
  <c r="C70" i="22"/>
  <c r="G109" i="9"/>
  <c r="I109" i="9" s="1"/>
  <c r="L109" i="9" s="1"/>
  <c r="E76" i="9"/>
  <c r="G76" i="9" s="1"/>
  <c r="C71" i="22"/>
  <c r="J72" i="16"/>
  <c r="C53" i="22"/>
  <c r="C72" i="22"/>
  <c r="C54" i="22"/>
  <c r="C73" i="22"/>
  <c r="C74" i="22"/>
  <c r="L77" i="12" l="1"/>
  <c r="E152" i="9"/>
  <c r="E38" i="9"/>
  <c r="G38" i="9" s="1"/>
  <c r="G48" i="9"/>
  <c r="I46" i="9"/>
  <c r="G24" i="9"/>
  <c r="I24" i="9" s="1"/>
  <c r="L24" i="9" s="1"/>
  <c r="G39" i="20"/>
  <c r="G41" i="20" s="1"/>
  <c r="G12" i="20"/>
  <c r="C100" i="22"/>
  <c r="C101" i="22"/>
  <c r="C80" i="22"/>
  <c r="C81" i="22"/>
  <c r="C124" i="9" s="1"/>
  <c r="I124" i="9" s="1"/>
  <c r="L124" i="9" s="1"/>
  <c r="C102" i="22"/>
  <c r="C98" i="22"/>
  <c r="C83" i="22"/>
  <c r="C96" i="22"/>
  <c r="C79" i="22"/>
  <c r="G20" i="9"/>
  <c r="I20" i="9" s="1"/>
  <c r="L20" i="9" s="1"/>
  <c r="J52" i="18"/>
  <c r="E75" i="9"/>
  <c r="G75" i="9" s="1"/>
  <c r="E67" i="9"/>
  <c r="G67" i="9" s="1"/>
  <c r="G65" i="9"/>
  <c r="G42" i="9"/>
  <c r="J76" i="13"/>
  <c r="I99" i="9"/>
  <c r="E19" i="9"/>
  <c r="I79" i="9"/>
  <c r="G111" i="9"/>
  <c r="I111" i="9" s="1"/>
  <c r="L111" i="9" s="1"/>
  <c r="C121" i="9"/>
  <c r="G122" i="9" s="1"/>
  <c r="I43" i="9"/>
  <c r="C76" i="9"/>
  <c r="I76" i="9" s="1"/>
  <c r="C75" i="9"/>
  <c r="I65" i="9"/>
  <c r="L64" i="9"/>
  <c r="C68" i="9"/>
  <c r="I68" i="9" s="1"/>
  <c r="C67" i="9"/>
  <c r="C45" i="22"/>
  <c r="D53" i="22" s="1"/>
  <c r="C47" i="22"/>
  <c r="D55" i="22" s="1"/>
  <c r="C46" i="22"/>
  <c r="L100" i="9"/>
  <c r="J53" i="15"/>
  <c r="C61" i="9"/>
  <c r="C60" i="9"/>
  <c r="I107" i="9"/>
  <c r="C71" i="9"/>
  <c r="C72" i="9"/>
  <c r="I72" i="9" s="1"/>
  <c r="I137" i="9"/>
  <c r="E80" i="9"/>
  <c r="I80" i="9" s="1"/>
  <c r="L80" i="9" s="1"/>
  <c r="I50" i="9"/>
  <c r="G55" i="9"/>
  <c r="D54" i="22"/>
  <c r="I138" i="9"/>
  <c r="C125" i="9"/>
  <c r="I125" i="9" s="1"/>
  <c r="I136" i="9"/>
  <c r="I16" i="9"/>
  <c r="C117" i="9"/>
  <c r="C118" i="9"/>
  <c r="C132" i="9"/>
  <c r="C133" i="9"/>
  <c r="I133" i="9" s="1"/>
  <c r="C128" i="9"/>
  <c r="C129" i="9"/>
  <c r="I129" i="9" s="1"/>
  <c r="I152" i="9" l="1"/>
  <c r="G152" i="9"/>
  <c r="G154" i="9" s="1"/>
  <c r="G171" i="9" s="1"/>
  <c r="L46" i="9"/>
  <c r="L48" i="9" s="1"/>
  <c r="I48" i="9"/>
  <c r="E81" i="9"/>
  <c r="E25" i="9"/>
  <c r="G25" i="9" s="1"/>
  <c r="G25" i="20"/>
  <c r="I96" i="9"/>
  <c r="G19" i="9"/>
  <c r="I19" i="9" s="1"/>
  <c r="G73" i="9"/>
  <c r="I42" i="9"/>
  <c r="I67" i="9"/>
  <c r="G77" i="9"/>
  <c r="G101" i="9"/>
  <c r="I15" i="9"/>
  <c r="I93" i="9"/>
  <c r="G93" i="9"/>
  <c r="G13" i="9"/>
  <c r="I12" i="9"/>
  <c r="I13" i="9" s="1"/>
  <c r="G90" i="9"/>
  <c r="I89" i="9"/>
  <c r="I90" i="9" s="1"/>
  <c r="I9" i="9"/>
  <c r="I10" i="9" s="1"/>
  <c r="G112" i="9"/>
  <c r="G140" i="9"/>
  <c r="L133" i="9"/>
  <c r="I118" i="9"/>
  <c r="I112" i="9"/>
  <c r="L107" i="9"/>
  <c r="L65" i="9"/>
  <c r="L79" i="9"/>
  <c r="L125" i="9"/>
  <c r="G126" i="9"/>
  <c r="L137" i="9"/>
  <c r="I122" i="9"/>
  <c r="L50" i="9"/>
  <c r="L55" i="9" s="1"/>
  <c r="I55" i="9"/>
  <c r="I117" i="9"/>
  <c r="G119" i="9"/>
  <c r="L129" i="9"/>
  <c r="L138" i="9"/>
  <c r="I60" i="9"/>
  <c r="G62" i="9"/>
  <c r="I128" i="9"/>
  <c r="G130" i="9"/>
  <c r="G97" i="9"/>
  <c r="I95" i="9"/>
  <c r="L72" i="9"/>
  <c r="I61" i="9"/>
  <c r="L76" i="9"/>
  <c r="I132" i="9"/>
  <c r="G134" i="9"/>
  <c r="L16" i="9"/>
  <c r="L43" i="9"/>
  <c r="D59" i="22"/>
  <c r="L68" i="9"/>
  <c r="I101" i="9"/>
  <c r="L99" i="9"/>
  <c r="I140" i="9"/>
  <c r="L136" i="9"/>
  <c r="C38" i="9"/>
  <c r="C39" i="9"/>
  <c r="I39" i="9" s="1"/>
  <c r="L152" i="9" l="1"/>
  <c r="L154" i="9" s="1"/>
  <c r="L171" i="9" s="1"/>
  <c r="I154" i="9"/>
  <c r="I171" i="9" s="1"/>
  <c r="G81" i="9"/>
  <c r="I81" i="9" s="1"/>
  <c r="L81" i="9" s="1"/>
  <c r="L83" i="9" s="1"/>
  <c r="I25" i="9"/>
  <c r="G26" i="9"/>
  <c r="G142" i="9"/>
  <c r="J79" i="23" s="1"/>
  <c r="G114" i="9"/>
  <c r="L79" i="4" s="1"/>
  <c r="G21" i="9"/>
  <c r="L96" i="9"/>
  <c r="L19" i="9"/>
  <c r="L21" i="9" s="1"/>
  <c r="I21" i="9"/>
  <c r="I71" i="9"/>
  <c r="I73" i="9" s="1"/>
  <c r="G44" i="9"/>
  <c r="G69" i="9"/>
  <c r="I75" i="9"/>
  <c r="G17" i="9"/>
  <c r="L92" i="9"/>
  <c r="I36" i="9"/>
  <c r="G36" i="9"/>
  <c r="L12" i="9"/>
  <c r="L13" i="9" s="1"/>
  <c r="I32" i="9"/>
  <c r="I33" i="9" s="1"/>
  <c r="L112" i="9"/>
  <c r="L132" i="9"/>
  <c r="I134" i="9"/>
  <c r="L15" i="9"/>
  <c r="I17" i="9"/>
  <c r="L89" i="9"/>
  <c r="L90" i="9" s="1"/>
  <c r="L101" i="9"/>
  <c r="L60" i="9"/>
  <c r="I62" i="9"/>
  <c r="I38" i="9"/>
  <c r="G40" i="9"/>
  <c r="L95" i="9"/>
  <c r="I97" i="9"/>
  <c r="I114" i="9" s="1"/>
  <c r="L61" i="9"/>
  <c r="I119" i="9"/>
  <c r="L117" i="9"/>
  <c r="L39" i="9"/>
  <c r="L140" i="9"/>
  <c r="I126" i="9"/>
  <c r="L118" i="9"/>
  <c r="L67" i="9"/>
  <c r="I69" i="9"/>
  <c r="L42" i="9"/>
  <c r="I44" i="9"/>
  <c r="L128" i="9"/>
  <c r="I130" i="9"/>
  <c r="L121" i="9"/>
  <c r="L122" i="9" s="1"/>
  <c r="L9" i="9"/>
  <c r="L10" i="9" s="1"/>
  <c r="G57" i="9" l="1"/>
  <c r="G83" i="9"/>
  <c r="G85" i="9" s="1"/>
  <c r="I83" i="9"/>
  <c r="G28" i="9"/>
  <c r="L25" i="9"/>
  <c r="L26" i="9" s="1"/>
  <c r="I26" i="9"/>
  <c r="I28" i="9" s="1"/>
  <c r="J79" i="2" s="1"/>
  <c r="J80" i="2" s="1"/>
  <c r="I142" i="9"/>
  <c r="J79" i="3"/>
  <c r="J80" i="3" s="1"/>
  <c r="J79" i="4"/>
  <c r="J80" i="4" s="1"/>
  <c r="L79" i="3"/>
  <c r="L71" i="9"/>
  <c r="L73" i="9" s="1"/>
  <c r="I77" i="9"/>
  <c r="L75" i="9"/>
  <c r="L77" i="9" s="1"/>
  <c r="L93" i="9"/>
  <c r="L35" i="9"/>
  <c r="L36" i="9" s="1"/>
  <c r="J80" i="23"/>
  <c r="L38" i="9"/>
  <c r="I40" i="9"/>
  <c r="I57" i="9" s="1"/>
  <c r="J82" i="2" s="1"/>
  <c r="L119" i="9"/>
  <c r="L126" i="9"/>
  <c r="L69" i="9"/>
  <c r="L134" i="9"/>
  <c r="L32" i="9"/>
  <c r="L33" i="9" s="1"/>
  <c r="L97" i="9"/>
  <c r="L17" i="9"/>
  <c r="L130" i="9"/>
  <c r="L44" i="9"/>
  <c r="L62" i="9"/>
  <c r="I85" i="9" l="1"/>
  <c r="L114" i="9"/>
  <c r="L28" i="9"/>
  <c r="L79" i="2" s="1"/>
  <c r="L80" i="2" s="1"/>
  <c r="L142" i="9"/>
  <c r="L79" i="23" s="1"/>
  <c r="L80" i="23" s="1"/>
  <c r="L85" i="9"/>
  <c r="L80" i="4"/>
  <c r="L80" i="3"/>
  <c r="J83" i="2"/>
  <c r="J85" i="2" s="1"/>
  <c r="L40" i="9"/>
  <c r="L57" i="9" s="1"/>
  <c r="L82" i="2" s="1"/>
  <c r="L83" i="2" l="1"/>
  <c r="L85" i="2" s="1"/>
</calcChain>
</file>

<file path=xl/comments1.xml><?xml version="1.0" encoding="utf-8"?>
<comments xmlns="http://schemas.openxmlformats.org/spreadsheetml/2006/main">
  <authors>
    <author/>
    <author>Eric  Mannel</author>
  </authors>
  <commentList>
    <comment ref="K15" authorId="0">
      <text>
        <r>
          <rPr>
            <b/>
            <sz val="9"/>
            <color rgb="FF000000"/>
            <rFont val="Calibri"/>
            <family val="2"/>
            <charset val="1"/>
          </rPr>
          <t xml:space="preserve">Eric  Mannel:
</t>
        </r>
      </text>
    </comment>
    <comment ref="D21" authorId="1">
      <text>
        <r>
          <rPr>
            <b/>
            <sz val="9"/>
            <color indexed="81"/>
            <rFont val="Calibri"/>
            <family val="2"/>
          </rPr>
          <t>Eric  Mannel:</t>
        </r>
        <r>
          <rPr>
            <sz val="9"/>
            <color indexed="81"/>
            <rFont val="Calibri"/>
            <family val="2"/>
          </rPr>
          <t xml:space="preserve">
</t>
        </r>
      </text>
    </comment>
  </commentList>
</comments>
</file>

<file path=xl/sharedStrings.xml><?xml version="1.0" encoding="utf-8"?>
<sst xmlns="http://schemas.openxmlformats.org/spreadsheetml/2006/main" count="3146" uniqueCount="1588">
  <si>
    <t>sPHENIX Detector
Relativistic Heavy Ion Collider
BASIS of ESTIMATE (BoE)</t>
  </si>
  <si>
    <t>L2 Project Name</t>
  </si>
  <si>
    <t>L2 WBS Number</t>
  </si>
  <si>
    <t>L3 Project Name (Control Account)</t>
  </si>
  <si>
    <t>L3 WBS Number</t>
  </si>
  <si>
    <t>Calorimeter Electronics</t>
  </si>
  <si>
    <t>Calorimeter Frontend Electronics</t>
  </si>
  <si>
    <t>Work Package Name</t>
  </si>
  <si>
    <t>WBS Number</t>
  </si>
  <si>
    <t>Basis of Estimate Link</t>
  </si>
  <si>
    <t>EMCal Electronics: Preproduction Prototype</t>
  </si>
  <si>
    <t>HCal Electronics: Preproduction Prototype</t>
  </si>
  <si>
    <t>HCal Electronics: Production</t>
  </si>
  <si>
    <t>Date of Est:</t>
  </si>
  <si>
    <t>Prepared By:</t>
  </si>
  <si>
    <t>E. J. Mannel</t>
  </si>
  <si>
    <t>DocNo.
(refer Rev. Log)</t>
  </si>
  <si>
    <t>Work Package Name:</t>
  </si>
  <si>
    <t>WBS Number:</t>
  </si>
  <si>
    <t>Control Account Number</t>
  </si>
  <si>
    <t>WBS Dictionary Definition:</t>
  </si>
  <si>
    <t>Estimate Type (check all that apply):</t>
  </si>
  <si>
    <t>Work Complete</t>
  </si>
  <si>
    <t>Existing Purchase Order</t>
  </si>
  <si>
    <t>X</t>
  </si>
  <si>
    <t>Catalog Listing or Industrial Construction Database</t>
  </si>
  <si>
    <t>Documented Vendor Quotation based on Drawings/Sketches/Specifications</t>
  </si>
  <si>
    <t>Budgetary Estimate by Vendor/Fabricator based on Sketches, Drawings, or other Written Correspondence</t>
  </si>
  <si>
    <t>Engineering Estimate based on Similar Items or Procedures</t>
  </si>
  <si>
    <t>Engineering Estimate based on Analysis</t>
  </si>
  <si>
    <t>Expert Opinion</t>
  </si>
  <si>
    <t>Supporting Documents (including but not limited to):</t>
  </si>
  <si>
    <t>Details of the Base Estimate (explanation of the Work)</t>
  </si>
  <si>
    <t xml:space="preserve">This work package covers the preproduction design, layout, fabrication and Q/A testing of the EMCal frontend electronics. The design and layout stages covers all modifications to earlier prototype designs.  Procurement  covers obtaining all quotes, placing and tracking orders, and receipt of orders. Q/A testing covers the cost of all test equipment and the testing of the fabricated modules prior to installation.  </t>
  </si>
  <si>
    <t>Cost Summary</t>
  </si>
  <si>
    <t>Task</t>
  </si>
  <si>
    <t>Cost Basis</t>
  </si>
  <si>
    <t>Cost</t>
  </si>
  <si>
    <t>Catalogue/Quote/Eng Estimate</t>
  </si>
  <si>
    <t>Board Assembly and Testing</t>
  </si>
  <si>
    <t>Total Cost</t>
  </si>
  <si>
    <t>BNL Labor for design, layout, assembly oversight, and testing oversight: L3 (25%)</t>
  </si>
  <si>
    <t>Univeristy Students for testing: L3 (25%)</t>
  </si>
  <si>
    <t>EMCal Electronics: Production</t>
  </si>
  <si>
    <t>Total Work Package Cost</t>
  </si>
  <si>
    <t xml:space="preserve">This work package covers the preproduction design, layout, fabrication and Q/A testing of the HCal frontend electronics. The design and layout stages covers all modifications to earlier prototype designs.  Procurement  covers obtaining all quotes, placing and tracking orders, and receipt of orders. Q/A testing covers the cost of all test equipment and the testing of the fabricated modules prior to installation.  </t>
  </si>
  <si>
    <t>Date: 5-Mar-2017</t>
  </si>
  <si>
    <t>Module</t>
  </si>
  <si>
    <t>Quantity</t>
  </si>
  <si>
    <t>NRE</t>
  </si>
  <si>
    <t>Total Cost + 10%</t>
  </si>
  <si>
    <t>EMCal Interface Boards- Parts</t>
  </si>
  <si>
    <t>EMCal Interface Boards- Assembly</t>
  </si>
  <si>
    <t>EMCal Controller Boards- Parts</t>
  </si>
  <si>
    <t>EMCal Controller Boards- Assembly</t>
  </si>
  <si>
    <t>EMCal Controller Crate</t>
  </si>
  <si>
    <t>Total Part Cost</t>
  </si>
  <si>
    <t>Total Assembly Cost</t>
  </si>
  <si>
    <t>HCal Controller Crate</t>
  </si>
  <si>
    <t>HCal Power Supplies</t>
  </si>
  <si>
    <t>HCal SiPM Boards- Parts</t>
  </si>
  <si>
    <t>HCal SiPM Boards- Assembly</t>
  </si>
  <si>
    <t>HCal Interface Boards- Parts</t>
  </si>
  <si>
    <t>HCal Interface Boards- Assembly</t>
  </si>
  <si>
    <t>HCal Backplane Boards- Parts</t>
  </si>
  <si>
    <t>HCal Backplane Boards- Assembly</t>
  </si>
  <si>
    <t>HCal LED Driver Boards- Parts</t>
  </si>
  <si>
    <t>HCal LED Driver Boards- Assembly</t>
  </si>
  <si>
    <t>Item</t>
  </si>
  <si>
    <t>Reference</t>
  </si>
  <si>
    <t>Part</t>
  </si>
  <si>
    <t>PCB Footprint</t>
  </si>
  <si>
    <t>Unit Cost</t>
  </si>
  <si>
    <t>Total</t>
  </si>
  <si>
    <t>C1,C2,C3,C4</t>
  </si>
  <si>
    <t>1uF</t>
  </si>
  <si>
    <t>CC0805</t>
  </si>
  <si>
    <t>J1</t>
  </si>
  <si>
    <t>LED1</t>
  </si>
  <si>
    <t>SM0603UV-400</t>
  </si>
  <si>
    <t>LED/0603</t>
  </si>
  <si>
    <t>RT1</t>
  </si>
  <si>
    <t>NCP18XH103F03RB</t>
  </si>
  <si>
    <t>CC0603</t>
  </si>
  <si>
    <t>100R</t>
  </si>
  <si>
    <t>CR0402</t>
  </si>
  <si>
    <t>R4</t>
  </si>
  <si>
    <t>49R9</t>
  </si>
  <si>
    <t>C0402</t>
  </si>
  <si>
    <t>Bare board</t>
  </si>
  <si>
    <t>Assembly</t>
  </si>
  <si>
    <t>Part Cost</t>
  </si>
  <si>
    <t>Unit Total</t>
  </si>
  <si>
    <t>NRE- Board Fab</t>
  </si>
  <si>
    <t>Tolerance</t>
  </si>
  <si>
    <t>100nF</t>
  </si>
  <si>
    <t>10nF</t>
  </si>
  <si>
    <t>10pF</t>
  </si>
  <si>
    <t>100pF</t>
  </si>
  <si>
    <t>47nF</t>
  </si>
  <si>
    <t>10uF</t>
  </si>
  <si>
    <t>180pF</t>
  </si>
  <si>
    <t>1pF</t>
  </si>
  <si>
    <t>FF1,FF2,FF3,FF4</t>
  </si>
  <si>
    <t>L1,L2,L3,L4,L5,L6,L7,L8,L9,L10,L11,L12,L13,L14,L15,L16</t>
  </si>
  <si>
    <t>LQW15CAR18J00D</t>
  </si>
  <si>
    <t>P1,P2,P3,P4,P5,P6,P7,P8</t>
  </si>
  <si>
    <t>951105-7622-AR</t>
  </si>
  <si>
    <t>HDR5/2MM</t>
  </si>
  <si>
    <t>BFR93AW</t>
  </si>
  <si>
    <t>SOT323</t>
  </si>
  <si>
    <t>NTS4409N</t>
  </si>
  <si>
    <t>RT1,RT2,RT3,RT4</t>
  </si>
  <si>
    <t>10K</t>
  </si>
  <si>
    <t>1.02K</t>
  </si>
  <si>
    <t>261R</t>
  </si>
  <si>
    <t>220R</t>
  </si>
  <si>
    <t>10R</t>
  </si>
  <si>
    <t>22R</t>
  </si>
  <si>
    <t>249R</t>
  </si>
  <si>
    <t>5.9K</t>
  </si>
  <si>
    <t>750R</t>
  </si>
  <si>
    <t>140R</t>
  </si>
  <si>
    <t>620R</t>
  </si>
  <si>
    <t>20R</t>
  </si>
  <si>
    <t>AD8132ARM</t>
  </si>
  <si>
    <t>MSOP8</t>
  </si>
  <si>
    <t>SOT23-6</t>
  </si>
  <si>
    <t>Blank PCB</t>
  </si>
  <si>
    <t>Parts Cost</t>
  </si>
  <si>
    <t>Assembly Cost</t>
  </si>
  <si>
    <t>C5</t>
  </si>
  <si>
    <t>1nF</t>
  </si>
  <si>
    <t>C7</t>
  </si>
  <si>
    <t>2.7nF</t>
  </si>
  <si>
    <t>C64,C65,C67,C68,C70,C71,C73,C74,C76,C77,C79,C80,C82,C83,C85,C86,C88,C89,C91,C92,C94,C95,C97,C98,C100,C101,C103,C104,C106,C107,C109,C110,C112,C113,C115,C116,C118,C119,C121,C122,C124,C125,C127,C128,C130,C131,C133,C134,C136,C137,C139,C140,C142,C143,C145,C146,C148,C149,C151,C152,C154,C155,C157,C158</t>
  </si>
  <si>
    <t>220nF</t>
  </si>
  <si>
    <t>D1,D2,D7,D8,D9,D10,D11,D12,D13,D14</t>
  </si>
  <si>
    <t>BAS40-02V</t>
  </si>
  <si>
    <t>SOD523_DIODE</t>
  </si>
  <si>
    <t>D3,D4,D5,D6</t>
  </si>
  <si>
    <t>CDBA240LL</t>
  </si>
  <si>
    <t>DO-214AC</t>
  </si>
  <si>
    <t>HDR1</t>
  </si>
  <si>
    <t>WM0877583416</t>
  </si>
  <si>
    <t>HDR2X17/2MM</t>
  </si>
  <si>
    <t>HDR2</t>
  </si>
  <si>
    <t>087831-1420</t>
  </si>
  <si>
    <t>HDR2X7/2MM</t>
  </si>
  <si>
    <t>CON3</t>
  </si>
  <si>
    <t>WM70553-0002</t>
  </si>
  <si>
    <t>J2</t>
  </si>
  <si>
    <t>1-178296-2</t>
  </si>
  <si>
    <t>DYND-6</t>
  </si>
  <si>
    <t>L1</t>
  </si>
  <si>
    <t>LQM31PN1R0M00L</t>
  </si>
  <si>
    <t>CC1206</t>
  </si>
  <si>
    <t>PRE1,PRE2,PRE3,PRE4,PRE5,PRE6,PRE7,PRE8</t>
  </si>
  <si>
    <t>ESW-115-58-G-D</t>
  </si>
  <si>
    <t>ESW-115-D</t>
  </si>
  <si>
    <t>REG1,REG4</t>
  </si>
  <si>
    <t>REG2</t>
  </si>
  <si>
    <t>LM1117MPX-3.3</t>
  </si>
  <si>
    <t>SOT223</t>
  </si>
  <si>
    <t>REG3</t>
  </si>
  <si>
    <t>TPS79118</t>
  </si>
  <si>
    <t>SOT23-5</t>
  </si>
  <si>
    <t>REG5,REG6</t>
  </si>
  <si>
    <t>RP1,RP2,RP3</t>
  </si>
  <si>
    <t>CRN16/CTS742</t>
  </si>
  <si>
    <t>RS1</t>
  </si>
  <si>
    <t>6116075-1</t>
  </si>
  <si>
    <t>MINISMDC200F-2</t>
  </si>
  <si>
    <t>CC1812</t>
  </si>
  <si>
    <t>R1,R39,R56,R73,R90</t>
  </si>
  <si>
    <t>3K</t>
  </si>
  <si>
    <t>R2,R7,R9,R12,R167</t>
  </si>
  <si>
    <t>1R</t>
  </si>
  <si>
    <t>R3</t>
  </si>
  <si>
    <t>33R</t>
  </si>
  <si>
    <t>1K</t>
  </si>
  <si>
    <t>R5</t>
  </si>
  <si>
    <t>100K</t>
  </si>
  <si>
    <t>R8</t>
  </si>
  <si>
    <t>25K</t>
  </si>
  <si>
    <t>R10</t>
  </si>
  <si>
    <t>10M</t>
  </si>
  <si>
    <t>R13</t>
  </si>
  <si>
    <t>R19,R20,R21</t>
  </si>
  <si>
    <t>R23,R24,R25,R26,R27,R28,R29,R30,R31,R32,R33,R34,R35,R36,R37,R38,R40,R41,R42,R43,R44,R45,R46,R47,R48,R49,R50,R51,R52,R53,R54,R55,R57,R58,R59,R60,R61,R62,R63,R64,R65,R66,R67,R68,R69,R70,R71,R72,R74,R75,R76,R77,R78,R79,R80,R81,R82,R83,R84,R85,R86,R87,R88,R89</t>
  </si>
  <si>
    <t>150R</t>
  </si>
  <si>
    <t>R155,R158,R161,R164</t>
  </si>
  <si>
    <t>680K</t>
  </si>
  <si>
    <t>R156,R159,R162,R165</t>
  </si>
  <si>
    <t>2.61K</t>
  </si>
  <si>
    <t>R168</t>
  </si>
  <si>
    <t>5015K</t>
  </si>
  <si>
    <t>TP5015</t>
  </si>
  <si>
    <t>U1</t>
  </si>
  <si>
    <t>SSOP16</t>
  </si>
  <si>
    <t>U2</t>
  </si>
  <si>
    <t>SO8</t>
  </si>
  <si>
    <t>U3</t>
  </si>
  <si>
    <t>MSOP10</t>
  </si>
  <si>
    <t>U4,U6,U42</t>
  </si>
  <si>
    <t>LTC2054HV</t>
  </si>
  <si>
    <t>U5</t>
  </si>
  <si>
    <t>ADR4540BRZ</t>
  </si>
  <si>
    <t>U7,U8,U9</t>
  </si>
  <si>
    <t>SN74LVTH541DBR</t>
  </si>
  <si>
    <t>SSOP20A</t>
  </si>
  <si>
    <t>U10</t>
  </si>
  <si>
    <t>ISL32173E</t>
  </si>
  <si>
    <t>SO16</t>
  </si>
  <si>
    <t>U11</t>
  </si>
  <si>
    <t>XC2C128-7QG100C</t>
  </si>
  <si>
    <t>VQFP-100</t>
  </si>
  <si>
    <t>U12</t>
  </si>
  <si>
    <t>ISL3295E</t>
  </si>
  <si>
    <t>SOT-6</t>
  </si>
  <si>
    <t>U13</t>
  </si>
  <si>
    <t>DS1100LU-50+</t>
  </si>
  <si>
    <t>U14</t>
  </si>
  <si>
    <t>SN65LVDS2</t>
  </si>
  <si>
    <t>U15,U16,U17,U18</t>
  </si>
  <si>
    <t>ADG725B</t>
  </si>
  <si>
    <t>TQFP48</t>
  </si>
  <si>
    <t>U19,U20</t>
  </si>
  <si>
    <t>TQFP14X14-100</t>
  </si>
  <si>
    <t>U21,U22,U23,U24,U25,U26,U27,U28,U29,U30,U31,U32,U33,U34,U35,U36</t>
  </si>
  <si>
    <t>LT1491A</t>
  </si>
  <si>
    <t>DHC16</t>
  </si>
  <si>
    <t>U37,U38,U39,U40</t>
  </si>
  <si>
    <t>U41</t>
  </si>
  <si>
    <t>ADG731BCP</t>
  </si>
  <si>
    <t>Blank Board</t>
  </si>
  <si>
    <t>22uF</t>
  </si>
  <si>
    <t>C5,C7,C9,C11,C13,C15,C17,C19,C21,C23</t>
  </si>
  <si>
    <t>C28</t>
  </si>
  <si>
    <t>22nF</t>
  </si>
  <si>
    <t>C32</t>
  </si>
  <si>
    <t>470pF</t>
  </si>
  <si>
    <t>C36</t>
  </si>
  <si>
    <t>C37</t>
  </si>
  <si>
    <t>150uF</t>
  </si>
  <si>
    <t>ENC1</t>
  </si>
  <si>
    <t>PES12-42S-N0024</t>
  </si>
  <si>
    <t>PES12-4</t>
  </si>
  <si>
    <t>F1</t>
  </si>
  <si>
    <t>FUSE4527</t>
  </si>
  <si>
    <t>CON10A</t>
  </si>
  <si>
    <t>HDR2X5</t>
  </si>
  <si>
    <t>Header6</t>
  </si>
  <si>
    <t>HDR6</t>
  </si>
  <si>
    <t>CON20</t>
  </si>
  <si>
    <t>SIP20</t>
  </si>
  <si>
    <t>AMP5555165-1</t>
  </si>
  <si>
    <t>MOD6RA</t>
  </si>
  <si>
    <t>1981584-1</t>
  </si>
  <si>
    <t>TE1981584-1</t>
  </si>
  <si>
    <t>LEDLUM1</t>
  </si>
  <si>
    <t>IND-0805</t>
  </si>
  <si>
    <t>OSC1</t>
  </si>
  <si>
    <t>ASEMB-50.000MHZ-LC-T</t>
  </si>
  <si>
    <t>ASEMB</t>
  </si>
  <si>
    <t>OSC2</t>
  </si>
  <si>
    <t>ASDMB-24.000MHZ-LC-T</t>
  </si>
  <si>
    <t>PJ1</t>
  </si>
  <si>
    <t>PH1757242</t>
  </si>
  <si>
    <t>P1</t>
  </si>
  <si>
    <t>VMEP</t>
  </si>
  <si>
    <t>CNVME96A</t>
  </si>
  <si>
    <t>Q1</t>
  </si>
  <si>
    <t>BSS138</t>
  </si>
  <si>
    <t>SOT23</t>
  </si>
  <si>
    <t>REG1</t>
  </si>
  <si>
    <t>REG2,REG3,REG4,REG5,REG6,REG7,REG8,REG9</t>
  </si>
  <si>
    <t>VBSD1</t>
  </si>
  <si>
    <t>742C163332JP</t>
  </si>
  <si>
    <t>SO16RP</t>
  </si>
  <si>
    <t>RS1,RS2,RS3,RS4,RS5,RS6,RS7,RS8</t>
  </si>
  <si>
    <t>MICROSMD050F-2</t>
  </si>
  <si>
    <t>CC1210</t>
  </si>
  <si>
    <t>R2</t>
  </si>
  <si>
    <t>1.5K</t>
  </si>
  <si>
    <t>R3,R4,R5,R22,R23,R24</t>
  </si>
  <si>
    <t>4.7K</t>
  </si>
  <si>
    <t>R7,R8,R9,R10</t>
  </si>
  <si>
    <t>49.9R</t>
  </si>
  <si>
    <t>R11,R16</t>
  </si>
  <si>
    <t>R17,R18,R21</t>
  </si>
  <si>
    <t>0R</t>
  </si>
  <si>
    <t>R19</t>
  </si>
  <si>
    <t>12.1K</t>
  </si>
  <si>
    <t>330R</t>
  </si>
  <si>
    <t>PTS635SK25SM</t>
  </si>
  <si>
    <t>SI-50154</t>
  </si>
  <si>
    <t>SQFN32</t>
  </si>
  <si>
    <t>TQFP144</t>
  </si>
  <si>
    <t>SST26VF032-80-5I-S2AE</t>
  </si>
  <si>
    <t>SOIJ8</t>
  </si>
  <si>
    <t>ADG707BRUZ</t>
  </si>
  <si>
    <t>TSSOP28</t>
  </si>
  <si>
    <t>U6</t>
  </si>
  <si>
    <t>74HC138D</t>
  </si>
  <si>
    <t>SN74LVTH540DBR</t>
  </si>
  <si>
    <t>SSO20</t>
  </si>
  <si>
    <t>SN74LVC2G17DBVR</t>
  </si>
  <si>
    <t>SN74LVC1G175DBVR</t>
  </si>
  <si>
    <t>U14,U17,U20,U23,U26,U29,U32,U35</t>
  </si>
  <si>
    <t>IL261</t>
  </si>
  <si>
    <t>SO16W</t>
  </si>
  <si>
    <t>U15,U18,U21,U24,U27,U30,U33,U36</t>
  </si>
  <si>
    <t>LTC1688CS</t>
  </si>
  <si>
    <t>U16,U19,U22,U25,U28,U31,U34,U37</t>
  </si>
  <si>
    <t>LTC1685</t>
  </si>
  <si>
    <t>Bare Board</t>
  </si>
  <si>
    <t>Total Parts Cost</t>
  </si>
  <si>
    <t>Total Board Cost</t>
  </si>
  <si>
    <t>Total Assembly Costs</t>
  </si>
  <si>
    <t xml:space="preserve">NRE </t>
  </si>
  <si>
    <t>CON2</t>
  </si>
  <si>
    <t>180nH</t>
  </si>
  <si>
    <t>HDR2/2MM</t>
  </si>
  <si>
    <t>R1</t>
  </si>
  <si>
    <t>Tol</t>
  </si>
  <si>
    <t>C11</t>
  </si>
  <si>
    <t>C24</t>
  </si>
  <si>
    <t>C54,C55,C57,C58,C60,C61,C63,C64,C66,C67,C69,C70,C72,C73,C75,C76,C78,C79,C81,C82,C84,C85,C87,C88,C90,C91,C93,C94,C96,C97,C99,C100</t>
  </si>
  <si>
    <t>D1,D2,D4,D5,D6,D7</t>
  </si>
  <si>
    <t>HDR1,HDR2</t>
  </si>
  <si>
    <t>HEADER 2</t>
  </si>
  <si>
    <t>HDR3</t>
  </si>
  <si>
    <t xml:space="preserve">WM0877580816 </t>
  </si>
  <si>
    <t>HDR2X4/2MM</t>
  </si>
  <si>
    <t>HDR4</t>
  </si>
  <si>
    <t>HDR5</t>
  </si>
  <si>
    <t>399-93-104-10-003000</t>
  </si>
  <si>
    <t>SIP4</t>
  </si>
  <si>
    <t>CNVME96B</t>
  </si>
  <si>
    <t>REG4</t>
  </si>
  <si>
    <t>RP1,RP2</t>
  </si>
  <si>
    <t>PT103J2</t>
  </si>
  <si>
    <t>R1,R39,R48</t>
  </si>
  <si>
    <t>R2,R7,R9,R12,R153</t>
  </si>
  <si>
    <t>R4,R6,R11,R149,R152,R155</t>
  </si>
  <si>
    <t>R23,R24,R25,R26,R27,R28,R29,R30,R31,R32,R33,R34,R35,R36,R37,R38,R40,R41,R42,R43,R44,R45,R46,R47</t>
  </si>
  <si>
    <t>R50</t>
  </si>
  <si>
    <t>R51,R52,R53,R55,R57,R58,R59,R61,R63,R64,R65,R67,R69,R70,R71,R73,R75,R76,R77,R79,R81,R82,R83,R85,R87,R88,R89,R91,R93,R94,R95,R97,R99,R100,R101,R103,R105,R106,R107,R109,R111,R112,R113,R115,R117,R118,R119,R121,R123,R124,R125,R127,R129,R130,R131,R133,R135,R136,R137,R139,R141,R142,R143,R145,R154</t>
  </si>
  <si>
    <t>R54,R56,R60,R62,R66,R68,R72,R74,R78,R80,R84,R86,R90,R92,R96,R98,R102,R104,R108,R110,R114,R116,R120,R122,R126,R128,R132,R134,R138,R140,R144,R146</t>
  </si>
  <si>
    <t>R147,R150</t>
  </si>
  <si>
    <t>R148,R151</t>
  </si>
  <si>
    <t>U1,U6</t>
  </si>
  <si>
    <t>U4,U7,U29</t>
  </si>
  <si>
    <t>U8,U9</t>
  </si>
  <si>
    <t>U15,U16</t>
  </si>
  <si>
    <t>U17</t>
  </si>
  <si>
    <t>U18,U19,U20,U21,U22,U23,U24,U25</t>
  </si>
  <si>
    <t>U26,U27</t>
  </si>
  <si>
    <t>U28</t>
  </si>
  <si>
    <t>CH1,CH2,CH3,CH4,CH5,CH6,CH7,CH8,CH9,CH10,CH11,CH12,CH13,CH14,CH15,CH16,CH17,CH18,CH19,CH20,CH21,CH22,CH23,CH24</t>
  </si>
  <si>
    <t>5-103168-4</t>
  </si>
  <si>
    <t>C1,C3</t>
  </si>
  <si>
    <t>C2,C4</t>
  </si>
  <si>
    <t>C6,C7,C8,C9,C10,C11,C12,C13,C14,C15,C16,C17,C18,C19,C20,C21,C22,C23,C24,C25,C26,C27,C28,C29,C30,C31,C32,C33,C34,C35,C36,C37,C38,C39,C40,C41,C42,C43,C44,C45,C46,C47,C48,C49,C50,C51,C52,C53</t>
  </si>
  <si>
    <t>JP1,JP2,JP3,JP4,JP5,JP6,JP7,JP8,JP9,JP10,JP11,JP12,JP13,JP14,JP15,JP16,JP17,JP18,JP19,JP20,JP21,JP22,JP23,JP24,JP25,JP26,JP27,JP28,JP29,JP30,JP31,JP32,JP33,JP34,JP35,JP36,JP37,JP38,JP39,JP40,JP41,JP42,JP43,JP44,JP45,JP46,JP47,JP48</t>
  </si>
  <si>
    <t>0402link</t>
  </si>
  <si>
    <t>CN34U</t>
  </si>
  <si>
    <t>RT1,RT2,RT3,RT4,RT5,RT6,RT7,RT8,RT9,RT10,RT11,RT12,RT13,RT14,RT15,RT16,RT17,RT18,RT19,RT20,RT21,RT22,RT23,RT24,RT25,RT26,RT27,RT28,RT29,RT30,RT31,RT32,RT33,RT34,RT35,RT36,RT37,RT38,RT39,RT40,RT41,RT42,RT43,RT44,RT45,RT46,RT47,RT48</t>
  </si>
  <si>
    <t>0603L010YR</t>
  </si>
  <si>
    <t>CR0603</t>
  </si>
  <si>
    <t>R3,R4,R5,R6,R7,R8,R9,R10,R11,R12,R13,R14,R15,R16,R17,R18,R19,R20,R21,R22,R23,R24,R25,R26</t>
  </si>
  <si>
    <t>C1,C2</t>
  </si>
  <si>
    <t>47pF</t>
  </si>
  <si>
    <t>C6</t>
  </si>
  <si>
    <t>C7,C12,C14,C19,C21,C26,C28,C33,C35,C40</t>
  </si>
  <si>
    <t>C42,C60,C78,C96,C114</t>
  </si>
  <si>
    <t>150pF</t>
  </si>
  <si>
    <t>C44,C62,C80,C98,C116</t>
  </si>
  <si>
    <t>0.3pF</t>
  </si>
  <si>
    <t>C54,C72,C90,C108,C126</t>
  </si>
  <si>
    <t>D1,D2,D3,D4,D5</t>
  </si>
  <si>
    <t>HDR1,HDR2,HDR3,HDR4,HDR5,HDR6,HDR7,HDR8,HDR9,HDR10,HDR11,HDR12,HDR13,HDR14,HDR15,HDR16,HDR17,HDR18</t>
  </si>
  <si>
    <t>LED1,LED2,LED3,LED4,LED5</t>
  </si>
  <si>
    <t>PD1,PD2,PD3,PD4,PD5</t>
  </si>
  <si>
    <t>PS1.0-5B-TO52S1.3</t>
  </si>
  <si>
    <t>TO-52S1</t>
  </si>
  <si>
    <t>R1,R2,R3</t>
  </si>
  <si>
    <t>2K</t>
  </si>
  <si>
    <t>R4,R10,R14,R20,R24,R30,R34,R40,R44,R50</t>
  </si>
  <si>
    <t>127R</t>
  </si>
  <si>
    <t>R5,R11,R15,R21,R25,R31,R35,R41,R45,R51</t>
  </si>
  <si>
    <t>274R</t>
  </si>
  <si>
    <t>R6,R16,R26,R36,R46,R61,R71,R81,R91,R101</t>
  </si>
  <si>
    <t>R7,R12,R17,R22,R27,R32,R37,R42,R47,R52</t>
  </si>
  <si>
    <t>68R1</t>
  </si>
  <si>
    <t>R8,R9,R18,R19,R28,R29,R38,R39,R48,R49</t>
  </si>
  <si>
    <t>R13,R23,R33,R43,R53</t>
  </si>
  <si>
    <t>R54,R64,R74,R84,R94</t>
  </si>
  <si>
    <t>1.1K</t>
  </si>
  <si>
    <t>R55,R65,R75,R85,R95</t>
  </si>
  <si>
    <t>40.2K</t>
  </si>
  <si>
    <t>R56,R66,R76,R86,R96</t>
  </si>
  <si>
    <t>499R</t>
  </si>
  <si>
    <t>R57,R67,R77,R87,R97</t>
  </si>
  <si>
    <t>R58,R68,R78,R88,R98</t>
  </si>
  <si>
    <t>R59,R69,R79,R89,R99</t>
  </si>
  <si>
    <t>1M</t>
  </si>
  <si>
    <t>R60,R70,R80,R90,R100</t>
  </si>
  <si>
    <t>R62,R63,R72,R73,R82,R83,R92,R93,R102,R103</t>
  </si>
  <si>
    <t>74HC123D</t>
  </si>
  <si>
    <t>U2,U3,U4,U5,U6</t>
  </si>
  <si>
    <t>LMH6553MRE</t>
  </si>
  <si>
    <t>SO8PP</t>
  </si>
  <si>
    <t>U7,U13,U19,U25,U31</t>
  </si>
  <si>
    <t>OPA657N</t>
  </si>
  <si>
    <t>U8,U14,U20,U26,U32</t>
  </si>
  <si>
    <t>THS4271D</t>
  </si>
  <si>
    <t>U11,U17,U23,U29,U35</t>
  </si>
  <si>
    <t>OPA656N</t>
  </si>
  <si>
    <t>U12,U18,U24,U30,U36</t>
  </si>
  <si>
    <t>VME 6U220mm Card Rack</t>
  </si>
  <si>
    <t>CCA220-6U</t>
  </si>
  <si>
    <t>220mm Card Guide (pack of 12)</t>
  </si>
  <si>
    <t>CG1-220/12</t>
  </si>
  <si>
    <t>21 slot VME P1 Backplane</t>
  </si>
  <si>
    <t xml:space="preserve">VMEBP21J1 </t>
  </si>
  <si>
    <t>5V @ 20A DIN Rail Power Supply</t>
  </si>
  <si>
    <t>S8VM-10005CD</t>
  </si>
  <si>
    <t>Assembly (in house)</t>
  </si>
  <si>
    <t>Signal Trunk</t>
  </si>
  <si>
    <t xml:space="preserve">Power Systems EMCal &amp; Hcal </t>
  </si>
  <si>
    <t>EMCal Production</t>
  </si>
  <si>
    <t>VICOR Chasis</t>
  </si>
  <si>
    <t>VICOR Q-Pacs</t>
  </si>
  <si>
    <t>Misc Parts</t>
  </si>
  <si>
    <t>Bias Supplies</t>
  </si>
  <si>
    <t>Bias Crate</t>
  </si>
  <si>
    <t>Hcal Production</t>
  </si>
  <si>
    <t>VICOR Chassis</t>
  </si>
  <si>
    <t>Bias Crates</t>
  </si>
  <si>
    <t>Towers</t>
  </si>
  <si>
    <t>Totals</t>
  </si>
  <si>
    <t xml:space="preserve">Notes: </t>
  </si>
  <si>
    <t>EMCal Electronics</t>
  </si>
  <si>
    <t>4 Towers/SiPM Daughter Board</t>
  </si>
  <si>
    <t>16 towers/Preamp Board</t>
  </si>
  <si>
    <t>EMCal Interface Boards</t>
  </si>
  <si>
    <t>Calorimeter Controller Boards- EMCal</t>
  </si>
  <si>
    <t>Item Number</t>
  </si>
  <si>
    <t>EMCal Preamp Boards- Total</t>
  </si>
  <si>
    <t>SiPM Daughter Boards- Total</t>
  </si>
  <si>
    <t>EMCal Interface Boards- Total</t>
  </si>
  <si>
    <t>EMCal Controller Boards- Total</t>
  </si>
  <si>
    <t>HCal SiPM Boards- Total</t>
  </si>
  <si>
    <t>HCal Preamps- Total</t>
  </si>
  <si>
    <t>HCal Interface Boards- Total</t>
  </si>
  <si>
    <t>HCal Backplane Boards- Total</t>
  </si>
  <si>
    <t>Misc Total</t>
  </si>
  <si>
    <t>HCal LED Boards- Total</t>
  </si>
  <si>
    <t>Total Internal</t>
  </si>
  <si>
    <t>Total EMCal</t>
  </si>
  <si>
    <t>Total Hcal</t>
  </si>
  <si>
    <t>EMCal Cables- Internal</t>
  </si>
  <si>
    <t>EMCal Cables- External</t>
  </si>
  <si>
    <t>HCal Cables- Internal</t>
  </si>
  <si>
    <t>HCal Cables-External</t>
  </si>
  <si>
    <t>Task Summary</t>
  </si>
  <si>
    <t>Costing</t>
  </si>
  <si>
    <t>Control Account</t>
  </si>
  <si>
    <t>Description</t>
  </si>
  <si>
    <t>Calorimeter Frontend Electornics</t>
  </si>
  <si>
    <t>This account is responsible for the design, layout, procurement of all components, assembly and Q/A testing of the front end electronics for the EMCal and HCal preproduction and production electronics.</t>
  </si>
  <si>
    <t>EMCal/HCal Controller Boards- Parts</t>
  </si>
  <si>
    <t>EMCal/HCal Controller Boards- Assembly</t>
  </si>
  <si>
    <t>EMCal/HCal Controller Boards- Total</t>
  </si>
  <si>
    <t>WBS 1.5.2 System Costing</t>
  </si>
  <si>
    <t>Guidelines Used in Developing Estimate</t>
  </si>
  <si>
    <t>This work package covers the preproduction design, layout, fabrication and Q/A testing of the EMCal frontend electronics. The design and layout stages covers all modifications to earlier prototype designs.  Procurement  covers obtaining all quotes, placing and tracking orders, and receipt of orders. Q/A testing covers the cost of all test equipment and the testing of the fabricated modules prior to installation.  This workpackage also includes the controller boards required for HCal which are identical in design and functionality. Installation of electronics and post-installation are part of EMCal module assembly.</t>
  </si>
  <si>
    <t>The following guideline were used in the cost estimate: 1) For designed boards, the bill of materials was used to look up catalog prices for all components. 2) Printed circuit board and assembly costs were estimated on early R&amp;D production or production of similar design and functionality.  3) Commercial vendors are assumed for all board fabrication and assembly. 4) Costs include a 10% loss due to yield.
The following guidelines were used for the time estimates: 1) Component/PCB  orders are less then $100K per order, 3 month for PO to be issued. 2) Componets catalog items with short lead times, 1 month delivery AOR. 3) PCBs are standard type PCBs with not special fabrication requirements and have standard delivery times, 4-6 weeks. 5) Board assembly is done by assembly houses and requires no non-standard assembly procedures. Post-assembly testing is done "in-house" with Collaboration contributed labor and oversite by BNL/Collaboration engineers and technicians.
Installation on detector and post-installation testing are part of EMCal Production module assembly, WBS 1.3</t>
  </si>
  <si>
    <t>The following guideline were used in the cost estimate: 1) For designed boards, the bill of materials was used to look up catalog prices for all components. 2) Printed circuit board and assembly costs were estimated on early R&amp;D production or production of similar design and functionality.  3) Commercial vendors are assumed for all board fabrication and assembly. 4) Costs include a 10% loss due to yield.
The following guidelines were used for the time estimates: 1) Component/PCB  orders are less then $10K per order, &lt;1 month for PO to be issued. 2) Componets catalog items with short lead times, 1 month delivery AOR. 3) PCBs are standard type PCBs with not special fabrication requirements and have standard delivery times, 2-3 weeks. 5) Board assembly is done by assembly houses and requires no non-standard assembly procedures. Post-assembly testing is done "in-house"  by BNL/Collaboration engineers, technicians and students.
Installation on detector and post-installation testing are part of EMCal Preproduction Prototype module assembly, WBS 1.3</t>
  </si>
  <si>
    <t>The following guideline were used in the cost estimate: 1) For designed boards, the bill of materials was used to look up catalog prices for all components. 2) Printed circuit board and assembly costs were estimated on early R&amp;D production or production of similar design and functionality.  3) Commercial vendors are assumed for all board fabrication and assembly. 4) Costs include a 10% loss due to yield.
The following guidelines were used for the time estimates: 1) Component/PCB  orders are less then $100K per order, 3 month for PO to be issued. 2) Componets catalog items with short lead times, 1 month delivery AOR. 3) PCBs are standard type PCBs with not special fabrication requirements and have standard delivery times, 4-6 weeks. 5) Board assembly is done by assembly houses and requires no non-standard assembly procedures. Post-assembly testing is done "in-house" with Collaboration contributed labor and oversite by BNL/Collaboration engineers and technicians.
Installation on detector and post-installation testing are part of HCal Production module assembly, WBS 1.4</t>
  </si>
  <si>
    <t>The following guideline were used in the cost estimate: 1) For designed boards, the bill of materials was used to look up catalog prices for all components. 2) Printed circuit board and assembly costs were estimated on early R&amp;D production or production of similar design and functionality.  3) Commercial vendors are assumed for all board fabrication and assembly. 4) Costs include a 10% loss due to yield.
The following guidelines were used for the time estimates: 1) Component/PCB  orders are less then $10K per order, &lt;1 month for PO to be issued. 2) Componets catalog items with short lead times, 1 month delivery AOR. 3) PCBs are standard type PCBs with not special fabrication requirements and have standard delivery times, 2-3 weeks. 5) Board assembly is done by assembly houses and requires no non-standard assembly procedures. Post-assembly testing is done "in-house"  by BNL/Collaboration engineers, technicians and students.
Installation on detector and post-installation testing are part of HCal Preproduction Prototype module assembly, WBS 1.4</t>
  </si>
  <si>
    <t>For Parts: M3 (20%) Based on BOMs for most recent prototypes</t>
  </si>
  <si>
    <t>For Assembly: M4 (30%) Engineering estimate based on last round of prototype assembly.</t>
  </si>
  <si>
    <t>For Cables: M4 (40%) Engineering estimate based on early prototype</t>
  </si>
  <si>
    <t>For Assembly: M4 (20-30%) Engineering estimate based on last round of prototype assembly and level of design modification.</t>
  </si>
  <si>
    <t>R&amp;D Total EMCal Towers</t>
  </si>
  <si>
    <t>Descoped Total EMCal Towers</t>
  </si>
  <si>
    <t>V2.1 Prototype EMCal Eta</t>
  </si>
  <si>
    <t>V2.1 Prototype EMCal Phi</t>
  </si>
  <si>
    <t>V2.1Prototype  Total EMCal Towers</t>
  </si>
  <si>
    <t>Preproduction Prototype EMCal Eta</t>
  </si>
  <si>
    <t>R&amp;D EMCal 1/2-Sector Phi</t>
  </si>
  <si>
    <t>Preprodcution Prototype EMCal Phi</t>
  </si>
  <si>
    <t>Preproduction EMCal 1/2-Sectors</t>
  </si>
  <si>
    <t>R&amp;D EMCal 1/2-Sectors</t>
  </si>
  <si>
    <t>Descoped EMCal 1/2-Sectors</t>
  </si>
  <si>
    <t>Descoped EMCal 1/2-Sector Eta</t>
  </si>
  <si>
    <t>Descoped EMCal 1/2-Sector Phi</t>
  </si>
  <si>
    <t>EMCal SiPM Daughter Boards: V2.1 Protoype</t>
  </si>
  <si>
    <t>EMCal Preamp Boards: V2.1 Prototyp</t>
  </si>
  <si>
    <t>1 interface/4 Preamp Boards</t>
  </si>
  <si>
    <t>1 Controller/ 1/2-Sector</t>
  </si>
  <si>
    <t>Setup For Pick&amp;Place</t>
  </si>
  <si>
    <t>1 interface/4 Preamp Boards- Min Lot Size of 4</t>
  </si>
  <si>
    <t>1 Controller/ 1/2-Sector- Min Lot Size of 4</t>
  </si>
  <si>
    <t>1 Controller/ 1/2-Sector- Expect to use V2.1 Prototyp</t>
  </si>
  <si>
    <t>Assembly: R&amp;D Production</t>
  </si>
  <si>
    <t>Total Assembly Cos: Production</t>
  </si>
  <si>
    <t>Setup Charge</t>
  </si>
  <si>
    <t>Program Charge</t>
  </si>
  <si>
    <t>Silk Screen</t>
  </si>
  <si>
    <t>HCal SiPM Boards: V2.1 Prototype</t>
  </si>
  <si>
    <t>HCal Preamps: V2.1 Prototype</t>
  </si>
  <si>
    <t>HCal Interface: V2.1 Prototype</t>
  </si>
  <si>
    <t>HCal LED Driver: V2.1 Prototype</t>
  </si>
  <si>
    <t>HCal Backplane: V2.1 Prototype</t>
  </si>
  <si>
    <t>HCal Contoller: V2.1 Prototype</t>
  </si>
  <si>
    <t>HCal Crates: V2.1 Prototype</t>
  </si>
  <si>
    <t>Inner HCal only, reuse outer HCal prototype</t>
  </si>
  <si>
    <t xml:space="preserve">1 per tower, Inner and Outer HCal </t>
  </si>
  <si>
    <t xml:space="preserve">One inner, one outer HCal </t>
  </si>
  <si>
    <t>Inner HCal only</t>
  </si>
  <si>
    <t>Use EMCal controller</t>
  </si>
  <si>
    <t>Reuse from prevous prototypes</t>
  </si>
  <si>
    <t>HCal Eta: V2.1 Prototype</t>
  </si>
  <si>
    <t>HCal Phi: V2.1 Prototype</t>
  </si>
  <si>
    <t>Total Hcal Towers: V2.1 Prototype</t>
  </si>
  <si>
    <t>HCal Eta: R&amp;D Production</t>
  </si>
  <si>
    <t>HCal Phi: R&amp;D Production</t>
  </si>
  <si>
    <t>Total Hcal Towers: R&amp;D Production</t>
  </si>
  <si>
    <t>R&amp;D EMCal 1/2-Sector Eta</t>
  </si>
  <si>
    <t>HCal Eta: Production</t>
  </si>
  <si>
    <t>HCal Phi: Production</t>
  </si>
  <si>
    <t>EMCal SiPM Daughter Boards- Total</t>
  </si>
  <si>
    <t>Sector 0 Production:</t>
  </si>
  <si>
    <t>Sector 1-12 Production:</t>
  </si>
  <si>
    <t>Module 1-6 Production</t>
  </si>
  <si>
    <t>EMCal SiPM Daughter Boards: Sector 0</t>
  </si>
  <si>
    <t>EMCal Preamp Boards:  Sector 0</t>
  </si>
  <si>
    <t>EMCal Interface Board: Sector 0</t>
  </si>
  <si>
    <t>EMCal SiPM Daughter Boards: Production Sectors 1-12</t>
  </si>
  <si>
    <t>EMCal Preamp Boards: Production Sectors 1-12</t>
  </si>
  <si>
    <t>EMCal Interface Board: Production Sectors 1-12</t>
  </si>
  <si>
    <t>Calorimeter Controller Boards: Sector 0</t>
  </si>
  <si>
    <t>EMCal Bias Power Systems: Sectors 1-12</t>
  </si>
  <si>
    <t>EMCal Low Voltage System: Sectors 1-12</t>
  </si>
  <si>
    <t>EMCal LV Power Supplies</t>
  </si>
  <si>
    <t>EMCal Bias Power Supplies</t>
  </si>
  <si>
    <t xml:space="preserve">EMCal SiPM Daughter Boards: Sectors 13-64 </t>
  </si>
  <si>
    <t xml:space="preserve">EMCal Preamp Boards:  Sectors 13-64  </t>
  </si>
  <si>
    <t xml:space="preserve">EMCal Interface Board:   Sectors 13-64 </t>
  </si>
  <si>
    <t xml:space="preserve">Calorimeter Controller Boards-  Sectors 13-64/Modules 7-32 </t>
  </si>
  <si>
    <t>Calorimeter Controller Boards: Production Sectors 1-12</t>
  </si>
  <si>
    <t xml:space="preserve">HCal SiPM Boards: Production Modules 1-6
</t>
  </si>
  <si>
    <t>HCal Preamps:  Production Modules 1-6</t>
  </si>
  <si>
    <t>HCal Backplane: Production Modules 1-6</t>
  </si>
  <si>
    <t>HCal Crates: Production Modules 1-6</t>
  </si>
  <si>
    <t>HCal Contoller: Production Modules 1-6</t>
  </si>
  <si>
    <t>HCal LED Driver: Production Modules 1-6</t>
  </si>
  <si>
    <t>HCal Interface: Production Modules 1-6</t>
  </si>
  <si>
    <t xml:space="preserve">HCal SiPM Boards: Production Module 7-32
</t>
  </si>
  <si>
    <t>HCal Preamps: Production Module 7-32</t>
  </si>
  <si>
    <t>HCal Interface: Production Module 7-32</t>
  </si>
  <si>
    <t>HCal LED Driver: Production Module 7-32</t>
  </si>
  <si>
    <t>HCal Backplane: Production Module 7-32</t>
  </si>
  <si>
    <t>HCal Contoller: Production Module 7-32</t>
  </si>
  <si>
    <t>HCal Crates: Production Module 7-32</t>
  </si>
  <si>
    <t>Hcal Power Systems</t>
  </si>
  <si>
    <t>1.05.02.01</t>
  </si>
  <si>
    <t>Board Assembly and Testing: Sector 0</t>
  </si>
  <si>
    <t>Total Cost: Sector 0</t>
  </si>
  <si>
    <t>Total Cost: Sector 1-12</t>
  </si>
  <si>
    <t>Board Assembly and Testing: Sector 1-12</t>
  </si>
  <si>
    <t>1.05.02.02</t>
  </si>
  <si>
    <t>0EMCal Electronics: Production</t>
  </si>
  <si>
    <t>1.05.02</t>
  </si>
  <si>
    <t>1.05.02.04</t>
  </si>
  <si>
    <t>1.05.02.03</t>
  </si>
  <si>
    <t>Design Uncertainty</t>
  </si>
  <si>
    <t>Cost + %Design Uncertainty</t>
  </si>
  <si>
    <t>%Design Uncertianty</t>
  </si>
  <si>
    <t>Total Cost + %Design Uncertianty</t>
  </si>
  <si>
    <t>Cost + %Design Uncertianty</t>
  </si>
  <si>
    <t>Design Uncertianty</t>
  </si>
  <si>
    <t xml:space="preserve">Descoped Detectors Counts: </t>
  </si>
  <si>
    <t>EMCal SiPMs</t>
  </si>
  <si>
    <t>EMCal SiPM Daughter Boards</t>
  </si>
  <si>
    <t xml:space="preserve">HCal SiPM Boards: Production Inner HCal
</t>
  </si>
  <si>
    <t>HCal Preamps: Production Inner HCal</t>
  </si>
  <si>
    <t>HCal Interface: Production Inner HCal</t>
  </si>
  <si>
    <t>HCal LED Driver: Production Inner HCal</t>
  </si>
  <si>
    <t>HCal Backplane: Production Inner HCal</t>
  </si>
  <si>
    <t>HCal Contoller: Production Inner HCal</t>
  </si>
  <si>
    <t>HCal Crates: Production Inner HCal</t>
  </si>
  <si>
    <t>EMCal Bias Power Systems: Sectors 13-64</t>
  </si>
  <si>
    <t>EMCal Low Voltage System: Sectors 13-64</t>
  </si>
  <si>
    <t>WBS 1.05.02 System Costs</t>
  </si>
  <si>
    <t>WBS1.05.02.01 Basis of Estimate</t>
  </si>
  <si>
    <t>WBS1.05.02.02 Basis of Estimate</t>
  </si>
  <si>
    <t>WBS1.05.02.03 Basis of Estimate</t>
  </si>
  <si>
    <t>WBS1.05.02.04 Basis of Estimate</t>
  </si>
  <si>
    <t>WBS1.05.02 System Costs</t>
  </si>
  <si>
    <t>Power Systems</t>
  </si>
  <si>
    <t>NRE-PCB</t>
  </si>
  <si>
    <t>NRE-Assembly</t>
  </si>
  <si>
    <t>Value</t>
  </si>
  <si>
    <t>C1,C5,C7,C11,C13,C15,C16,C21,C23,C24,C25,C30,C33,C34,C36,C37,C38,C40,C41,C45,C47,C51,C53,C55,C56,C61,C63,C64,C65,C70,C73,C74,C76,C77,C78,C80,C81,C85,C87,C91,C93,C95,C96,C101,C103,C104,C105,C110,C113,C114,C116,C117,C118,C120,C121,C125,C127,C131,C133,C135,C136,C141,C143,C144,C145,C150,C153,C154,C156,C157,C158,C160,C161,C165,C167,C171,C173,C175,C176,C181,C183,C184,C185,C190,C193,C194,C196,C197,C198,C200,C201,C205,C207,C211,C213,C215,C216,C221,C223,C224,C225,C230,C233,C234,C236,C237,C238,C240,C241,C245,C247,C251,C253,C255,C256,C261,C263,C264,C265,C270,C273,C274,C276,C277,C278,C280,C281,C285,C287,C291,C293,C295,C296,C301,C303,C304,C305,C310,C313,C314,C316,C317,C318,C320,C321,C325,C327,C331,C333,C335,C336,C341,C343,C344,C345,C350,C353,C354,C356,C357,C358,C360,C361,C365,C367,C371,C373,C375,C376,C381,C383,C384,C385,C390,C393,C394,C396,C397,C398,C400,C401,C405,C407,C411,C413,C415,C416,C421,C423,C424,C425,C430,C433,C434,C436,C437,C438,C440,C441,C445,C447,C451,C453,C455,C456,C461,C463,C464,C465,C470,C473,C474,C476,C477,C478,C480,C481,C485,C487,C491,C493,C495,C496,C501,C503,C504,C505,C510,C513,C514,C516,C517,C518,C520,C521,C525,C527,C531,C533,C535,C536,C541,C543,C544,C545,C550,C553,C554,C556,C557,C558,C560,C561,C565,C567,C571,C573,C575,C576,C581,C583,C584,C585,C590,C593,C594,C596,C597,C598,C600,C601,C605,C607,C611,C613,C615,C616,C621,C623,C624,C625,C630,C633,C634,C636,C637,C638,C640</t>
  </si>
  <si>
    <t>GRM155R61C104KA88D</t>
  </si>
  <si>
    <t>CL05A104MP5NNNC</t>
  </si>
  <si>
    <t>C2,C10,C17,C27,C29,C42,C50,C57,C67,C69,C82,C90,C97,C107,C109,C122,C130,C137,C147,C149,C162,C170,C177,C187,C189,C202,C210,C217,C227,C229,C242,C250,C257,C267,C269,C282,C290,C297,C307,C309,C322,C330,C337,C347,C349,C362,C370,C377,C387,C389,C402,C410,C417,C427,C429,C442,C450,C457,C467,C469,C482,C490,C497,C507,C509,C522,C530,C537,C547,C549,C562,C570,C577,C587,C589,C602,C610,C617,C627,C629</t>
  </si>
  <si>
    <t>GRM155R71E103KA01D</t>
  </si>
  <si>
    <t>C3,C43,C83,C123,C163,C203,C243,C283,C323,C363,C403,C443,C483,C523,C563,C603</t>
  </si>
  <si>
    <t>C4,C44,C84,C124,C164,C204,C244,C284,C324,C364,C404,C444,C484,C524,C564,C604</t>
  </si>
  <si>
    <t>C0402C101G5GACTU</t>
  </si>
  <si>
    <t>C6,C19,C32,C46,C59,C72,C86,C99,C112,C126,C139,C152,C166,C179,C192,C206,C219,C232,C246,C259,C272,C286,C299,C312,C326,C339,C352,C366,C379,C392,C406,C419,C432,C446,C459,C472,C486,C499,C512,C526,C539,C552,C566,C579,C592,C606,C619,C632</t>
  </si>
  <si>
    <t>GCM155R71C473KA37D</t>
  </si>
  <si>
    <t>C8,C9,C48,C49,C88,C89,C128,C129,C168,C169,C208,C209,C248,C249,C288,C289,C328,C329,C368,C369,C408,C409,C448,C449,C488,C489,C528,C529,C568,C569,C608,C609</t>
  </si>
  <si>
    <t>C0603</t>
  </si>
  <si>
    <t>C12,C14,C18,C22,C26,C31,C35,C39,C52,C54,C58,C62,C66,C71,C75,C79,C92,C94,C98,C102,C106,C111,C115,C119,C132,C134,C138,C142,C146,C151,C155,C159,C172,C174,C178,C182,C186,C191,C195,C199,C212,C214,C218,C222,C226,C231,C235,C239,C252,C254,C258,C262,C266,C271,C275,C279,C292,C294,C298,C302,C306,C311,C315,C319,C332,C334,C338,C342,C346,C351,C355,C359,C372,C374,C378,C382,C386,C391,C395,C399,C412,C414,C418,C422,C426,C431,C435,C439,C452,C454,C458,C462,C466,C471,C475,C479,C492,C494,C498,C502,C506,C511,C515,C519,C532,C534,C538,C542,C546,C551,C555,C559,C572,C574,C578,C582,C586,C591,C595,C599,C612,C614,C618,C622,C626,C631,C635,C639</t>
  </si>
  <si>
    <t>C20,C60,C100,C140,C180,C220,C260,C300,C340,C380,C420,C460,C500,C540,C580,C620</t>
  </si>
  <si>
    <t>CC0402JRNPO8BN181</t>
  </si>
  <si>
    <t>C28,C68,C108,C148,C188,C228,C268,C308,C348,C388,C428,C468,C508,C548,C588,C628</t>
  </si>
  <si>
    <t>GCM1555C1H1R0BA16D</t>
  </si>
  <si>
    <t>52207-1460</t>
  </si>
  <si>
    <t>14 pos</t>
  </si>
  <si>
    <t>WM522071460A</t>
  </si>
  <si>
    <t>PRE1,PRE2</t>
  </si>
  <si>
    <t>TSSH-115-01-L-D</t>
  </si>
  <si>
    <t>TSSH-115</t>
  </si>
  <si>
    <t>Q1,Q3,Q5,Q7,Q9,Q11,Q13,Q15,Q17,Q19,Q21,Q23,Q25,Q27,Q29,Q31</t>
  </si>
  <si>
    <t>Q2,Q4,Q6,Q8,Q10,Q12,Q14,Q16,Q18,Q20,Q22,Q24,Q26,Q28,Q30,Q32</t>
  </si>
  <si>
    <t>NCU18XH103F60RB</t>
  </si>
  <si>
    <t>R1,R2,R10,R18,R24,R37,R45,R51,R64,R72,R78,R91,R99,R105,R118,R126,R132,R145,R153,R159,R172,R180,R186,R199,R207,R213,R226,R234,R240,R253,R261,R267,R280,R288,R294,R307,R315,R321,R334,R342,R348,R361,R369,R375,R388,R396,R402,R415,R423,R429,R435,R436,R437,R438,R439,R440,R441,R442,R443,R444,R445,R446,R447,R448,R449,R450</t>
  </si>
  <si>
    <t>RMCF0402FT10K0</t>
  </si>
  <si>
    <t>R3,R17,R25,R30,R44,R52,R57,R71,R79,R84,R98,R106,R111,R125,R133,R138,R152,R160,R165,R179,R187,R192,R206,R214,R219,R233,R241,R246,R260,R268,R273,R287,R295,R300,R314,R322,R327,R341,R349,R354,R368,R376,R381,R395,R403,R408,R422,R430</t>
  </si>
  <si>
    <t>ERJ-2RKF1021X</t>
  </si>
  <si>
    <t>R4,R16,R31,R43,R58,R70,R85,R97,R112,R124,R139,R151,R166,R178,R193,R205,R220,R232,R247,R259,R274,R286,R301,R313,R328,R340,R355,R367,R382,R394,R409,R421</t>
  </si>
  <si>
    <t>ERJ-2RKF2610X</t>
  </si>
  <si>
    <t>R5,R32,R59,R86,R113,R140,R167,R194,R221,R248,R275,R302,R329,R356,R383,R410</t>
  </si>
  <si>
    <t>ERJ-2RKF2200X</t>
  </si>
  <si>
    <t>R6,R7,R19,R33,R34,R46,R60,R61,R73,R87,R88,R100,R114,R115,R127,R141,R142,R154,R168,R169,R181,R195,R196,R208,R222,R223,R235,R249,R250,R262,R276,R277,R289,R303,R304,R316,R330,R331,R343,R357,R358,R370,R384,R385,R397,R411,R412,R424</t>
  </si>
  <si>
    <t>ERJ-2RKF49R9X</t>
  </si>
  <si>
    <t>R8,R14,R23,R35,R41,R50,R62,R68,R77,R89,R95,R104,R116,R122,R131,R143,R149,R158,R170,R176,R185,R197,R203,R212,R224,R230,R239,R251,R257,R266,R278,R284,R293,R305,R311,R320,R332,R338,R347,R359,R365,R374,R386,R392,R401,R413,R419,R428</t>
  </si>
  <si>
    <t>ERJ-2RKF10R0X</t>
  </si>
  <si>
    <t>R9,R36,R63,R90,R117,R144,R171,R198,R225,R252,R279,R306,R333,R360,R387,R414</t>
  </si>
  <si>
    <t xml:space="preserve">ERJ-2RKF1000X </t>
  </si>
  <si>
    <t>R11,R26,R38,R53,R65,R80,R92,R107,R119,R134,R146,R161,R173,R188,R200,R215,R227,R242,R254,R269,R281,R296,R308,R323,R335,R350,R362,R377,R389,R404,R416,R431</t>
  </si>
  <si>
    <t>ERJ-2RKF22R0X</t>
  </si>
  <si>
    <t>R12,R13,R39,R40,R66,R67,R93,R94,R120,R121,R147,R148,R174,R175,R201,R202,R228,R229,R255,R256,R282,R283,R309,R310,R336,R337,R363,R364,R390,R391,R417,R418</t>
  </si>
  <si>
    <t>ERJ-2RKF2490X</t>
  </si>
  <si>
    <t>R15,R42,R69,R96,R123,R150,R177,R204,R231,R258,R285,R312,R339,R366,R393,R420</t>
  </si>
  <si>
    <t>ERJ-2RKF4021X</t>
  </si>
  <si>
    <t>4.02K</t>
  </si>
  <si>
    <t>R20,R47,R74,R101,R128,R155,R182,R209,R236,R263,R290,R317,R344,R371,R398,R425</t>
  </si>
  <si>
    <t>ERJ-2RKF5901X</t>
  </si>
  <si>
    <t>R21,R22,R48,R49,R75,R76,R102,R103,R129,R130,R156,R157,R183,R184,R210,R211,R237,R238,R264,R265,R291,R292,R318,R319,R345,R346,R372,R373,R399,R400,R426,R427</t>
  </si>
  <si>
    <t xml:space="preserve">ERJ-2RKF7500X </t>
  </si>
  <si>
    <t>R27,R54,R81,R108,R135,R162,R189,R216,R243,R270,R297,R324,R351,R378,R405,R432</t>
  </si>
  <si>
    <t>ERJ-2RKF1400X</t>
  </si>
  <si>
    <t>R28,R55,R82,R109,R136,R163,R190,R217,R244,R271,R298,R325,R352,R379,R406,R433</t>
  </si>
  <si>
    <t>ERJ-2RKF20R0X</t>
  </si>
  <si>
    <t>R29,R56,R83,R110,R137,R164,R191,R218,R245,R272,R299,R326,R353,R380,R407,R434</t>
  </si>
  <si>
    <t>ERJ-2RKF6200X</t>
  </si>
  <si>
    <t>U1,U6,U11,U16,U21,U26,U31,U36,U41,U46,U51,U56,U61,U66,U71,U76</t>
  </si>
  <si>
    <t>U2,U4,U7,U9,U12,U14,U17,U19,U22,U24,U27,U29,U32,U34,U37,U39,U42,U44,U47,U49,U52,U54,U57,U59,U62,U64,U67,U69,U72,U74,U77,U79</t>
  </si>
  <si>
    <t>AD8001ARTZ-REEL7</t>
  </si>
  <si>
    <t>U3,U8,U13,U18,U23,U28,U33,U38,U43,U48,U53,U58,U63,U68,U73,U78</t>
  </si>
  <si>
    <t>ADG601BRTZ-REEL7</t>
  </si>
  <si>
    <t>U5,U10,U15,U20,U25,U30,U35,U40,U45,U50,U55,U60,U65,U70,U75,U80</t>
  </si>
  <si>
    <t>ADG602BRTZ-REEL7</t>
  </si>
  <si>
    <t>Vendor</t>
  </si>
  <si>
    <t>Digikey</t>
  </si>
  <si>
    <t>Mouser</t>
  </si>
  <si>
    <t>Comments</t>
  </si>
  <si>
    <t>Turn-Key Fabrication:</t>
  </si>
  <si>
    <t>EMCal Sector 0 SiPM Daughter Board Assembly: Vendor CEM</t>
  </si>
  <si>
    <t>EMCal Sector 1-12 SiPM Daughter Boards Parts Ki:t Vendor CEM</t>
  </si>
  <si>
    <t>EMCal Sector 1-12 SiPM Daughter Board Assembly: Vendor CEM</t>
  </si>
  <si>
    <t>Solder Paster Stencile NRE</t>
  </si>
  <si>
    <t>EMCal Sector 13-64 SiPM Daughter Boards Parts Ki:t Vendor CEM</t>
  </si>
  <si>
    <t>EMCal Sector 13-64 SiPM Daughter Board Assembly: Vendor CEM</t>
  </si>
  <si>
    <t>EMCal SiPM Daughter Boards PCBS- Sector 1-12: Vendor CEM</t>
  </si>
  <si>
    <t>EMCal SiPM Daughter Boards PCBS- Sector 0: Vendor CEM</t>
  </si>
  <si>
    <t>EMCal Sector 0 Part Kit: BNL Provided</t>
  </si>
  <si>
    <t xml:space="preserve">EMCal Sector 0 SiPM Daughter Board Fabrication Total </t>
  </si>
  <si>
    <t xml:space="preserve">EMCal Sector 1-12 SiPM Daughter Board Fabrication Total </t>
  </si>
  <si>
    <t xml:space="preserve">EMCal Sector 13-64 SiPM Daughter Board Fabrication Total </t>
  </si>
  <si>
    <t>EMCal Preamp- Sector 0: Vendor Eastend</t>
  </si>
  <si>
    <t xml:space="preserve">205-1000-3x40: sPHENIX HCal SiPM board </t>
  </si>
  <si>
    <t>C1</t>
  </si>
  <si>
    <t>C0805</t>
  </si>
  <si>
    <t>C2,C3</t>
  </si>
  <si>
    <t>C4,C7,C25,C28,C34</t>
  </si>
  <si>
    <t>C5,C6,C8,C11,C14,C18,C19,C20,C21,C23,C26,C27,C29,C33,C35,C37,C38,C40,C41</t>
  </si>
  <si>
    <t>C9,C13,C24,C30</t>
  </si>
  <si>
    <t>C10,C22,C32,C39</t>
  </si>
  <si>
    <t>C12</t>
  </si>
  <si>
    <t>C15,C31</t>
  </si>
  <si>
    <t>C16</t>
  </si>
  <si>
    <t>C17</t>
  </si>
  <si>
    <t>C42</t>
  </si>
  <si>
    <t>DF11-10DP-2DS(52)</t>
  </si>
  <si>
    <t>DF3A-3P-2DS</t>
  </si>
  <si>
    <t>Q1,Q2</t>
  </si>
  <si>
    <t>Q3</t>
  </si>
  <si>
    <t>KS103J2</t>
  </si>
  <si>
    <t>R2,R12,R22</t>
  </si>
  <si>
    <t>R3,R21,R25</t>
  </si>
  <si>
    <t>R4,R11,R13,R16</t>
  </si>
  <si>
    <t>R5,R19</t>
  </si>
  <si>
    <t>R6,R26</t>
  </si>
  <si>
    <t>27R</t>
  </si>
  <si>
    <t>R7,R20</t>
  </si>
  <si>
    <t>R9,R17,R24,R31</t>
  </si>
  <si>
    <t>R10,R14</t>
  </si>
  <si>
    <t>R18,R27</t>
  </si>
  <si>
    <t>R23</t>
  </si>
  <si>
    <t>27K</t>
  </si>
  <si>
    <t>R28</t>
  </si>
  <si>
    <t>R29</t>
  </si>
  <si>
    <t>R30</t>
  </si>
  <si>
    <t>Si1,Si2,Si3,Si4,Si5</t>
  </si>
  <si>
    <t>WM73412</t>
  </si>
  <si>
    <t>U1,U4</t>
  </si>
  <si>
    <t>Turnkey Assembly</t>
  </si>
  <si>
    <t>Tooling Charge</t>
  </si>
  <si>
    <t>Module 1-6 Assembly</t>
  </si>
  <si>
    <t>Module 17-32 Assembly</t>
  </si>
  <si>
    <t>PCB-Blank</t>
  </si>
  <si>
    <t xml:space="preserve">Assembly </t>
  </si>
  <si>
    <t>EST</t>
  </si>
  <si>
    <t>C1,C14,C40,C41,C48</t>
  </si>
  <si>
    <t>C2,C3,C4,C6,C9,C10,C12,C13,C15,C16,C18,C19,C20,C21,C22,C23,C25,C26,C27,C28,C29,C30,C31,C32,C33,C34,C35,C36,C44,C45,C46,C47,C49,C50,C51,C52,C53,C56,C59,C62,C65,C68,C71,C74,C77,C80,C83,C86,C89,C92,C95,C98,C101,C103,C105,C106,C108,C110,C111,C112,C113,C114,C115,C116,C117</t>
  </si>
  <si>
    <t>C8,C17,C102,C104,C107,C109</t>
  </si>
  <si>
    <t>100V</t>
  </si>
  <si>
    <t>C37,C39,C42</t>
  </si>
  <si>
    <t>C38,C43</t>
  </si>
  <si>
    <t>594D337X0010R2T</t>
  </si>
  <si>
    <t>7260A</t>
  </si>
  <si>
    <t>D8,D9</t>
  </si>
  <si>
    <t>LT1764AEQ</t>
  </si>
  <si>
    <t>TO-263-5</t>
  </si>
  <si>
    <t>LT3015ET</t>
  </si>
  <si>
    <t>742C163470JPCT</t>
  </si>
  <si>
    <t>RT1,RT2,RT3</t>
  </si>
  <si>
    <t>R1210</t>
  </si>
  <si>
    <t>499K</t>
  </si>
  <si>
    <t>R14,R15,R16,R17,R18,R22,R156</t>
  </si>
  <si>
    <t>R157,R159</t>
  </si>
  <si>
    <t>R158</t>
  </si>
  <si>
    <t>475R</t>
  </si>
  <si>
    <t>R160</t>
  </si>
  <si>
    <t>470R</t>
  </si>
  <si>
    <t>TH1,TH2,TH3</t>
  </si>
  <si>
    <t>LTC1391CGN</t>
  </si>
  <si>
    <t>LTC1152CS8</t>
  </si>
  <si>
    <t>AD7685ARM</t>
  </si>
  <si>
    <t>AD5383-3</t>
  </si>
  <si>
    <t>AD8221ARZ</t>
  </si>
  <si>
    <t>Est</t>
  </si>
  <si>
    <t>Assembly- 15 Boards</t>
  </si>
  <si>
    <t>Jagbe</t>
  </si>
  <si>
    <t>Solder Paste Screen</t>
  </si>
  <si>
    <t>Programming Charge</t>
  </si>
  <si>
    <t>Total Component Cost</t>
  </si>
  <si>
    <t>Total NRE Charges</t>
  </si>
  <si>
    <t>MFG #</t>
  </si>
  <si>
    <t>GRT188R61E106ME13D</t>
  </si>
  <si>
    <t>CL05B104KO5NNWC</t>
  </si>
  <si>
    <t>CL05A224KO5NNNC</t>
  </si>
  <si>
    <t>GRM155C81C105KE11D</t>
  </si>
  <si>
    <t>CL21B104KCFNNNE</t>
  </si>
  <si>
    <t>298D226X0010M2T</t>
  </si>
  <si>
    <t>BAS40-02V-V-G-08</t>
  </si>
  <si>
    <t>LT1764AEQ#PBF</t>
  </si>
  <si>
    <t>LM1117MPX-3.3/NOPB</t>
  </si>
  <si>
    <t xml:space="preserve">LT3015IQ#PBF </t>
  </si>
  <si>
    <t>ERA-2AED302X</t>
  </si>
  <si>
    <t>RG1005P-102-B-T5</t>
  </si>
  <si>
    <t>PNM0402E2502BST1</t>
  </si>
  <si>
    <t>RC0402FR-07100RL</t>
  </si>
  <si>
    <t>RNCF0402BTE10K0</t>
  </si>
  <si>
    <t>RT0402BRD07100RL</t>
  </si>
  <si>
    <t xml:space="preserve">CSR25120R1F </t>
  </si>
  <si>
    <t>RC0402FR-07150RL</t>
  </si>
  <si>
    <t>ERJ-2RKF1501X</t>
  </si>
  <si>
    <t>RC0402FR-07470RL</t>
  </si>
  <si>
    <t>LTC1391IGN#PBF</t>
  </si>
  <si>
    <t>LTC1152IS8#PBF</t>
  </si>
  <si>
    <t>AD7685ARMZRL7</t>
  </si>
  <si>
    <t>LTC2054HVCS5#TRMPBF</t>
  </si>
  <si>
    <t>ISL32173EFBZ</t>
  </si>
  <si>
    <t>XC2C128-7VQG100C</t>
  </si>
  <si>
    <t>ISL3295EFHZ-T7A</t>
  </si>
  <si>
    <t>DS1100LU-50</t>
  </si>
  <si>
    <t>SN65LVDS2DBR</t>
  </si>
  <si>
    <t>ADG725BSUZ</t>
  </si>
  <si>
    <t>AD5383BSTZ-5</t>
  </si>
  <si>
    <t>LT1491ACDHC#PBF</t>
  </si>
  <si>
    <t>AD8221ARZ-R7</t>
  </si>
  <si>
    <t>ADG731BSUZ</t>
  </si>
  <si>
    <t>Vendor Part Number</t>
  </si>
  <si>
    <t>1276-1509-2-ND</t>
  </si>
  <si>
    <t>CC0402KRX7R9BB102</t>
  </si>
  <si>
    <t>CL05B103KB5NNNC</t>
  </si>
  <si>
    <t>C0402C224K9PAC7867</t>
  </si>
  <si>
    <t>WM17469-ND</t>
  </si>
  <si>
    <t>LM1117MPX-3.3/NOPBDKR-ND</t>
  </si>
  <si>
    <t>LT3015IQ#PBF-ND</t>
  </si>
  <si>
    <t>RL0510S-1R0-F</t>
  </si>
  <si>
    <t>RC0402JR-0733RL</t>
  </si>
  <si>
    <t>RG10P1.0KBDKR-ND</t>
  </si>
  <si>
    <t>ERA-2AEB104X</t>
  </si>
  <si>
    <t>RMCF0402JT10M0</t>
  </si>
  <si>
    <t>ERJ-2RKF4993X</t>
  </si>
  <si>
    <t>RNCF0402BTE10K0DKR-ND</t>
  </si>
  <si>
    <t>RC0402FR-07680KL</t>
  </si>
  <si>
    <t>RMCF0402FT2K61</t>
  </si>
  <si>
    <t>ERA-2AEB4750X</t>
  </si>
  <si>
    <t>LTC1391IGN#PBF-ND</t>
  </si>
  <si>
    <t>LTC2054HVCS5#TRMPBFDKR-ND</t>
  </si>
  <si>
    <t>ISL3295EFHZ-T7ACT-ND</t>
  </si>
  <si>
    <t>Pigtail</t>
  </si>
  <si>
    <t>Total NRE</t>
  </si>
  <si>
    <t>MFG Part #</t>
  </si>
  <si>
    <t>CL21B105KAFNNNE</t>
  </si>
  <si>
    <t>CL05A105MQ5NNNC</t>
  </si>
  <si>
    <t>CL05C100JB5NNNC</t>
  </si>
  <si>
    <t>C0402C473K3RACAUTO</t>
  </si>
  <si>
    <t>CL05B181KB5NNNC</t>
  </si>
  <si>
    <t>CC0402JRNPO9BN101</t>
  </si>
  <si>
    <t>GJM1555C1H1R0BB01D</t>
  </si>
  <si>
    <t>L-14CR18JV4T</t>
  </si>
  <si>
    <t>RC0402JR-0710RL</t>
  </si>
  <si>
    <t>RNCF0402DTE1K02</t>
  </si>
  <si>
    <t>RC0402FR-0748R7L</t>
  </si>
  <si>
    <t>RC0402FR-075K9L</t>
  </si>
  <si>
    <t>ERJ-2RKF27R0X</t>
  </si>
  <si>
    <t>RC0402FR-07261RL</t>
  </si>
  <si>
    <t>CRGCQ0402F220R</t>
  </si>
  <si>
    <t>CRCW0402249RFKEDC</t>
  </si>
  <si>
    <t>ERJ-2RKF7500X</t>
  </si>
  <si>
    <t>RMCF0402FT27K0</t>
  </si>
  <si>
    <t>RC0402FR-07620RL</t>
  </si>
  <si>
    <t>RC0402JR-0720RL</t>
  </si>
  <si>
    <t> ADG602BRTZ-REEL7</t>
  </si>
  <si>
    <t>296-6920-1-ND</t>
  </si>
  <si>
    <t>EMCal SiPM Daughter Boards-  Turnkey Assembly</t>
  </si>
  <si>
    <t>SiPM Daughter Boards- Turnkey Assembly</t>
  </si>
  <si>
    <t>Creation 26-Dec-2018</t>
  </si>
  <si>
    <t>Creation: 28-Dec-2018</t>
  </si>
  <si>
    <t>205-1000-2x30: EMCal SiPM Daughter Board</t>
  </si>
  <si>
    <t>C2012X7S2A105K125AE</t>
  </si>
  <si>
    <t>R1,R2,R3,R4, R5</t>
  </si>
  <si>
    <t>SI1,SI2,SI3,SI4,SI5,SI6,SI7,SI8,SI9,SI10,SI11,SI12,SI13,SI14,SI15,SI16</t>
  </si>
  <si>
    <t>S12572-015P</t>
  </si>
  <si>
    <t>S10931</t>
  </si>
  <si>
    <t>205-1000-2x20: EMCal Preamp</t>
  </si>
  <si>
    <t>EMCal Preamp- Sector 1-12: Vendor Eastend</t>
  </si>
  <si>
    <t>0.00499</t>
  </si>
  <si>
    <t>EMCal Preamp Boards- Turnkey Assembly</t>
  </si>
  <si>
    <t>EMCal Preamp Boards- Turnkey  Assembly</t>
  </si>
  <si>
    <t xml:space="preserve"> EMCal Sector 13-64 Production</t>
  </si>
  <si>
    <t>205-1000-2x10: EMCal Interface</t>
  </si>
  <si>
    <t>C1,C14,C36,C38,C39,C42,C43,C45,C55,C59,C191,C192</t>
  </si>
  <si>
    <t>GRT188R61C106KE13D</t>
  </si>
  <si>
    <t>C2,C3,C4,C6,C8,C9,C11,C12,C13,C15,C18,C19,C20,C21,C22,C23,C24,C25,C26,C27,C28,C29,C30,C31,C32,C33,C34,C47,C48,C49,C50,C51,C52,C53,C54,C56,C57,C58,C60,C61,C62,C63,C66,C69,C72,C75,C78,C81,C84,C87,C90,C93,C96,C99,C102,C105,C108,C111,C114,C117,C120,C123,C126,C129,C132,C135,C138,C141,C144,C147,C150,C153,C156,C159,C161,C163,C164,C166,C168,C169,C171,C173,C174,C176,C178,C179,C180,C181,C182,C183,C190,C193</t>
  </si>
  <si>
    <t>CL05C102JA5NNNC</t>
  </si>
  <si>
    <t>C10</t>
  </si>
  <si>
    <t>C16,C17,C160,C162,C165,C167,C170,C172,C175,C177</t>
  </si>
  <si>
    <t>C35,C41,C44,C46,C186,C187,C188,C189</t>
  </si>
  <si>
    <t>C5750X5R0J107M280KA</t>
  </si>
  <si>
    <t>100uF</t>
  </si>
  <si>
    <t>GRM155C8YA224KE01D</t>
  </si>
  <si>
    <t>200mA</t>
  </si>
  <si>
    <t>2A</t>
  </si>
  <si>
    <t>LTST-C191KGKT</t>
  </si>
  <si>
    <t>LED2</t>
  </si>
  <si>
    <t>LTST-C191KSKT</t>
  </si>
  <si>
    <t>1uH</t>
  </si>
  <si>
    <t>NCV8560SN180T1G</t>
  </si>
  <si>
    <t>LT3015EQ</t>
  </si>
  <si>
    <t>RT5</t>
  </si>
  <si>
    <t>PRG21BC4R7MM1RA</t>
  </si>
  <si>
    <t>RC0402FR-071RL</t>
  </si>
  <si>
    <t>ERJ-2RKF33R0X</t>
  </si>
  <si>
    <t>ERJ-PB6B1003V</t>
  </si>
  <si>
    <t>R6,R11,R157,R160,R163,R166,R169</t>
  </si>
  <si>
    <t xml:space="preserve">RT0402FRE071KL </t>
  </si>
  <si>
    <t>CRCW080510M0DHEAP</t>
  </si>
  <si>
    <t>C1206</t>
  </si>
  <si>
    <t>ERJ-PB6B4993V</t>
  </si>
  <si>
    <t>R14,R15,R18,R22</t>
  </si>
  <si>
    <t>R16,R17,R91,R92,R93,R94,R95,R96,R97,R98,R99,R100,R101,R102,R103,R104,R105,R106,R107,R108,R109,R110,R111,R112,R113,R114,R115,R116,R117,R118,R119,R120,R121,R122,R123,R124,R125,R126,R127,R128,R129,R130,R131,R132,R133,R134,R135,R136,R137,R138,R139,R140,R141,R142,R143,R144,R145,R146,R147,R148,R149,R150,R151,R152,R153,R154,R174,R175,R176</t>
  </si>
  <si>
    <t>ERJ-2RKF1500X</t>
  </si>
  <si>
    <t>R19,R20,R21,R177,R178,R179,R180,R181,R182,R183,R184</t>
  </si>
  <si>
    <t>RT0402BRE07100RL</t>
  </si>
  <si>
    <t xml:space="preserve">ERJ-2RKF6803X </t>
  </si>
  <si>
    <t>RG1005P-2611-B-T5</t>
  </si>
  <si>
    <t>RG1005P-103-B-T5</t>
  </si>
  <si>
    <t>R170,R171,R172,R173</t>
  </si>
  <si>
    <t>CSR25120R1F</t>
  </si>
  <si>
    <t>RES2512</t>
  </si>
  <si>
    <t>R185,R189</t>
  </si>
  <si>
    <t>RC0402FR-071K47L</t>
  </si>
  <si>
    <t>1.47K</t>
  </si>
  <si>
    <t>R187,R191</t>
  </si>
  <si>
    <t>R186,R188,R190,R192</t>
  </si>
  <si>
    <t>TP1,TP2,TP3,TP4,TP5,TP6,TP7,TP8,TP9,TP10,TP11,TP12,TP13,TP14,TP15,TP16,TP17,TP18,TP19,TP20,TP21,TP22,TP23</t>
  </si>
  <si>
    <t>LTC1391IGN</t>
  </si>
  <si>
    <t>CD74AC541SM96</t>
  </si>
  <si>
    <t>SN65LVDS2DBVR</t>
  </si>
  <si>
    <t>AD8221BRZ</t>
  </si>
  <si>
    <t>ADG731BSU</t>
  </si>
  <si>
    <t>DigiKey</t>
  </si>
  <si>
    <t xml:space="preserve">CRGCQ0402F470R </t>
  </si>
  <si>
    <t>Creation: 29-Dec-2018</t>
  </si>
  <si>
    <t>Last Revision Date: 29-Dec-2018</t>
  </si>
  <si>
    <t>C3,C4,C6,C8,C10,C12,C14,C16,C18,C20,C22,C25,C27,C30,C33,C34,C35,C36,C38,C39,C40,C41,C42,C43,C44,C47,C48,C50,C51,C52,C53,C56,C57,C58,C59,C62,C63,C64,C65,C68,C69,C70,C71,C74,C75,C76,C77,C80,C81,C82,C83,C86,C87,C88,C89,C92,C93,C94,C95,C98</t>
  </si>
  <si>
    <t>C24,C26,C29,C31,C54,C55,C60,C61,C66,C67,C72,C73,C78,C79,C84,C85,C90,C91,C96,C97</t>
  </si>
  <si>
    <t>C45,C46</t>
  </si>
  <si>
    <t>C49</t>
  </si>
  <si>
    <t>DISP1</t>
  </si>
  <si>
    <t>HEADER 3X2</t>
  </si>
  <si>
    <t>HEADER 16X2</t>
  </si>
  <si>
    <t>ISO1,ISO2,ISO3,ISO4,ISO5,ISO6,ISO7,ISO8</t>
  </si>
  <si>
    <t>LED2,LED3</t>
  </si>
  <si>
    <t>LTA-1000Y</t>
  </si>
  <si>
    <t>PB1,PB2,PB3,PB4,PB5,PB6</t>
  </si>
  <si>
    <t>MIC29300-3.3T220</t>
  </si>
  <si>
    <t>ROE-3.305S</t>
  </si>
  <si>
    <t>RJ1</t>
  </si>
  <si>
    <t>RP1,RP2,RP5,RP6</t>
  </si>
  <si>
    <t>RP3,RP4,RP7,RP8</t>
  </si>
  <si>
    <t>R1,R6,R20,R32,R35,R36,R37,R41,R42,R43,R44,R45,R56,R57,R58,R59,R60,R61</t>
  </si>
  <si>
    <t>R12,R13,R14,R15,R25,R26,R27,R29,R30,R31,R34,R38,R39,R40</t>
  </si>
  <si>
    <t>R33</t>
  </si>
  <si>
    <t>R46,R47,R48,R49,R50,R51</t>
  </si>
  <si>
    <t>R52,R53</t>
  </si>
  <si>
    <t>R54,R55</t>
  </si>
  <si>
    <t>SW1,SW2,SW3</t>
  </si>
  <si>
    <t>SH-7010TB</t>
  </si>
  <si>
    <t>USB1</t>
  </si>
  <si>
    <t>USD1</t>
  </si>
  <si>
    <t>U4,U7</t>
  </si>
  <si>
    <t>U8,U10,U11</t>
  </si>
  <si>
    <t>U9,U12</t>
  </si>
  <si>
    <t>U14,U16,U18,U20,U22,U24,U26,U28</t>
  </si>
  <si>
    <t>U15,U17,U19,U21,U23,U25,U27,U29</t>
  </si>
  <si>
    <t>HDR2X3</t>
  </si>
  <si>
    <t>HDR2X16</t>
  </si>
  <si>
    <t>DIP20</t>
  </si>
  <si>
    <t>ASDMB</t>
  </si>
  <si>
    <t>TO-220</t>
  </si>
  <si>
    <t>SH-7000</t>
  </si>
  <si>
    <t>SD-104031-001</t>
  </si>
  <si>
    <t>Tolorance</t>
  </si>
  <si>
    <t>GCM155R71H223KA55D</t>
  </si>
  <si>
    <t>CC0402KRX7R9BB471</t>
  </si>
  <si>
    <t>CL10A105KQ8NNNC</t>
  </si>
  <si>
    <t>478-6632-1-ND</t>
  </si>
  <si>
    <t>25V</t>
  </si>
  <si>
    <t>478-2356-1-ND</t>
  </si>
  <si>
    <t>ERA-2AEB472X</t>
  </si>
  <si>
    <t>ERA-2AEB1212X</t>
  </si>
  <si>
    <t>RC0402JR-07330RL</t>
  </si>
  <si>
    <t>SSF-LXH100MHGW</t>
  </si>
  <si>
    <t>LTC1685IS8#PBF</t>
  </si>
  <si>
    <t>‎LTC1688CS#PBF‎</t>
  </si>
  <si>
    <t>PIC32MZ2048EFH144-250I/PH</t>
  </si>
  <si>
    <t>LAN8740AI-EN</t>
  </si>
  <si>
    <t>767163151G</t>
  </si>
  <si>
    <t>SI-50154-F</t>
  </si>
  <si>
    <t>MLZ2012N1R0LT000</t>
  </si>
  <si>
    <t>LTL4VMEPADS</t>
  </si>
  <si>
    <t>205-1000-0x10: Calorimeter Controller</t>
  </si>
  <si>
    <t>Vendor Part #</t>
  </si>
  <si>
    <t>Pvalue</t>
  </si>
  <si>
    <t>205-1000-3x00: HCal Interface</t>
  </si>
  <si>
    <t>205-1000-3x10: HCal Backplane</t>
  </si>
  <si>
    <t>205-1000-3x20: HCal LED Driver</t>
  </si>
  <si>
    <t>205-1000-2x00: Calorimeter Controller Crate</t>
  </si>
  <si>
    <t>C3,C4,C8,C9,C10,C11,C13,C15,C16,C17,C18,C20,C22,C23,C24,C25,C27,C29,C30,C31,C32,C34,C36,C37,C38,C39,C41,C43,C45,C46,C47,C48,C49,C50,C51,C52,C53,C55,C57,C58,C59,C61,C63,C64,C65,C66,C67,C68,C69,C70,C71,C73,C75,C76,C77,C79,C81,C82,C83,C84,C85,C86,C87,C88,C89,C91,C93,C94,C95,C97,C99,C100,C101,C102,C103,C104,C105,C106,C107,C109,C111,C112,C113,C115,C117,C118,C119,C120,C121,C122,C123,C124,C125,C127,C129,C130,C131</t>
  </si>
  <si>
    <t>C132,C133</t>
  </si>
  <si>
    <t>FB1,FB2</t>
  </si>
  <si>
    <t>BLM18PG121SH1</t>
  </si>
  <si>
    <t>5103310-7</t>
  </si>
  <si>
    <t>UV3TZ-395-30</t>
  </si>
  <si>
    <t>LXT046</t>
  </si>
  <si>
    <t>RT1,RT2</t>
  </si>
  <si>
    <t>1206L075/16WR</t>
  </si>
  <si>
    <t>R104</t>
  </si>
  <si>
    <t>68R</t>
  </si>
  <si>
    <t>U9,U15,U21,U27,U33</t>
  </si>
  <si>
    <t>U10,U16,U22,U28,U34</t>
  </si>
  <si>
    <t>LTC6268</t>
  </si>
  <si>
    <t>CC0402JRNPO9BN470</t>
  </si>
  <si>
    <t xml:space="preserve">311-1021-1-ND </t>
  </si>
  <si>
    <t>478-1083-1-ND</t>
  </si>
  <si>
    <t>120pf</t>
  </si>
  <si>
    <t>04025A121JAT2A</t>
  </si>
  <si>
    <t>C0402C151K5RACTU</t>
  </si>
  <si>
    <t>399-7771-1-ND</t>
  </si>
  <si>
    <t>GJM1555C1HR30WB01D</t>
  </si>
  <si>
    <t xml:space="preserve">490-11248-1-ND </t>
  </si>
  <si>
    <t xml:space="preserve">1276-1443-1-ND </t>
  </si>
  <si>
    <t>CL10B102KB8NNNC</t>
  </si>
  <si>
    <t xml:space="preserve">1276-1018-1-ND </t>
  </si>
  <si>
    <t>CL10A106MQ8NNNC</t>
  </si>
  <si>
    <t>1276-1119-1-ND</t>
  </si>
  <si>
    <t>RT0402BRD072KL</t>
  </si>
  <si>
    <t>YAG2303CT-ND</t>
  </si>
  <si>
    <t>RC0402FR-07499RL</t>
  </si>
  <si>
    <t>311-499LRCT-ND</t>
  </si>
  <si>
    <t>RT0402BRD0740K2L</t>
  </si>
  <si>
    <t xml:space="preserve">YAG1429CT-ND </t>
  </si>
  <si>
    <t>ERJ-2RKF68R0X</t>
  </si>
  <si>
    <t>P68.0LCT-ND</t>
  </si>
  <si>
    <t>RC0402FR-07274RL</t>
  </si>
  <si>
    <t>YAG3084CT-ND</t>
  </si>
  <si>
    <t>ERJ-2RKF2490</t>
  </si>
  <si>
    <t xml:space="preserve">P249LCT-ND </t>
  </si>
  <si>
    <t>RC0402FR-071K1L</t>
  </si>
  <si>
    <t>311-1.10KLRCT-ND</t>
  </si>
  <si>
    <t>RP73PF1E127RBTD</t>
  </si>
  <si>
    <t xml:space="preserve">A127233CT-ND </t>
  </si>
  <si>
    <t>ERJ-2RKF1001X</t>
  </si>
  <si>
    <t xml:space="preserve">P1.00KLCT-ND </t>
  </si>
  <si>
    <t>RC0402FR-071ML</t>
  </si>
  <si>
    <t>311-1.00MLRCT-ND</t>
  </si>
  <si>
    <t xml:space="preserve">P750LCT-ND </t>
  </si>
  <si>
    <t>RC0402FR-0768RL</t>
  </si>
  <si>
    <t xml:space="preserve">311-68.0LRCT-ND </t>
  </si>
  <si>
    <t>RC0603FR-0710RL</t>
  </si>
  <si>
    <t>311-10.0HRCT-N</t>
  </si>
  <si>
    <t>CC1210ZKY5V7BB226</t>
  </si>
  <si>
    <t>311-2062-1-ND</t>
  </si>
  <si>
    <t>AD783JRZ</t>
  </si>
  <si>
    <t>445-3501-1-ND</t>
  </si>
  <si>
    <t>490-7815-1-ND</t>
  </si>
  <si>
    <t>A33186-ND</t>
  </si>
  <si>
    <t>492-1319-ND</t>
  </si>
  <si>
    <t>F7138CT-ND</t>
  </si>
  <si>
    <t>YAG3170CT-ND</t>
  </si>
  <si>
    <t>YAG2301CT-ND</t>
  </si>
  <si>
    <t>74HC123DCT-ND</t>
  </si>
  <si>
    <t>LMH6553MRE/NOPBCT-ND</t>
  </si>
  <si>
    <t>OPA657NB/250CT-ND</t>
  </si>
  <si>
    <t>296-13823-5-ND</t>
  </si>
  <si>
    <t>OPA656NB/250CT-ND</t>
  </si>
  <si>
    <t>LTC6268IS6#TRMPBFCT-ND</t>
  </si>
  <si>
    <t>AD783JRZ-ND</t>
  </si>
  <si>
    <t>P499KLCT-ND</t>
  </si>
  <si>
    <t>Quantity 15 Total</t>
  </si>
  <si>
    <t xml:space="preserve">Qnty 15 Unit Cost </t>
  </si>
  <si>
    <t xml:space="preserve">Qnty 55 Unit Cost </t>
  </si>
  <si>
    <t>Quantity 55 Total</t>
  </si>
  <si>
    <t>est</t>
  </si>
  <si>
    <t>Limited Quantity</t>
  </si>
  <si>
    <t>Sector 0 Unit Cost</t>
  </si>
  <si>
    <t>Sector 0 Total</t>
  </si>
  <si>
    <t>Sector 1-12 Unit Cost</t>
  </si>
  <si>
    <t>Sector 1-12 Total</t>
  </si>
  <si>
    <t>Sector 13-64 Unit Cost</t>
  </si>
  <si>
    <t>Sector 13-64 Total</t>
  </si>
  <si>
    <t>Modues 1-6 Unit Cost</t>
  </si>
  <si>
    <t>Modules 1-6 Total</t>
  </si>
  <si>
    <t>Modues 7-32 Unit Cost</t>
  </si>
  <si>
    <t>Modules 7-32 Total</t>
  </si>
  <si>
    <t>CL05B103KO5NNNC</t>
  </si>
  <si>
    <t>1276-1051-2-ND</t>
  </si>
  <si>
    <t>1276-1139-1-ND</t>
  </si>
  <si>
    <t>Digikey- Limited Quantity</t>
  </si>
  <si>
    <t>399-11111-1-ND</t>
  </si>
  <si>
    <t>490-6042-1-ND</t>
  </si>
  <si>
    <t>490-12323-2-ND</t>
  </si>
  <si>
    <t>490-12700-2-ND</t>
  </si>
  <si>
    <t>311-3336-1-ND</t>
  </si>
  <si>
    <t>WM10949TR-ND</t>
  </si>
  <si>
    <t>490-12208-1-ND</t>
  </si>
  <si>
    <t>3M156414-05-ND</t>
  </si>
  <si>
    <t>BFR93AWH6327XTSA1TR-ND</t>
  </si>
  <si>
    <t>NTS4409NT1GOSTR-ND</t>
  </si>
  <si>
    <t>490-16279-1-ND</t>
  </si>
  <si>
    <t>RMCF0402FT10K0TR-ND</t>
  </si>
  <si>
    <t>P1.02KLTR-ND</t>
  </si>
  <si>
    <t>P261LTR-ND</t>
  </si>
  <si>
    <t>P220LCT-ND</t>
  </si>
  <si>
    <t>P49.9LTR-ND</t>
  </si>
  <si>
    <t>P10.0LTR-ND</t>
  </si>
  <si>
    <t>P100LCT-ND</t>
  </si>
  <si>
    <t>P249LTR-ND</t>
  </si>
  <si>
    <t>P4.02KLCT-ND</t>
  </si>
  <si>
    <t>P5.90KLCT-ND</t>
  </si>
  <si>
    <t>P750LTR-ND</t>
  </si>
  <si>
    <t>P140LCT-ND</t>
  </si>
  <si>
    <t>P20.0LCT-ND</t>
  </si>
  <si>
    <t>P620LTR-ND</t>
  </si>
  <si>
    <t>AD8001ARTZREEL7TR-ND</t>
  </si>
  <si>
    <t>ADG601BRTZ-REEL7TR-ND</t>
  </si>
  <si>
    <t>ADG602BRTZ-REEL7TR-ND</t>
  </si>
  <si>
    <t>AD8132ARMZ-REEL7</t>
  </si>
  <si>
    <t>AD8132ARMZ-REEL7TR-ND</t>
  </si>
  <si>
    <t>Last Revision Date: 30-Dec-2018</t>
  </si>
  <si>
    <t>490-12317-1-ND</t>
  </si>
  <si>
    <t>490-5415-1-ND</t>
  </si>
  <si>
    <t>1276-1634-1-ND</t>
  </si>
  <si>
    <t>CL05B272KB5NNNC</t>
  </si>
  <si>
    <t>1276-1268-1-ND</t>
  </si>
  <si>
    <t>490-1312-1-ND</t>
  </si>
  <si>
    <t>490-12700-1-ND</t>
  </si>
  <si>
    <t>445-3501-2-ND</t>
  </si>
  <si>
    <t>718-1718-1-ND</t>
  </si>
  <si>
    <t>490-10445-1-ND</t>
  </si>
  <si>
    <t>BAS40-02V-V-G-08GICT-ND</t>
  </si>
  <si>
    <t>641-1698-1-ND</t>
  </si>
  <si>
    <t>WM18848-ND</t>
  </si>
  <si>
    <t>WM4901-ND</t>
  </si>
  <si>
    <t>A29452-ND</t>
  </si>
  <si>
    <t>160-1446-1-ND</t>
  </si>
  <si>
    <t>160-1448-1-ND</t>
  </si>
  <si>
    <t>490-4039-1-ND</t>
  </si>
  <si>
    <t>ESW-115-58-G-D-ND</t>
  </si>
  <si>
    <t>LT1764AEQ#TRPBFCT-ND</t>
  </si>
  <si>
    <t>NCV8560SN180T1GOSCT-ND</t>
  </si>
  <si>
    <t>742C163470JP</t>
  </si>
  <si>
    <t>P20822CT-ND</t>
  </si>
  <si>
    <t>YAG1234CT-ND</t>
  </si>
  <si>
    <t>541-1903-1-ND</t>
  </si>
  <si>
    <t>541-10MAZCT-ND</t>
  </si>
  <si>
    <t>P20901CT-ND</t>
  </si>
  <si>
    <t>P150LCT-ND</t>
  </si>
  <si>
    <t>RMCF0402FT10K0CT-ND</t>
  </si>
  <si>
    <t>YAG4328CT-ND</t>
  </si>
  <si>
    <t>P680KLCT-ND</t>
  </si>
  <si>
    <t>RG10P2.61KBCT-ND</t>
  </si>
  <si>
    <t>RG10P10KBCT-ND</t>
  </si>
  <si>
    <t>696-1663-1-ND</t>
  </si>
  <si>
    <t>YAG3038CT-ND</t>
  </si>
  <si>
    <t>P1.50KLCT-ND</t>
  </si>
  <si>
    <t>A129623CT-ND</t>
  </si>
  <si>
    <t>LTC1152CS8#TRPBFCT-ND</t>
  </si>
  <si>
    <t>AD7685ARMZRL7CT-ND</t>
  </si>
  <si>
    <t>ADR4540BRZ-ND</t>
  </si>
  <si>
    <t>296-31547-1-ND</t>
  </si>
  <si>
    <t>ISL32173EFBZ-ND</t>
  </si>
  <si>
    <t>122-1285-ND</t>
  </si>
  <si>
    <t>ISL3295EIHZ-TCT-ND</t>
  </si>
  <si>
    <t>DS1100LU-50+-ND</t>
  </si>
  <si>
    <t>ADG725BSUZ-ND</t>
  </si>
  <si>
    <t>AD5383BSTZ-5-ND</t>
  </si>
  <si>
    <t>AD8221BRZ-ND</t>
  </si>
  <si>
    <t>ADG731BSUZ-ND</t>
  </si>
  <si>
    <t>ADG602BRTZ-REEL7CT-ND</t>
  </si>
  <si>
    <t>‎ADG601BRTZ-REEL7</t>
  </si>
  <si>
    <t>AD8001ARTZREEL7CT-ND</t>
  </si>
  <si>
    <t>AD8001ART-REEL7</t>
  </si>
  <si>
    <t>NTS4409NT1G</t>
  </si>
  <si>
    <t>NTS4409NT1GOSCT-ND</t>
  </si>
  <si>
    <t>1276-1066-1-ND</t>
  </si>
  <si>
    <t>490-12323-1-ND</t>
  </si>
  <si>
    <t>1276-1028-1-ND</t>
  </si>
  <si>
    <t>1276-1443-1-ND</t>
  </si>
  <si>
    <t>1276-1235-1-ND</t>
  </si>
  <si>
    <t>311-1036-1-ND</t>
  </si>
  <si>
    <t>399-15998-1-ND</t>
  </si>
  <si>
    <t>1276-1525-1-ND</t>
  </si>
  <si>
    <t>311-1024-1-ND</t>
  </si>
  <si>
    <t>490-6073-1-ND</t>
  </si>
  <si>
    <t>1276-6840-1-ND</t>
  </si>
  <si>
    <t>H2868-ND</t>
  </si>
  <si>
    <t>H3894-ND</t>
  </si>
  <si>
    <t>712-1449-1-ND</t>
  </si>
  <si>
    <t>615-1075-ND</t>
  </si>
  <si>
    <t>311-100LRCT-ND</t>
  </si>
  <si>
    <t>311-10JRCT-ND</t>
  </si>
  <si>
    <t>RNCF0402DTE1K02CT-ND</t>
  </si>
  <si>
    <t>YAG3197CT-ND</t>
  </si>
  <si>
    <t>P27.0LCT-ND</t>
  </si>
  <si>
    <t>YAG3078CT-ND</t>
  </si>
  <si>
    <t>A129619CT-ND</t>
  </si>
  <si>
    <t>RNCF0402BTE10K0CT-ND</t>
  </si>
  <si>
    <t>541-4112-1-ND</t>
  </si>
  <si>
    <t>P750LCT-ND</t>
  </si>
  <si>
    <t>RMCF0402FT27K0CT-ND</t>
  </si>
  <si>
    <t>311-620LRCT-ND</t>
  </si>
  <si>
    <t>311-20JRCT-ND</t>
  </si>
  <si>
    <t>AD8132ARM-ND</t>
  </si>
  <si>
    <t>PCB Board</t>
  </si>
  <si>
    <t>Assembly Charge</t>
  </si>
  <si>
    <t>NRE Charges</t>
  </si>
  <si>
    <t>Board Total</t>
  </si>
  <si>
    <t xml:space="preserve">205-1000-3x30: sPHENIX Hadronic Preamp </t>
  </si>
  <si>
    <t>Modules 1-6 Unit Cost</t>
  </si>
  <si>
    <t>Module 1-6 Total</t>
  </si>
  <si>
    <t>Modules 7-32 Unit Cost</t>
  </si>
  <si>
    <t>Module 7-32 Total</t>
  </si>
  <si>
    <t>1276-1509-1-ND</t>
  </si>
  <si>
    <t>1276-1456-1-ND</t>
  </si>
  <si>
    <t>718-1012-1-ND</t>
  </si>
  <si>
    <t>399-4886-1-ND</t>
  </si>
  <si>
    <t>ED8964-04-ND</t>
  </si>
  <si>
    <t>LT1764AEQ#PBF-ND</t>
  </si>
  <si>
    <t>742C163470JPCT-ND</t>
  </si>
  <si>
    <t>A130943-ND</t>
  </si>
  <si>
    <t>MINISMDC200F-2CT-ND</t>
  </si>
  <si>
    <t>P3.0KDECT-ND</t>
  </si>
  <si>
    <t>RL05S1.0FCT-ND</t>
  </si>
  <si>
    <t>311-33JRCT-ND</t>
  </si>
  <si>
    <t>P100KDCCT-ND</t>
  </si>
  <si>
    <t>RMCF0402JT10M0CT-ND</t>
  </si>
  <si>
    <t>696-1663-6-ND</t>
  </si>
  <si>
    <t>311-150LRCT-ND</t>
  </si>
  <si>
    <t>YAG3211CT-ND</t>
  </si>
  <si>
    <t>RMCF0402FT2K61CT-ND</t>
  </si>
  <si>
    <t>P475DCCT-ND</t>
  </si>
  <si>
    <t>311-470LRCT-ND</t>
  </si>
  <si>
    <t>615-1010-ND</t>
  </si>
  <si>
    <t>LTC1152IS8#PBF-ND</t>
  </si>
  <si>
    <t>296-8727-1-ND</t>
  </si>
  <si>
    <t>LT1491ACDHC#PBF-ND</t>
  </si>
  <si>
    <t>AD8221ARZ-R7CT-ND</t>
  </si>
  <si>
    <t>296-11865-1-ND</t>
  </si>
  <si>
    <t>TPS79118DBVR</t>
  </si>
  <si>
    <t>595-TPS79118DBVR</t>
  </si>
  <si>
    <t>Last Revision Date: 31-Dec-2018</t>
  </si>
  <si>
    <t>15 Module Unit Cost</t>
  </si>
  <si>
    <t>15 Module Total Cost</t>
  </si>
  <si>
    <t>65 Module Unit Cost</t>
  </si>
  <si>
    <t>65 Module Total Cost</t>
  </si>
  <si>
    <t>TCJC226M025R0100</t>
  </si>
  <si>
    <t>TAJD157K016RNJ</t>
  </si>
  <si>
    <t>1276-1036-1-ND</t>
  </si>
  <si>
    <t>490-4763-1-ND</t>
  </si>
  <si>
    <t>311-1028-1-ND</t>
  </si>
  <si>
    <t>PES12-42S-N0024-ND</t>
  </si>
  <si>
    <t>36-4527-ND</t>
  </si>
  <si>
    <t>390-1055-5-ND</t>
  </si>
  <si>
    <t>67-1226-ND</t>
  </si>
  <si>
    <t>160-1068-ND</t>
  </si>
  <si>
    <t>445-6756-1-ND</t>
  </si>
  <si>
    <t>535-11758-1-ND</t>
  </si>
  <si>
    <t>535-11728-1-ND</t>
  </si>
  <si>
    <t>LTL4VMEPADS-ND</t>
  </si>
  <si>
    <t>BSS138CT-ND</t>
  </si>
  <si>
    <t>ROE-3.305S-ND</t>
  </si>
  <si>
    <t>380-1102-ND</t>
  </si>
  <si>
    <t>742C163332JPCT-ND</t>
  </si>
  <si>
    <t>767-163-R150P-ND</t>
  </si>
  <si>
    <t>MICROSMD050F-2CT-ND</t>
  </si>
  <si>
    <t>P4.7KDCCT-ND</t>
  </si>
  <si>
    <t>P12.1KDCCT-ND</t>
  </si>
  <si>
    <t>RG10P1.0KBCT-ND</t>
  </si>
  <si>
    <t>311-330JRCT-ND</t>
  </si>
  <si>
    <t>563-1209-1-ND</t>
  </si>
  <si>
    <t>A97799CT-ND</t>
  </si>
  <si>
    <t>WM6357CT-ND</t>
  </si>
  <si>
    <t>LAN8740AI-EN-ND</t>
  </si>
  <si>
    <t>PIC32MZ2048EFH144-250I/PH-ND</t>
  </si>
  <si>
    <t>SST26VF032-80-5I-S2AE-ND</t>
  </si>
  <si>
    <t>ADG707BRUZ-ND</t>
  </si>
  <si>
    <t>74HC138DCT-ND</t>
  </si>
  <si>
    <t>296-8724-1-ND</t>
  </si>
  <si>
    <t>296-13012-1-ND</t>
  </si>
  <si>
    <t>296-17617-1-ND</t>
  </si>
  <si>
    <t>LTC1688CS#PBF-ND</t>
  </si>
  <si>
    <t>LTC1685IS8#PBF-ND</t>
  </si>
  <si>
    <t>3.30600</t>
  </si>
  <si>
    <t>0.00958</t>
  </si>
  <si>
    <t>0.01060</t>
  </si>
  <si>
    <t xml:space="preserve">571-5555165-1 </t>
  </si>
  <si>
    <t>Obsolete?</t>
  </si>
  <si>
    <t>538-104031-0811</t>
  </si>
  <si>
    <t>205-1000-0x20: Calorimeter Test Pulse Driver</t>
  </si>
  <si>
    <t>Creation: 31-Dec-2018</t>
  </si>
  <si>
    <t>LV Supplies</t>
  </si>
  <si>
    <t>MPV8008I</t>
  </si>
  <si>
    <t>MPV8120I_HR</t>
  </si>
  <si>
    <t>MPOD EC LV</t>
  </si>
  <si>
    <t>JAGBE</t>
  </si>
  <si>
    <t>Last Revision Date: 01-Jan-2019</t>
  </si>
  <si>
    <t>Quantity Required</t>
  </si>
  <si>
    <t xml:space="preserve"> Quantity Produced</t>
  </si>
  <si>
    <t>BFR 93AW H6327</t>
  </si>
  <si>
    <t>726-BFR93AWH6327</t>
  </si>
  <si>
    <t>630-HSMS-2823-TR1G</t>
  </si>
  <si>
    <t>End of Life</t>
  </si>
  <si>
    <t>HSMS-2823-TR1G</t>
  </si>
  <si>
    <t xml:space="preserve">584-AD8001ARTZ-R7 </t>
  </si>
  <si>
    <t>‎AD8001ARTZ-REEL7‎</t>
  </si>
  <si>
    <t>HCal Modules 7-32</t>
  </si>
  <si>
    <t>HCal Preamps- Turnkey Assembly</t>
  </si>
  <si>
    <t>EMCal/HCal Test Pulse Boards- Parts</t>
  </si>
  <si>
    <t>EMCal/HCal Test Pulse Boards- Assembly</t>
  </si>
  <si>
    <t>EMCal/HCal Test Pulse Boards- Total</t>
  </si>
  <si>
    <t>Calorimeter Test Pulse Driver Modules</t>
  </si>
  <si>
    <t>Calorimeter Test Pulse Driver Modules: Production Modules 1-6</t>
  </si>
  <si>
    <t>8 Module Unit Cost</t>
  </si>
  <si>
    <t>8 Module Total Cost</t>
  </si>
  <si>
    <t>35 Module Unit Cost</t>
  </si>
  <si>
    <t>35 Module Total Cost</t>
  </si>
  <si>
    <t>Comment</t>
  </si>
  <si>
    <t>Total Hcal Towers: Production</t>
  </si>
  <si>
    <t>CC0402KRX7R8BB472</t>
  </si>
  <si>
    <t>DS1023-25+</t>
  </si>
  <si>
    <t>DS1023-100+</t>
  </si>
  <si>
    <t>BAS40-04-TP‎</t>
  </si>
  <si>
    <t>CDBA240LL-G‎</t>
  </si>
  <si>
    <t>HEADER 10</t>
  </si>
  <si>
    <t>ISO721MDR</t>
  </si>
  <si>
    <t>LEMO-DUAL-EPY</t>
  </si>
  <si>
    <t>‎PJ-002AH-SMT-TR‎</t>
  </si>
  <si>
    <t>AMP520425-3</t>
  </si>
  <si>
    <t>SSF-LXH100MGD</t>
  </si>
  <si>
    <t>SSF-LXH100MYD</t>
  </si>
  <si>
    <t>SSF-LXH100USBD-01</t>
  </si>
  <si>
    <t xml:space="preserve">SSF-LXH100GD </t>
  </si>
  <si>
    <t>SN65LVDS391PW</t>
  </si>
  <si>
    <t>PDS1-S5-S3-M</t>
  </si>
  <si>
    <t>MIC29150-5.0WT</t>
  </si>
  <si>
    <t>1-406541-5</t>
  </si>
  <si>
    <t>ESR03EZPJ510</t>
  </si>
  <si>
    <t>RC0402JR-074K7L</t>
  </si>
  <si>
    <t>RR0816P-103-D</t>
  </si>
  <si>
    <t>RR0816P-101-D</t>
  </si>
  <si>
    <t>RC0402FR-07392RL</t>
  </si>
  <si>
    <t>PTS365SL43S</t>
  </si>
  <si>
    <t>61729-0010BLF</t>
  </si>
  <si>
    <t>74LVC125AS14-13‎</t>
  </si>
  <si>
    <t>‎SN74LVC1G123DCTR‎</t>
  </si>
  <si>
    <t>296-24202-1-ND‎</t>
  </si>
  <si>
    <t>MC100ELT25DR2G‎</t>
  </si>
  <si>
    <t>LTC660CS8#TRPBF‎</t>
  </si>
  <si>
    <t>FT230XS-R</t>
  </si>
  <si>
    <t>PIC18F46K80-I/PT</t>
  </si>
  <si>
    <t>LTC6993CS6-1#TRMPBF‎</t>
  </si>
  <si>
    <t>RM1U1908SBK</t>
  </si>
  <si>
    <t>C1,C2,C4,C6,C7,C8,C9,C10,C11,C17,C18,C19,C22,C23,C24,C27,C28,C29,C32,C33,C34,C37,C38,C39,C42,C43,C44,C47,C48,C49,C52,C53,C54,C57,C58,C59,C62,C63,C64,C67,C68,C69,C72,C73,C74,C77,C78,C79,C82,C83,C84,C87,C88,C89,C92,C93,C94,C97,C100,C101,C102,C103,C105,C106</t>
  </si>
  <si>
    <t>C3</t>
  </si>
  <si>
    <t>C12,C13,C15,C16</t>
  </si>
  <si>
    <t>C14</t>
  </si>
  <si>
    <t>C20,C21,C25,C26,C30,C31,C35,C36,C40,C41,C45,C46,C50,C51,C55,C56,C60,C61,C65,C66,C70,C71,C75,C76,C80,C81,C85,C86,C90,C91,C95,C96</t>
  </si>
  <si>
    <t>C98,C99</t>
  </si>
  <si>
    <t>C104</t>
  </si>
  <si>
    <t>DLY1</t>
  </si>
  <si>
    <t>DLY2</t>
  </si>
  <si>
    <t>D1</t>
  </si>
  <si>
    <t>D2</t>
  </si>
  <si>
    <t>ISO1,ISO2,ISO3,ISO4,ISO5,ISO6,ISO7,ISO8,ISO9,ISO10,ISO11,ISO12,ISO13,ISO14,ISO15,ISO16</t>
  </si>
  <si>
    <t>J1,J2,J3</t>
  </si>
  <si>
    <t>J4</t>
  </si>
  <si>
    <t>J5</t>
  </si>
  <si>
    <t>LED3</t>
  </si>
  <si>
    <t>LED4</t>
  </si>
  <si>
    <t>LED5</t>
  </si>
  <si>
    <t>LVD1,LVD2,LVD3,LVD4,LVD5,LVD6,LVD7,LVD8,LVD9,LVD10,LVD11,LVD12,LVD13,LVD14,LVD15,LVD16</t>
  </si>
  <si>
    <t>PDS1,PDS2,PDS3,PDS4,PDS5,PDS6,PDS7,PDS8,PDS9,PDS10,PDS11,PDS12,PDS13,PDS14,PDS15,PDS16</t>
  </si>
  <si>
    <t>RJ1,RJ2,RJ3,RJ4,RJ5,RJ6,RJ7,RJ8,RJ9,RJ10,RJ11,RJ12,RJ13,RJ14,RJ15,RJ16</t>
  </si>
  <si>
    <t>R1,R4,R7,R8</t>
  </si>
  <si>
    <t>R2,R44,R46</t>
  </si>
  <si>
    <t>R3,R10,R12,R13,R15,R17</t>
  </si>
  <si>
    <t>R5,R6</t>
  </si>
  <si>
    <t>R9</t>
  </si>
  <si>
    <t>R11</t>
  </si>
  <si>
    <t>R14,R42,R45</t>
  </si>
  <si>
    <t>R16,R18,R19</t>
  </si>
  <si>
    <t>R20,R21,R22,R23,R24,R25,R26,R27,R28,R29,R30,R31,R32,R33,R34,R35</t>
  </si>
  <si>
    <t>R36,R37</t>
  </si>
  <si>
    <t>R38,R39</t>
  </si>
  <si>
    <t>R40</t>
  </si>
  <si>
    <t>R41</t>
  </si>
  <si>
    <t>R43</t>
  </si>
  <si>
    <t>R47</t>
  </si>
  <si>
    <t>R48</t>
  </si>
  <si>
    <t>S1</t>
  </si>
  <si>
    <t>U4</t>
  </si>
  <si>
    <t>U7</t>
  </si>
  <si>
    <t>U8</t>
  </si>
  <si>
    <t>U9</t>
  </si>
  <si>
    <t>Enclosure</t>
  </si>
  <si>
    <t>311-1021-1-ND</t>
  </si>
  <si>
    <t>311-1039-1-ND</t>
  </si>
  <si>
    <t>100NF</t>
  </si>
  <si>
    <t>10PF</t>
  </si>
  <si>
    <t>10NF</t>
  </si>
  <si>
    <t>150UF</t>
  </si>
  <si>
    <t>10UF</t>
  </si>
  <si>
    <t>1UF</t>
  </si>
  <si>
    <t>47PF</t>
  </si>
  <si>
    <t>4.7NF</t>
  </si>
  <si>
    <t>BAS40-04TPMSCT-ND</t>
  </si>
  <si>
    <t>641-1532-1-ND</t>
  </si>
  <si>
    <t>296-41275-1-ND</t>
  </si>
  <si>
    <t>CP-002AHPJCT-ND</t>
  </si>
  <si>
    <t>67-1228-ND</t>
  </si>
  <si>
    <t>67-1229-ND</t>
  </si>
  <si>
    <t>SSF-LXH100USBD-01-ND</t>
  </si>
  <si>
    <t>296-6930-5-ND</t>
  </si>
  <si>
    <t>PDS1-S5-S3-M-ND</t>
  </si>
  <si>
    <t>576-1106-ND</t>
  </si>
  <si>
    <t>A102038-ND</t>
  </si>
  <si>
    <t>RHM51DCT-ND</t>
  </si>
  <si>
    <t>P1.00KLCT-ND</t>
  </si>
  <si>
    <t>311-4.7KJRCT-ND</t>
  </si>
  <si>
    <t>RR08P10.0KDCT-ND</t>
  </si>
  <si>
    <t>RR08P100DCT-ND</t>
  </si>
  <si>
    <t>YAG3145CT-ND</t>
  </si>
  <si>
    <t>609-1039-ND</t>
  </si>
  <si>
    <t>74LVC125AS14-13DICT-ND</t>
  </si>
  <si>
    <t>296-18758-1-ND</t>
  </si>
  <si>
    <t>296-24202-1-ND</t>
  </si>
  <si>
    <t>MC100ELT25DR2G-ND</t>
  </si>
  <si>
    <t>768-1135-1-ND</t>
  </si>
  <si>
    <t>PIC18F46K80-I/PT-ND</t>
  </si>
  <si>
    <t>LTC6993CS6-1#TRMPBFCT-ND</t>
  </si>
  <si>
    <t>HM995-ND</t>
  </si>
  <si>
    <t>SN74LVC1G3157DCKR</t>
  </si>
  <si>
    <t>595-SN74LVC1G3157DCK</t>
  </si>
  <si>
    <t>The work package covers the design, layout, fabrication and Q/A testing of the EMCal preproduction prototype electroncs.  The front end electronics includes the all front end analog circuits, excluding the SiPM components (WBS 1.5.1), the digital control and monitoring  electronics, signal and power cables "on detector", and power systems. It will deliver a total of 4992 channels of EMCal front end electornics for installation on the preproduction EMCal modules 0-6.  Installation and post-installation testing are part of WBS 1.3.</t>
  </si>
  <si>
    <t>Total Sector 0 Costs</t>
  </si>
  <si>
    <t>Total Sector 1-12 Costs</t>
  </si>
  <si>
    <t>Total Sector 13-64 Costs</t>
  </si>
  <si>
    <t>Module 1-6 Total Costs</t>
  </si>
  <si>
    <t>Module 7-32 Total Costs</t>
  </si>
  <si>
    <t xml:space="preserve">T520C226M016ATE080 </t>
  </si>
  <si>
    <t xml:space="preserve">399-5119-1-ND </t>
  </si>
  <si>
    <t>0504B103K101NT</t>
  </si>
  <si>
    <t xml:space="preserve">1763-1204-1-ND </t>
  </si>
  <si>
    <t>CL10B104KO8NNNC</t>
  </si>
  <si>
    <t>1276-1005-1-ND</t>
  </si>
  <si>
    <t>RC0603JR-070RL</t>
  </si>
  <si>
    <t>311-0.0GRCT-ND</t>
  </si>
  <si>
    <t>RC0603FR-07330RL</t>
  </si>
  <si>
    <t>311-330HRCT-ND</t>
  </si>
  <si>
    <t>ESR03EZPJ100</t>
  </si>
  <si>
    <t xml:space="preserve">RHM10DCT-ND </t>
  </si>
  <si>
    <t>A33043-ND</t>
  </si>
  <si>
    <t>CMD17-21VGD/TR8</t>
  </si>
  <si>
    <t xml:space="preserve">L62505CT-ND </t>
  </si>
  <si>
    <t>Coments</t>
  </si>
  <si>
    <t>Modules 1-6 Done in house</t>
  </si>
  <si>
    <t>Last Revision Date: 4-Jan-2019</t>
  </si>
  <si>
    <t>EMCal PreProduction</t>
  </si>
  <si>
    <t>Bias Total</t>
  </si>
  <si>
    <t xml:space="preserve">LV Total </t>
  </si>
  <si>
    <t>Weiner/Iseg</t>
  </si>
  <si>
    <t>Vicor</t>
  </si>
  <si>
    <t>EMCal LV Power System</t>
  </si>
  <si>
    <t>EMCal Bias Power System</t>
  </si>
  <si>
    <t>Total Assembly Cost: Production</t>
  </si>
  <si>
    <t>For Cost estimation only NOT FOR PRODUCTION</t>
  </si>
  <si>
    <t>Creation Date: 04-Jan-2019</t>
  </si>
  <si>
    <t>EMCal High Eta Electronics</t>
  </si>
  <si>
    <t>EMCal Bias Modules</t>
  </si>
  <si>
    <t xml:space="preserve">EMCal Power Umbilical Assy </t>
  </si>
  <si>
    <t>P/N 205-1000-6200</t>
  </si>
  <si>
    <t xml:space="preserve">EMCal Comm Trunk Cable Assy </t>
  </si>
  <si>
    <t>P/N 205-1000-6230</t>
  </si>
  <si>
    <t xml:space="preserve">EMCal Test Pulse Trunk Cable Assy </t>
  </si>
  <si>
    <t>P/N 205-1000-6240</t>
  </si>
  <si>
    <t xml:space="preserve">Endcap Power Harness Assy </t>
  </si>
  <si>
    <t>P/N 205-1000-2205</t>
  </si>
  <si>
    <t xml:space="preserve">FlatFlex SiPM Cable 150mm </t>
  </si>
  <si>
    <t>P/N 205-1000-2135A-150</t>
  </si>
  <si>
    <t xml:space="preserve">FlatFlex SiPM Cable 200mm </t>
  </si>
  <si>
    <t>P/N 205-1000-2135A-200</t>
  </si>
  <si>
    <t xml:space="preserve">Signal Cable A Assy </t>
  </si>
  <si>
    <t>P/N 205-1000-2240A</t>
  </si>
  <si>
    <t xml:space="preserve">Signal Cable B Assy </t>
  </si>
  <si>
    <t>P/N 205-1000-2241A</t>
  </si>
  <si>
    <t xml:space="preserve">Endcap Signal Transition </t>
  </si>
  <si>
    <t>P/N 205-1000-2160B</t>
  </si>
  <si>
    <t xml:space="preserve">Endcap Comm Transition </t>
  </si>
  <si>
    <t>P/N 205-1000-2170B</t>
  </si>
  <si>
    <t xml:space="preserve">Comm Cable Assy </t>
  </si>
  <si>
    <t>P/N 205-1000-2270A</t>
  </si>
  <si>
    <t xml:space="preserve">Test Pulse Cable Assy </t>
  </si>
  <si>
    <t>P/N 205-1000-2271A</t>
  </si>
  <si>
    <t>P/N 205-1000-6220</t>
  </si>
  <si>
    <t>P/N 205-1000-6210</t>
  </si>
  <si>
    <t xml:space="preserve">HCal Comm Trunk Cable Assy </t>
  </si>
  <si>
    <t xml:space="preserve">HCal Power Umbilical Assembly </t>
  </si>
  <si>
    <t xml:space="preserve">HCal Test Pulse Trunk Cable Assy </t>
  </si>
  <si>
    <t>HCal Preamp Cable Assembly</t>
  </si>
  <si>
    <t>LED Driver Cable Assembly</t>
  </si>
  <si>
    <t>P/N 205-1000-3250</t>
  </si>
  <si>
    <t>P/N 205-1000-3060</t>
  </si>
  <si>
    <t>P/N 73116-0016</t>
  </si>
  <si>
    <t>HCal  Signal Cable</t>
  </si>
  <si>
    <t>Part Number</t>
  </si>
  <si>
    <t>Total Cost- High Eta</t>
  </si>
  <si>
    <t>Sector 0 Quanatity</t>
  </si>
  <si>
    <t>Sector 0 Cost</t>
  </si>
  <si>
    <t>External EMCal Cables</t>
  </si>
  <si>
    <t>Internal EMCal Cables</t>
  </si>
  <si>
    <t>Total External</t>
  </si>
  <si>
    <t>Sector 1-12 Quanatity</t>
  </si>
  <si>
    <t>Sector 1-12 Cost</t>
  </si>
  <si>
    <t>Sector 13-64 Quanatity</t>
  </si>
  <si>
    <t>Sector Quantity</t>
  </si>
  <si>
    <t>Sector 13-64   High Eta</t>
  </si>
  <si>
    <t>Sector 13-64 Cost</t>
  </si>
  <si>
    <t>Sector 13-64   Unit Cost</t>
  </si>
  <si>
    <t>External HCal Cables</t>
  </si>
  <si>
    <t>Module Quantity</t>
  </si>
  <si>
    <t>Module 1-6 Quanatity</t>
  </si>
  <si>
    <t>Module 1-6 Unit Cost</t>
  </si>
  <si>
    <t>Internal HCal Cables</t>
  </si>
  <si>
    <t>Module 7-32 Quanatity</t>
  </si>
  <si>
    <t>Module 7-32 Unit Cost</t>
  </si>
  <si>
    <t>Last Revision Date: 30-Jan-2019</t>
  </si>
  <si>
    <t>SiPM Daughter Boards- Turnkey Parts</t>
  </si>
  <si>
    <t>EMCal SiPM Daughter Boards-  Turnkey Part</t>
  </si>
  <si>
    <t>The work package covers the design, layout, fabrication and Q/A testing of the EMCal production electroncs.  The front end electronics includes the all front end analog circuits, excluding the SiPM components (WBS 1.5.1), the digital control and monitoring  electronics, signal and power cables "on detector", and power systems for EMCal Sectors 13-64.  There are a total of 14976 channels in these modules.  This portion of the WBS includes Q/A testing of delivered electronics.  Installation and post installation testing are covered under WBS 1.3</t>
  </si>
  <si>
    <t>The work package covers the design, layout, fabrication and Q/A testing of the HCal preproduction prototype electroncs.  The front end electronics includes the all front end analog circuits, excluding the SiPM components (WBS 1.5.1), the digital control and monitoring  electronics, signal and power cables "on detector", and power systems. It will deliver a total of 288 channels of HCal front end electornics for installation on the HCal modules 1-6.  Installation and post-installation testing are part of WBS 1.4.</t>
  </si>
  <si>
    <t>The work package covers the design, layout, fabrication and Q/A testing of the HCal production electroncs.  The front end electronics includes the all front end analog circuits, excluding the SiPM components (WBS 1.5.1), the digital control and monitoring  electronics, signal and power cables "on detector", and power systems. It will deliver a total of 1248 channels of HCal front end electornics for installation on the production HCal modules 7-32.  Installation and post-installation testing are part of WBS 1.4.</t>
  </si>
  <si>
    <t>Front panel and mounting hardware</t>
  </si>
  <si>
    <t>EMCal SiPM Daughter Boards PCBS- Sector 13-64: Vendor CEM</t>
  </si>
  <si>
    <t>Last Revision Date: 11-Feb-2018</t>
  </si>
  <si>
    <t>Last Revision Date: 11-Feb-2019</t>
  </si>
  <si>
    <t xml:space="preserve">HCal </t>
  </si>
  <si>
    <t>Componets</t>
  </si>
  <si>
    <t>Cable Cost</t>
  </si>
  <si>
    <t>Pins</t>
  </si>
  <si>
    <t>Connector</t>
  </si>
  <si>
    <t>Cable</t>
  </si>
  <si>
    <t>Cost-Sector 0</t>
  </si>
  <si>
    <t>EMCal- Internal</t>
  </si>
  <si>
    <t>PC Board</t>
  </si>
  <si>
    <t>5106012-1</t>
  </si>
  <si>
    <t>PalPilot</t>
  </si>
  <si>
    <t>EastEnd</t>
  </si>
  <si>
    <t>Paddle Board A</t>
  </si>
  <si>
    <t>205-1000-2140B</t>
  </si>
  <si>
    <t>M22-6540542R</t>
  </si>
  <si>
    <t>DF9-19P-1V(32)</t>
  </si>
  <si>
    <t>205-1000-2142B</t>
  </si>
  <si>
    <t>EndCap Paddle Board</t>
  </si>
  <si>
    <t>Paddle Board B</t>
  </si>
  <si>
    <t>205-1000-2140A</t>
  </si>
  <si>
    <t>205-1000-2142A</t>
  </si>
  <si>
    <t>DF9-19S-1V(32)</t>
  </si>
  <si>
    <t>RJ45 Cable, 10m</t>
  </si>
  <si>
    <t>AE10210-ND</t>
  </si>
  <si>
    <t>10 M Meritec cable</t>
  </si>
  <si>
    <t>A1359-D</t>
  </si>
  <si>
    <t>A1342-ND</t>
  </si>
  <si>
    <t xml:space="preserve">Amp: 1-178288-6 </t>
  </si>
  <si>
    <t xml:space="preserve">Amp:  	175196-2 </t>
  </si>
  <si>
    <t>5366C SL001</t>
  </si>
  <si>
    <t>6204C SL001</t>
  </si>
  <si>
    <t>205-1000-2280</t>
  </si>
  <si>
    <t>Molex 50-57-9403</t>
  </si>
  <si>
    <t>Molex: 16020103</t>
  </si>
  <si>
    <t>Molex: 50579409</t>
  </si>
  <si>
    <t>Quantity/Assem</t>
  </si>
  <si>
    <t>Alpha: 3231 SL005</t>
  </si>
  <si>
    <t>2mm HM 10 M</t>
  </si>
  <si>
    <t>Modules 1-6</t>
  </si>
  <si>
    <t>Cost Sector 1-12</t>
  </si>
  <si>
    <t>Cost Sector 13-64</t>
  </si>
  <si>
    <t xml:space="preserve">Modules7-32 </t>
  </si>
  <si>
    <t>DF3-3S-2C</t>
  </si>
  <si>
    <t>DF3-2428SCC</t>
  </si>
  <si>
    <t>2 mm HM, 16ft</t>
  </si>
  <si>
    <t>Assembled Cable, 6"</t>
  </si>
  <si>
    <t>A3DDH-3406G</t>
  </si>
  <si>
    <t>KC Electronics</t>
  </si>
  <si>
    <t>AMP 87977-4</t>
  </si>
  <si>
    <t>AMP 87756-4</t>
  </si>
  <si>
    <t>Alpha M13176 SL005</t>
  </si>
  <si>
    <t>Module 1-6  Cost</t>
  </si>
  <si>
    <t>Module  7-32 Cost</t>
  </si>
  <si>
    <t>Last Revision Date: 15-Mar-2019</t>
  </si>
  <si>
    <t>Calorimeter Cables</t>
  </si>
  <si>
    <t>Last Revision Date: 18-Mar-2019</t>
  </si>
  <si>
    <t>Creation: 1-Mar-2019</t>
  </si>
  <si>
    <t>P33.0LCT-ND</t>
  </si>
  <si>
    <t>311-1.00LRCT-ND</t>
  </si>
  <si>
    <t>490-4672-1-ND</t>
  </si>
  <si>
    <t>WM4907-ND</t>
  </si>
  <si>
    <t>296-41282-1-ND</t>
  </si>
  <si>
    <t>LTC2054HVCS5#TRMPBFCT-ND</t>
  </si>
  <si>
    <t>LT3015EQ-5#PBF-ND</t>
  </si>
  <si>
    <t>66 v20</t>
  </si>
  <si>
    <t>Last Revision Date: 21-Mar-2019</t>
  </si>
</sst>
</file>

<file path=xl/styles.xml><?xml version="1.0" encoding="utf-8"?>
<styleSheet xmlns="http://schemas.openxmlformats.org/spreadsheetml/2006/main" xmlns:mc="http://schemas.openxmlformats.org/markup-compatibility/2006" xmlns:x14ac="http://schemas.microsoft.com/office/spreadsheetml/2009/9/ac" mc:Ignorable="x14ac">
  <numFmts count="7">
    <numFmt numFmtId="164" formatCode="\$#,##0.00"/>
    <numFmt numFmtId="165" formatCode="\$#,##0.000"/>
    <numFmt numFmtId="166" formatCode="#,##0.000"/>
    <numFmt numFmtId="167" formatCode="\$#,##0.00_);[Red]&quot;($&quot;#,##0.00\)"/>
    <numFmt numFmtId="168" formatCode="&quot;$&quot;#,##0.00"/>
    <numFmt numFmtId="169" formatCode="#,##0.00000"/>
    <numFmt numFmtId="170" formatCode="0.00000"/>
  </numFmts>
  <fonts count="37">
    <font>
      <sz val="12"/>
      <color rgb="FF000000"/>
      <name val="Calibri"/>
      <family val="2"/>
      <charset val="1"/>
    </font>
    <font>
      <sz val="11"/>
      <color rgb="FF000000"/>
      <name val="Calibri"/>
      <family val="2"/>
      <charset val="1"/>
    </font>
    <font>
      <b/>
      <sz val="24"/>
      <color rgb="FF000000"/>
      <name val="Calibri"/>
      <family val="2"/>
      <charset val="1"/>
    </font>
    <font>
      <b/>
      <sz val="14"/>
      <color rgb="FF000000"/>
      <name val="Calibri"/>
      <family val="2"/>
      <charset val="1"/>
    </font>
    <font>
      <sz val="16"/>
      <color rgb="FF000000"/>
      <name val="Calibri"/>
      <family val="2"/>
      <charset val="1"/>
    </font>
    <font>
      <b/>
      <sz val="16"/>
      <color rgb="FF000000"/>
      <name val="Calibri"/>
      <family val="2"/>
      <charset val="1"/>
    </font>
    <font>
      <b/>
      <sz val="11"/>
      <color rgb="FF000000"/>
      <name val="Calibri"/>
      <family val="2"/>
      <charset val="1"/>
    </font>
    <font>
      <u/>
      <sz val="12"/>
      <color rgb="FF0000FF"/>
      <name val="Calibri"/>
      <family val="2"/>
      <charset val="1"/>
    </font>
    <font>
      <b/>
      <sz val="9"/>
      <color rgb="FF000000"/>
      <name val="Calibri"/>
      <family val="2"/>
      <charset val="1"/>
    </font>
    <font>
      <sz val="9"/>
      <color rgb="FF000000"/>
      <name val="Calibri"/>
      <family val="2"/>
      <charset val="1"/>
    </font>
    <font>
      <b/>
      <sz val="20"/>
      <color rgb="FF000000"/>
      <name val="Calibri"/>
      <family val="2"/>
      <charset val="1"/>
    </font>
    <font>
      <sz val="20"/>
      <color rgb="FF000000"/>
      <name val="Calibri"/>
      <family val="2"/>
      <charset val="1"/>
    </font>
    <font>
      <sz val="12"/>
      <color rgb="FF800000"/>
      <name val="Calibri"/>
      <family val="2"/>
      <charset val="1"/>
    </font>
    <font>
      <sz val="8"/>
      <color rgb="FF000000"/>
      <name val="Verdana"/>
      <family val="2"/>
      <charset val="1"/>
    </font>
    <font>
      <u/>
      <sz val="12"/>
      <color theme="11"/>
      <name val="Calibri"/>
      <family val="2"/>
      <charset val="1"/>
    </font>
    <font>
      <sz val="12"/>
      <name val="Calibri"/>
      <family val="2"/>
    </font>
    <font>
      <sz val="8"/>
      <name val="Calibri"/>
      <family val="2"/>
      <charset val="1"/>
    </font>
    <font>
      <b/>
      <sz val="18"/>
      <color theme="1"/>
      <name val="Calibri"/>
      <family val="2"/>
      <scheme val="minor"/>
    </font>
    <font>
      <b/>
      <sz val="9"/>
      <color indexed="81"/>
      <name val="Calibri"/>
      <family val="2"/>
    </font>
    <font>
      <sz val="9"/>
      <color indexed="81"/>
      <name val="Calibri"/>
      <family val="2"/>
    </font>
    <font>
      <sz val="14"/>
      <color rgb="FF000000"/>
      <name val="Calibri"/>
      <family val="2"/>
    </font>
    <font>
      <sz val="10"/>
      <color rgb="FF000000"/>
      <name val="Calibri"/>
      <family val="2"/>
    </font>
    <font>
      <sz val="12"/>
      <color rgb="FF000000"/>
      <name val="Arial"/>
      <family val="2"/>
    </font>
    <font>
      <sz val="12"/>
      <color rgb="FF000000"/>
      <name val="Calibri"/>
      <family val="2"/>
      <scheme val="minor"/>
    </font>
    <font>
      <sz val="12"/>
      <name val="Calibri"/>
      <family val="2"/>
      <scheme val="minor"/>
    </font>
    <font>
      <sz val="12"/>
      <color rgb="FF333333"/>
      <name val="Arial"/>
      <family val="2"/>
    </font>
    <font>
      <sz val="12"/>
      <name val="Calibri"/>
      <family val="2"/>
      <scheme val="minor"/>
    </font>
    <font>
      <sz val="8"/>
      <color rgb="FF000000"/>
      <name val="LiberationMono"/>
    </font>
    <font>
      <sz val="10"/>
      <name val="Arial"/>
      <family val="2"/>
    </font>
    <font>
      <sz val="10"/>
      <name val="Arial"/>
      <family val="2"/>
    </font>
    <font>
      <sz val="12"/>
      <color rgb="FF000000"/>
      <name val="Calibri (Body)_x0000_"/>
    </font>
    <font>
      <sz val="12"/>
      <name val="Calibri (Body)_x0000_"/>
    </font>
    <font>
      <b/>
      <sz val="12"/>
      <color rgb="FF000000"/>
      <name val="Calibri (Body)_x0000_"/>
    </font>
    <font>
      <b/>
      <sz val="12"/>
      <color rgb="FF000000"/>
      <name val="Calibri"/>
      <family val="2"/>
    </font>
    <font>
      <sz val="12"/>
      <color rgb="FF000000"/>
      <name val="Calibri"/>
      <family val="2"/>
    </font>
    <font>
      <sz val="12"/>
      <color rgb="FF000000"/>
      <name val="Calibri"/>
      <family val="2"/>
      <charset val="1"/>
    </font>
    <font>
      <sz val="11"/>
      <name val="Calibri"/>
      <family val="2"/>
      <charset val="1"/>
    </font>
  </fonts>
  <fills count="8">
    <fill>
      <patternFill patternType="none"/>
    </fill>
    <fill>
      <patternFill patternType="gray125"/>
    </fill>
    <fill>
      <patternFill patternType="solid">
        <fgColor rgb="FF0070C0"/>
        <bgColor rgb="FF008080"/>
      </patternFill>
    </fill>
    <fill>
      <patternFill patternType="solid">
        <fgColor rgb="FFFFFFFF"/>
        <bgColor rgb="FFFFFFCC"/>
      </patternFill>
    </fill>
    <fill>
      <patternFill patternType="solid">
        <fgColor rgb="FFD9D9D9"/>
        <bgColor rgb="FFC0C0C0"/>
      </patternFill>
    </fill>
    <fill>
      <patternFill patternType="solid">
        <fgColor rgb="FF558ED5"/>
        <bgColor rgb="FF808080"/>
      </patternFill>
    </fill>
    <fill>
      <patternFill patternType="solid">
        <fgColor theme="0" tint="-0.14999847407452621"/>
        <bgColor rgb="FFFFFFCC"/>
      </patternFill>
    </fill>
    <fill>
      <patternFill patternType="solid">
        <fgColor theme="0" tint="-0.14999847407452621"/>
        <bgColor indexed="64"/>
      </patternFill>
    </fill>
  </fills>
  <borders count="23">
    <border>
      <left/>
      <right/>
      <top/>
      <bottom/>
      <diagonal/>
    </border>
    <border>
      <left style="medium">
        <color auto="1"/>
      </left>
      <right/>
      <top style="medium">
        <color auto="1"/>
      </top>
      <bottom/>
      <diagonal/>
    </border>
    <border>
      <left/>
      <right/>
      <top style="medium">
        <color auto="1"/>
      </top>
      <bottom/>
      <diagonal/>
    </border>
    <border>
      <left style="thin">
        <color auto="1"/>
      </left>
      <right style="thin">
        <color auto="1"/>
      </right>
      <top style="medium">
        <color auto="1"/>
      </top>
      <bottom style="medium">
        <color auto="1"/>
      </bottom>
      <diagonal/>
    </border>
    <border>
      <left/>
      <right style="medium">
        <color auto="1"/>
      </right>
      <top style="medium">
        <color auto="1"/>
      </top>
      <bottom/>
      <diagonal/>
    </border>
    <border>
      <left style="medium">
        <color auto="1"/>
      </left>
      <right/>
      <top/>
      <bottom/>
      <diagonal/>
    </border>
    <border>
      <left/>
      <right style="medium">
        <color auto="1"/>
      </right>
      <top/>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style="medium">
        <color auto="1"/>
      </left>
      <right style="medium">
        <color auto="1"/>
      </right>
      <top/>
      <bottom/>
      <diagonal/>
    </border>
    <border>
      <left style="medium">
        <color auto="1"/>
      </left>
      <right style="medium">
        <color auto="1"/>
      </right>
      <top/>
      <bottom style="medium">
        <color auto="1"/>
      </bottom>
      <diagonal/>
    </border>
    <border>
      <left style="medium">
        <color auto="1"/>
      </left>
      <right style="medium">
        <color auto="1"/>
      </right>
      <top style="medium">
        <color auto="1"/>
      </top>
      <bottom style="medium">
        <color auto="1"/>
      </bottom>
      <diagonal/>
    </border>
    <border>
      <left style="medium">
        <color auto="1"/>
      </left>
      <right style="medium">
        <color auto="1"/>
      </right>
      <top style="medium">
        <color auto="1"/>
      </top>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
      <left/>
      <right/>
      <top style="double">
        <color auto="1"/>
      </top>
      <bottom/>
      <diagonal/>
    </border>
    <border>
      <left/>
      <right/>
      <top style="medium">
        <color auto="1"/>
      </top>
      <bottom style="medium">
        <color auto="1"/>
      </bottom>
      <diagonal/>
    </border>
    <border>
      <left/>
      <right/>
      <top style="medium">
        <color auto="1"/>
      </top>
      <bottom style="double">
        <color auto="1"/>
      </bottom>
      <diagonal/>
    </border>
    <border>
      <left/>
      <right/>
      <top style="double">
        <color auto="1"/>
      </top>
      <bottom style="double">
        <color auto="1"/>
      </bottom>
      <diagonal/>
    </border>
    <border>
      <left/>
      <right/>
      <top/>
      <bottom style="double">
        <color auto="1"/>
      </bottom>
      <diagonal/>
    </border>
    <border>
      <left/>
      <right style="medium">
        <color rgb="FF000000"/>
      </right>
      <top/>
      <bottom/>
      <diagonal/>
    </border>
    <border>
      <left/>
      <right style="medium">
        <color rgb="FF000000"/>
      </right>
      <top/>
      <bottom style="medium">
        <color auto="1"/>
      </bottom>
      <diagonal/>
    </border>
  </borders>
  <cellStyleXfs count="572">
    <xf numFmtId="0" fontId="0" fillId="0" borderId="0"/>
    <xf numFmtId="0" fontId="7" fillId="0" borderId="0" applyBorder="0" applyProtection="0"/>
    <xf numFmtId="0" fontId="1" fillId="0" borderId="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cellStyleXfs>
  <cellXfs count="619">
    <xf numFmtId="0" fontId="0" fillId="0" borderId="0" xfId="0"/>
    <xf numFmtId="0" fontId="0" fillId="2" borderId="1" xfId="0" applyFill="1" applyBorder="1"/>
    <xf numFmtId="0" fontId="0" fillId="2" borderId="2" xfId="0" applyFill="1" applyBorder="1"/>
    <xf numFmtId="0" fontId="0" fillId="2" borderId="4" xfId="0" applyFill="1" applyBorder="1"/>
    <xf numFmtId="0" fontId="0" fillId="2" borderId="5" xfId="0" applyFill="1" applyBorder="1"/>
    <xf numFmtId="0" fontId="0" fillId="2" borderId="0" xfId="0" applyFill="1" applyBorder="1"/>
    <xf numFmtId="0" fontId="0" fillId="2" borderId="6" xfId="0" applyFill="1" applyBorder="1"/>
    <xf numFmtId="0" fontId="0" fillId="2" borderId="7" xfId="0" applyFill="1" applyBorder="1"/>
    <xf numFmtId="0" fontId="0" fillId="2" borderId="8" xfId="0" applyFill="1" applyBorder="1"/>
    <xf numFmtId="0" fontId="0" fillId="2" borderId="9" xfId="0" applyFill="1" applyBorder="1"/>
    <xf numFmtId="0" fontId="3" fillId="0" borderId="0" xfId="0" applyFont="1"/>
    <xf numFmtId="0" fontId="3" fillId="4" borderId="0" xfId="0" applyFont="1" applyFill="1" applyBorder="1"/>
    <xf numFmtId="0" fontId="4" fillId="0" borderId="0" xfId="0" applyFont="1"/>
    <xf numFmtId="0" fontId="4" fillId="4" borderId="0" xfId="0" applyFont="1" applyFill="1" applyBorder="1"/>
    <xf numFmtId="0" fontId="0" fillId="4" borderId="5" xfId="0" applyFill="1" applyBorder="1"/>
    <xf numFmtId="0" fontId="0" fillId="4" borderId="0" xfId="0" applyFill="1" applyBorder="1"/>
    <xf numFmtId="0" fontId="0" fillId="4" borderId="6" xfId="0" applyFill="1" applyBorder="1"/>
    <xf numFmtId="0" fontId="5" fillId="0" borderId="0" xfId="0" applyFont="1"/>
    <xf numFmtId="0" fontId="5" fillId="4" borderId="5" xfId="0" applyFont="1" applyFill="1" applyBorder="1"/>
    <xf numFmtId="0" fontId="5" fillId="4" borderId="0" xfId="0" applyFont="1" applyFill="1" applyBorder="1"/>
    <xf numFmtId="0" fontId="5" fillId="4" borderId="6" xfId="0" applyFont="1" applyFill="1" applyBorder="1"/>
    <xf numFmtId="0" fontId="0" fillId="4" borderId="7" xfId="0" applyFill="1" applyBorder="1"/>
    <xf numFmtId="0" fontId="0" fillId="4" borderId="8" xfId="0" applyFill="1" applyBorder="1"/>
    <xf numFmtId="0" fontId="0" fillId="4" borderId="9" xfId="0" applyFill="1" applyBorder="1"/>
    <xf numFmtId="0" fontId="0" fillId="3" borderId="0" xfId="0" applyFill="1"/>
    <xf numFmtId="0" fontId="0" fillId="5" borderId="1" xfId="0" applyFill="1" applyBorder="1"/>
    <xf numFmtId="0" fontId="0" fillId="5" borderId="2" xfId="0" applyFill="1" applyBorder="1"/>
    <xf numFmtId="0" fontId="0" fillId="5" borderId="5" xfId="0" applyFill="1" applyBorder="1"/>
    <xf numFmtId="0" fontId="0" fillId="5" borderId="0" xfId="0" applyFill="1" applyBorder="1"/>
    <xf numFmtId="0" fontId="0" fillId="3" borderId="0" xfId="0" applyFill="1" applyAlignment="1">
      <alignment vertical="center"/>
    </xf>
    <xf numFmtId="0" fontId="0" fillId="3" borderId="5" xfId="0" applyFill="1" applyBorder="1"/>
    <xf numFmtId="0" fontId="0" fillId="3" borderId="0" xfId="0" applyFill="1" applyBorder="1"/>
    <xf numFmtId="0" fontId="0" fillId="3" borderId="6" xfId="0" applyFill="1" applyBorder="1"/>
    <xf numFmtId="0" fontId="0" fillId="3" borderId="8" xfId="0" applyFill="1" applyBorder="1" applyProtection="1">
      <protection locked="0"/>
    </xf>
    <xf numFmtId="0" fontId="3" fillId="3" borderId="0" xfId="0" applyFont="1" applyFill="1" applyBorder="1" applyAlignment="1">
      <alignment horizontal="left" indent="1"/>
    </xf>
    <xf numFmtId="0" fontId="0" fillId="3" borderId="7" xfId="0" applyFill="1" applyBorder="1"/>
    <xf numFmtId="0" fontId="0" fillId="3" borderId="8" xfId="0" applyFill="1" applyBorder="1"/>
    <xf numFmtId="0" fontId="0" fillId="3" borderId="9" xfId="0" applyFill="1" applyBorder="1"/>
    <xf numFmtId="0" fontId="11" fillId="3" borderId="5" xfId="0" applyFont="1" applyFill="1" applyBorder="1" applyAlignment="1" applyProtection="1">
      <alignment vertical="top"/>
      <protection locked="0"/>
    </xf>
    <xf numFmtId="0" fontId="11" fillId="3" borderId="6" xfId="0" applyFont="1" applyFill="1" applyBorder="1" applyAlignment="1" applyProtection="1">
      <alignment vertical="top"/>
      <protection locked="0"/>
    </xf>
    <xf numFmtId="0" fontId="0" fillId="3" borderId="5" xfId="0" applyFont="1" applyFill="1" applyBorder="1" applyAlignment="1" applyProtection="1">
      <alignment horizontal="left" vertical="top"/>
      <protection locked="0"/>
    </xf>
    <xf numFmtId="0" fontId="0" fillId="3" borderId="0" xfId="0" applyFont="1" applyFill="1" applyBorder="1" applyAlignment="1" applyProtection="1">
      <alignment horizontal="left" vertical="top"/>
      <protection locked="0"/>
    </xf>
    <xf numFmtId="0" fontId="0" fillId="3" borderId="0" xfId="0" applyFont="1" applyFill="1" applyAlignment="1">
      <alignment horizontal="center" vertical="center"/>
    </xf>
    <xf numFmtId="0" fontId="0" fillId="3" borderId="0" xfId="0" applyFont="1" applyFill="1" applyBorder="1" applyAlignment="1" applyProtection="1">
      <alignment horizontal="center" vertical="center"/>
      <protection locked="0"/>
    </xf>
    <xf numFmtId="0" fontId="0" fillId="3" borderId="6" xfId="0" applyFont="1" applyFill="1" applyBorder="1" applyAlignment="1" applyProtection="1">
      <alignment horizontal="left" vertical="top"/>
      <protection locked="0"/>
    </xf>
    <xf numFmtId="164" fontId="0" fillId="3" borderId="0" xfId="0" applyNumberFormat="1" applyFont="1" applyFill="1" applyBorder="1" applyAlignment="1" applyProtection="1">
      <alignment horizontal="right" vertical="top"/>
      <protection locked="0"/>
    </xf>
    <xf numFmtId="0" fontId="0" fillId="3" borderId="7" xfId="0" applyFont="1" applyFill="1" applyBorder="1" applyAlignment="1" applyProtection="1">
      <alignment horizontal="left" vertical="top"/>
      <protection locked="0"/>
    </xf>
    <xf numFmtId="0" fontId="0" fillId="3" borderId="8" xfId="0" applyFont="1" applyFill="1" applyBorder="1" applyAlignment="1" applyProtection="1">
      <alignment horizontal="left" vertical="top"/>
      <protection locked="0"/>
    </xf>
    <xf numFmtId="0" fontId="0" fillId="3" borderId="9" xfId="0" applyFont="1" applyFill="1" applyBorder="1" applyAlignment="1" applyProtection="1">
      <alignment horizontal="left" vertical="top"/>
      <protection locked="0"/>
    </xf>
    <xf numFmtId="0" fontId="0" fillId="3" borderId="7" xfId="0" applyFont="1" applyFill="1" applyBorder="1" applyAlignment="1">
      <alignment horizontal="left" vertical="top"/>
    </xf>
    <xf numFmtId="0" fontId="0" fillId="3" borderId="8" xfId="0" applyFont="1" applyFill="1" applyBorder="1" applyAlignment="1">
      <alignment horizontal="left" vertical="top"/>
    </xf>
    <xf numFmtId="0" fontId="0" fillId="3" borderId="5" xfId="0" applyFont="1" applyFill="1" applyBorder="1" applyAlignment="1">
      <alignment horizontal="left" vertical="top"/>
    </xf>
    <xf numFmtId="0" fontId="0" fillId="3" borderId="0" xfId="0" applyFont="1" applyFill="1" applyBorder="1" applyAlignment="1">
      <alignment horizontal="left" vertical="top"/>
    </xf>
    <xf numFmtId="0" fontId="0" fillId="3" borderId="6" xfId="0" applyFont="1" applyFill="1" applyBorder="1" applyAlignment="1">
      <alignment horizontal="left" vertical="top"/>
    </xf>
    <xf numFmtId="0" fontId="0" fillId="3" borderId="9" xfId="0" applyFont="1" applyFill="1" applyBorder="1" applyAlignment="1">
      <alignment horizontal="left" vertical="top"/>
    </xf>
    <xf numFmtId="0" fontId="0" fillId="0" borderId="0" xfId="0" applyAlignment="1">
      <alignment vertical="top"/>
    </xf>
    <xf numFmtId="49" fontId="0" fillId="0" borderId="0" xfId="0" applyNumberFormat="1" applyAlignment="1">
      <alignment vertical="top" wrapText="1"/>
    </xf>
    <xf numFmtId="4" fontId="0" fillId="0" borderId="0" xfId="0" applyNumberFormat="1"/>
    <xf numFmtId="0" fontId="0" fillId="0" borderId="0" xfId="0" applyFont="1" applyAlignment="1">
      <alignment wrapText="1"/>
    </xf>
    <xf numFmtId="0" fontId="0" fillId="0" borderId="0" xfId="0" applyFont="1" applyAlignment="1">
      <alignment horizontal="center" wrapText="1"/>
    </xf>
    <xf numFmtId="0" fontId="0" fillId="0" borderId="0" xfId="0" applyAlignment="1">
      <alignment wrapText="1"/>
    </xf>
    <xf numFmtId="4" fontId="0" fillId="0" borderId="0" xfId="0" applyNumberFormat="1" applyAlignment="1">
      <alignment horizontal="right"/>
    </xf>
    <xf numFmtId="0" fontId="0" fillId="0" borderId="0" xfId="0"/>
    <xf numFmtId="3" fontId="0" fillId="0" borderId="0" xfId="0" applyNumberFormat="1" applyAlignment="1">
      <alignment horizontal="right"/>
    </xf>
    <xf numFmtId="4" fontId="0" fillId="0" borderId="0" xfId="0" applyNumberFormat="1" applyBorder="1"/>
    <xf numFmtId="0" fontId="1" fillId="0" borderId="0" xfId="2"/>
    <xf numFmtId="4" fontId="1" fillId="0" borderId="0" xfId="2" applyNumberFormat="1"/>
    <xf numFmtId="0" fontId="1" fillId="0" borderId="12" xfId="2" applyFont="1" applyBorder="1"/>
    <xf numFmtId="0" fontId="1" fillId="0" borderId="12" xfId="2" applyFont="1" applyBorder="1"/>
    <xf numFmtId="0" fontId="1" fillId="0" borderId="0" xfId="2" applyFont="1" applyAlignment="1">
      <alignment horizontal="left"/>
    </xf>
    <xf numFmtId="0" fontId="1" fillId="0" borderId="8" xfId="2" applyBorder="1"/>
    <xf numFmtId="4" fontId="1" fillId="0" borderId="8" xfId="2" applyNumberFormat="1" applyBorder="1"/>
    <xf numFmtId="0" fontId="1" fillId="0" borderId="0" xfId="2" applyFont="1" applyAlignment="1">
      <alignment wrapText="1"/>
    </xf>
    <xf numFmtId="166" fontId="1" fillId="0" borderId="0" xfId="2" applyNumberFormat="1"/>
    <xf numFmtId="0" fontId="1" fillId="0" borderId="8" xfId="2" applyBorder="1"/>
    <xf numFmtId="0" fontId="13" fillId="0" borderId="0" xfId="2" applyFont="1"/>
    <xf numFmtId="0" fontId="1" fillId="0" borderId="0" xfId="2" applyFont="1" applyAlignment="1">
      <alignment horizontal="left" wrapText="1"/>
    </xf>
    <xf numFmtId="0" fontId="9" fillId="0" borderId="0" xfId="2" applyFont="1"/>
    <xf numFmtId="0" fontId="1" fillId="0" borderId="0" xfId="2"/>
    <xf numFmtId="0" fontId="1" fillId="0" borderId="0" xfId="2" applyBorder="1"/>
    <xf numFmtId="0" fontId="0" fillId="0" borderId="0" xfId="0" applyFont="1" applyAlignment="1">
      <alignment horizontal="center"/>
    </xf>
    <xf numFmtId="2" fontId="0" fillId="0" borderId="0" xfId="0" applyNumberFormat="1"/>
    <xf numFmtId="0" fontId="1" fillId="0" borderId="18" xfId="2" applyBorder="1"/>
    <xf numFmtId="0" fontId="1" fillId="0" borderId="19" xfId="2" applyBorder="1"/>
    <xf numFmtId="4" fontId="1" fillId="0" borderId="0" xfId="2" applyNumberFormat="1" applyAlignment="1">
      <alignment horizontal="right"/>
    </xf>
    <xf numFmtId="4" fontId="1" fillId="0" borderId="18" xfId="2" applyNumberFormat="1" applyBorder="1" applyAlignment="1">
      <alignment horizontal="right"/>
    </xf>
    <xf numFmtId="4" fontId="1" fillId="0" borderId="19" xfId="2" applyNumberFormat="1" applyBorder="1" applyAlignment="1">
      <alignment horizontal="right"/>
    </xf>
    <xf numFmtId="0" fontId="1" fillId="0" borderId="17" xfId="2" applyFont="1" applyBorder="1" applyAlignment="1">
      <alignment horizontal="center"/>
    </xf>
    <xf numFmtId="4" fontId="1" fillId="0" borderId="17" xfId="2" applyNumberFormat="1" applyFont="1" applyBorder="1" applyAlignment="1">
      <alignment horizontal="center"/>
    </xf>
    <xf numFmtId="0" fontId="1" fillId="0" borderId="0" xfId="2" applyAlignment="1">
      <alignment horizontal="center"/>
    </xf>
    <xf numFmtId="0" fontId="0" fillId="0" borderId="0" xfId="0" applyAlignment="1">
      <alignment horizontal="center"/>
    </xf>
    <xf numFmtId="0" fontId="1" fillId="0" borderId="0" xfId="2" applyAlignment="1">
      <alignment vertical="top"/>
    </xf>
    <xf numFmtId="166" fontId="1" fillId="0" borderId="0" xfId="2" applyNumberFormat="1" applyAlignment="1">
      <alignment vertical="top"/>
    </xf>
    <xf numFmtId="4" fontId="1" fillId="0" borderId="0" xfId="2" applyNumberFormat="1" applyAlignment="1">
      <alignment vertical="top"/>
    </xf>
    <xf numFmtId="0" fontId="1" fillId="0" borderId="0" xfId="2" applyFont="1" applyAlignment="1">
      <alignment horizontal="left" vertical="top"/>
    </xf>
    <xf numFmtId="0" fontId="1" fillId="0" borderId="8" xfId="2" applyBorder="1" applyAlignment="1">
      <alignment vertical="top"/>
    </xf>
    <xf numFmtId="0" fontId="1" fillId="0" borderId="0" xfId="2" applyAlignment="1">
      <alignment vertical="center"/>
    </xf>
    <xf numFmtId="0" fontId="0" fillId="0" borderId="0" xfId="0" applyAlignment="1">
      <alignment vertical="center"/>
    </xf>
    <xf numFmtId="0" fontId="1" fillId="0" borderId="0" xfId="2" applyAlignment="1">
      <alignment wrapText="1"/>
    </xf>
    <xf numFmtId="166" fontId="1" fillId="0" borderId="0" xfId="2" applyNumberFormat="1" applyAlignment="1">
      <alignment wrapText="1"/>
    </xf>
    <xf numFmtId="0" fontId="1" fillId="0" borderId="8" xfId="2" applyBorder="1" applyAlignment="1">
      <alignment wrapText="1"/>
    </xf>
    <xf numFmtId="166" fontId="1" fillId="0" borderId="8" xfId="2" applyNumberFormat="1" applyBorder="1" applyAlignment="1">
      <alignment wrapText="1"/>
    </xf>
    <xf numFmtId="0" fontId="0" fillId="0" borderId="0" xfId="0" applyAlignment="1">
      <alignment vertical="center" wrapText="1"/>
    </xf>
    <xf numFmtId="0" fontId="1" fillId="0" borderId="0" xfId="2" applyAlignment="1">
      <alignment vertical="center" wrapText="1"/>
    </xf>
    <xf numFmtId="0" fontId="0" fillId="0" borderId="0" xfId="0" applyAlignment="1">
      <alignment vertical="top" wrapText="1"/>
    </xf>
    <xf numFmtId="0" fontId="1" fillId="0" borderId="0" xfId="2" applyAlignment="1">
      <alignment vertical="top" wrapText="1"/>
    </xf>
    <xf numFmtId="166" fontId="1" fillId="0" borderId="0" xfId="2" applyNumberFormat="1" applyAlignment="1">
      <alignment vertical="top" wrapText="1"/>
    </xf>
    <xf numFmtId="0" fontId="1" fillId="0" borderId="0" xfId="2" applyBorder="1" applyAlignment="1">
      <alignment vertical="top" wrapText="1"/>
    </xf>
    <xf numFmtId="166" fontId="1" fillId="0" borderId="0" xfId="2" applyNumberFormat="1" applyBorder="1" applyAlignment="1">
      <alignment vertical="top" wrapText="1"/>
    </xf>
    <xf numFmtId="0" fontId="1" fillId="0" borderId="8" xfId="2" applyBorder="1" applyAlignment="1">
      <alignment vertical="top" wrapText="1"/>
    </xf>
    <xf numFmtId="0" fontId="1" fillId="0" borderId="0" xfId="2" applyFont="1" applyAlignment="1">
      <alignment vertical="top" wrapText="1"/>
    </xf>
    <xf numFmtId="4" fontId="0" fillId="0" borderId="0" xfId="0" applyNumberFormat="1" applyFont="1" applyAlignment="1">
      <alignment horizontal="center" vertical="top"/>
    </xf>
    <xf numFmtId="0" fontId="0" fillId="0" borderId="0" xfId="0" applyAlignment="1">
      <alignment horizontal="center" vertical="top"/>
    </xf>
    <xf numFmtId="4" fontId="0" fillId="0" borderId="0" xfId="0" applyNumberFormat="1" applyAlignment="1">
      <alignment horizontal="center" vertical="top" wrapText="1"/>
    </xf>
    <xf numFmtId="0" fontId="0" fillId="0" borderId="0" xfId="0" applyAlignment="1">
      <alignment horizontal="center" vertical="top" wrapText="1"/>
    </xf>
    <xf numFmtId="2" fontId="0" fillId="0" borderId="0" xfId="0" applyNumberFormat="1" applyAlignment="1">
      <alignment horizontal="center" vertical="top" wrapText="1"/>
    </xf>
    <xf numFmtId="4" fontId="0" fillId="0" borderId="18" xfId="0" applyNumberFormat="1" applyBorder="1" applyAlignment="1">
      <alignment horizontal="right"/>
    </xf>
    <xf numFmtId="0" fontId="0" fillId="0" borderId="18" xfId="0" applyBorder="1"/>
    <xf numFmtId="2" fontId="0" fillId="0" borderId="18" xfId="0" applyNumberFormat="1" applyBorder="1"/>
    <xf numFmtId="0" fontId="0" fillId="0" borderId="0" xfId="0" applyBorder="1"/>
    <xf numFmtId="4" fontId="0" fillId="0" borderId="0" xfId="0" applyNumberFormat="1" applyBorder="1" applyAlignment="1">
      <alignment horizontal="right"/>
    </xf>
    <xf numFmtId="2" fontId="0" fillId="0" borderId="0" xfId="0" applyNumberFormat="1" applyBorder="1"/>
    <xf numFmtId="4" fontId="0" fillId="0" borderId="18" xfId="0" applyNumberFormat="1" applyBorder="1"/>
    <xf numFmtId="4" fontId="1" fillId="0" borderId="0" xfId="2" applyNumberFormat="1" applyBorder="1"/>
    <xf numFmtId="0" fontId="0" fillId="0" borderId="0" xfId="0"/>
    <xf numFmtId="0" fontId="0" fillId="3" borderId="0" xfId="0" applyFont="1" applyFill="1" applyBorder="1" applyAlignment="1" applyProtection="1">
      <alignment horizontal="center" vertical="top"/>
      <protection locked="0"/>
    </xf>
    <xf numFmtId="4" fontId="0" fillId="3" borderId="0" xfId="0" applyNumberFormat="1" applyFont="1" applyFill="1" applyBorder="1" applyAlignment="1" applyProtection="1">
      <alignment horizontal="left"/>
      <protection locked="0"/>
    </xf>
    <xf numFmtId="0" fontId="0" fillId="6" borderId="0" xfId="0" applyFill="1" applyBorder="1" applyAlignment="1">
      <alignment horizontal="left"/>
    </xf>
    <xf numFmtId="0" fontId="6" fillId="6" borderId="0" xfId="0" applyFont="1" applyFill="1" applyBorder="1" applyAlignment="1">
      <alignment horizontal="center" vertical="center" wrapText="1"/>
    </xf>
    <xf numFmtId="0" fontId="0" fillId="7" borderId="5" xfId="0" applyFill="1" applyBorder="1" applyAlignment="1"/>
    <xf numFmtId="0" fontId="0" fillId="7" borderId="0" xfId="0" applyFill="1" applyBorder="1" applyAlignment="1"/>
    <xf numFmtId="0" fontId="0" fillId="7" borderId="6" xfId="0" applyFill="1" applyBorder="1" applyAlignment="1"/>
    <xf numFmtId="0" fontId="0" fillId="0" borderId="0" xfId="0"/>
    <xf numFmtId="4" fontId="0" fillId="3" borderId="0" xfId="0" applyNumberFormat="1" applyFont="1" applyFill="1" applyBorder="1" applyAlignment="1" applyProtection="1">
      <alignment horizontal="center" vertical="top"/>
      <protection locked="0"/>
    </xf>
    <xf numFmtId="0" fontId="0" fillId="0" borderId="0" xfId="0" applyAlignment="1">
      <alignment horizontal="left"/>
    </xf>
    <xf numFmtId="0" fontId="0" fillId="0" borderId="0" xfId="0" applyAlignment="1"/>
    <xf numFmtId="0" fontId="0" fillId="0" borderId="0" xfId="0"/>
    <xf numFmtId="0" fontId="0" fillId="0" borderId="0" xfId="0" applyBorder="1"/>
    <xf numFmtId="0" fontId="0" fillId="0" borderId="0" xfId="0" applyAlignment="1"/>
    <xf numFmtId="0" fontId="0" fillId="0" borderId="0" xfId="0"/>
    <xf numFmtId="0" fontId="0" fillId="0" borderId="0" xfId="0" applyBorder="1"/>
    <xf numFmtId="0" fontId="0" fillId="0" borderId="0" xfId="0"/>
    <xf numFmtId="0" fontId="0" fillId="0" borderId="0" xfId="0" applyBorder="1"/>
    <xf numFmtId="0" fontId="0" fillId="0" borderId="0" xfId="0" applyAlignment="1"/>
    <xf numFmtId="0" fontId="0" fillId="0" borderId="0" xfId="0"/>
    <xf numFmtId="0" fontId="0" fillId="0" borderId="0" xfId="0" applyAlignment="1"/>
    <xf numFmtId="0" fontId="0" fillId="0" borderId="0" xfId="0"/>
    <xf numFmtId="0" fontId="0" fillId="0" borderId="0" xfId="0"/>
    <xf numFmtId="0" fontId="0" fillId="3" borderId="0" xfId="0" applyFont="1" applyFill="1" applyBorder="1" applyAlignment="1" applyProtection="1">
      <alignment horizontal="left" vertical="top"/>
      <protection locked="0"/>
    </xf>
    <xf numFmtId="0" fontId="21" fillId="0" borderId="0" xfId="0" applyFont="1" applyAlignment="1">
      <alignment vertical="center"/>
    </xf>
    <xf numFmtId="0" fontId="0" fillId="0" borderId="0" xfId="0" applyAlignment="1">
      <alignment horizontal="left" vertical="top" wrapText="1"/>
    </xf>
    <xf numFmtId="0" fontId="0" fillId="0" borderId="0" xfId="0" applyAlignment="1"/>
    <xf numFmtId="0" fontId="0" fillId="0" borderId="0" xfId="0"/>
    <xf numFmtId="168" fontId="0" fillId="0" borderId="0" xfId="0" applyNumberFormat="1"/>
    <xf numFmtId="0" fontId="0" fillId="0" borderId="0" xfId="0" applyAlignment="1">
      <alignment horizontal="center" wrapText="1"/>
    </xf>
    <xf numFmtId="0" fontId="0" fillId="0" borderId="0" xfId="0" applyAlignment="1">
      <alignment horizontal="left" vertical="top"/>
    </xf>
    <xf numFmtId="168" fontId="0" fillId="3" borderId="0" xfId="0" applyNumberFormat="1" applyFont="1" applyFill="1" applyBorder="1" applyAlignment="1" applyProtection="1">
      <alignment horizontal="center"/>
      <protection locked="0"/>
    </xf>
    <xf numFmtId="168" fontId="12" fillId="3" borderId="0" xfId="1" applyNumberFormat="1" applyFont="1" applyFill="1" applyBorder="1" applyAlignment="1" applyProtection="1">
      <alignment horizontal="center"/>
      <protection locked="0"/>
    </xf>
    <xf numFmtId="168" fontId="0" fillId="0" borderId="0" xfId="0" applyNumberFormat="1" applyBorder="1" applyAlignment="1">
      <alignment horizontal="center"/>
    </xf>
    <xf numFmtId="168" fontId="15" fillId="3" borderId="0" xfId="0" applyNumberFormat="1" applyFont="1" applyFill="1" applyBorder="1" applyAlignment="1" applyProtection="1">
      <alignment horizontal="center"/>
      <protection locked="0"/>
    </xf>
    <xf numFmtId="168" fontId="15" fillId="3" borderId="0" xfId="0" applyNumberFormat="1" applyFont="1" applyFill="1" applyBorder="1" applyAlignment="1" applyProtection="1">
      <alignment horizontal="right"/>
      <protection locked="0"/>
    </xf>
    <xf numFmtId="168" fontId="0" fillId="3" borderId="0" xfId="0" applyNumberFormat="1" applyFont="1" applyFill="1" applyBorder="1" applyAlignment="1" applyProtection="1">
      <alignment horizontal="right"/>
      <protection locked="0"/>
    </xf>
    <xf numFmtId="168" fontId="0" fillId="0" borderId="16" xfId="0" applyNumberFormat="1" applyBorder="1" applyAlignment="1">
      <alignment horizontal="right"/>
    </xf>
    <xf numFmtId="0" fontId="0" fillId="0" borderId="0" xfId="0"/>
    <xf numFmtId="4" fontId="0" fillId="0" borderId="0" xfId="0" applyNumberFormat="1" applyFill="1"/>
    <xf numFmtId="4" fontId="0" fillId="0" borderId="18" xfId="0" applyNumberFormat="1" applyFill="1" applyBorder="1"/>
    <xf numFmtId="4" fontId="0" fillId="0" borderId="18" xfId="0" applyNumberFormat="1" applyFill="1" applyBorder="1" applyAlignment="1">
      <alignment horizontal="right"/>
    </xf>
    <xf numFmtId="4" fontId="0" fillId="0" borderId="0" xfId="2" applyNumberFormat="1" applyFont="1" applyAlignment="1">
      <alignment vertical="top"/>
    </xf>
    <xf numFmtId="0" fontId="0" fillId="0" borderId="0" xfId="0" applyFont="1"/>
    <xf numFmtId="0" fontId="0" fillId="0" borderId="0" xfId="2" applyFont="1"/>
    <xf numFmtId="0" fontId="0" fillId="0" borderId="0" xfId="0" applyFont="1" applyAlignment="1">
      <alignment vertical="top"/>
    </xf>
    <xf numFmtId="0" fontId="0" fillId="0" borderId="8" xfId="2" applyFont="1" applyBorder="1"/>
    <xf numFmtId="0" fontId="0" fillId="0" borderId="8" xfId="2" applyFont="1" applyBorder="1" applyAlignment="1">
      <alignment vertical="top"/>
    </xf>
    <xf numFmtId="0" fontId="0" fillId="0" borderId="0" xfId="2" applyFont="1" applyAlignment="1">
      <alignment vertical="top"/>
    </xf>
    <xf numFmtId="0" fontId="0" fillId="0" borderId="0" xfId="0" applyNumberFormat="1" applyFont="1" applyAlignment="1">
      <alignment vertical="top" wrapText="1"/>
    </xf>
    <xf numFmtId="0" fontId="22" fillId="0" borderId="0" xfId="0" applyFont="1" applyAlignment="1">
      <alignment horizontal="left" vertical="top" wrapText="1"/>
    </xf>
    <xf numFmtId="0" fontId="0" fillId="0" borderId="0" xfId="0" applyNumberFormat="1" applyFont="1" applyAlignment="1">
      <alignment horizontal="left" vertical="top" wrapText="1"/>
    </xf>
    <xf numFmtId="0" fontId="22" fillId="0" borderId="0" xfId="0" applyNumberFormat="1" applyFont="1" applyAlignment="1">
      <alignment vertical="top" wrapText="1"/>
    </xf>
    <xf numFmtId="0" fontId="0" fillId="0" borderId="0" xfId="0" applyNumberFormat="1" applyFont="1" applyAlignment="1">
      <alignment vertical="top"/>
    </xf>
    <xf numFmtId="0" fontId="0" fillId="0" borderId="0" xfId="0" applyNumberFormat="1" applyFont="1" applyAlignment="1">
      <alignment horizontal="left" vertical="top"/>
    </xf>
    <xf numFmtId="0" fontId="23" fillId="0" borderId="0" xfId="0" applyFont="1" applyAlignment="1">
      <alignment horizontal="left" vertical="top" wrapText="1"/>
    </xf>
    <xf numFmtId="0" fontId="0" fillId="0" borderId="0" xfId="2" applyFont="1" applyAlignment="1">
      <alignment horizontal="left" vertical="top"/>
    </xf>
    <xf numFmtId="0" fontId="0" fillId="0" borderId="0" xfId="0" applyFont="1" applyAlignment="1">
      <alignment horizontal="center" vertical="top" wrapText="1"/>
    </xf>
    <xf numFmtId="0" fontId="0" fillId="0" borderId="0" xfId="0" applyFont="1" applyAlignment="1">
      <alignment horizontal="center" vertical="top"/>
    </xf>
    <xf numFmtId="0" fontId="0" fillId="0" borderId="0" xfId="2" applyFont="1" applyAlignment="1">
      <alignment horizontal="center" vertical="top"/>
    </xf>
    <xf numFmtId="0" fontId="0" fillId="0" borderId="8" xfId="2" applyFont="1" applyBorder="1" applyAlignment="1">
      <alignment horizontal="center" vertical="top"/>
    </xf>
    <xf numFmtId="0" fontId="1" fillId="0" borderId="0" xfId="2" applyAlignment="1">
      <alignment horizontal="center" vertical="top"/>
    </xf>
    <xf numFmtId="0" fontId="1" fillId="0" borderId="0" xfId="2" applyAlignment="1">
      <alignment horizontal="left" vertical="top"/>
    </xf>
    <xf numFmtId="49" fontId="0" fillId="0" borderId="0" xfId="0" applyNumberFormat="1" applyFont="1" applyAlignment="1">
      <alignment horizontal="center" vertical="top" wrapText="1"/>
    </xf>
    <xf numFmtId="49" fontId="0" fillId="0" borderId="0" xfId="0" applyNumberFormat="1" applyFont="1" applyAlignment="1">
      <alignment horizontal="center" vertical="top"/>
    </xf>
    <xf numFmtId="0" fontId="1" fillId="0" borderId="17" xfId="2" applyFont="1" applyBorder="1" applyAlignment="1">
      <alignment horizontal="center" vertical="top"/>
    </xf>
    <xf numFmtId="4" fontId="1" fillId="0" borderId="17" xfId="2" applyNumberFormat="1" applyFont="1" applyBorder="1" applyAlignment="1">
      <alignment horizontal="center" vertical="top"/>
    </xf>
    <xf numFmtId="0" fontId="0" fillId="0" borderId="0" xfId="0"/>
    <xf numFmtId="4" fontId="1" fillId="0" borderId="16" xfId="2" applyNumberFormat="1" applyBorder="1" applyAlignment="1">
      <alignment horizontal="right"/>
    </xf>
    <xf numFmtId="0" fontId="0" fillId="0" borderId="0" xfId="0"/>
    <xf numFmtId="0" fontId="0" fillId="0" borderId="0" xfId="0" applyAlignment="1">
      <alignment horizontal="center" vertical="top" wrapText="1"/>
    </xf>
    <xf numFmtId="0" fontId="0" fillId="0" borderId="0" xfId="0"/>
    <xf numFmtId="0" fontId="0" fillId="0" borderId="0" xfId="0"/>
    <xf numFmtId="0" fontId="1" fillId="0" borderId="8" xfId="2" applyBorder="1" applyAlignment="1">
      <alignment horizontal="center"/>
    </xf>
    <xf numFmtId="0" fontId="1" fillId="0" borderId="0" xfId="0" applyFont="1" applyAlignment="1">
      <alignment horizontal="center"/>
    </xf>
    <xf numFmtId="0" fontId="1" fillId="0" borderId="17" xfId="2" applyFont="1" applyBorder="1" applyAlignment="1">
      <alignment horizontal="center" vertical="top" wrapText="1"/>
    </xf>
    <xf numFmtId="0" fontId="1" fillId="0" borderId="0" xfId="2" applyAlignment="1">
      <alignment horizontal="center" vertical="top" wrapText="1"/>
    </xf>
    <xf numFmtId="169" fontId="1" fillId="0" borderId="0" xfId="2" applyNumberFormat="1" applyBorder="1" applyAlignment="1">
      <alignment vertical="top" wrapText="1"/>
    </xf>
    <xf numFmtId="168" fontId="1" fillId="0" borderId="0" xfId="2" applyNumberFormat="1" applyAlignment="1">
      <alignment vertical="top" wrapText="1"/>
    </xf>
    <xf numFmtId="168" fontId="1" fillId="0" borderId="0" xfId="2" applyNumberFormat="1" applyBorder="1" applyAlignment="1">
      <alignment vertical="top" wrapText="1"/>
    </xf>
    <xf numFmtId="0" fontId="1" fillId="0" borderId="0" xfId="2" applyBorder="1" applyAlignment="1">
      <alignment horizontal="center" vertical="top" wrapText="1"/>
    </xf>
    <xf numFmtId="0" fontId="1" fillId="0" borderId="0" xfId="2" applyFill="1" applyAlignment="1">
      <alignment vertical="center" wrapText="1"/>
    </xf>
    <xf numFmtId="0" fontId="0" fillId="0" borderId="2" xfId="0" applyBorder="1" applyAlignment="1">
      <alignment vertical="center" wrapText="1"/>
    </xf>
    <xf numFmtId="0" fontId="1" fillId="0" borderId="2" xfId="2" applyBorder="1" applyAlignment="1">
      <alignment horizontal="center" vertical="top" wrapText="1"/>
    </xf>
    <xf numFmtId="169" fontId="1" fillId="0" borderId="2" xfId="2" applyNumberFormat="1" applyBorder="1" applyAlignment="1">
      <alignment vertical="top" wrapText="1"/>
    </xf>
    <xf numFmtId="168" fontId="1" fillId="0" borderId="18" xfId="2" applyNumberFormat="1" applyBorder="1" applyAlignment="1">
      <alignment vertical="top" wrapText="1"/>
    </xf>
    <xf numFmtId="168" fontId="0" fillId="0" borderId="18" xfId="0" applyNumberFormat="1" applyBorder="1" applyAlignment="1">
      <alignment vertical="top" wrapText="1"/>
    </xf>
    <xf numFmtId="0" fontId="1" fillId="0" borderId="0" xfId="2" applyAlignment="1">
      <alignment horizontal="center" wrapText="1"/>
    </xf>
    <xf numFmtId="0" fontId="0" fillId="0" borderId="2" xfId="0" applyBorder="1" applyAlignment="1">
      <alignment horizontal="center" vertical="top" wrapText="1"/>
    </xf>
    <xf numFmtId="168" fontId="1" fillId="0" borderId="20" xfId="2" applyNumberFormat="1" applyBorder="1" applyAlignment="1">
      <alignment vertical="top" wrapText="1"/>
    </xf>
    <xf numFmtId="0" fontId="24" fillId="0" borderId="0" xfId="2" applyFont="1" applyAlignment="1">
      <alignment wrapText="1"/>
    </xf>
    <xf numFmtId="168" fontId="0" fillId="0" borderId="0" xfId="0" applyNumberFormat="1" applyBorder="1" applyAlignment="1">
      <alignment vertical="top" wrapText="1"/>
    </xf>
    <xf numFmtId="0" fontId="0" fillId="0" borderId="0" xfId="0"/>
    <xf numFmtId="0" fontId="0" fillId="0" borderId="2" xfId="0" applyBorder="1" applyAlignment="1">
      <alignment horizontal="left" vertical="top" wrapText="1"/>
    </xf>
    <xf numFmtId="0" fontId="1" fillId="0" borderId="0" xfId="2" applyAlignment="1">
      <alignment horizontal="left" vertical="top" wrapText="1"/>
    </xf>
    <xf numFmtId="0" fontId="1" fillId="0" borderId="17" xfId="2" applyFont="1" applyBorder="1" applyAlignment="1">
      <alignment horizontal="center" vertical="center" wrapText="1"/>
    </xf>
    <xf numFmtId="0" fontId="1" fillId="0" borderId="17" xfId="2" applyFont="1" applyBorder="1" applyAlignment="1">
      <alignment horizontal="center" wrapText="1"/>
    </xf>
    <xf numFmtId="166" fontId="1" fillId="0" borderId="17" xfId="2" applyNumberFormat="1" applyFont="1" applyBorder="1" applyAlignment="1">
      <alignment horizontal="center" vertical="top" wrapText="1"/>
    </xf>
    <xf numFmtId="170" fontId="0" fillId="0" borderId="0" xfId="0" applyNumberFormat="1" applyAlignment="1">
      <alignment horizontal="right"/>
    </xf>
    <xf numFmtId="170" fontId="1" fillId="0" borderId="0" xfId="2" applyNumberFormat="1" applyAlignment="1">
      <alignment horizontal="right" vertical="top" wrapText="1"/>
    </xf>
    <xf numFmtId="0" fontId="0" fillId="0" borderId="0" xfId="0"/>
    <xf numFmtId="0" fontId="0" fillId="0" borderId="0" xfId="0"/>
    <xf numFmtId="170" fontId="1" fillId="0" borderId="0" xfId="2" applyNumberFormat="1"/>
    <xf numFmtId="170" fontId="21" fillId="0" borderId="0" xfId="0" applyNumberFormat="1" applyFont="1" applyAlignment="1">
      <alignment vertical="center"/>
    </xf>
    <xf numFmtId="170" fontId="1" fillId="0" borderId="8" xfId="2" applyNumberFormat="1" applyBorder="1"/>
    <xf numFmtId="0" fontId="7" fillId="0" borderId="0" xfId="1"/>
    <xf numFmtId="0" fontId="0" fillId="0" borderId="0" xfId="0" applyAlignment="1">
      <alignment horizontal="center" vertical="top" wrapText="1"/>
    </xf>
    <xf numFmtId="0" fontId="0" fillId="0" borderId="0" xfId="0"/>
    <xf numFmtId="0" fontId="25" fillId="0" borderId="0" xfId="0" applyFont="1"/>
    <xf numFmtId="3" fontId="0" fillId="0" borderId="0" xfId="0" applyNumberFormat="1" applyFont="1" applyAlignment="1">
      <alignment horizontal="center" vertical="top" wrapText="1"/>
    </xf>
    <xf numFmtId="168" fontId="1" fillId="0" borderId="19" xfId="2" applyNumberFormat="1" applyBorder="1" applyAlignment="1">
      <alignment vertical="top" wrapText="1"/>
    </xf>
    <xf numFmtId="0" fontId="0" fillId="0" borderId="0" xfId="0"/>
    <xf numFmtId="169" fontId="1" fillId="0" borderId="0" xfId="2" applyNumberFormat="1" applyAlignment="1">
      <alignment horizontal="right"/>
    </xf>
    <xf numFmtId="0" fontId="0" fillId="0" borderId="0" xfId="0" applyFont="1" applyAlignment="1">
      <alignment horizontal="left" vertical="top"/>
    </xf>
    <xf numFmtId="4" fontId="0" fillId="0" borderId="18" xfId="2" applyNumberFormat="1" applyFont="1" applyBorder="1" applyAlignment="1">
      <alignment vertical="top"/>
    </xf>
    <xf numFmtId="4" fontId="0" fillId="0" borderId="19" xfId="2" applyNumberFormat="1" applyFont="1" applyBorder="1" applyAlignment="1">
      <alignment vertical="top"/>
    </xf>
    <xf numFmtId="4" fontId="0" fillId="0" borderId="0" xfId="2" applyNumberFormat="1" applyFont="1" applyBorder="1" applyAlignment="1">
      <alignment vertical="top"/>
    </xf>
    <xf numFmtId="0" fontId="1" fillId="0" borderId="2" xfId="2" applyBorder="1"/>
    <xf numFmtId="0" fontId="1" fillId="0" borderId="2" xfId="2" applyBorder="1" applyAlignment="1">
      <alignment vertical="top"/>
    </xf>
    <xf numFmtId="0" fontId="0" fillId="0" borderId="0" xfId="2" applyFont="1" applyBorder="1" applyAlignment="1">
      <alignment vertical="top"/>
    </xf>
    <xf numFmtId="0" fontId="1" fillId="0" borderId="0" xfId="2" applyBorder="1" applyAlignment="1">
      <alignment vertical="top"/>
    </xf>
    <xf numFmtId="4" fontId="1" fillId="0" borderId="0" xfId="2" applyNumberFormat="1" applyBorder="1" applyAlignment="1">
      <alignment horizontal="right"/>
    </xf>
    <xf numFmtId="4" fontId="1" fillId="0" borderId="20" xfId="2" applyNumberFormat="1" applyBorder="1" applyAlignment="1">
      <alignment horizontal="right"/>
    </xf>
    <xf numFmtId="170" fontId="0" fillId="0" borderId="0" xfId="0" applyNumberFormat="1"/>
    <xf numFmtId="170" fontId="0" fillId="0" borderId="0" xfId="0" applyNumberFormat="1" applyAlignment="1">
      <alignment vertical="top"/>
    </xf>
    <xf numFmtId="170" fontId="0" fillId="0" borderId="0" xfId="0" applyNumberFormat="1" applyAlignment="1">
      <alignment horizontal="right" vertical="top"/>
    </xf>
    <xf numFmtId="0" fontId="1" fillId="0" borderId="0" xfId="2" applyAlignment="1">
      <alignment horizontal="left"/>
    </xf>
    <xf numFmtId="0" fontId="1" fillId="0" borderId="8" xfId="2" applyBorder="1" applyAlignment="1">
      <alignment horizontal="left" vertical="top"/>
    </xf>
    <xf numFmtId="0" fontId="1" fillId="0" borderId="8" xfId="2" applyBorder="1" applyAlignment="1">
      <alignment horizontal="left"/>
    </xf>
    <xf numFmtId="0" fontId="1" fillId="0" borderId="8" xfId="2" applyBorder="1" applyAlignment="1">
      <alignment horizontal="center" vertical="top"/>
    </xf>
    <xf numFmtId="10" fontId="1" fillId="0" borderId="0" xfId="2" applyNumberFormat="1" applyAlignment="1">
      <alignment horizontal="center" vertical="top"/>
    </xf>
    <xf numFmtId="170" fontId="1" fillId="0" borderId="0" xfId="2" applyNumberFormat="1" applyAlignment="1">
      <alignment vertical="top"/>
    </xf>
    <xf numFmtId="170" fontId="1" fillId="0" borderId="8" xfId="2" applyNumberFormat="1" applyBorder="1" applyAlignment="1">
      <alignment vertical="top"/>
    </xf>
    <xf numFmtId="0" fontId="1" fillId="0" borderId="2" xfId="2" applyBorder="1" applyAlignment="1">
      <alignment horizontal="center" vertical="top"/>
    </xf>
    <xf numFmtId="4" fontId="1" fillId="0" borderId="18" xfId="2" applyNumberFormat="1" applyBorder="1" applyAlignment="1">
      <alignment vertical="top"/>
    </xf>
    <xf numFmtId="4" fontId="1" fillId="0" borderId="0" xfId="2" applyNumberFormat="1" applyBorder="1" applyAlignment="1">
      <alignment vertical="top"/>
    </xf>
    <xf numFmtId="4" fontId="1" fillId="0" borderId="2" xfId="2" applyNumberFormat="1" applyBorder="1" applyAlignment="1">
      <alignment vertical="top"/>
    </xf>
    <xf numFmtId="0" fontId="1" fillId="0" borderId="0" xfId="2" applyFont="1" applyAlignment="1">
      <alignment horizontal="left" vertical="top" wrapText="1"/>
    </xf>
    <xf numFmtId="0" fontId="27" fillId="0" borderId="0" xfId="0" applyFont="1" applyAlignment="1">
      <alignment vertical="top"/>
    </xf>
    <xf numFmtId="0" fontId="1" fillId="0" borderId="0" xfId="2" applyFont="1" applyAlignment="1">
      <alignment horizontal="center" wrapText="1"/>
    </xf>
    <xf numFmtId="0" fontId="1" fillId="0" borderId="0" xfId="2" applyFont="1" applyAlignment="1">
      <alignment horizontal="center" vertical="top"/>
    </xf>
    <xf numFmtId="0" fontId="1" fillId="0" borderId="0" xfId="2" applyFont="1" applyAlignment="1">
      <alignment horizontal="center" vertical="top" wrapText="1"/>
    </xf>
    <xf numFmtId="0" fontId="24" fillId="0" borderId="0" xfId="2" applyFont="1" applyAlignment="1">
      <alignment horizontal="left" vertical="top" wrapText="1"/>
    </xf>
    <xf numFmtId="0" fontId="0" fillId="0" borderId="0" xfId="0" applyFill="1"/>
    <xf numFmtId="9" fontId="1" fillId="0" borderId="0" xfId="2" applyNumberFormat="1" applyFont="1" applyAlignment="1">
      <alignment horizontal="center" vertical="top"/>
    </xf>
    <xf numFmtId="170" fontId="1" fillId="0" borderId="0" xfId="2" applyNumberFormat="1" applyAlignment="1">
      <alignment horizontal="right" vertical="top"/>
    </xf>
    <xf numFmtId="170" fontId="1" fillId="0" borderId="8" xfId="2" applyNumberFormat="1" applyBorder="1" applyAlignment="1">
      <alignment horizontal="right" vertical="top"/>
    </xf>
    <xf numFmtId="0" fontId="1" fillId="0" borderId="0" xfId="2" applyFont="1" applyBorder="1" applyAlignment="1">
      <alignment horizontal="center" vertical="top"/>
    </xf>
    <xf numFmtId="0" fontId="1" fillId="0" borderId="2" xfId="2" applyBorder="1" applyAlignment="1">
      <alignment horizontal="center"/>
    </xf>
    <xf numFmtId="166" fontId="1" fillId="0" borderId="0" xfId="2" applyNumberFormat="1" applyBorder="1"/>
    <xf numFmtId="0" fontId="1" fillId="0" borderId="0" xfId="2" applyFont="1" applyAlignment="1">
      <alignment horizontal="center"/>
    </xf>
    <xf numFmtId="0" fontId="21" fillId="0" borderId="0" xfId="0" applyFont="1" applyAlignment="1">
      <alignment horizontal="center" vertical="center"/>
    </xf>
    <xf numFmtId="166" fontId="1" fillId="0" borderId="17" xfId="2" applyNumberFormat="1" applyFont="1" applyBorder="1" applyAlignment="1">
      <alignment horizontal="center"/>
    </xf>
    <xf numFmtId="0" fontId="1" fillId="0" borderId="8" xfId="2" applyBorder="1" applyAlignment="1">
      <alignment horizontal="center" wrapText="1"/>
    </xf>
    <xf numFmtId="0" fontId="1" fillId="0" borderId="8" xfId="2" applyBorder="1" applyAlignment="1">
      <alignment horizontal="center" vertical="top" wrapText="1"/>
    </xf>
    <xf numFmtId="165" fontId="1" fillId="0" borderId="0" xfId="2" applyNumberFormat="1" applyAlignment="1">
      <alignment horizontal="center" vertical="top" wrapText="1"/>
    </xf>
    <xf numFmtId="165" fontId="1" fillId="0" borderId="8" xfId="2" applyNumberFormat="1" applyBorder="1" applyAlignment="1">
      <alignment horizontal="center" vertical="top" wrapText="1"/>
    </xf>
    <xf numFmtId="170" fontId="1" fillId="0" borderId="0" xfId="2" applyNumberFormat="1" applyAlignment="1">
      <alignment vertical="top" wrapText="1"/>
    </xf>
    <xf numFmtId="170" fontId="0" fillId="0" borderId="0" xfId="0" applyNumberFormat="1" applyAlignment="1">
      <alignment vertical="top" wrapText="1"/>
    </xf>
    <xf numFmtId="170" fontId="1" fillId="0" borderId="8" xfId="2" applyNumberFormat="1" applyBorder="1" applyAlignment="1">
      <alignment vertical="top" wrapText="1"/>
    </xf>
    <xf numFmtId="166" fontId="1" fillId="0" borderId="18" xfId="2" applyNumberFormat="1" applyBorder="1" applyAlignment="1">
      <alignment vertical="top" wrapText="1"/>
    </xf>
    <xf numFmtId="166" fontId="1" fillId="0" borderId="17" xfId="2" applyNumberFormat="1" applyFont="1" applyBorder="1" applyAlignment="1">
      <alignment horizontal="center" vertical="top"/>
    </xf>
    <xf numFmtId="2" fontId="1" fillId="0" borderId="0" xfId="2" applyNumberFormat="1" applyAlignment="1">
      <alignment vertical="top" wrapText="1"/>
    </xf>
    <xf numFmtId="4" fontId="1" fillId="0" borderId="0" xfId="2" applyNumberFormat="1" applyAlignment="1">
      <alignment vertical="top" wrapText="1"/>
    </xf>
    <xf numFmtId="4" fontId="1" fillId="0" borderId="18" xfId="2" applyNumberFormat="1" applyBorder="1" applyAlignment="1">
      <alignment vertical="top" wrapText="1"/>
    </xf>
    <xf numFmtId="4" fontId="0" fillId="0" borderId="16" xfId="2" applyNumberFormat="1" applyFont="1" applyBorder="1" applyAlignment="1">
      <alignment vertical="top"/>
    </xf>
    <xf numFmtId="49" fontId="0" fillId="0" borderId="0" xfId="0" applyNumberFormat="1" applyFont="1" applyAlignment="1">
      <alignment horizontal="center" wrapText="1"/>
    </xf>
    <xf numFmtId="169" fontId="0" fillId="0" borderId="0" xfId="2" applyNumberFormat="1" applyFont="1" applyAlignment="1"/>
    <xf numFmtId="4" fontId="0" fillId="0" borderId="0" xfId="2" applyNumberFormat="1" applyFont="1" applyAlignment="1"/>
    <xf numFmtId="170" fontId="0" fillId="0" borderId="0" xfId="0" applyNumberFormat="1" applyAlignment="1"/>
    <xf numFmtId="49" fontId="0" fillId="0" borderId="0" xfId="0" applyNumberFormat="1" applyFont="1" applyAlignment="1">
      <alignment horizontal="center"/>
    </xf>
    <xf numFmtId="0" fontId="0" fillId="0" borderId="0" xfId="0" applyFont="1" applyFill="1" applyBorder="1" applyAlignment="1"/>
    <xf numFmtId="0" fontId="22" fillId="0" borderId="0" xfId="0" applyFont="1" applyAlignment="1">
      <alignment horizontal="center" wrapText="1"/>
    </xf>
    <xf numFmtId="170" fontId="28" fillId="0" borderId="0" xfId="0" applyNumberFormat="1" applyFont="1" applyAlignment="1"/>
    <xf numFmtId="170" fontId="0" fillId="0" borderId="0" xfId="0" applyNumberFormat="1" applyFont="1" applyFill="1" applyBorder="1" applyAlignment="1">
      <alignment horizontal="right"/>
    </xf>
    <xf numFmtId="166" fontId="0" fillId="0" borderId="0" xfId="2" applyNumberFormat="1" applyFont="1" applyAlignment="1"/>
    <xf numFmtId="166" fontId="0" fillId="0" borderId="0" xfId="2" applyNumberFormat="1" applyFont="1" applyBorder="1" applyAlignment="1"/>
    <xf numFmtId="4" fontId="0" fillId="0" borderId="0" xfId="2" applyNumberFormat="1" applyFont="1" applyBorder="1" applyAlignment="1"/>
    <xf numFmtId="166" fontId="0" fillId="0" borderId="0" xfId="2" applyNumberFormat="1" applyFont="1" applyBorder="1" applyAlignment="1">
      <alignment horizontal="right"/>
    </xf>
    <xf numFmtId="0" fontId="0" fillId="0" borderId="8" xfId="2" applyFont="1" applyBorder="1" applyAlignment="1">
      <alignment horizontal="center"/>
    </xf>
    <xf numFmtId="166" fontId="0" fillId="0" borderId="8" xfId="2" applyNumberFormat="1" applyFont="1" applyBorder="1" applyAlignment="1"/>
    <xf numFmtId="4" fontId="0" fillId="0" borderId="8" xfId="2" applyNumberFormat="1" applyFont="1" applyBorder="1" applyAlignment="1"/>
    <xf numFmtId="0" fontId="28" fillId="0" borderId="0" xfId="0" applyFont="1" applyAlignment="1">
      <alignment horizontal="left" vertical="top"/>
    </xf>
    <xf numFmtId="170" fontId="28" fillId="0" borderId="0" xfId="0" applyNumberFormat="1" applyFont="1" applyAlignment="1">
      <alignment horizontal="right" vertical="top"/>
    </xf>
    <xf numFmtId="0" fontId="28" fillId="0" borderId="0" xfId="0" applyFont="1" applyAlignment="1">
      <alignment vertical="top"/>
    </xf>
    <xf numFmtId="2" fontId="1" fillId="0" borderId="0" xfId="2" applyNumberFormat="1"/>
    <xf numFmtId="2" fontId="1" fillId="0" borderId="8" xfId="2" applyNumberFormat="1" applyBorder="1"/>
    <xf numFmtId="2" fontId="1" fillId="0" borderId="18" xfId="2" applyNumberFormat="1" applyBorder="1"/>
    <xf numFmtId="2" fontId="1" fillId="0" borderId="0" xfId="2" applyNumberFormat="1" applyBorder="1"/>
    <xf numFmtId="0" fontId="0" fillId="0" borderId="0" xfId="0" applyAlignment="1"/>
    <xf numFmtId="0" fontId="0" fillId="0" borderId="0" xfId="0" applyAlignment="1">
      <alignment horizontal="center" vertical="top" wrapText="1"/>
    </xf>
    <xf numFmtId="0" fontId="0" fillId="0" borderId="0" xfId="0"/>
    <xf numFmtId="0" fontId="0" fillId="0" borderId="0" xfId="0" applyBorder="1"/>
    <xf numFmtId="0" fontId="0" fillId="0" borderId="0" xfId="0" applyAlignment="1">
      <alignment vertical="top"/>
    </xf>
    <xf numFmtId="0" fontId="0" fillId="0" borderId="0" xfId="0" applyAlignment="1">
      <alignment horizontal="left" vertical="top"/>
    </xf>
    <xf numFmtId="0" fontId="0" fillId="0" borderId="0" xfId="0" applyAlignment="1">
      <alignment horizontal="left" vertical="top" wrapText="1"/>
    </xf>
    <xf numFmtId="0" fontId="0" fillId="0" borderId="0" xfId="0" applyAlignment="1">
      <alignment horizontal="center" vertical="top" wrapText="1"/>
    </xf>
    <xf numFmtId="168" fontId="7" fillId="0" borderId="0" xfId="1" applyNumberFormat="1" applyBorder="1" applyProtection="1">
      <protection locked="0"/>
    </xf>
    <xf numFmtId="168" fontId="12" fillId="3" borderId="16" xfId="1" applyNumberFormat="1" applyFont="1" applyFill="1" applyBorder="1" applyAlignment="1" applyProtection="1">
      <alignment horizontal="right"/>
      <protection locked="0"/>
    </xf>
    <xf numFmtId="0" fontId="0" fillId="0" borderId="0" xfId="0" applyAlignment="1"/>
    <xf numFmtId="0" fontId="7" fillId="0" borderId="0" xfId="1"/>
    <xf numFmtId="0" fontId="7" fillId="0" borderId="0" xfId="1" applyBorder="1"/>
    <xf numFmtId="168" fontId="7" fillId="0" borderId="0" xfId="1" applyNumberFormat="1" applyBorder="1" applyAlignment="1" applyProtection="1">
      <alignment horizontal="right"/>
      <protection locked="0"/>
    </xf>
    <xf numFmtId="0" fontId="0" fillId="0" borderId="0" xfId="0"/>
    <xf numFmtId="168" fontId="7" fillId="0" borderId="0" xfId="1" applyNumberFormat="1" applyBorder="1" applyAlignment="1" applyProtection="1">
      <alignment horizontal="center"/>
      <protection locked="0"/>
    </xf>
    <xf numFmtId="168" fontId="15" fillId="3" borderId="16" xfId="1" applyNumberFormat="1" applyFont="1" applyFill="1" applyBorder="1" applyAlignment="1" applyProtection="1">
      <alignment horizontal="center"/>
      <protection locked="0"/>
    </xf>
    <xf numFmtId="0" fontId="0" fillId="0" borderId="0" xfId="0" applyBorder="1"/>
    <xf numFmtId="0" fontId="0" fillId="0" borderId="0" xfId="0" applyAlignment="1">
      <alignment vertical="top"/>
    </xf>
    <xf numFmtId="0" fontId="0" fillId="0" borderId="0" xfId="0" applyAlignment="1">
      <alignment horizontal="left" vertical="top" wrapText="1"/>
    </xf>
    <xf numFmtId="170" fontId="29" fillId="0" borderId="0" xfId="0" applyNumberFormat="1" applyFont="1" applyAlignment="1">
      <alignment vertical="top"/>
    </xf>
    <xf numFmtId="0" fontId="24" fillId="0" borderId="0" xfId="2" applyFont="1" applyAlignment="1">
      <alignment vertical="top" wrapText="1"/>
    </xf>
    <xf numFmtId="0" fontId="24" fillId="0" borderId="0" xfId="0" applyFont="1" applyAlignment="1">
      <alignment vertical="top"/>
    </xf>
    <xf numFmtId="10" fontId="1" fillId="0" borderId="0" xfId="2" applyNumberFormat="1" applyAlignment="1">
      <alignment horizontal="center" vertical="top" wrapText="1"/>
    </xf>
    <xf numFmtId="10" fontId="0" fillId="0" borderId="0" xfId="0" applyNumberFormat="1" applyAlignment="1">
      <alignment horizontal="center" vertical="top" wrapText="1"/>
    </xf>
    <xf numFmtId="0" fontId="26" fillId="0" borderId="0" xfId="2" applyFont="1" applyAlignment="1">
      <alignment vertical="top" wrapText="1"/>
    </xf>
    <xf numFmtId="0" fontId="1" fillId="0" borderId="2" xfId="2" applyBorder="1" applyAlignment="1">
      <alignment vertical="top" wrapText="1"/>
    </xf>
    <xf numFmtId="4" fontId="1" fillId="0" borderId="0" xfId="2" applyNumberFormat="1" applyAlignment="1">
      <alignment horizontal="right" vertical="top"/>
    </xf>
    <xf numFmtId="4" fontId="1" fillId="0" borderId="18" xfId="2" applyNumberFormat="1" applyBorder="1" applyAlignment="1">
      <alignment horizontal="right" vertical="top"/>
    </xf>
    <xf numFmtId="0" fontId="0" fillId="0" borderId="17" xfId="0" applyBorder="1" applyAlignment="1">
      <alignment horizontal="center" vertical="top" wrapText="1"/>
    </xf>
    <xf numFmtId="4" fontId="1" fillId="0" borderId="17" xfId="2" applyNumberFormat="1" applyFont="1" applyBorder="1" applyAlignment="1">
      <alignment horizontal="center" vertical="top" wrapText="1"/>
    </xf>
    <xf numFmtId="0" fontId="1" fillId="0" borderId="17" xfId="2" applyBorder="1" applyAlignment="1">
      <alignment horizontal="center" vertical="top" wrapText="1"/>
    </xf>
    <xf numFmtId="0" fontId="0" fillId="0" borderId="0" xfId="0"/>
    <xf numFmtId="0" fontId="0" fillId="0" borderId="0" xfId="0" applyAlignment="1">
      <alignment vertical="top"/>
    </xf>
    <xf numFmtId="0" fontId="0" fillId="0" borderId="0" xfId="0" applyFill="1" applyAlignment="1">
      <alignment vertical="top"/>
    </xf>
    <xf numFmtId="0" fontId="30" fillId="0" borderId="0" xfId="0" applyFont="1" applyAlignment="1">
      <alignment horizontal="left"/>
    </xf>
    <xf numFmtId="0" fontId="30" fillId="0" borderId="0" xfId="0" applyFont="1" applyAlignment="1">
      <alignment vertical="top"/>
    </xf>
    <xf numFmtId="0" fontId="30" fillId="0" borderId="0" xfId="2" applyFont="1" applyAlignment="1">
      <alignment horizontal="center"/>
    </xf>
    <xf numFmtId="0" fontId="30" fillId="0" borderId="0" xfId="2" applyFont="1"/>
    <xf numFmtId="0" fontId="30" fillId="0" borderId="0" xfId="2" applyFont="1" applyAlignment="1">
      <alignment horizontal="center" vertical="top"/>
    </xf>
    <xf numFmtId="0" fontId="30" fillId="0" borderId="0" xfId="0" applyFont="1" applyAlignment="1">
      <alignment horizontal="left" vertical="top"/>
    </xf>
    <xf numFmtId="0" fontId="30" fillId="0" borderId="0" xfId="0" applyFont="1"/>
    <xf numFmtId="0" fontId="30" fillId="0" borderId="0" xfId="0" applyFont="1" applyAlignment="1">
      <alignment horizontal="center"/>
    </xf>
    <xf numFmtId="0" fontId="30" fillId="0" borderId="0" xfId="0" applyFont="1" applyAlignment="1">
      <alignment horizontal="center" vertical="top"/>
    </xf>
    <xf numFmtId="0" fontId="30" fillId="0" borderId="0" xfId="0" applyFont="1" applyAlignment="1">
      <alignment vertical="center"/>
    </xf>
    <xf numFmtId="0" fontId="30" fillId="0" borderId="17" xfId="2" applyFont="1" applyBorder="1" applyAlignment="1">
      <alignment horizontal="center" vertical="top" wrapText="1"/>
    </xf>
    <xf numFmtId="4" fontId="30" fillId="0" borderId="17" xfId="2" applyNumberFormat="1" applyFont="1" applyBorder="1" applyAlignment="1">
      <alignment horizontal="center" vertical="top" wrapText="1"/>
    </xf>
    <xf numFmtId="0" fontId="30" fillId="0" borderId="0" xfId="0" applyFont="1" applyAlignment="1">
      <alignment wrapText="1"/>
    </xf>
    <xf numFmtId="0" fontId="30" fillId="0" borderId="0" xfId="0" applyFont="1" applyAlignment="1">
      <alignment vertical="top" wrapText="1"/>
    </xf>
    <xf numFmtId="0" fontId="30" fillId="0" borderId="0" xfId="0" applyFont="1" applyAlignment="1"/>
    <xf numFmtId="0" fontId="30" fillId="0" borderId="0" xfId="2" applyFont="1" applyBorder="1" applyAlignment="1">
      <alignment horizontal="center" vertical="top" wrapText="1"/>
    </xf>
    <xf numFmtId="0" fontId="30" fillId="0" borderId="0" xfId="0" applyFont="1" applyAlignment="1">
      <alignment horizontal="left" wrapText="1"/>
    </xf>
    <xf numFmtId="170" fontId="30" fillId="0" borderId="0" xfId="0" applyNumberFormat="1" applyFont="1" applyAlignment="1">
      <alignment vertical="top"/>
    </xf>
    <xf numFmtId="4" fontId="30" fillId="0" borderId="0" xfId="2" applyNumberFormat="1" applyFont="1" applyAlignment="1">
      <alignment vertical="top" wrapText="1"/>
    </xf>
    <xf numFmtId="0" fontId="30" fillId="0" borderId="0" xfId="2" applyFont="1" applyAlignment="1">
      <alignment horizontal="center" vertical="top" wrapText="1"/>
    </xf>
    <xf numFmtId="0" fontId="30" fillId="0" borderId="0" xfId="2" applyFont="1" applyAlignment="1">
      <alignment wrapText="1"/>
    </xf>
    <xf numFmtId="0" fontId="30" fillId="0" borderId="0" xfId="0" applyFont="1" applyFill="1" applyAlignment="1"/>
    <xf numFmtId="0" fontId="31" fillId="0" borderId="0" xfId="2" applyFont="1" applyAlignment="1">
      <alignment horizontal="left" wrapText="1"/>
    </xf>
    <xf numFmtId="0" fontId="30" fillId="0" borderId="0" xfId="0" applyNumberFormat="1" applyFont="1" applyAlignment="1">
      <alignment horizontal="right" vertical="top" wrapText="1"/>
    </xf>
    <xf numFmtId="0" fontId="30" fillId="0" borderId="0" xfId="2" applyFont="1" applyAlignment="1">
      <alignment horizontal="left" wrapText="1"/>
    </xf>
    <xf numFmtId="170" fontId="30" fillId="0" borderId="0" xfId="2" applyNumberFormat="1" applyFont="1" applyAlignment="1">
      <alignment horizontal="right" vertical="top" wrapText="1"/>
    </xf>
    <xf numFmtId="170" fontId="30" fillId="0" borderId="0" xfId="2" applyNumberFormat="1" applyFont="1" applyAlignment="1">
      <alignment vertical="top" wrapText="1"/>
    </xf>
    <xf numFmtId="0" fontId="30" fillId="0" borderId="0" xfId="2" applyFont="1" applyAlignment="1"/>
    <xf numFmtId="170" fontId="30" fillId="0" borderId="0" xfId="0" applyNumberFormat="1" applyFont="1" applyAlignment="1">
      <alignment horizontal="right" vertical="top" wrapText="1"/>
    </xf>
    <xf numFmtId="0" fontId="30" fillId="0" borderId="0" xfId="0" applyFont="1" applyFill="1" applyAlignment="1">
      <alignment wrapText="1"/>
    </xf>
    <xf numFmtId="170" fontId="30" fillId="0" borderId="0" xfId="2" applyNumberFormat="1" applyFont="1" applyAlignment="1">
      <alignment horizontal="center" vertical="top" wrapText="1"/>
    </xf>
    <xf numFmtId="0" fontId="31" fillId="0" borderId="0" xfId="2" applyFont="1" applyAlignment="1">
      <alignment wrapText="1"/>
    </xf>
    <xf numFmtId="0" fontId="30" fillId="0" borderId="0" xfId="0" applyFont="1" applyFill="1"/>
    <xf numFmtId="0" fontId="30" fillId="0" borderId="0" xfId="2" applyFont="1" applyAlignment="1">
      <alignment horizontal="center" wrapText="1"/>
    </xf>
    <xf numFmtId="0" fontId="30" fillId="0" borderId="0" xfId="2" applyFont="1" applyAlignment="1">
      <alignment horizontal="right" vertical="top" wrapText="1"/>
    </xf>
    <xf numFmtId="0" fontId="30" fillId="0" borderId="0" xfId="2" applyFont="1" applyAlignment="1">
      <alignment vertical="top" wrapText="1"/>
    </xf>
    <xf numFmtId="0" fontId="30" fillId="0" borderId="0" xfId="0" applyFont="1" applyAlignment="1">
      <alignment horizontal="center" wrapText="1"/>
    </xf>
    <xf numFmtId="0" fontId="30" fillId="0" borderId="0" xfId="0" applyFont="1" applyAlignment="1">
      <alignment horizontal="center" vertical="top" wrapText="1"/>
    </xf>
    <xf numFmtId="0" fontId="30" fillId="0" borderId="8" xfId="2" applyFont="1" applyBorder="1" applyAlignment="1">
      <alignment horizontal="center" vertical="top" wrapText="1"/>
    </xf>
    <xf numFmtId="0" fontId="30" fillId="0" borderId="8" xfId="2" applyFont="1" applyBorder="1" applyAlignment="1">
      <alignment vertical="top" wrapText="1"/>
    </xf>
    <xf numFmtId="0" fontId="30" fillId="0" borderId="8" xfId="2" applyFont="1" applyBorder="1" applyAlignment="1">
      <alignment horizontal="left" wrapText="1"/>
    </xf>
    <xf numFmtId="0" fontId="30" fillId="0" borderId="8" xfId="2" applyFont="1" applyBorder="1" applyAlignment="1">
      <alignment horizontal="center" wrapText="1"/>
    </xf>
    <xf numFmtId="170" fontId="30" fillId="0" borderId="8" xfId="2" applyNumberFormat="1" applyFont="1" applyBorder="1" applyAlignment="1">
      <alignment horizontal="right" vertical="top" wrapText="1"/>
    </xf>
    <xf numFmtId="4" fontId="32" fillId="0" borderId="0" xfId="2" applyNumberFormat="1" applyFont="1" applyAlignment="1">
      <alignment vertical="top" wrapText="1"/>
    </xf>
    <xf numFmtId="0" fontId="30" fillId="0" borderId="0" xfId="2" applyFont="1" applyAlignment="1">
      <alignment vertical="center" wrapText="1"/>
    </xf>
    <xf numFmtId="4" fontId="30" fillId="0" borderId="18" xfId="2" applyNumberFormat="1" applyFont="1" applyBorder="1" applyAlignment="1">
      <alignment vertical="top" wrapText="1"/>
    </xf>
    <xf numFmtId="4" fontId="30" fillId="0" borderId="18" xfId="2" applyNumberFormat="1" applyFont="1" applyBorder="1" applyAlignment="1">
      <alignment vertical="top"/>
    </xf>
    <xf numFmtId="4" fontId="30" fillId="0" borderId="0" xfId="2" applyNumberFormat="1" applyFont="1" applyBorder="1" applyAlignment="1">
      <alignment vertical="top" wrapText="1"/>
    </xf>
    <xf numFmtId="4" fontId="30" fillId="0" borderId="0" xfId="2" applyNumberFormat="1" applyFont="1" applyBorder="1" applyAlignment="1">
      <alignment vertical="top"/>
    </xf>
    <xf numFmtId="4" fontId="30" fillId="0" borderId="0" xfId="2" applyNumberFormat="1" applyFont="1" applyAlignment="1">
      <alignment vertical="top"/>
    </xf>
    <xf numFmtId="4" fontId="30" fillId="0" borderId="2" xfId="2" applyNumberFormat="1" applyFont="1" applyBorder="1" applyAlignment="1">
      <alignment vertical="top" wrapText="1"/>
    </xf>
    <xf numFmtId="0" fontId="30" fillId="0" borderId="0" xfId="2" applyFont="1" applyBorder="1" applyAlignment="1">
      <alignment vertical="center"/>
    </xf>
    <xf numFmtId="0" fontId="30" fillId="0" borderId="0" xfId="2" applyFont="1" applyBorder="1"/>
    <xf numFmtId="0" fontId="30" fillId="0" borderId="0" xfId="2" applyFont="1" applyBorder="1" applyAlignment="1">
      <alignment horizontal="center" vertical="top"/>
    </xf>
    <xf numFmtId="4" fontId="30" fillId="0" borderId="0" xfId="2" applyNumberFormat="1" applyFont="1" applyBorder="1" applyAlignment="1">
      <alignment horizontal="center" vertical="top"/>
    </xf>
    <xf numFmtId="170" fontId="30" fillId="0" borderId="0" xfId="0" applyNumberFormat="1" applyFont="1"/>
    <xf numFmtId="0" fontId="31" fillId="0" borderId="0" xfId="0" applyFont="1" applyAlignment="1">
      <alignment horizontal="left" vertical="top"/>
    </xf>
    <xf numFmtId="0" fontId="1" fillId="0" borderId="0" xfId="2" applyBorder="1" applyAlignment="1">
      <alignment horizontal="center" vertical="top"/>
    </xf>
    <xf numFmtId="0" fontId="1" fillId="0" borderId="0" xfId="2" applyFont="1" applyBorder="1" applyAlignment="1">
      <alignment horizontal="left" vertical="top"/>
    </xf>
    <xf numFmtId="170" fontId="0" fillId="0" borderId="0" xfId="0" applyNumberFormat="1" applyBorder="1"/>
    <xf numFmtId="0" fontId="1" fillId="0" borderId="0" xfId="2" applyBorder="1" applyAlignment="1">
      <alignment horizontal="center"/>
    </xf>
    <xf numFmtId="0" fontId="1" fillId="0" borderId="0" xfId="2" applyBorder="1" applyAlignment="1">
      <alignment horizontal="left" vertical="top"/>
    </xf>
    <xf numFmtId="0" fontId="0" fillId="0" borderId="0" xfId="0" applyBorder="1" applyAlignment="1">
      <alignment horizontal="center" vertical="top"/>
    </xf>
    <xf numFmtId="170" fontId="1" fillId="0" borderId="0" xfId="2" applyNumberFormat="1" applyBorder="1" applyAlignment="1">
      <alignment horizontal="right" vertical="top"/>
    </xf>
    <xf numFmtId="0" fontId="1" fillId="0" borderId="0" xfId="2" applyBorder="1" applyAlignment="1">
      <alignment vertical="center"/>
    </xf>
    <xf numFmtId="0" fontId="0" fillId="0" borderId="0" xfId="0" applyBorder="1" applyAlignment="1">
      <alignment vertical="top"/>
    </xf>
    <xf numFmtId="0" fontId="7" fillId="0" borderId="0" xfId="1" applyBorder="1" applyProtection="1">
      <protection locked="0"/>
    </xf>
    <xf numFmtId="0" fontId="0" fillId="3" borderId="0" xfId="0" applyFont="1" applyFill="1" applyBorder="1" applyAlignment="1" applyProtection="1">
      <alignment horizontal="left"/>
      <protection locked="0"/>
    </xf>
    <xf numFmtId="0" fontId="0" fillId="3" borderId="0" xfId="0" applyFont="1" applyFill="1" applyBorder="1" applyAlignment="1" applyProtection="1">
      <alignment horizontal="left" wrapText="1"/>
      <protection locked="0"/>
    </xf>
    <xf numFmtId="164" fontId="0" fillId="3" borderId="0" xfId="0" applyNumberFormat="1" applyFont="1" applyFill="1" applyBorder="1" applyAlignment="1" applyProtection="1">
      <alignment horizontal="right"/>
      <protection locked="0"/>
    </xf>
    <xf numFmtId="0" fontId="0" fillId="3" borderId="0" xfId="0" applyFill="1" applyAlignment="1"/>
    <xf numFmtId="0" fontId="0" fillId="3" borderId="0" xfId="0" applyFont="1" applyFill="1" applyBorder="1" applyAlignment="1" applyProtection="1">
      <alignment horizontal="center"/>
      <protection locked="0"/>
    </xf>
    <xf numFmtId="168" fontId="0" fillId="3" borderId="16" xfId="0" applyNumberFormat="1" applyFont="1" applyFill="1" applyBorder="1" applyAlignment="1" applyProtection="1">
      <alignment horizontal="right"/>
      <protection locked="0"/>
    </xf>
    <xf numFmtId="0" fontId="0" fillId="3" borderId="0" xfId="0" applyFont="1" applyFill="1" applyAlignment="1">
      <alignment horizontal="center"/>
    </xf>
    <xf numFmtId="0" fontId="0" fillId="0" borderId="0" xfId="0" applyAlignment="1">
      <alignment horizontal="center"/>
    </xf>
    <xf numFmtId="4" fontId="0" fillId="3" borderId="0" xfId="0" applyNumberFormat="1" applyFont="1" applyFill="1" applyBorder="1" applyAlignment="1" applyProtection="1">
      <alignment horizontal="center"/>
      <protection locked="0"/>
    </xf>
    <xf numFmtId="168" fontId="7" fillId="0" borderId="0" xfId="1" applyNumberFormat="1" applyBorder="1" applyAlignment="1" applyProtection="1">
      <protection locked="0"/>
    </xf>
    <xf numFmtId="168" fontId="0" fillId="3" borderId="0" xfId="0" applyNumberFormat="1" applyFont="1" applyFill="1" applyBorder="1" applyAlignment="1" applyProtection="1">
      <alignment horizontal="left"/>
      <protection locked="0"/>
    </xf>
    <xf numFmtId="168" fontId="0" fillId="3" borderId="8" xfId="0" applyNumberFormat="1" applyFont="1" applyFill="1" applyBorder="1" applyAlignment="1" applyProtection="1">
      <alignment horizontal="left" vertical="top"/>
      <protection locked="0"/>
    </xf>
    <xf numFmtId="0" fontId="0" fillId="3" borderId="5" xfId="0" applyFont="1" applyFill="1" applyBorder="1" applyAlignment="1" applyProtection="1">
      <alignment horizontal="left"/>
      <protection locked="0"/>
    </xf>
    <xf numFmtId="0" fontId="0" fillId="0" borderId="0" xfId="0" applyBorder="1" applyAlignment="1"/>
    <xf numFmtId="168" fontId="0" fillId="3" borderId="0" xfId="0" applyNumberFormat="1" applyFont="1" applyFill="1" applyBorder="1" applyAlignment="1" applyProtection="1">
      <alignment horizontal="left" vertical="top"/>
      <protection locked="0"/>
    </xf>
    <xf numFmtId="166" fontId="1" fillId="0" borderId="8" xfId="2" applyNumberFormat="1" applyBorder="1" applyAlignment="1">
      <alignment vertical="top"/>
    </xf>
    <xf numFmtId="170" fontId="1" fillId="0" borderId="0" xfId="2" applyNumberFormat="1" applyAlignment="1">
      <alignment wrapText="1"/>
    </xf>
    <xf numFmtId="170" fontId="1" fillId="0" borderId="8" xfId="2" applyNumberFormat="1" applyBorder="1" applyAlignment="1">
      <alignment wrapText="1"/>
    </xf>
    <xf numFmtId="0" fontId="0" fillId="0" borderId="2" xfId="0" applyBorder="1"/>
    <xf numFmtId="4" fontId="0" fillId="0" borderId="2" xfId="0" applyNumberFormat="1" applyBorder="1"/>
    <xf numFmtId="0" fontId="0" fillId="0" borderId="0" xfId="0"/>
    <xf numFmtId="0" fontId="33" fillId="0" borderId="0" xfId="0" applyFont="1" applyAlignment="1">
      <alignment vertical="top"/>
    </xf>
    <xf numFmtId="0" fontId="0" fillId="0" borderId="0" xfId="0"/>
    <xf numFmtId="0" fontId="0" fillId="0" borderId="0" xfId="0" applyBorder="1"/>
    <xf numFmtId="0" fontId="0" fillId="0" borderId="0" xfId="0" applyAlignment="1">
      <alignment horizontal="left" vertical="top"/>
    </xf>
    <xf numFmtId="4" fontId="30" fillId="0" borderId="0" xfId="2" applyNumberFormat="1" applyFont="1" applyBorder="1"/>
    <xf numFmtId="4" fontId="30" fillId="0" borderId="0" xfId="2" applyNumberFormat="1" applyFont="1"/>
    <xf numFmtId="4" fontId="30" fillId="0" borderId="18" xfId="2" applyNumberFormat="1" applyFont="1" applyBorder="1"/>
    <xf numFmtId="164" fontId="30" fillId="0" borderId="0" xfId="2" applyNumberFormat="1" applyFont="1" applyBorder="1"/>
    <xf numFmtId="0" fontId="30" fillId="0" borderId="0" xfId="0" applyFont="1" applyBorder="1"/>
    <xf numFmtId="4" fontId="30" fillId="0" borderId="0" xfId="0" applyNumberFormat="1" applyFont="1"/>
    <xf numFmtId="4" fontId="30" fillId="0" borderId="20" xfId="2" applyNumberFormat="1" applyFont="1" applyBorder="1"/>
    <xf numFmtId="1" fontId="30" fillId="0" borderId="0" xfId="0" applyNumberFormat="1" applyFont="1" applyAlignment="1">
      <alignment horizontal="center" vertical="top"/>
    </xf>
    <xf numFmtId="0" fontId="30" fillId="0" borderId="0" xfId="0" applyFont="1" applyAlignment="1">
      <alignment horizontal="left" vertical="top" readingOrder="1"/>
    </xf>
    <xf numFmtId="0" fontId="32" fillId="0" borderId="0" xfId="2" applyFont="1" applyBorder="1"/>
    <xf numFmtId="4" fontId="30" fillId="0" borderId="0" xfId="0" applyNumberFormat="1" applyFont="1" applyBorder="1"/>
    <xf numFmtId="4" fontId="30" fillId="0" borderId="20" xfId="0" applyNumberFormat="1" applyFont="1" applyBorder="1"/>
    <xf numFmtId="1" fontId="30" fillId="0" borderId="0" xfId="2" applyNumberFormat="1" applyFont="1"/>
    <xf numFmtId="1" fontId="30" fillId="0" borderId="0" xfId="0" applyNumberFormat="1" applyFont="1"/>
    <xf numFmtId="167" fontId="30" fillId="0" borderId="0" xfId="2" applyNumberFormat="1" applyFont="1" applyBorder="1"/>
    <xf numFmtId="3" fontId="30" fillId="0" borderId="0" xfId="2" applyNumberFormat="1" applyFont="1"/>
    <xf numFmtId="0" fontId="30" fillId="0" borderId="0" xfId="0" applyFont="1" applyBorder="1" applyAlignment="1">
      <alignment vertical="top"/>
    </xf>
    <xf numFmtId="0" fontId="30" fillId="0" borderId="0" xfId="0" applyFont="1" applyBorder="1" applyAlignment="1">
      <alignment horizontal="left" vertical="top" readingOrder="1"/>
    </xf>
    <xf numFmtId="166" fontId="1" fillId="0" borderId="18" xfId="2" applyNumberFormat="1" applyBorder="1"/>
    <xf numFmtId="168" fontId="1" fillId="0" borderId="0" xfId="2" applyNumberFormat="1"/>
    <xf numFmtId="168" fontId="1" fillId="0" borderId="18" xfId="2" applyNumberFormat="1" applyBorder="1"/>
    <xf numFmtId="0" fontId="0" fillId="0" borderId="0" xfId="0"/>
    <xf numFmtId="0" fontId="0" fillId="0" borderId="0" xfId="0"/>
    <xf numFmtId="0" fontId="0" fillId="0" borderId="0" xfId="0" applyFill="1" applyBorder="1"/>
    <xf numFmtId="0" fontId="0" fillId="0" borderId="0" xfId="0"/>
    <xf numFmtId="0" fontId="0" fillId="0" borderId="0" xfId="0" applyAlignment="1">
      <alignment horizontal="left"/>
    </xf>
    <xf numFmtId="0" fontId="0" fillId="0" borderId="0" xfId="0" applyAlignment="1">
      <alignment horizontal="left" vertical="top"/>
    </xf>
    <xf numFmtId="4" fontId="0" fillId="0" borderId="0" xfId="0" applyNumberFormat="1" applyAlignment="1">
      <alignment horizontal="center" vertical="top"/>
    </xf>
    <xf numFmtId="4" fontId="0" fillId="0" borderId="0" xfId="0" applyNumberFormat="1" applyFont="1"/>
    <xf numFmtId="0" fontId="0" fillId="0" borderId="0" xfId="2" applyFont="1" applyFill="1"/>
    <xf numFmtId="49" fontId="0" fillId="0" borderId="0" xfId="0" applyNumberFormat="1" applyFont="1" applyAlignment="1">
      <alignment vertical="top" wrapText="1"/>
    </xf>
    <xf numFmtId="0" fontId="0" fillId="0" borderId="17" xfId="0" applyFont="1" applyBorder="1" applyAlignment="1">
      <alignment wrapText="1"/>
    </xf>
    <xf numFmtId="0" fontId="0" fillId="0" borderId="17" xfId="2" applyFont="1" applyBorder="1" applyAlignment="1">
      <alignment wrapText="1"/>
    </xf>
    <xf numFmtId="0" fontId="0" fillId="0" borderId="17" xfId="2" applyFont="1" applyBorder="1" applyAlignment="1">
      <alignment horizontal="center" vertical="top" wrapText="1"/>
    </xf>
    <xf numFmtId="0" fontId="0" fillId="0" borderId="17" xfId="2" applyFont="1" applyBorder="1" applyAlignment="1">
      <alignment horizontal="center" wrapText="1"/>
    </xf>
    <xf numFmtId="4" fontId="0" fillId="0" borderId="17" xfId="2" applyNumberFormat="1" applyFont="1" applyBorder="1" applyAlignment="1">
      <alignment horizontal="center" wrapText="1"/>
    </xf>
    <xf numFmtId="0" fontId="0" fillId="0" borderId="0" xfId="2" applyFont="1" applyBorder="1" applyAlignment="1">
      <alignment horizontal="center" wrapText="1"/>
    </xf>
    <xf numFmtId="4" fontId="0" fillId="0" borderId="0" xfId="2" applyNumberFormat="1" applyFont="1" applyBorder="1" applyAlignment="1">
      <alignment horizontal="center" wrapText="1"/>
    </xf>
    <xf numFmtId="0" fontId="0" fillId="0" borderId="0" xfId="2" applyFont="1" applyBorder="1" applyAlignment="1">
      <alignment wrapText="1"/>
    </xf>
    <xf numFmtId="0" fontId="0" fillId="0" borderId="0" xfId="2" applyFont="1" applyBorder="1"/>
    <xf numFmtId="4" fontId="0" fillId="0" borderId="0" xfId="0" applyNumberFormat="1" applyFont="1" applyBorder="1"/>
    <xf numFmtId="0" fontId="34" fillId="0" borderId="0" xfId="0" applyFont="1" applyAlignment="1">
      <alignment horizontal="left"/>
    </xf>
    <xf numFmtId="0" fontId="0" fillId="0" borderId="0" xfId="0" applyBorder="1" applyAlignment="1">
      <alignment horizontal="left"/>
    </xf>
    <xf numFmtId="4" fontId="0" fillId="0" borderId="18" xfId="0" applyNumberFormat="1" applyBorder="1" applyAlignment="1">
      <alignment horizontal="center" vertical="top"/>
    </xf>
    <xf numFmtId="4" fontId="0" fillId="0" borderId="20" xfId="0" applyNumberFormat="1" applyBorder="1" applyAlignment="1">
      <alignment horizontal="center" vertical="top"/>
    </xf>
    <xf numFmtId="169" fontId="35" fillId="0" borderId="0" xfId="2" applyNumberFormat="1" applyFont="1" applyAlignment="1">
      <alignment vertical="top"/>
    </xf>
    <xf numFmtId="0" fontId="1" fillId="0" borderId="0" xfId="2" applyFill="1" applyAlignment="1">
      <alignment horizontal="center" vertical="top"/>
    </xf>
    <xf numFmtId="0" fontId="1" fillId="0" borderId="0" xfId="2" applyFill="1" applyAlignment="1">
      <alignment horizontal="left"/>
    </xf>
    <xf numFmtId="0" fontId="1" fillId="0" borderId="0" xfId="2" applyFill="1" applyAlignment="1">
      <alignment horizontal="left" vertical="top"/>
    </xf>
    <xf numFmtId="0" fontId="0" fillId="0" borderId="0" xfId="0" applyFill="1" applyAlignment="1">
      <alignment horizontal="center" vertical="top"/>
    </xf>
    <xf numFmtId="170" fontId="1" fillId="0" borderId="0" xfId="2" applyNumberFormat="1" applyFill="1" applyAlignment="1">
      <alignment vertical="top"/>
    </xf>
    <xf numFmtId="0" fontId="1" fillId="0" borderId="0" xfId="2" applyFill="1"/>
    <xf numFmtId="0" fontId="36" fillId="0" borderId="0" xfId="2" applyFont="1" applyFill="1" applyAlignment="1">
      <alignment horizontal="center" vertical="top"/>
    </xf>
    <xf numFmtId="0" fontId="0" fillId="0" borderId="13" xfId="0" applyFill="1" applyBorder="1" applyAlignment="1">
      <alignment horizontal="left" vertical="top"/>
    </xf>
    <xf numFmtId="0" fontId="0" fillId="0" borderId="13" xfId="0" applyBorder="1" applyAlignment="1">
      <alignment horizontal="left" vertical="top"/>
    </xf>
    <xf numFmtId="0" fontId="0" fillId="0" borderId="10" xfId="0" applyBorder="1" applyAlignment="1">
      <alignment horizontal="left" vertical="top"/>
    </xf>
    <xf numFmtId="0" fontId="0" fillId="0" borderId="11" xfId="0" applyBorder="1" applyAlignment="1">
      <alignment horizontal="left" vertical="top"/>
    </xf>
    <xf numFmtId="0" fontId="0" fillId="0" borderId="13" xfId="0" applyFill="1" applyBorder="1" applyAlignment="1">
      <alignment horizontal="left" vertical="top" wrapText="1"/>
    </xf>
    <xf numFmtId="0" fontId="0" fillId="0" borderId="13" xfId="0" applyBorder="1" applyAlignment="1">
      <alignment horizontal="left" vertical="top" wrapText="1"/>
    </xf>
    <xf numFmtId="0" fontId="0" fillId="0" borderId="10" xfId="0" applyBorder="1" applyAlignment="1">
      <alignment horizontal="left" vertical="top" wrapText="1"/>
    </xf>
    <xf numFmtId="0" fontId="0" fillId="0" borderId="11" xfId="0" applyBorder="1" applyAlignment="1">
      <alignment horizontal="left" vertical="top" wrapText="1"/>
    </xf>
    <xf numFmtId="0" fontId="6" fillId="3" borderId="10" xfId="0" applyFont="1" applyFill="1" applyBorder="1" applyAlignment="1">
      <alignment horizontal="center" vertical="center" wrapText="1"/>
    </xf>
    <xf numFmtId="0" fontId="0" fillId="3" borderId="10" xfId="0" applyFont="1" applyFill="1" applyBorder="1" applyAlignment="1">
      <alignment horizontal="left"/>
    </xf>
    <xf numFmtId="0" fontId="0" fillId="3" borderId="11" xfId="0" applyFill="1" applyBorder="1" applyAlignment="1">
      <alignment horizontal="left"/>
    </xf>
    <xf numFmtId="0" fontId="6" fillId="3" borderId="11" xfId="0" applyFont="1" applyFill="1" applyBorder="1" applyAlignment="1">
      <alignment horizontal="center" vertical="center" wrapText="1"/>
    </xf>
    <xf numFmtId="0" fontId="17" fillId="0" borderId="14" xfId="0" applyFont="1" applyFill="1" applyBorder="1" applyAlignment="1"/>
    <xf numFmtId="0" fontId="17" fillId="0" borderId="17" xfId="0" applyFont="1" applyBorder="1" applyAlignment="1"/>
    <xf numFmtId="0" fontId="17" fillId="0" borderId="15" xfId="0" applyFont="1" applyBorder="1" applyAlignment="1"/>
    <xf numFmtId="0" fontId="0" fillId="0" borderId="17" xfId="0" applyBorder="1" applyAlignment="1"/>
    <xf numFmtId="0" fontId="0" fillId="0" borderId="15" xfId="0" applyBorder="1" applyAlignment="1"/>
    <xf numFmtId="0" fontId="7" fillId="0" borderId="10" xfId="1" applyBorder="1"/>
    <xf numFmtId="0" fontId="7" fillId="0" borderId="10" xfId="1" applyBorder="1" applyProtection="1"/>
    <xf numFmtId="0" fontId="4" fillId="3" borderId="11" xfId="0" applyFont="1" applyFill="1" applyBorder="1" applyAlignment="1">
      <alignment horizontal="left"/>
    </xf>
    <xf numFmtId="0" fontId="20" fillId="3" borderId="11" xfId="0" applyFont="1" applyFill="1" applyBorder="1" applyAlignment="1">
      <alignment horizontal="left"/>
    </xf>
    <xf numFmtId="0" fontId="5" fillId="0" borderId="12" xfId="0" applyFont="1" applyBorder="1" applyAlignment="1">
      <alignment horizontal="left"/>
    </xf>
    <xf numFmtId="0" fontId="5" fillId="0" borderId="14" xfId="0" applyFont="1" applyBorder="1" applyAlignment="1">
      <alignment horizontal="center"/>
    </xf>
    <xf numFmtId="0" fontId="5" fillId="0" borderId="17" xfId="0" applyFont="1" applyBorder="1" applyAlignment="1">
      <alignment horizontal="center"/>
    </xf>
    <xf numFmtId="0" fontId="5" fillId="0" borderId="15" xfId="0" applyFont="1" applyBorder="1" applyAlignment="1">
      <alignment horizontal="center"/>
    </xf>
    <xf numFmtId="0" fontId="2" fillId="3" borderId="3" xfId="0" applyFont="1" applyFill="1" applyBorder="1" applyAlignment="1">
      <alignment horizontal="center" vertical="center" wrapText="1"/>
    </xf>
    <xf numFmtId="0" fontId="3" fillId="3" borderId="10" xfId="0" applyFont="1" applyFill="1" applyBorder="1" applyAlignment="1">
      <alignment horizontal="left"/>
    </xf>
    <xf numFmtId="0" fontId="10" fillId="3" borderId="13" xfId="0" applyFont="1" applyFill="1" applyBorder="1" applyAlignment="1">
      <alignment horizontal="left" vertical="center" indent="1"/>
    </xf>
    <xf numFmtId="0" fontId="0" fillId="3" borderId="10" xfId="0" applyFont="1" applyFill="1" applyBorder="1" applyAlignment="1">
      <alignment horizontal="left" vertical="top"/>
    </xf>
    <xf numFmtId="0" fontId="0" fillId="0" borderId="0" xfId="0" applyFont="1" applyBorder="1" applyAlignment="1">
      <alignment horizontal="center"/>
    </xf>
    <xf numFmtId="0" fontId="0" fillId="3" borderId="0" xfId="0" applyFont="1" applyFill="1" applyBorder="1" applyAlignment="1" applyProtection="1">
      <alignment horizontal="center" vertical="top" wrapText="1"/>
      <protection locked="0"/>
    </xf>
    <xf numFmtId="0" fontId="0" fillId="0" borderId="0" xfId="0" applyAlignment="1">
      <alignment horizontal="center" vertical="top" wrapText="1"/>
    </xf>
    <xf numFmtId="168" fontId="7" fillId="0" borderId="0" xfId="1" applyNumberFormat="1" applyBorder="1" applyAlignment="1" applyProtection="1">
      <protection locked="0"/>
    </xf>
    <xf numFmtId="168" fontId="7" fillId="0" borderId="0" xfId="1" applyNumberFormat="1" applyAlignment="1"/>
    <xf numFmtId="168" fontId="12" fillId="3" borderId="16" xfId="1" applyNumberFormat="1" applyFont="1" applyFill="1" applyBorder="1" applyAlignment="1" applyProtection="1">
      <alignment horizontal="right"/>
      <protection locked="0"/>
    </xf>
    <xf numFmtId="168" fontId="0" fillId="0" borderId="16" xfId="0" applyNumberFormat="1" applyBorder="1" applyAlignment="1">
      <alignment horizontal="right"/>
    </xf>
    <xf numFmtId="168" fontId="7" fillId="0" borderId="20" xfId="1" applyNumberFormat="1" applyBorder="1" applyAlignment="1" applyProtection="1">
      <protection locked="0"/>
    </xf>
    <xf numFmtId="168" fontId="7" fillId="0" borderId="20" xfId="1" applyNumberFormat="1" applyBorder="1" applyAlignment="1"/>
    <xf numFmtId="168" fontId="0" fillId="3" borderId="16" xfId="0" applyNumberFormat="1" applyFont="1" applyFill="1" applyBorder="1" applyAlignment="1" applyProtection="1">
      <alignment horizontal="right"/>
      <protection locked="0"/>
    </xf>
    <xf numFmtId="0" fontId="0" fillId="0" borderId="5" xfId="0" applyBorder="1" applyAlignment="1"/>
    <xf numFmtId="0" fontId="0" fillId="0" borderId="0" xfId="0" applyAlignment="1"/>
    <xf numFmtId="0" fontId="0" fillId="0" borderId="6" xfId="0" applyBorder="1" applyAlignment="1"/>
    <xf numFmtId="0" fontId="0" fillId="3" borderId="11" xfId="0" applyFont="1" applyFill="1" applyBorder="1" applyAlignment="1" applyProtection="1">
      <alignment horizontal="left" vertical="top" wrapText="1"/>
      <protection locked="0"/>
    </xf>
    <xf numFmtId="0" fontId="7" fillId="0" borderId="5" xfId="1" applyBorder="1"/>
    <xf numFmtId="0" fontId="7" fillId="0" borderId="0" xfId="1"/>
    <xf numFmtId="0" fontId="7" fillId="0" borderId="6" xfId="1" applyBorder="1"/>
    <xf numFmtId="0" fontId="0" fillId="3" borderId="5" xfId="0" applyFont="1" applyFill="1" applyBorder="1" applyAlignment="1" applyProtection="1">
      <alignment vertical="top" wrapText="1"/>
      <protection locked="0"/>
    </xf>
    <xf numFmtId="0" fontId="0" fillId="3" borderId="0" xfId="0" applyFont="1" applyFill="1" applyBorder="1" applyAlignment="1" applyProtection="1">
      <alignment vertical="top" wrapText="1"/>
      <protection locked="0"/>
    </xf>
    <xf numFmtId="0" fontId="0" fillId="3" borderId="6" xfId="0" applyFont="1" applyFill="1" applyBorder="1" applyAlignment="1" applyProtection="1">
      <alignment vertical="top" wrapText="1"/>
      <protection locked="0"/>
    </xf>
    <xf numFmtId="0" fontId="0" fillId="3" borderId="7" xfId="0" applyFont="1" applyFill="1" applyBorder="1" applyAlignment="1" applyProtection="1">
      <alignment vertical="top" wrapText="1"/>
      <protection locked="0"/>
    </xf>
    <xf numFmtId="0" fontId="0" fillId="3" borderId="8" xfId="0" applyFont="1" applyFill="1" applyBorder="1" applyAlignment="1" applyProtection="1">
      <alignment vertical="top" wrapText="1"/>
      <protection locked="0"/>
    </xf>
    <xf numFmtId="0" fontId="0" fillId="3" borderId="9" xfId="0" applyFont="1" applyFill="1" applyBorder="1" applyAlignment="1" applyProtection="1">
      <alignment vertical="top" wrapText="1"/>
      <protection locked="0"/>
    </xf>
    <xf numFmtId="0" fontId="7" fillId="0" borderId="0" xfId="1" applyBorder="1"/>
    <xf numFmtId="0" fontId="3" fillId="3" borderId="13" xfId="0" applyFont="1" applyFill="1" applyBorder="1" applyAlignment="1">
      <alignment horizontal="left" vertical="center" indent="1"/>
    </xf>
    <xf numFmtId="0" fontId="3" fillId="3" borderId="10" xfId="0" applyFont="1" applyFill="1" applyBorder="1" applyAlignment="1">
      <alignment horizontal="left" vertical="center" indent="1"/>
    </xf>
    <xf numFmtId="0" fontId="0" fillId="3" borderId="11" xfId="0" applyFont="1" applyFill="1" applyBorder="1" applyAlignment="1" applyProtection="1">
      <alignment horizontal="left" vertical="center" indent="1"/>
      <protection locked="0"/>
    </xf>
    <xf numFmtId="0" fontId="0" fillId="3" borderId="11" xfId="0" applyFill="1" applyBorder="1" applyAlignment="1" applyProtection="1">
      <alignment horizontal="left" indent="1"/>
      <protection locked="0"/>
    </xf>
    <xf numFmtId="0" fontId="2" fillId="3" borderId="13" xfId="0" applyFont="1" applyFill="1" applyBorder="1" applyAlignment="1">
      <alignment horizontal="center" vertical="center" wrapText="1"/>
    </xf>
    <xf numFmtId="0" fontId="3" fillId="3" borderId="14" xfId="0" applyFont="1" applyFill="1" applyBorder="1" applyAlignment="1">
      <alignment horizontal="center" vertical="center"/>
    </xf>
    <xf numFmtId="14" fontId="0" fillId="3" borderId="15" xfId="0" applyNumberFormat="1" applyFill="1" applyBorder="1" applyAlignment="1" applyProtection="1">
      <alignment horizontal="center" vertical="center"/>
      <protection locked="0"/>
    </xf>
    <xf numFmtId="0" fontId="3" fillId="3" borderId="1" xfId="0" applyFont="1" applyFill="1" applyBorder="1" applyAlignment="1">
      <alignment horizontal="center" vertical="center"/>
    </xf>
    <xf numFmtId="0" fontId="0" fillId="3" borderId="4" xfId="0" applyFont="1" applyFill="1" applyBorder="1" applyAlignment="1" applyProtection="1">
      <alignment horizontal="center" vertical="center"/>
      <protection locked="0"/>
    </xf>
    <xf numFmtId="0" fontId="0" fillId="3" borderId="15" xfId="0" applyFont="1" applyFill="1" applyBorder="1" applyAlignment="1" applyProtection="1">
      <alignment horizontal="center" vertical="center"/>
      <protection locked="0"/>
    </xf>
    <xf numFmtId="0" fontId="3" fillId="3" borderId="14" xfId="0" applyFont="1" applyFill="1" applyBorder="1" applyAlignment="1">
      <alignment horizontal="center" wrapText="1"/>
    </xf>
    <xf numFmtId="0" fontId="0" fillId="0" borderId="1" xfId="0" applyBorder="1" applyAlignment="1">
      <alignment horizontal="center" vertical="center"/>
    </xf>
    <xf numFmtId="0" fontId="0" fillId="0" borderId="2" xfId="0" applyBorder="1" applyAlignment="1">
      <alignment horizontal="center" vertical="center"/>
    </xf>
    <xf numFmtId="0" fontId="0" fillId="0" borderId="4" xfId="0" applyBorder="1" applyAlignment="1">
      <alignment horizontal="center" vertical="center"/>
    </xf>
    <xf numFmtId="0" fontId="0" fillId="0" borderId="7" xfId="0" applyBorder="1" applyAlignment="1">
      <alignment horizontal="center" vertical="center"/>
    </xf>
    <xf numFmtId="0" fontId="0" fillId="0" borderId="8" xfId="0" applyBorder="1" applyAlignment="1">
      <alignment horizontal="center" vertical="center"/>
    </xf>
    <xf numFmtId="0" fontId="0" fillId="0" borderId="9" xfId="0" applyBorder="1" applyAlignment="1">
      <alignment horizontal="center" vertical="center"/>
    </xf>
    <xf numFmtId="0" fontId="0" fillId="3" borderId="0" xfId="0" applyFont="1" applyFill="1" applyBorder="1" applyAlignment="1" applyProtection="1">
      <alignment horizontal="center" wrapText="1"/>
      <protection locked="0"/>
    </xf>
    <xf numFmtId="0" fontId="0" fillId="0" borderId="0" xfId="0" applyAlignment="1">
      <alignment horizontal="center"/>
    </xf>
    <xf numFmtId="168" fontId="7" fillId="0" borderId="0" xfId="1" applyNumberFormat="1" applyBorder="1" applyAlignment="1" applyProtection="1">
      <alignment horizontal="center"/>
      <protection locked="0"/>
    </xf>
    <xf numFmtId="168" fontId="7" fillId="0" borderId="0" xfId="1" applyNumberFormat="1" applyAlignment="1">
      <alignment horizontal="center"/>
    </xf>
    <xf numFmtId="168" fontId="15" fillId="3" borderId="16" xfId="1" applyNumberFormat="1" applyFont="1" applyFill="1" applyBorder="1" applyAlignment="1" applyProtection="1">
      <alignment horizontal="center"/>
      <protection locked="0"/>
    </xf>
    <xf numFmtId="168" fontId="0" fillId="0" borderId="16" xfId="0" applyNumberFormat="1" applyBorder="1" applyAlignment="1">
      <alignment horizontal="center"/>
    </xf>
    <xf numFmtId="0" fontId="0" fillId="0" borderId="0" xfId="0"/>
    <xf numFmtId="0" fontId="0" fillId="3" borderId="5" xfId="0" applyFill="1" applyBorder="1" applyAlignment="1" applyProtection="1">
      <alignment horizontal="left" indent="1"/>
      <protection locked="0"/>
    </xf>
    <xf numFmtId="0" fontId="0" fillId="3" borderId="0" xfId="0" applyFill="1" applyBorder="1" applyAlignment="1" applyProtection="1">
      <alignment horizontal="left" indent="1"/>
      <protection locked="0"/>
    </xf>
    <xf numFmtId="0" fontId="0" fillId="3" borderId="6" xfId="0" applyFill="1" applyBorder="1" applyAlignment="1" applyProtection="1">
      <alignment horizontal="left" indent="1"/>
      <protection locked="0"/>
    </xf>
    <xf numFmtId="0" fontId="0" fillId="3" borderId="7" xfId="0" applyFill="1" applyBorder="1" applyAlignment="1" applyProtection="1">
      <alignment horizontal="left" indent="1"/>
      <protection locked="0"/>
    </xf>
    <xf numFmtId="0" fontId="0" fillId="3" borderId="8" xfId="0" applyFill="1" applyBorder="1" applyAlignment="1" applyProtection="1">
      <alignment horizontal="left" indent="1"/>
      <protection locked="0"/>
    </xf>
    <xf numFmtId="0" fontId="0" fillId="3" borderId="9" xfId="0" applyFill="1" applyBorder="1" applyAlignment="1" applyProtection="1">
      <alignment horizontal="left" indent="1"/>
      <protection locked="0"/>
    </xf>
    <xf numFmtId="0" fontId="3" fillId="3" borderId="1" xfId="0" applyFont="1" applyFill="1" applyBorder="1" applyAlignment="1">
      <alignment horizontal="left" vertical="center" indent="1"/>
    </xf>
    <xf numFmtId="0" fontId="3" fillId="3" borderId="2" xfId="0" applyFont="1" applyFill="1" applyBorder="1" applyAlignment="1">
      <alignment horizontal="left" vertical="center" indent="1"/>
    </xf>
    <xf numFmtId="0" fontId="3" fillId="3" borderId="4" xfId="0" applyFont="1" applyFill="1" applyBorder="1" applyAlignment="1">
      <alignment horizontal="left" vertical="center" indent="1"/>
    </xf>
    <xf numFmtId="0" fontId="0" fillId="3" borderId="2" xfId="0" applyFont="1" applyFill="1" applyBorder="1" applyAlignment="1" applyProtection="1">
      <alignment horizontal="center" vertical="center"/>
      <protection locked="0"/>
    </xf>
    <xf numFmtId="0" fontId="0" fillId="3" borderId="8" xfId="0" applyFont="1" applyFill="1" applyBorder="1" applyAlignment="1" applyProtection="1">
      <alignment horizontal="center" vertical="center"/>
      <protection locked="0"/>
    </xf>
    <xf numFmtId="0" fontId="0" fillId="3" borderId="9" xfId="0" applyFont="1" applyFill="1" applyBorder="1" applyAlignment="1" applyProtection="1">
      <alignment horizontal="center" vertical="center"/>
      <protection locked="0"/>
    </xf>
    <xf numFmtId="14" fontId="0" fillId="3" borderId="2" xfId="0" applyNumberFormat="1" applyFill="1" applyBorder="1" applyAlignment="1" applyProtection="1">
      <alignment horizontal="center" vertical="center"/>
      <protection locked="0"/>
    </xf>
    <xf numFmtId="14" fontId="0" fillId="3" borderId="4" xfId="0" applyNumberFormat="1" applyFill="1" applyBorder="1" applyAlignment="1" applyProtection="1">
      <alignment horizontal="center" vertical="center"/>
      <protection locked="0"/>
    </xf>
    <xf numFmtId="14" fontId="0" fillId="3" borderId="8" xfId="0" applyNumberFormat="1" applyFill="1" applyBorder="1" applyAlignment="1" applyProtection="1">
      <alignment horizontal="center" vertical="center"/>
      <protection locked="0"/>
    </xf>
    <xf numFmtId="14" fontId="0" fillId="3" borderId="9" xfId="0" applyNumberFormat="1" applyFill="1" applyBorder="1" applyAlignment="1" applyProtection="1">
      <alignment horizontal="center" vertical="center"/>
      <protection locked="0"/>
    </xf>
    <xf numFmtId="0" fontId="0" fillId="3" borderId="0" xfId="0" applyFont="1" applyFill="1" applyBorder="1" applyAlignment="1" applyProtection="1">
      <alignment horizontal="left"/>
      <protection locked="0"/>
    </xf>
    <xf numFmtId="0" fontId="0" fillId="3" borderId="5" xfId="0" applyFill="1" applyBorder="1" applyAlignment="1" applyProtection="1">
      <alignment vertical="top" wrapText="1"/>
      <protection locked="0"/>
    </xf>
    <xf numFmtId="0" fontId="0" fillId="3" borderId="0" xfId="0" applyFill="1" applyBorder="1" applyAlignment="1" applyProtection="1">
      <alignment vertical="top" wrapText="1"/>
      <protection locked="0"/>
    </xf>
    <xf numFmtId="0" fontId="0" fillId="3" borderId="21" xfId="0" applyFill="1" applyBorder="1" applyAlignment="1" applyProtection="1">
      <alignment vertical="top" wrapText="1"/>
      <protection locked="0"/>
    </xf>
    <xf numFmtId="0" fontId="0" fillId="3" borderId="7" xfId="0" applyFill="1" applyBorder="1" applyAlignment="1" applyProtection="1">
      <alignment vertical="top" wrapText="1"/>
      <protection locked="0"/>
    </xf>
    <xf numFmtId="0" fontId="0" fillId="3" borderId="8" xfId="0" applyFill="1" applyBorder="1" applyAlignment="1" applyProtection="1">
      <alignment vertical="top" wrapText="1"/>
      <protection locked="0"/>
    </xf>
    <xf numFmtId="0" fontId="0" fillId="3" borderId="22" xfId="0" applyFill="1" applyBorder="1" applyAlignment="1" applyProtection="1">
      <alignment vertical="top" wrapText="1"/>
      <protection locked="0"/>
    </xf>
    <xf numFmtId="0" fontId="10" fillId="3" borderId="1" xfId="0" applyFont="1" applyFill="1" applyBorder="1" applyAlignment="1">
      <alignment horizontal="left" vertical="center" indent="1"/>
    </xf>
    <xf numFmtId="0" fontId="10" fillId="3" borderId="2" xfId="0" applyFont="1" applyFill="1" applyBorder="1" applyAlignment="1">
      <alignment horizontal="left" vertical="center" indent="1"/>
    </xf>
    <xf numFmtId="0" fontId="10" fillId="3" borderId="4" xfId="0" applyFont="1" applyFill="1" applyBorder="1" applyAlignment="1">
      <alignment horizontal="left" vertical="center" indent="1"/>
    </xf>
    <xf numFmtId="0" fontId="0" fillId="3" borderId="0" xfId="0" applyFont="1" applyFill="1" applyBorder="1" applyAlignment="1" applyProtection="1">
      <alignment horizontal="center" vertical="center" wrapText="1"/>
      <protection locked="0"/>
    </xf>
    <xf numFmtId="0" fontId="7" fillId="0" borderId="0" xfId="1" applyBorder="1" applyProtection="1">
      <protection locked="0"/>
    </xf>
    <xf numFmtId="0" fontId="0" fillId="3" borderId="0" xfId="0" applyFont="1" applyFill="1" applyBorder="1" applyAlignment="1" applyProtection="1">
      <alignment horizontal="left" vertical="top"/>
      <protection locked="0"/>
    </xf>
    <xf numFmtId="0" fontId="0" fillId="0" borderId="5" xfId="0" applyBorder="1"/>
    <xf numFmtId="0" fontId="0" fillId="0" borderId="0" xfId="0" applyBorder="1"/>
    <xf numFmtId="0" fontId="0" fillId="0" borderId="6" xfId="0" applyBorder="1"/>
    <xf numFmtId="0" fontId="0" fillId="0" borderId="7" xfId="0" applyBorder="1"/>
    <xf numFmtId="0" fontId="0" fillId="0" borderId="8" xfId="0" applyBorder="1"/>
    <xf numFmtId="0" fontId="0" fillId="0" borderId="9" xfId="0" applyBorder="1"/>
    <xf numFmtId="0" fontId="7" fillId="3" borderId="10" xfId="1" applyFont="1" applyFill="1" applyBorder="1" applyAlignment="1" applyProtection="1">
      <alignment horizontal="left"/>
    </xf>
    <xf numFmtId="0" fontId="15" fillId="3" borderId="15" xfId="1" applyFont="1" applyFill="1" applyBorder="1" applyAlignment="1" applyProtection="1">
      <alignment horizontal="center" vertical="center"/>
      <protection locked="0"/>
    </xf>
    <xf numFmtId="0" fontId="0" fillId="0" borderId="0" xfId="0" applyAlignment="1">
      <alignment vertical="top"/>
    </xf>
    <xf numFmtId="0" fontId="1" fillId="0" borderId="0" xfId="0" applyFont="1" applyAlignment="1"/>
    <xf numFmtId="0" fontId="1" fillId="0" borderId="0" xfId="0" applyFont="1" applyAlignment="1">
      <alignment horizontal="left"/>
    </xf>
    <xf numFmtId="0" fontId="0" fillId="0" borderId="0" xfId="0" applyAlignment="1">
      <alignment horizontal="left"/>
    </xf>
    <xf numFmtId="0" fontId="0" fillId="0" borderId="0" xfId="0" applyAlignment="1">
      <alignment horizontal="left" vertical="top"/>
    </xf>
    <xf numFmtId="0" fontId="1" fillId="0" borderId="0" xfId="2" applyAlignment="1"/>
    <xf numFmtId="0" fontId="1" fillId="0" borderId="0" xfId="0" applyFont="1" applyAlignment="1">
      <alignment horizontal="left" wrapText="1"/>
    </xf>
    <xf numFmtId="0" fontId="0" fillId="0" borderId="0" xfId="0" applyAlignment="1">
      <alignment horizontal="left" wrapText="1"/>
    </xf>
    <xf numFmtId="0" fontId="0" fillId="0" borderId="0" xfId="0" applyAlignment="1">
      <alignment horizontal="left" vertical="top" wrapText="1"/>
    </xf>
    <xf numFmtId="0" fontId="30" fillId="0" borderId="0" xfId="0" applyFont="1" applyAlignment="1">
      <alignment horizontal="left"/>
    </xf>
    <xf numFmtId="0" fontId="30" fillId="0" borderId="0" xfId="0" applyFont="1" applyAlignment="1">
      <alignment horizontal="left" vertical="top"/>
    </xf>
  </cellXfs>
  <cellStyles count="572">
    <cellStyle name="Explanatory Text" xfId="2" builtinId="53" customBuiltin="1"/>
    <cellStyle name="Followed Hyperlink" xfId="3" builtinId="9" hidden="1"/>
    <cellStyle name="Followed Hyperlink" xfId="4" builtinId="9" hidden="1"/>
    <cellStyle name="Followed Hyperlink" xfId="5" builtinId="9" hidden="1"/>
    <cellStyle name="Followed Hyperlink" xfId="6" builtinId="9" hidden="1"/>
    <cellStyle name="Followed Hyperlink" xfId="7" builtinId="9" hidden="1"/>
    <cellStyle name="Followed Hyperlink" xfId="8" builtinId="9" hidden="1"/>
    <cellStyle name="Followed Hyperlink" xfId="9" builtinId="9" hidden="1"/>
    <cellStyle name="Followed Hyperlink" xfId="10" builtinId="9" hidden="1"/>
    <cellStyle name="Followed Hyperlink" xfId="11" builtinId="9" hidden="1"/>
    <cellStyle name="Followed Hyperlink" xfId="12" builtinId="9" hidden="1"/>
    <cellStyle name="Followed Hyperlink" xfId="13" builtinId="9" hidden="1"/>
    <cellStyle name="Followed Hyperlink" xfId="14" builtinId="9" hidden="1"/>
    <cellStyle name="Followed Hyperlink" xfId="15" builtinId="9" hidden="1"/>
    <cellStyle name="Followed Hyperlink" xfId="16" builtinId="9" hidden="1"/>
    <cellStyle name="Followed Hyperlink" xfId="17" builtinId="9" hidden="1"/>
    <cellStyle name="Followed Hyperlink" xfId="18" builtinId="9" hidden="1"/>
    <cellStyle name="Followed Hyperlink" xfId="19" builtinId="9" hidden="1"/>
    <cellStyle name="Followed Hyperlink" xfId="20" builtinId="9" hidden="1"/>
    <cellStyle name="Followed Hyperlink" xfId="21" builtinId="9" hidden="1"/>
    <cellStyle name="Followed Hyperlink" xfId="22" builtinId="9" hidden="1"/>
    <cellStyle name="Followed Hyperlink" xfId="23" builtinId="9" hidden="1"/>
    <cellStyle name="Followed Hyperlink" xfId="24" builtinId="9" hidden="1"/>
    <cellStyle name="Followed Hyperlink" xfId="25" builtinId="9" hidden="1"/>
    <cellStyle name="Followed Hyperlink" xfId="26" builtinId="9" hidden="1"/>
    <cellStyle name="Followed Hyperlink" xfId="27" builtinId="9" hidden="1"/>
    <cellStyle name="Followed Hyperlink" xfId="28" builtinId="9" hidden="1"/>
    <cellStyle name="Followed Hyperlink" xfId="29" builtinId="9" hidden="1"/>
    <cellStyle name="Followed Hyperlink" xfId="30" builtinId="9" hidden="1"/>
    <cellStyle name="Followed Hyperlink" xfId="31" builtinId="9" hidden="1"/>
    <cellStyle name="Followed Hyperlink" xfId="32" builtinId="9" hidden="1"/>
    <cellStyle name="Followed Hyperlink" xfId="33" builtinId="9" hidden="1"/>
    <cellStyle name="Followed Hyperlink" xfId="34" builtinId="9" hidden="1"/>
    <cellStyle name="Followed Hyperlink" xfId="35" builtinId="9" hidden="1"/>
    <cellStyle name="Followed Hyperlink" xfId="36" builtinId="9" hidden="1"/>
    <cellStyle name="Followed Hyperlink" xfId="37" builtinId="9" hidden="1"/>
    <cellStyle name="Followed Hyperlink" xfId="38" builtinId="9" hidden="1"/>
    <cellStyle name="Followed Hyperlink" xfId="39" builtinId="9" hidden="1"/>
    <cellStyle name="Followed Hyperlink" xfId="40" builtinId="9" hidden="1"/>
    <cellStyle name="Followed Hyperlink" xfId="41" builtinId="9" hidden="1"/>
    <cellStyle name="Followed Hyperlink" xfId="42" builtinId="9" hidden="1"/>
    <cellStyle name="Followed Hyperlink" xfId="43" builtinId="9" hidden="1"/>
    <cellStyle name="Followed Hyperlink" xfId="44" builtinId="9" hidden="1"/>
    <cellStyle name="Followed Hyperlink" xfId="45" builtinId="9" hidden="1"/>
    <cellStyle name="Followed Hyperlink" xfId="46" builtinId="9" hidden="1"/>
    <cellStyle name="Followed Hyperlink" xfId="47" builtinId="9" hidden="1"/>
    <cellStyle name="Followed Hyperlink" xfId="48" builtinId="9" hidden="1"/>
    <cellStyle name="Followed Hyperlink" xfId="49" builtinId="9" hidden="1"/>
    <cellStyle name="Followed Hyperlink" xfId="50" builtinId="9" hidden="1"/>
    <cellStyle name="Followed Hyperlink" xfId="51" builtinId="9" hidden="1"/>
    <cellStyle name="Followed Hyperlink" xfId="52" builtinId="9" hidden="1"/>
    <cellStyle name="Followed Hyperlink" xfId="53" builtinId="9" hidden="1"/>
    <cellStyle name="Followed Hyperlink" xfId="54" builtinId="9" hidden="1"/>
    <cellStyle name="Followed Hyperlink" xfId="55" builtinId="9" hidden="1"/>
    <cellStyle name="Followed Hyperlink" xfId="56" builtinId="9" hidden="1"/>
    <cellStyle name="Followed Hyperlink" xfId="57" builtinId="9" hidden="1"/>
    <cellStyle name="Followed Hyperlink" xfId="58" builtinId="9" hidden="1"/>
    <cellStyle name="Followed Hyperlink" xfId="59" builtinId="9" hidden="1"/>
    <cellStyle name="Followed Hyperlink" xfId="60" builtinId="9" hidden="1"/>
    <cellStyle name="Followed Hyperlink" xfId="61" builtinId="9" hidden="1"/>
    <cellStyle name="Followed Hyperlink" xfId="62" builtinId="9" hidden="1"/>
    <cellStyle name="Followed Hyperlink" xfId="63" builtinId="9" hidden="1"/>
    <cellStyle name="Followed Hyperlink" xfId="64" builtinId="9" hidden="1"/>
    <cellStyle name="Followed Hyperlink" xfId="65" builtinId="9" hidden="1"/>
    <cellStyle name="Followed Hyperlink" xfId="66" builtinId="9" hidden="1"/>
    <cellStyle name="Followed Hyperlink" xfId="67" builtinId="9" hidden="1"/>
    <cellStyle name="Followed Hyperlink" xfId="68" builtinId="9" hidden="1"/>
    <cellStyle name="Followed Hyperlink" xfId="69" builtinId="9" hidden="1"/>
    <cellStyle name="Followed Hyperlink" xfId="70" builtinId="9" hidden="1"/>
    <cellStyle name="Followed Hyperlink" xfId="71" builtinId="9" hidden="1"/>
    <cellStyle name="Followed Hyperlink" xfId="72" builtinId="9" hidden="1"/>
    <cellStyle name="Followed Hyperlink" xfId="73" builtinId="9" hidden="1"/>
    <cellStyle name="Followed Hyperlink" xfId="74" builtinId="9" hidden="1"/>
    <cellStyle name="Followed Hyperlink" xfId="75" builtinId="9" hidden="1"/>
    <cellStyle name="Followed Hyperlink" xfId="76" builtinId="9" hidden="1"/>
    <cellStyle name="Followed Hyperlink" xfId="77" builtinId="9" hidden="1"/>
    <cellStyle name="Followed Hyperlink" xfId="78" builtinId="9" hidden="1"/>
    <cellStyle name="Followed Hyperlink" xfId="79" builtinId="9" hidden="1"/>
    <cellStyle name="Followed Hyperlink" xfId="80" builtinId="9" hidden="1"/>
    <cellStyle name="Followed Hyperlink" xfId="81" builtinId="9" hidden="1"/>
    <cellStyle name="Followed Hyperlink" xfId="82" builtinId="9" hidden="1"/>
    <cellStyle name="Followed Hyperlink" xfId="83" builtinId="9" hidden="1"/>
    <cellStyle name="Followed Hyperlink" xfId="84" builtinId="9" hidden="1"/>
    <cellStyle name="Followed Hyperlink" xfId="85" builtinId="9" hidden="1"/>
    <cellStyle name="Followed Hyperlink" xfId="86" builtinId="9" hidden="1"/>
    <cellStyle name="Followed Hyperlink" xfId="87" builtinId="9" hidden="1"/>
    <cellStyle name="Followed Hyperlink" xfId="88" builtinId="9" hidden="1"/>
    <cellStyle name="Followed Hyperlink" xfId="89" builtinId="9" hidden="1"/>
    <cellStyle name="Followed Hyperlink" xfId="90" builtinId="9" hidden="1"/>
    <cellStyle name="Followed Hyperlink" xfId="91" builtinId="9" hidden="1"/>
    <cellStyle name="Followed Hyperlink" xfId="92" builtinId="9" hidden="1"/>
    <cellStyle name="Followed Hyperlink" xfId="93" builtinId="9" hidden="1"/>
    <cellStyle name="Followed Hyperlink" xfId="94" builtinId="9" hidden="1"/>
    <cellStyle name="Followed Hyperlink" xfId="95" builtinId="9" hidden="1"/>
    <cellStyle name="Followed Hyperlink" xfId="96" builtinId="9" hidden="1"/>
    <cellStyle name="Followed Hyperlink" xfId="97" builtinId="9" hidden="1"/>
    <cellStyle name="Followed Hyperlink" xfId="98" builtinId="9" hidden="1"/>
    <cellStyle name="Followed Hyperlink" xfId="99" builtinId="9" hidden="1"/>
    <cellStyle name="Followed Hyperlink" xfId="100" builtinId="9" hidden="1"/>
    <cellStyle name="Followed Hyperlink" xfId="101" builtinId="9" hidden="1"/>
    <cellStyle name="Followed Hyperlink" xfId="102" builtinId="9" hidden="1"/>
    <cellStyle name="Followed Hyperlink" xfId="103" builtinId="9" hidden="1"/>
    <cellStyle name="Followed Hyperlink" xfId="104" builtinId="9" hidden="1"/>
    <cellStyle name="Followed Hyperlink" xfId="105" builtinId="9" hidden="1"/>
    <cellStyle name="Followed Hyperlink" xfId="106" builtinId="9" hidden="1"/>
    <cellStyle name="Followed Hyperlink" xfId="107" builtinId="9" hidden="1"/>
    <cellStyle name="Followed Hyperlink" xfId="108" builtinId="9" hidden="1"/>
    <cellStyle name="Followed Hyperlink" xfId="109" builtinId="9" hidden="1"/>
    <cellStyle name="Followed Hyperlink" xfId="110" builtinId="9" hidden="1"/>
    <cellStyle name="Followed Hyperlink" xfId="111" builtinId="9" hidden="1"/>
    <cellStyle name="Followed Hyperlink" xfId="112" builtinId="9" hidden="1"/>
    <cellStyle name="Followed Hyperlink" xfId="113" builtinId="9" hidden="1"/>
    <cellStyle name="Followed Hyperlink" xfId="114" builtinId="9" hidden="1"/>
    <cellStyle name="Followed Hyperlink" xfId="115" builtinId="9" hidden="1"/>
    <cellStyle name="Followed Hyperlink" xfId="116" builtinId="9" hidden="1"/>
    <cellStyle name="Followed Hyperlink" xfId="117" builtinId="9" hidden="1"/>
    <cellStyle name="Followed Hyperlink" xfId="118" builtinId="9" hidden="1"/>
    <cellStyle name="Followed Hyperlink" xfId="119" builtinId="9" hidden="1"/>
    <cellStyle name="Followed Hyperlink" xfId="120" builtinId="9" hidden="1"/>
    <cellStyle name="Followed Hyperlink" xfId="121" builtinId="9" hidden="1"/>
    <cellStyle name="Followed Hyperlink" xfId="122" builtinId="9" hidden="1"/>
    <cellStyle name="Followed Hyperlink" xfId="123" builtinId="9" hidden="1"/>
    <cellStyle name="Followed Hyperlink" xfId="124" builtinId="9" hidden="1"/>
    <cellStyle name="Followed Hyperlink" xfId="125" builtinId="9" hidden="1"/>
    <cellStyle name="Followed Hyperlink" xfId="126" builtinId="9" hidden="1"/>
    <cellStyle name="Followed Hyperlink" xfId="127" builtinId="9" hidden="1"/>
    <cellStyle name="Followed Hyperlink" xfId="128" builtinId="9" hidden="1"/>
    <cellStyle name="Followed Hyperlink" xfId="129" builtinId="9" hidden="1"/>
    <cellStyle name="Followed Hyperlink" xfId="130" builtinId="9" hidden="1"/>
    <cellStyle name="Followed Hyperlink" xfId="131" builtinId="9" hidden="1"/>
    <cellStyle name="Followed Hyperlink" xfId="132" builtinId="9" hidden="1"/>
    <cellStyle name="Followed Hyperlink" xfId="133" builtinId="9" hidden="1"/>
    <cellStyle name="Followed Hyperlink" xfId="134" builtinId="9" hidden="1"/>
    <cellStyle name="Followed Hyperlink" xfId="135" builtinId="9" hidden="1"/>
    <cellStyle name="Followed Hyperlink" xfId="136" builtinId="9" hidden="1"/>
    <cellStyle name="Followed Hyperlink" xfId="137" builtinId="9" hidden="1"/>
    <cellStyle name="Followed Hyperlink" xfId="138" builtinId="9" hidden="1"/>
    <cellStyle name="Followed Hyperlink" xfId="139" builtinId="9" hidden="1"/>
    <cellStyle name="Followed Hyperlink" xfId="140" builtinId="9" hidden="1"/>
    <cellStyle name="Followed Hyperlink" xfId="141" builtinId="9" hidden="1"/>
    <cellStyle name="Followed Hyperlink" xfId="142" builtinId="9" hidden="1"/>
    <cellStyle name="Followed Hyperlink" xfId="143" builtinId="9" hidden="1"/>
    <cellStyle name="Followed Hyperlink" xfId="144" builtinId="9" hidden="1"/>
    <cellStyle name="Followed Hyperlink" xfId="145" builtinId="9" hidden="1"/>
    <cellStyle name="Followed Hyperlink" xfId="146" builtinId="9" hidden="1"/>
    <cellStyle name="Followed Hyperlink" xfId="147" builtinId="9" hidden="1"/>
    <cellStyle name="Followed Hyperlink" xfId="148" builtinId="9" hidden="1"/>
    <cellStyle name="Followed Hyperlink" xfId="149" builtinId="9" hidden="1"/>
    <cellStyle name="Followed Hyperlink" xfId="150" builtinId="9" hidden="1"/>
    <cellStyle name="Followed Hyperlink" xfId="151" builtinId="9" hidden="1"/>
    <cellStyle name="Followed Hyperlink" xfId="152" builtinId="9" hidden="1"/>
    <cellStyle name="Followed Hyperlink" xfId="153" builtinId="9" hidden="1"/>
    <cellStyle name="Followed Hyperlink" xfId="154" builtinId="9" hidden="1"/>
    <cellStyle name="Followed Hyperlink" xfId="155" builtinId="9" hidden="1"/>
    <cellStyle name="Followed Hyperlink" xfId="156" builtinId="9" hidden="1"/>
    <cellStyle name="Followed Hyperlink" xfId="157" builtinId="9" hidden="1"/>
    <cellStyle name="Followed Hyperlink" xfId="158" builtinId="9" hidden="1"/>
    <cellStyle name="Followed Hyperlink" xfId="159" builtinId="9" hidden="1"/>
    <cellStyle name="Followed Hyperlink" xfId="160" builtinId="9" hidden="1"/>
    <cellStyle name="Followed Hyperlink" xfId="161" builtinId="9" hidden="1"/>
    <cellStyle name="Followed Hyperlink" xfId="162" builtinId="9" hidden="1"/>
    <cellStyle name="Followed Hyperlink" xfId="163" builtinId="9" hidden="1"/>
    <cellStyle name="Followed Hyperlink" xfId="164" builtinId="9" hidden="1"/>
    <cellStyle name="Followed Hyperlink" xfId="165" builtinId="9" hidden="1"/>
    <cellStyle name="Followed Hyperlink" xfId="166" builtinId="9" hidden="1"/>
    <cellStyle name="Followed Hyperlink" xfId="167" builtinId="9" hidden="1"/>
    <cellStyle name="Followed Hyperlink" xfId="168" builtinId="9" hidden="1"/>
    <cellStyle name="Followed Hyperlink" xfId="169" builtinId="9" hidden="1"/>
    <cellStyle name="Followed Hyperlink" xfId="170" builtinId="9" hidden="1"/>
    <cellStyle name="Followed Hyperlink" xfId="171" builtinId="9" hidden="1"/>
    <cellStyle name="Followed Hyperlink" xfId="172" builtinId="9" hidden="1"/>
    <cellStyle name="Followed Hyperlink" xfId="173" builtinId="9" hidden="1"/>
    <cellStyle name="Followed Hyperlink" xfId="174" builtinId="9" hidden="1"/>
    <cellStyle name="Followed Hyperlink" xfId="175" builtinId="9" hidden="1"/>
    <cellStyle name="Followed Hyperlink" xfId="176" builtinId="9" hidden="1"/>
    <cellStyle name="Followed Hyperlink" xfId="177" builtinId="9" hidden="1"/>
    <cellStyle name="Followed Hyperlink" xfId="178" builtinId="9" hidden="1"/>
    <cellStyle name="Followed Hyperlink" xfId="179" builtinId="9" hidden="1"/>
    <cellStyle name="Followed Hyperlink" xfId="180" builtinId="9" hidden="1"/>
    <cellStyle name="Followed Hyperlink" xfId="181" builtinId="9" hidden="1"/>
    <cellStyle name="Followed Hyperlink" xfId="182" builtinId="9" hidden="1"/>
    <cellStyle name="Followed Hyperlink" xfId="183" builtinId="9" hidden="1"/>
    <cellStyle name="Followed Hyperlink" xfId="184" builtinId="9" hidden="1"/>
    <cellStyle name="Followed Hyperlink" xfId="185" builtinId="9" hidden="1"/>
    <cellStyle name="Followed Hyperlink" xfId="186" builtinId="9" hidden="1"/>
    <cellStyle name="Followed Hyperlink" xfId="187" builtinId="9" hidden="1"/>
    <cellStyle name="Followed Hyperlink" xfId="188" builtinId="9" hidden="1"/>
    <cellStyle name="Followed Hyperlink" xfId="189" builtinId="9" hidden="1"/>
    <cellStyle name="Followed Hyperlink" xfId="190" builtinId="9" hidden="1"/>
    <cellStyle name="Followed Hyperlink" xfId="191" builtinId="9" hidden="1"/>
    <cellStyle name="Followed Hyperlink" xfId="192" builtinId="9" hidden="1"/>
    <cellStyle name="Followed Hyperlink" xfId="193" builtinId="9" hidden="1"/>
    <cellStyle name="Followed Hyperlink" xfId="194" builtinId="9" hidden="1"/>
    <cellStyle name="Followed Hyperlink" xfId="195" builtinId="9" hidden="1"/>
    <cellStyle name="Followed Hyperlink" xfId="196" builtinId="9" hidden="1"/>
    <cellStyle name="Followed Hyperlink" xfId="197" builtinId="9" hidden="1"/>
    <cellStyle name="Followed Hyperlink" xfId="198" builtinId="9" hidden="1"/>
    <cellStyle name="Followed Hyperlink" xfId="199" builtinId="9" hidden="1"/>
    <cellStyle name="Followed Hyperlink" xfId="200" builtinId="9" hidden="1"/>
    <cellStyle name="Followed Hyperlink" xfId="201" builtinId="9" hidden="1"/>
    <cellStyle name="Followed Hyperlink" xfId="202" builtinId="9" hidden="1"/>
    <cellStyle name="Followed Hyperlink" xfId="203" builtinId="9" hidden="1"/>
    <cellStyle name="Followed Hyperlink" xfId="204" builtinId="9" hidden="1"/>
    <cellStyle name="Followed Hyperlink" xfId="205" builtinId="9" hidden="1"/>
    <cellStyle name="Followed Hyperlink" xfId="206" builtinId="9" hidden="1"/>
    <cellStyle name="Followed Hyperlink" xfId="207" builtinId="9" hidden="1"/>
    <cellStyle name="Followed Hyperlink" xfId="208" builtinId="9" hidden="1"/>
    <cellStyle name="Followed Hyperlink" xfId="209" builtinId="9" hidden="1"/>
    <cellStyle name="Followed Hyperlink" xfId="210" builtinId="9" hidden="1"/>
    <cellStyle name="Followed Hyperlink" xfId="211" builtinId="9" hidden="1"/>
    <cellStyle name="Followed Hyperlink" xfId="212" builtinId="9" hidden="1"/>
    <cellStyle name="Followed Hyperlink" xfId="213" builtinId="9" hidden="1"/>
    <cellStyle name="Followed Hyperlink" xfId="214" builtinId="9" hidden="1"/>
    <cellStyle name="Followed Hyperlink" xfId="215" builtinId="9" hidden="1"/>
    <cellStyle name="Followed Hyperlink" xfId="216" builtinId="9" hidden="1"/>
    <cellStyle name="Followed Hyperlink" xfId="217" builtinId="9" hidden="1"/>
    <cellStyle name="Followed Hyperlink" xfId="218" builtinId="9" hidden="1"/>
    <cellStyle name="Followed Hyperlink" xfId="219" builtinId="9" hidden="1"/>
    <cellStyle name="Followed Hyperlink" xfId="220" builtinId="9" hidden="1"/>
    <cellStyle name="Followed Hyperlink" xfId="221" builtinId="9" hidden="1"/>
    <cellStyle name="Followed Hyperlink" xfId="222" builtinId="9" hidden="1"/>
    <cellStyle name="Followed Hyperlink" xfId="223" builtinId="9" hidden="1"/>
    <cellStyle name="Followed Hyperlink" xfId="224" builtinId="9" hidden="1"/>
    <cellStyle name="Followed Hyperlink" xfId="225" builtinId="9" hidden="1"/>
    <cellStyle name="Followed Hyperlink" xfId="226" builtinId="9" hidden="1"/>
    <cellStyle name="Followed Hyperlink" xfId="227" builtinId="9" hidden="1"/>
    <cellStyle name="Followed Hyperlink" xfId="228" builtinId="9" hidden="1"/>
    <cellStyle name="Followed Hyperlink" xfId="229" builtinId="9" hidden="1"/>
    <cellStyle name="Followed Hyperlink" xfId="230" builtinId="9" hidden="1"/>
    <cellStyle name="Followed Hyperlink" xfId="231" builtinId="9" hidden="1"/>
    <cellStyle name="Followed Hyperlink" xfId="232" builtinId="9" hidden="1"/>
    <cellStyle name="Followed Hyperlink" xfId="233" builtinId="9" hidden="1"/>
    <cellStyle name="Followed Hyperlink" xfId="234" builtinId="9" hidden="1"/>
    <cellStyle name="Followed Hyperlink" xfId="235" builtinId="9" hidden="1"/>
    <cellStyle name="Followed Hyperlink" xfId="236" builtinId="9" hidden="1"/>
    <cellStyle name="Followed Hyperlink" xfId="237" builtinId="9" hidden="1"/>
    <cellStyle name="Followed Hyperlink" xfId="238" builtinId="9" hidden="1"/>
    <cellStyle name="Followed Hyperlink" xfId="239" builtinId="9" hidden="1"/>
    <cellStyle name="Followed Hyperlink" xfId="240" builtinId="9" hidden="1"/>
    <cellStyle name="Followed Hyperlink" xfId="241" builtinId="9" hidden="1"/>
    <cellStyle name="Followed Hyperlink" xfId="242" builtinId="9" hidden="1"/>
    <cellStyle name="Followed Hyperlink" xfId="243" builtinId="9" hidden="1"/>
    <cellStyle name="Followed Hyperlink" xfId="244" builtinId="9" hidden="1"/>
    <cellStyle name="Followed Hyperlink" xfId="245" builtinId="9" hidden="1"/>
    <cellStyle name="Followed Hyperlink" xfId="246" builtinId="9" hidden="1"/>
    <cellStyle name="Followed Hyperlink" xfId="247" builtinId="9" hidden="1"/>
    <cellStyle name="Followed Hyperlink" xfId="248" builtinId="9" hidden="1"/>
    <cellStyle name="Followed Hyperlink" xfId="249" builtinId="9" hidden="1"/>
    <cellStyle name="Followed Hyperlink" xfId="250" builtinId="9" hidden="1"/>
    <cellStyle name="Followed Hyperlink" xfId="251" builtinId="9" hidden="1"/>
    <cellStyle name="Followed Hyperlink" xfId="252" builtinId="9" hidden="1"/>
    <cellStyle name="Followed Hyperlink" xfId="253" builtinId="9" hidden="1"/>
    <cellStyle name="Followed Hyperlink" xfId="254" builtinId="9" hidden="1"/>
    <cellStyle name="Followed Hyperlink" xfId="255" builtinId="9" hidden="1"/>
    <cellStyle name="Followed Hyperlink" xfId="256" builtinId="9" hidden="1"/>
    <cellStyle name="Followed Hyperlink" xfId="257" builtinId="9" hidden="1"/>
    <cellStyle name="Followed Hyperlink" xfId="258" builtinId="9" hidden="1"/>
    <cellStyle name="Followed Hyperlink" xfId="259" builtinId="9" hidden="1"/>
    <cellStyle name="Followed Hyperlink" xfId="260" builtinId="9" hidden="1"/>
    <cellStyle name="Followed Hyperlink" xfId="261" builtinId="9" hidden="1"/>
    <cellStyle name="Followed Hyperlink" xfId="262" builtinId="9" hidden="1"/>
    <cellStyle name="Followed Hyperlink" xfId="263" builtinId="9" hidden="1"/>
    <cellStyle name="Followed Hyperlink" xfId="264" builtinId="9" hidden="1"/>
    <cellStyle name="Followed Hyperlink" xfId="265" builtinId="9" hidden="1"/>
    <cellStyle name="Followed Hyperlink" xfId="266" builtinId="9" hidden="1"/>
    <cellStyle name="Followed Hyperlink" xfId="267" builtinId="9" hidden="1"/>
    <cellStyle name="Followed Hyperlink" xfId="268" builtinId="9" hidden="1"/>
    <cellStyle name="Followed Hyperlink" xfId="269" builtinId="9" hidden="1"/>
    <cellStyle name="Followed Hyperlink" xfId="270" builtinId="9" hidden="1"/>
    <cellStyle name="Followed Hyperlink" xfId="271" builtinId="9" hidden="1"/>
    <cellStyle name="Followed Hyperlink" xfId="272" builtinId="9" hidden="1"/>
    <cellStyle name="Followed Hyperlink" xfId="273" builtinId="9" hidden="1"/>
    <cellStyle name="Followed Hyperlink" xfId="274" builtinId="9" hidden="1"/>
    <cellStyle name="Followed Hyperlink" xfId="275" builtinId="9" hidden="1"/>
    <cellStyle name="Followed Hyperlink" xfId="276" builtinId="9" hidden="1"/>
    <cellStyle name="Followed Hyperlink" xfId="277" builtinId="9" hidden="1"/>
    <cellStyle name="Followed Hyperlink" xfId="278" builtinId="9" hidden="1"/>
    <cellStyle name="Followed Hyperlink" xfId="279" builtinId="9" hidden="1"/>
    <cellStyle name="Followed Hyperlink" xfId="280" builtinId="9" hidden="1"/>
    <cellStyle name="Followed Hyperlink" xfId="281" builtinId="9" hidden="1"/>
    <cellStyle name="Followed Hyperlink" xfId="282" builtinId="9" hidden="1"/>
    <cellStyle name="Followed Hyperlink" xfId="283" builtinId="9" hidden="1"/>
    <cellStyle name="Followed Hyperlink" xfId="284" builtinId="9" hidden="1"/>
    <cellStyle name="Followed Hyperlink" xfId="285" builtinId="9" hidden="1"/>
    <cellStyle name="Followed Hyperlink" xfId="286" builtinId="9" hidden="1"/>
    <cellStyle name="Followed Hyperlink" xfId="287" builtinId="9" hidden="1"/>
    <cellStyle name="Followed Hyperlink" xfId="288" builtinId="9" hidden="1"/>
    <cellStyle name="Followed Hyperlink" xfId="289" builtinId="9" hidden="1"/>
    <cellStyle name="Followed Hyperlink" xfId="290" builtinId="9" hidden="1"/>
    <cellStyle name="Followed Hyperlink" xfId="291" builtinId="9" hidden="1"/>
    <cellStyle name="Followed Hyperlink" xfId="292" builtinId="9" hidden="1"/>
    <cellStyle name="Followed Hyperlink" xfId="293" builtinId="9" hidden="1"/>
    <cellStyle name="Followed Hyperlink" xfId="294" builtinId="9" hidden="1"/>
    <cellStyle name="Followed Hyperlink" xfId="295" builtinId="9" hidden="1"/>
    <cellStyle name="Followed Hyperlink" xfId="296" builtinId="9" hidden="1"/>
    <cellStyle name="Followed Hyperlink" xfId="297" builtinId="9" hidden="1"/>
    <cellStyle name="Followed Hyperlink" xfId="298" builtinId="9" hidden="1"/>
    <cellStyle name="Followed Hyperlink" xfId="299" builtinId="9" hidden="1"/>
    <cellStyle name="Followed Hyperlink" xfId="300" builtinId="9" hidden="1"/>
    <cellStyle name="Followed Hyperlink" xfId="301" builtinId="9" hidden="1"/>
    <cellStyle name="Followed Hyperlink" xfId="302" builtinId="9" hidden="1"/>
    <cellStyle name="Followed Hyperlink" xfId="303" builtinId="9" hidden="1"/>
    <cellStyle name="Followed Hyperlink" xfId="304" builtinId="9" hidden="1"/>
    <cellStyle name="Followed Hyperlink" xfId="305" builtinId="9" hidden="1"/>
    <cellStyle name="Followed Hyperlink" xfId="306" builtinId="9" hidden="1"/>
    <cellStyle name="Followed Hyperlink" xfId="307" builtinId="9" hidden="1"/>
    <cellStyle name="Followed Hyperlink" xfId="308" builtinId="9" hidden="1"/>
    <cellStyle name="Followed Hyperlink" xfId="309" builtinId="9" hidden="1"/>
    <cellStyle name="Followed Hyperlink" xfId="310" builtinId="9" hidden="1"/>
    <cellStyle name="Followed Hyperlink" xfId="311" builtinId="9" hidden="1"/>
    <cellStyle name="Followed Hyperlink" xfId="312" builtinId="9" hidden="1"/>
    <cellStyle name="Followed Hyperlink" xfId="313" builtinId="9" hidden="1"/>
    <cellStyle name="Followed Hyperlink" xfId="314" builtinId="9" hidden="1"/>
    <cellStyle name="Followed Hyperlink" xfId="315" builtinId="9" hidden="1"/>
    <cellStyle name="Followed Hyperlink" xfId="316" builtinId="9" hidden="1"/>
    <cellStyle name="Followed Hyperlink" xfId="317" builtinId="9" hidden="1"/>
    <cellStyle name="Followed Hyperlink" xfId="318" builtinId="9" hidden="1"/>
    <cellStyle name="Followed Hyperlink" xfId="319" builtinId="9" hidden="1"/>
    <cellStyle name="Followed Hyperlink" xfId="320" builtinId="9" hidden="1"/>
    <cellStyle name="Followed Hyperlink" xfId="321" builtinId="9" hidden="1"/>
    <cellStyle name="Followed Hyperlink" xfId="322" builtinId="9" hidden="1"/>
    <cellStyle name="Followed Hyperlink" xfId="323" builtinId="9" hidden="1"/>
    <cellStyle name="Followed Hyperlink" xfId="324" builtinId="9" hidden="1"/>
    <cellStyle name="Followed Hyperlink" xfId="325" builtinId="9" hidden="1"/>
    <cellStyle name="Followed Hyperlink" xfId="326" builtinId="9" hidden="1"/>
    <cellStyle name="Followed Hyperlink" xfId="327" builtinId="9" hidden="1"/>
    <cellStyle name="Followed Hyperlink" xfId="328" builtinId="9" hidden="1"/>
    <cellStyle name="Followed Hyperlink" xfId="329" builtinId="9" hidden="1"/>
    <cellStyle name="Followed Hyperlink" xfId="330" builtinId="9" hidden="1"/>
    <cellStyle name="Followed Hyperlink" xfId="331" builtinId="9" hidden="1"/>
    <cellStyle name="Followed Hyperlink" xfId="332" builtinId="9" hidden="1"/>
    <cellStyle name="Followed Hyperlink" xfId="333" builtinId="9" hidden="1"/>
    <cellStyle name="Followed Hyperlink" xfId="334" builtinId="9" hidden="1"/>
    <cellStyle name="Followed Hyperlink" xfId="335" builtinId="9" hidden="1"/>
    <cellStyle name="Followed Hyperlink" xfId="336" builtinId="9" hidden="1"/>
    <cellStyle name="Followed Hyperlink" xfId="337" builtinId="9" hidden="1"/>
    <cellStyle name="Followed Hyperlink" xfId="338" builtinId="9" hidden="1"/>
    <cellStyle name="Followed Hyperlink" xfId="339" builtinId="9" hidden="1"/>
    <cellStyle name="Followed Hyperlink" xfId="340" builtinId="9" hidden="1"/>
    <cellStyle name="Followed Hyperlink" xfId="341" builtinId="9" hidden="1"/>
    <cellStyle name="Followed Hyperlink" xfId="342" builtinId="9" hidden="1"/>
    <cellStyle name="Followed Hyperlink" xfId="343" builtinId="9" hidden="1"/>
    <cellStyle name="Followed Hyperlink" xfId="344" builtinId="9" hidden="1"/>
    <cellStyle name="Followed Hyperlink" xfId="345" builtinId="9" hidden="1"/>
    <cellStyle name="Followed Hyperlink" xfId="346" builtinId="9" hidden="1"/>
    <cellStyle name="Followed Hyperlink" xfId="347" builtinId="9" hidden="1"/>
    <cellStyle name="Followed Hyperlink" xfId="348" builtinId="9" hidden="1"/>
    <cellStyle name="Followed Hyperlink" xfId="349" builtinId="9" hidden="1"/>
    <cellStyle name="Followed Hyperlink" xfId="350" builtinId="9" hidden="1"/>
    <cellStyle name="Followed Hyperlink" xfId="351" builtinId="9" hidden="1"/>
    <cellStyle name="Followed Hyperlink" xfId="352" builtinId="9" hidden="1"/>
    <cellStyle name="Followed Hyperlink" xfId="353" builtinId="9" hidden="1"/>
    <cellStyle name="Followed Hyperlink" xfId="354" builtinId="9" hidden="1"/>
    <cellStyle name="Followed Hyperlink" xfId="355" builtinId="9" hidden="1"/>
    <cellStyle name="Followed Hyperlink" xfId="356" builtinId="9" hidden="1"/>
    <cellStyle name="Followed Hyperlink" xfId="357" builtinId="9" hidden="1"/>
    <cellStyle name="Followed Hyperlink" xfId="358" builtinId="9" hidden="1"/>
    <cellStyle name="Followed Hyperlink" xfId="359" builtinId="9" hidden="1"/>
    <cellStyle name="Followed Hyperlink" xfId="360" builtinId="9" hidden="1"/>
    <cellStyle name="Followed Hyperlink" xfId="361" builtinId="9" hidden="1"/>
    <cellStyle name="Followed Hyperlink" xfId="362" builtinId="9" hidden="1"/>
    <cellStyle name="Followed Hyperlink" xfId="363" builtinId="9" hidden="1"/>
    <cellStyle name="Followed Hyperlink" xfId="364" builtinId="9" hidden="1"/>
    <cellStyle name="Followed Hyperlink" xfId="365" builtinId="9" hidden="1"/>
    <cellStyle name="Followed Hyperlink" xfId="366" builtinId="9" hidden="1"/>
    <cellStyle name="Followed Hyperlink" xfId="367" builtinId="9" hidden="1"/>
    <cellStyle name="Followed Hyperlink" xfId="368" builtinId="9" hidden="1"/>
    <cellStyle name="Followed Hyperlink" xfId="369" builtinId="9" hidden="1"/>
    <cellStyle name="Followed Hyperlink" xfId="370" builtinId="9" hidden="1"/>
    <cellStyle name="Followed Hyperlink" xfId="371" builtinId="9" hidden="1"/>
    <cellStyle name="Followed Hyperlink" xfId="372" builtinId="9" hidden="1"/>
    <cellStyle name="Followed Hyperlink" xfId="373" builtinId="9" hidden="1"/>
    <cellStyle name="Followed Hyperlink" xfId="374" builtinId="9" hidden="1"/>
    <cellStyle name="Followed Hyperlink" xfId="375" builtinId="9" hidden="1"/>
    <cellStyle name="Followed Hyperlink" xfId="376" builtinId="9" hidden="1"/>
    <cellStyle name="Followed Hyperlink" xfId="377" builtinId="9" hidden="1"/>
    <cellStyle name="Followed Hyperlink" xfId="378" builtinId="9" hidden="1"/>
    <cellStyle name="Followed Hyperlink" xfId="379" builtinId="9" hidden="1"/>
    <cellStyle name="Followed Hyperlink" xfId="380" builtinId="9" hidden="1"/>
    <cellStyle name="Followed Hyperlink" xfId="381" builtinId="9" hidden="1"/>
    <cellStyle name="Followed Hyperlink" xfId="382" builtinId="9" hidden="1"/>
    <cellStyle name="Followed Hyperlink" xfId="383" builtinId="9" hidden="1"/>
    <cellStyle name="Followed Hyperlink" xfId="384" builtinId="9" hidden="1"/>
    <cellStyle name="Followed Hyperlink" xfId="385" builtinId="9" hidden="1"/>
    <cellStyle name="Followed Hyperlink" xfId="386" builtinId="9" hidden="1"/>
    <cellStyle name="Followed Hyperlink" xfId="387" builtinId="9" hidden="1"/>
    <cellStyle name="Followed Hyperlink" xfId="388" builtinId="9" hidden="1"/>
    <cellStyle name="Followed Hyperlink" xfId="389" builtinId="9" hidden="1"/>
    <cellStyle name="Followed Hyperlink" xfId="390" builtinId="9" hidden="1"/>
    <cellStyle name="Followed Hyperlink" xfId="391" builtinId="9" hidden="1"/>
    <cellStyle name="Followed Hyperlink" xfId="392" builtinId="9" hidden="1"/>
    <cellStyle name="Followed Hyperlink" xfId="393" builtinId="9" hidden="1"/>
    <cellStyle name="Followed Hyperlink" xfId="394" builtinId="9" hidden="1"/>
    <cellStyle name="Followed Hyperlink" xfId="395" builtinId="9" hidden="1"/>
    <cellStyle name="Followed Hyperlink" xfId="396" builtinId="9" hidden="1"/>
    <cellStyle name="Followed Hyperlink" xfId="397" builtinId="9" hidden="1"/>
    <cellStyle name="Followed Hyperlink" xfId="398" builtinId="9" hidden="1"/>
    <cellStyle name="Followed Hyperlink" xfId="399" builtinId="9" hidden="1"/>
    <cellStyle name="Followed Hyperlink" xfId="400" builtinId="9" hidden="1"/>
    <cellStyle name="Followed Hyperlink" xfId="401" builtinId="9" hidden="1"/>
    <cellStyle name="Followed Hyperlink" xfId="402" builtinId="9" hidden="1"/>
    <cellStyle name="Followed Hyperlink" xfId="403" builtinId="9" hidden="1"/>
    <cellStyle name="Followed Hyperlink" xfId="404" builtinId="9" hidden="1"/>
    <cellStyle name="Followed Hyperlink" xfId="405" builtinId="9" hidden="1"/>
    <cellStyle name="Followed Hyperlink" xfId="406" builtinId="9" hidden="1"/>
    <cellStyle name="Followed Hyperlink" xfId="407" builtinId="9" hidden="1"/>
    <cellStyle name="Followed Hyperlink" xfId="408" builtinId="9" hidden="1"/>
    <cellStyle name="Followed Hyperlink" xfId="409" builtinId="9" hidden="1"/>
    <cellStyle name="Followed Hyperlink" xfId="410" builtinId="9" hidden="1"/>
    <cellStyle name="Followed Hyperlink" xfId="411" builtinId="9" hidden="1"/>
    <cellStyle name="Followed Hyperlink" xfId="412" builtinId="9" hidden="1"/>
    <cellStyle name="Followed Hyperlink" xfId="413" builtinId="9" hidden="1"/>
    <cellStyle name="Followed Hyperlink" xfId="414" builtinId="9" hidden="1"/>
    <cellStyle name="Followed Hyperlink" xfId="415" builtinId="9" hidden="1"/>
    <cellStyle name="Followed Hyperlink" xfId="416" builtinId="9" hidden="1"/>
    <cellStyle name="Followed Hyperlink" xfId="417" builtinId="9" hidden="1"/>
    <cellStyle name="Followed Hyperlink" xfId="418" builtinId="9" hidden="1"/>
    <cellStyle name="Followed Hyperlink" xfId="419" builtinId="9" hidden="1"/>
    <cellStyle name="Followed Hyperlink" xfId="420" builtinId="9" hidden="1"/>
    <cellStyle name="Followed Hyperlink" xfId="421" builtinId="9" hidden="1"/>
    <cellStyle name="Followed Hyperlink" xfId="422" builtinId="9" hidden="1"/>
    <cellStyle name="Followed Hyperlink" xfId="423" builtinId="9" hidden="1"/>
    <cellStyle name="Followed Hyperlink" xfId="424" builtinId="9" hidden="1"/>
    <cellStyle name="Followed Hyperlink" xfId="425" builtinId="9" hidden="1"/>
    <cellStyle name="Followed Hyperlink" xfId="426" builtinId="9" hidden="1"/>
    <cellStyle name="Followed Hyperlink" xfId="427" builtinId="9" hidden="1"/>
    <cellStyle name="Followed Hyperlink" xfId="428" builtinId="9" hidden="1"/>
    <cellStyle name="Followed Hyperlink" xfId="429" builtinId="9" hidden="1"/>
    <cellStyle name="Followed Hyperlink" xfId="430" builtinId="9" hidden="1"/>
    <cellStyle name="Followed Hyperlink" xfId="431" builtinId="9" hidden="1"/>
    <cellStyle name="Followed Hyperlink" xfId="432" builtinId="9" hidden="1"/>
    <cellStyle name="Followed Hyperlink" xfId="433" builtinId="9" hidden="1"/>
    <cellStyle name="Followed Hyperlink" xfId="434" builtinId="9" hidden="1"/>
    <cellStyle name="Followed Hyperlink" xfId="435" builtinId="9" hidden="1"/>
    <cellStyle name="Followed Hyperlink" xfId="436" builtinId="9" hidden="1"/>
    <cellStyle name="Followed Hyperlink" xfId="437" builtinId="9" hidden="1"/>
    <cellStyle name="Followed Hyperlink" xfId="438" builtinId="9" hidden="1"/>
    <cellStyle name="Followed Hyperlink" xfId="439" builtinId="9" hidden="1"/>
    <cellStyle name="Followed Hyperlink" xfId="440" builtinId="9" hidden="1"/>
    <cellStyle name="Followed Hyperlink" xfId="441" builtinId="9" hidden="1"/>
    <cellStyle name="Followed Hyperlink" xfId="442" builtinId="9" hidden="1"/>
    <cellStyle name="Followed Hyperlink" xfId="443" builtinId="9" hidden="1"/>
    <cellStyle name="Followed Hyperlink" xfId="444" builtinId="9" hidden="1"/>
    <cellStyle name="Followed Hyperlink" xfId="445" builtinId="9" hidden="1"/>
    <cellStyle name="Followed Hyperlink" xfId="446" builtinId="9" hidden="1"/>
    <cellStyle name="Followed Hyperlink" xfId="447" builtinId="9" hidden="1"/>
    <cellStyle name="Followed Hyperlink" xfId="448" builtinId="9" hidden="1"/>
    <cellStyle name="Followed Hyperlink" xfId="449" builtinId="9" hidden="1"/>
    <cellStyle name="Followed Hyperlink" xfId="450" builtinId="9" hidden="1"/>
    <cellStyle name="Followed Hyperlink" xfId="451" builtinId="9" hidden="1"/>
    <cellStyle name="Followed Hyperlink" xfId="452" builtinId="9" hidden="1"/>
    <cellStyle name="Followed Hyperlink" xfId="453" builtinId="9" hidden="1"/>
    <cellStyle name="Followed Hyperlink" xfId="454" builtinId="9" hidden="1"/>
    <cellStyle name="Followed Hyperlink" xfId="455" builtinId="9" hidden="1"/>
    <cellStyle name="Followed Hyperlink" xfId="456" builtinId="9" hidden="1"/>
    <cellStyle name="Followed Hyperlink" xfId="457" builtinId="9" hidden="1"/>
    <cellStyle name="Followed Hyperlink" xfId="458" builtinId="9" hidden="1"/>
    <cellStyle name="Followed Hyperlink" xfId="459" builtinId="9" hidden="1"/>
    <cellStyle name="Followed Hyperlink" xfId="460" builtinId="9" hidden="1"/>
    <cellStyle name="Followed Hyperlink" xfId="461" builtinId="9" hidden="1"/>
    <cellStyle name="Followed Hyperlink" xfId="462" builtinId="9" hidden="1"/>
    <cellStyle name="Followed Hyperlink" xfId="463" builtinId="9" hidden="1"/>
    <cellStyle name="Followed Hyperlink" xfId="464" builtinId="9" hidden="1"/>
    <cellStyle name="Followed Hyperlink" xfId="465" builtinId="9" hidden="1"/>
    <cellStyle name="Followed Hyperlink" xfId="466" builtinId="9" hidden="1"/>
    <cellStyle name="Followed Hyperlink" xfId="467" builtinId="9" hidden="1"/>
    <cellStyle name="Followed Hyperlink" xfId="468" builtinId="9" hidden="1"/>
    <cellStyle name="Followed Hyperlink" xfId="469" builtinId="9" hidden="1"/>
    <cellStyle name="Followed Hyperlink" xfId="470" builtinId="9" hidden="1"/>
    <cellStyle name="Followed Hyperlink" xfId="471" builtinId="9" hidden="1"/>
    <cellStyle name="Followed Hyperlink" xfId="472" builtinId="9" hidden="1"/>
    <cellStyle name="Followed Hyperlink" xfId="473" builtinId="9" hidden="1"/>
    <cellStyle name="Followed Hyperlink" xfId="474" builtinId="9" hidden="1"/>
    <cellStyle name="Followed Hyperlink" xfId="475" builtinId="9" hidden="1"/>
    <cellStyle name="Followed Hyperlink" xfId="476" builtinId="9" hidden="1"/>
    <cellStyle name="Followed Hyperlink" xfId="477" builtinId="9" hidden="1"/>
    <cellStyle name="Followed Hyperlink" xfId="478" builtinId="9" hidden="1"/>
    <cellStyle name="Followed Hyperlink" xfId="479" builtinId="9" hidden="1"/>
    <cellStyle name="Followed Hyperlink" xfId="480" builtinId="9" hidden="1"/>
    <cellStyle name="Followed Hyperlink" xfId="481" builtinId="9" hidden="1"/>
    <cellStyle name="Followed Hyperlink" xfId="482" builtinId="9" hidden="1"/>
    <cellStyle name="Followed Hyperlink" xfId="483" builtinId="9" hidden="1"/>
    <cellStyle name="Followed Hyperlink" xfId="484" builtinId="9" hidden="1"/>
    <cellStyle name="Followed Hyperlink" xfId="485" builtinId="9" hidden="1"/>
    <cellStyle name="Followed Hyperlink" xfId="486" builtinId="9" hidden="1"/>
    <cellStyle name="Followed Hyperlink" xfId="487" builtinId="9" hidden="1"/>
    <cellStyle name="Followed Hyperlink" xfId="488" builtinId="9" hidden="1"/>
    <cellStyle name="Followed Hyperlink" xfId="489" builtinId="9" hidden="1"/>
    <cellStyle name="Followed Hyperlink" xfId="490" builtinId="9" hidden="1"/>
    <cellStyle name="Followed Hyperlink" xfId="491" builtinId="9" hidden="1"/>
    <cellStyle name="Followed Hyperlink" xfId="492" builtinId="9" hidden="1"/>
    <cellStyle name="Followed Hyperlink" xfId="493" builtinId="9" hidden="1"/>
    <cellStyle name="Followed Hyperlink" xfId="494" builtinId="9" hidden="1"/>
    <cellStyle name="Followed Hyperlink" xfId="495" builtinId="9" hidden="1"/>
    <cellStyle name="Followed Hyperlink" xfId="496" builtinId="9" hidden="1"/>
    <cellStyle name="Followed Hyperlink" xfId="497" builtinId="9" hidden="1"/>
    <cellStyle name="Followed Hyperlink" xfId="498" builtinId="9" hidden="1"/>
    <cellStyle name="Followed Hyperlink" xfId="499" builtinId="9" hidden="1"/>
    <cellStyle name="Followed Hyperlink" xfId="500" builtinId="9" hidden="1"/>
    <cellStyle name="Followed Hyperlink" xfId="501" builtinId="9" hidden="1"/>
    <cellStyle name="Followed Hyperlink" xfId="502" builtinId="9" hidden="1"/>
    <cellStyle name="Followed Hyperlink" xfId="503" builtinId="9" hidden="1"/>
    <cellStyle name="Followed Hyperlink" xfId="504" builtinId="9" hidden="1"/>
    <cellStyle name="Followed Hyperlink" xfId="505" builtinId="9" hidden="1"/>
    <cellStyle name="Followed Hyperlink" xfId="506" builtinId="9" hidden="1"/>
    <cellStyle name="Followed Hyperlink" xfId="507" builtinId="9" hidden="1"/>
    <cellStyle name="Followed Hyperlink" xfId="508" builtinId="9" hidden="1"/>
    <cellStyle name="Followed Hyperlink" xfId="509" builtinId="9" hidden="1"/>
    <cellStyle name="Followed Hyperlink" xfId="510" builtinId="9" hidden="1"/>
    <cellStyle name="Followed Hyperlink" xfId="511" builtinId="9" hidden="1"/>
    <cellStyle name="Followed Hyperlink" xfId="512" builtinId="9" hidden="1"/>
    <cellStyle name="Followed Hyperlink" xfId="513" builtinId="9" hidden="1"/>
    <cellStyle name="Followed Hyperlink" xfId="514" builtinId="9" hidden="1"/>
    <cellStyle name="Followed Hyperlink" xfId="515" builtinId="9" hidden="1"/>
    <cellStyle name="Followed Hyperlink" xfId="516" builtinId="9" hidden="1"/>
    <cellStyle name="Followed Hyperlink" xfId="517" builtinId="9" hidden="1"/>
    <cellStyle name="Followed Hyperlink" xfId="518" builtinId="9" hidden="1"/>
    <cellStyle name="Followed Hyperlink" xfId="519" builtinId="9" hidden="1"/>
    <cellStyle name="Followed Hyperlink" xfId="520" builtinId="9" hidden="1"/>
    <cellStyle name="Followed Hyperlink" xfId="521" builtinId="9" hidden="1"/>
    <cellStyle name="Followed Hyperlink" xfId="522" builtinId="9" hidden="1"/>
    <cellStyle name="Followed Hyperlink" xfId="523" builtinId="9" hidden="1"/>
    <cellStyle name="Followed Hyperlink" xfId="524" builtinId="9" hidden="1"/>
    <cellStyle name="Followed Hyperlink" xfId="525" builtinId="9" hidden="1"/>
    <cellStyle name="Followed Hyperlink" xfId="526" builtinId="9" hidden="1"/>
    <cellStyle name="Followed Hyperlink" xfId="527" builtinId="9" hidden="1"/>
    <cellStyle name="Followed Hyperlink" xfId="528" builtinId="9" hidden="1"/>
    <cellStyle name="Followed Hyperlink" xfId="529" builtinId="9" hidden="1"/>
    <cellStyle name="Followed Hyperlink" xfId="530" builtinId="9" hidden="1"/>
    <cellStyle name="Followed Hyperlink" xfId="531" builtinId="9" hidden="1"/>
    <cellStyle name="Followed Hyperlink" xfId="532" builtinId="9" hidden="1"/>
    <cellStyle name="Followed Hyperlink" xfId="533" builtinId="9" hidden="1"/>
    <cellStyle name="Followed Hyperlink" xfId="534" builtinId="9" hidden="1"/>
    <cellStyle name="Followed Hyperlink" xfId="535" builtinId="9" hidden="1"/>
    <cellStyle name="Followed Hyperlink" xfId="536" builtinId="9" hidden="1"/>
    <cellStyle name="Followed Hyperlink" xfId="537" builtinId="9" hidden="1"/>
    <cellStyle name="Followed Hyperlink" xfId="538" builtinId="9" hidden="1"/>
    <cellStyle name="Followed Hyperlink" xfId="539" builtinId="9" hidden="1"/>
    <cellStyle name="Followed Hyperlink" xfId="540" builtinId="9" hidden="1"/>
    <cellStyle name="Followed Hyperlink" xfId="541" builtinId="9" hidden="1"/>
    <cellStyle name="Followed Hyperlink" xfId="542" builtinId="9" hidden="1"/>
    <cellStyle name="Followed Hyperlink" xfId="543" builtinId="9" hidden="1"/>
    <cellStyle name="Followed Hyperlink" xfId="544" builtinId="9" hidden="1"/>
    <cellStyle name="Followed Hyperlink" xfId="545" builtinId="9" hidden="1"/>
    <cellStyle name="Followed Hyperlink" xfId="546" builtinId="9" hidden="1"/>
    <cellStyle name="Followed Hyperlink" xfId="547" builtinId="9" hidden="1"/>
    <cellStyle name="Followed Hyperlink" xfId="548" builtinId="9" hidden="1"/>
    <cellStyle name="Followed Hyperlink" xfId="549" builtinId="9" hidden="1"/>
    <cellStyle name="Followed Hyperlink" xfId="550" builtinId="9" hidden="1"/>
    <cellStyle name="Followed Hyperlink" xfId="551" builtinId="9" hidden="1"/>
    <cellStyle name="Followed Hyperlink" xfId="552" builtinId="9" hidden="1"/>
    <cellStyle name="Followed Hyperlink" xfId="553" builtinId="9" hidden="1"/>
    <cellStyle name="Followed Hyperlink" xfId="554" builtinId="9" hidden="1"/>
    <cellStyle name="Followed Hyperlink" xfId="555" builtinId="9" hidden="1"/>
    <cellStyle name="Followed Hyperlink" xfId="556" builtinId="9" hidden="1"/>
    <cellStyle name="Followed Hyperlink" xfId="557" builtinId="9" hidden="1"/>
    <cellStyle name="Followed Hyperlink" xfId="558" builtinId="9" hidden="1"/>
    <cellStyle name="Followed Hyperlink" xfId="559" builtinId="9" hidden="1"/>
    <cellStyle name="Followed Hyperlink" xfId="560" builtinId="9" hidden="1"/>
    <cellStyle name="Followed Hyperlink" xfId="561" builtinId="9" hidden="1"/>
    <cellStyle name="Followed Hyperlink" xfId="562" builtinId="9" hidden="1"/>
    <cellStyle name="Followed Hyperlink" xfId="563" builtinId="9" hidden="1"/>
    <cellStyle name="Followed Hyperlink" xfId="564" builtinId="9" hidden="1"/>
    <cellStyle name="Followed Hyperlink" xfId="565" builtinId="9" hidden="1"/>
    <cellStyle name="Followed Hyperlink" xfId="566" builtinId="9" hidden="1"/>
    <cellStyle name="Followed Hyperlink" xfId="567" builtinId="9" hidden="1"/>
    <cellStyle name="Followed Hyperlink" xfId="568" builtinId="9" hidden="1"/>
    <cellStyle name="Followed Hyperlink" xfId="569" builtinId="9" hidden="1"/>
    <cellStyle name="Followed Hyperlink" xfId="570" builtinId="9" hidden="1"/>
    <cellStyle name="Followed Hyperlink" xfId="571" builtinId="9" hidden="1"/>
    <cellStyle name="Hyperlink" xfId="1" builtinId="8"/>
    <cellStyle name="Normal" xfId="0" builtinId="0"/>
  </cellStyles>
  <dxfs count="0"/>
  <tableStyles count="0" defaultTableStyle="TableStyleMedium9" defaultPivotStyle="PivotStyleMedium4"/>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C0C0C0"/>
      <rgbColor rgb="FF808080"/>
      <rgbColor rgb="FF9999FF"/>
      <rgbColor rgb="FF993366"/>
      <rgbColor rgb="FFFFFFCC"/>
      <rgbColor rgb="FFCCFFFF"/>
      <rgbColor rgb="FF660066"/>
      <rgbColor rgb="FFFF8080"/>
      <rgbColor rgb="FF0070C0"/>
      <rgbColor rgb="FFD9D9D9"/>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558ED5"/>
      <rgbColor rgb="FF969696"/>
      <rgbColor rgb="FF003366"/>
      <rgbColor rgb="FF339966"/>
      <rgbColor rgb="FF003300"/>
      <rgbColor rgb="FF333300"/>
      <rgbColor rgb="FF993300"/>
      <rgbColor rgb="FF993366"/>
      <rgbColor rgb="FF333399"/>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theme" Target="theme/theme1.xml"/></Relationships>
</file>

<file path=xl/drawings/_rels/drawing2.xml.rels><?xml version="1.0" encoding="UTF-8" standalone="yes"?>
<Relationships xmlns="http://schemas.openxmlformats.org/package/2006/relationships"><Relationship Id="rId3" Type="http://schemas.openxmlformats.org/officeDocument/2006/relationships/image" Target="../media/image3.emf"/><Relationship Id="rId2" Type="http://schemas.openxmlformats.org/officeDocument/2006/relationships/image" Target="../media/image2.emf"/><Relationship Id="rId1" Type="http://schemas.openxmlformats.org/officeDocument/2006/relationships/image" Target="../media/image1.emf"/><Relationship Id="rId5" Type="http://schemas.openxmlformats.org/officeDocument/2006/relationships/image" Target="../media/image5.jpeg"/><Relationship Id="rId4" Type="http://schemas.openxmlformats.org/officeDocument/2006/relationships/image" Target="../media/image4.jpeg"/></Relationships>
</file>

<file path=xl/drawings/_rels/drawing3.xml.rels><?xml version="1.0" encoding="UTF-8" standalone="yes"?>
<Relationships xmlns="http://schemas.openxmlformats.org/package/2006/relationships"><Relationship Id="rId8" Type="http://schemas.openxmlformats.org/officeDocument/2006/relationships/image" Target="../media/image13.emf"/><Relationship Id="rId13" Type="http://schemas.openxmlformats.org/officeDocument/2006/relationships/image" Target="../media/image18.emf"/><Relationship Id="rId18" Type="http://schemas.openxmlformats.org/officeDocument/2006/relationships/image" Target="../media/image23.emf"/><Relationship Id="rId3" Type="http://schemas.openxmlformats.org/officeDocument/2006/relationships/image" Target="../media/image8.emf"/><Relationship Id="rId21" Type="http://schemas.openxmlformats.org/officeDocument/2006/relationships/image" Target="../media/image26.emf"/><Relationship Id="rId7" Type="http://schemas.openxmlformats.org/officeDocument/2006/relationships/image" Target="../media/image12.emf"/><Relationship Id="rId12" Type="http://schemas.openxmlformats.org/officeDocument/2006/relationships/image" Target="../media/image17.emf"/><Relationship Id="rId17" Type="http://schemas.openxmlformats.org/officeDocument/2006/relationships/image" Target="../media/image22.emf"/><Relationship Id="rId2" Type="http://schemas.openxmlformats.org/officeDocument/2006/relationships/image" Target="../media/image7.emf"/><Relationship Id="rId16" Type="http://schemas.openxmlformats.org/officeDocument/2006/relationships/image" Target="../media/image21.emf"/><Relationship Id="rId20" Type="http://schemas.openxmlformats.org/officeDocument/2006/relationships/image" Target="../media/image25.emf"/><Relationship Id="rId1" Type="http://schemas.openxmlformats.org/officeDocument/2006/relationships/image" Target="../media/image6.emf"/><Relationship Id="rId6" Type="http://schemas.openxmlformats.org/officeDocument/2006/relationships/image" Target="../media/image11.emf"/><Relationship Id="rId11" Type="http://schemas.openxmlformats.org/officeDocument/2006/relationships/image" Target="../media/image16.emf"/><Relationship Id="rId5" Type="http://schemas.openxmlformats.org/officeDocument/2006/relationships/image" Target="../media/image10.emf"/><Relationship Id="rId15" Type="http://schemas.openxmlformats.org/officeDocument/2006/relationships/image" Target="../media/image20.emf"/><Relationship Id="rId23" Type="http://schemas.openxmlformats.org/officeDocument/2006/relationships/image" Target="../media/image28.emf"/><Relationship Id="rId10" Type="http://schemas.openxmlformats.org/officeDocument/2006/relationships/image" Target="../media/image15.emf"/><Relationship Id="rId19" Type="http://schemas.openxmlformats.org/officeDocument/2006/relationships/image" Target="../media/image24.emf"/><Relationship Id="rId4" Type="http://schemas.openxmlformats.org/officeDocument/2006/relationships/image" Target="../media/image9.emf"/><Relationship Id="rId9" Type="http://schemas.openxmlformats.org/officeDocument/2006/relationships/image" Target="../media/image14.emf"/><Relationship Id="rId14" Type="http://schemas.openxmlformats.org/officeDocument/2006/relationships/image" Target="../media/image19.emf"/><Relationship Id="rId22" Type="http://schemas.openxmlformats.org/officeDocument/2006/relationships/image" Target="../media/image27.emf"/></Relationships>
</file>

<file path=xl/drawings/_rels/drawing4.xml.rels><?xml version="1.0" encoding="UTF-8" standalone="yes"?>
<Relationships xmlns="http://schemas.openxmlformats.org/package/2006/relationships"><Relationship Id="rId8" Type="http://schemas.openxmlformats.org/officeDocument/2006/relationships/image" Target="../media/image36.emf"/><Relationship Id="rId13" Type="http://schemas.openxmlformats.org/officeDocument/2006/relationships/image" Target="../media/image41.emf"/><Relationship Id="rId18" Type="http://schemas.openxmlformats.org/officeDocument/2006/relationships/image" Target="../media/image46.emf"/><Relationship Id="rId3" Type="http://schemas.openxmlformats.org/officeDocument/2006/relationships/image" Target="../media/image31.emf"/><Relationship Id="rId21" Type="http://schemas.openxmlformats.org/officeDocument/2006/relationships/image" Target="../media/image49.emf"/><Relationship Id="rId7" Type="http://schemas.openxmlformats.org/officeDocument/2006/relationships/image" Target="../media/image35.emf"/><Relationship Id="rId12" Type="http://schemas.openxmlformats.org/officeDocument/2006/relationships/image" Target="../media/image40.emf"/><Relationship Id="rId17" Type="http://schemas.openxmlformats.org/officeDocument/2006/relationships/image" Target="../media/image45.emf"/><Relationship Id="rId2" Type="http://schemas.openxmlformats.org/officeDocument/2006/relationships/image" Target="../media/image30.emf"/><Relationship Id="rId16" Type="http://schemas.openxmlformats.org/officeDocument/2006/relationships/image" Target="../media/image44.emf"/><Relationship Id="rId20" Type="http://schemas.openxmlformats.org/officeDocument/2006/relationships/image" Target="../media/image48.emf"/><Relationship Id="rId1" Type="http://schemas.openxmlformats.org/officeDocument/2006/relationships/image" Target="../media/image29.emf"/><Relationship Id="rId6" Type="http://schemas.openxmlformats.org/officeDocument/2006/relationships/image" Target="../media/image34.emf"/><Relationship Id="rId11" Type="http://schemas.openxmlformats.org/officeDocument/2006/relationships/image" Target="../media/image39.emf"/><Relationship Id="rId5" Type="http://schemas.openxmlformats.org/officeDocument/2006/relationships/image" Target="../media/image33.emf"/><Relationship Id="rId15" Type="http://schemas.openxmlformats.org/officeDocument/2006/relationships/image" Target="../media/image43.emf"/><Relationship Id="rId23" Type="http://schemas.openxmlformats.org/officeDocument/2006/relationships/image" Target="../media/image51.emf"/><Relationship Id="rId10" Type="http://schemas.openxmlformats.org/officeDocument/2006/relationships/image" Target="../media/image38.emf"/><Relationship Id="rId19" Type="http://schemas.openxmlformats.org/officeDocument/2006/relationships/image" Target="../media/image47.emf"/><Relationship Id="rId4" Type="http://schemas.openxmlformats.org/officeDocument/2006/relationships/image" Target="../media/image32.emf"/><Relationship Id="rId9" Type="http://schemas.openxmlformats.org/officeDocument/2006/relationships/image" Target="../media/image37.emf"/><Relationship Id="rId14" Type="http://schemas.openxmlformats.org/officeDocument/2006/relationships/image" Target="../media/image42.emf"/><Relationship Id="rId22" Type="http://schemas.openxmlformats.org/officeDocument/2006/relationships/image" Target="../media/image50.emf"/></Relationships>
</file>

<file path=xl/drawings/_rels/drawing5.xml.rels><?xml version="1.0" encoding="UTF-8" standalone="yes"?>
<Relationships xmlns="http://schemas.openxmlformats.org/package/2006/relationships"><Relationship Id="rId1" Type="http://schemas.openxmlformats.org/officeDocument/2006/relationships/image" Target="../media/image52.emf"/></Relationships>
</file>

<file path=xl/drawings/_rels/drawing6.xml.rels><?xml version="1.0" encoding="UTF-8" standalone="yes"?>
<Relationships xmlns="http://schemas.openxmlformats.org/package/2006/relationships"><Relationship Id="rId8" Type="http://schemas.openxmlformats.org/officeDocument/2006/relationships/image" Target="../media/image60.emf"/><Relationship Id="rId3" Type="http://schemas.openxmlformats.org/officeDocument/2006/relationships/image" Target="../media/image55.emf"/><Relationship Id="rId7" Type="http://schemas.openxmlformats.org/officeDocument/2006/relationships/image" Target="../media/image59.emf"/><Relationship Id="rId12" Type="http://schemas.openxmlformats.org/officeDocument/2006/relationships/image" Target="../media/image64.emf"/><Relationship Id="rId2" Type="http://schemas.openxmlformats.org/officeDocument/2006/relationships/image" Target="../media/image54.emf"/><Relationship Id="rId1" Type="http://schemas.openxmlformats.org/officeDocument/2006/relationships/image" Target="../media/image53.emf"/><Relationship Id="rId6" Type="http://schemas.openxmlformats.org/officeDocument/2006/relationships/image" Target="../media/image58.emf"/><Relationship Id="rId11" Type="http://schemas.openxmlformats.org/officeDocument/2006/relationships/image" Target="../media/image63.emf"/><Relationship Id="rId5" Type="http://schemas.openxmlformats.org/officeDocument/2006/relationships/image" Target="../media/image57.emf"/><Relationship Id="rId10" Type="http://schemas.openxmlformats.org/officeDocument/2006/relationships/image" Target="../media/image62.emf"/><Relationship Id="rId4" Type="http://schemas.openxmlformats.org/officeDocument/2006/relationships/image" Target="../media/image56.emf"/><Relationship Id="rId9" Type="http://schemas.openxmlformats.org/officeDocument/2006/relationships/image" Target="../media/image61.emf"/></Relationships>
</file>

<file path=xl/drawings/_rels/drawing7.xml.rels><?xml version="1.0" encoding="UTF-8" standalone="yes"?>
<Relationships xmlns="http://schemas.openxmlformats.org/package/2006/relationships"><Relationship Id="rId8" Type="http://schemas.openxmlformats.org/officeDocument/2006/relationships/image" Target="../media/image72.emf"/><Relationship Id="rId13" Type="http://schemas.openxmlformats.org/officeDocument/2006/relationships/image" Target="../media/image77.emf"/><Relationship Id="rId3" Type="http://schemas.openxmlformats.org/officeDocument/2006/relationships/image" Target="../media/image67.emf"/><Relationship Id="rId7" Type="http://schemas.openxmlformats.org/officeDocument/2006/relationships/image" Target="../media/image71.emf"/><Relationship Id="rId12" Type="http://schemas.openxmlformats.org/officeDocument/2006/relationships/image" Target="../media/image76.emf"/><Relationship Id="rId2" Type="http://schemas.openxmlformats.org/officeDocument/2006/relationships/image" Target="../media/image66.emf"/><Relationship Id="rId16" Type="http://schemas.openxmlformats.org/officeDocument/2006/relationships/image" Target="../media/image80.emf"/><Relationship Id="rId1" Type="http://schemas.openxmlformats.org/officeDocument/2006/relationships/image" Target="../media/image65.emf"/><Relationship Id="rId6" Type="http://schemas.openxmlformats.org/officeDocument/2006/relationships/image" Target="../media/image70.emf"/><Relationship Id="rId11" Type="http://schemas.openxmlformats.org/officeDocument/2006/relationships/image" Target="../media/image75.emf"/><Relationship Id="rId5" Type="http://schemas.openxmlformats.org/officeDocument/2006/relationships/image" Target="../media/image69.emf"/><Relationship Id="rId15" Type="http://schemas.openxmlformats.org/officeDocument/2006/relationships/image" Target="../media/image79.emf"/><Relationship Id="rId10" Type="http://schemas.openxmlformats.org/officeDocument/2006/relationships/image" Target="../media/image74.emf"/><Relationship Id="rId4" Type="http://schemas.openxmlformats.org/officeDocument/2006/relationships/image" Target="../media/image68.emf"/><Relationship Id="rId9" Type="http://schemas.openxmlformats.org/officeDocument/2006/relationships/image" Target="../media/image73.emf"/><Relationship Id="rId14" Type="http://schemas.openxmlformats.org/officeDocument/2006/relationships/image" Target="../media/image78.emf"/></Relationships>
</file>

<file path=xl/drawings/_rels/drawing8.xml.rels><?xml version="1.0" encoding="UTF-8" standalone="yes"?>
<Relationships xmlns="http://schemas.openxmlformats.org/package/2006/relationships"><Relationship Id="rId3" Type="http://schemas.openxmlformats.org/officeDocument/2006/relationships/image" Target="../media/image83.emf"/><Relationship Id="rId2" Type="http://schemas.openxmlformats.org/officeDocument/2006/relationships/image" Target="../media/image82.emf"/><Relationship Id="rId1" Type="http://schemas.openxmlformats.org/officeDocument/2006/relationships/image" Target="../media/image81.emf"/></Relationships>
</file>

<file path=xl/drawings/_rels/drawing9.xml.rels><?xml version="1.0" encoding="UTF-8" standalone="yes"?>
<Relationships xmlns="http://schemas.openxmlformats.org/package/2006/relationships"><Relationship Id="rId8" Type="http://schemas.openxmlformats.org/officeDocument/2006/relationships/image" Target="../media/image91.emf"/><Relationship Id="rId3" Type="http://schemas.openxmlformats.org/officeDocument/2006/relationships/image" Target="../media/image86.emf"/><Relationship Id="rId7" Type="http://schemas.openxmlformats.org/officeDocument/2006/relationships/image" Target="../media/image90.emf"/><Relationship Id="rId2" Type="http://schemas.openxmlformats.org/officeDocument/2006/relationships/image" Target="../media/image85.emf"/><Relationship Id="rId1" Type="http://schemas.openxmlformats.org/officeDocument/2006/relationships/image" Target="../media/image84.emf"/><Relationship Id="rId6" Type="http://schemas.openxmlformats.org/officeDocument/2006/relationships/image" Target="../media/image89.emf"/><Relationship Id="rId5" Type="http://schemas.openxmlformats.org/officeDocument/2006/relationships/image" Target="../media/image88.emf"/><Relationship Id="rId10" Type="http://schemas.openxmlformats.org/officeDocument/2006/relationships/image" Target="../media/image93.emf"/><Relationship Id="rId4" Type="http://schemas.openxmlformats.org/officeDocument/2006/relationships/image" Target="../media/image87.emf"/><Relationship Id="rId9" Type="http://schemas.openxmlformats.org/officeDocument/2006/relationships/image" Target="../media/image92.emf"/></Relationships>
</file>

<file path=xl/drawings/_rels/drawing10.xml.rels><?xml version="1.0" encoding="UTF-8" standalone="yes"?>
<Relationships xmlns="http://schemas.openxmlformats.org/package/2006/relationships"><Relationship Id="rId8" Type="http://schemas.openxmlformats.org/officeDocument/2006/relationships/image" Target="../media/image101.emf"/><Relationship Id="rId13" Type="http://schemas.openxmlformats.org/officeDocument/2006/relationships/image" Target="../media/image106.emf"/><Relationship Id="rId3" Type="http://schemas.openxmlformats.org/officeDocument/2006/relationships/image" Target="../media/image96.emf"/><Relationship Id="rId7" Type="http://schemas.openxmlformats.org/officeDocument/2006/relationships/image" Target="../media/image100.emf"/><Relationship Id="rId12" Type="http://schemas.openxmlformats.org/officeDocument/2006/relationships/image" Target="../media/image105.emf"/><Relationship Id="rId2" Type="http://schemas.openxmlformats.org/officeDocument/2006/relationships/image" Target="../media/image95.emf"/><Relationship Id="rId1" Type="http://schemas.openxmlformats.org/officeDocument/2006/relationships/image" Target="../media/image94.emf"/><Relationship Id="rId6" Type="http://schemas.openxmlformats.org/officeDocument/2006/relationships/image" Target="../media/image99.emf"/><Relationship Id="rId11" Type="http://schemas.openxmlformats.org/officeDocument/2006/relationships/image" Target="../media/image104.emf"/><Relationship Id="rId5" Type="http://schemas.openxmlformats.org/officeDocument/2006/relationships/image" Target="../media/image98.emf"/><Relationship Id="rId10" Type="http://schemas.openxmlformats.org/officeDocument/2006/relationships/image" Target="../media/image103.emf"/><Relationship Id="rId4" Type="http://schemas.openxmlformats.org/officeDocument/2006/relationships/image" Target="../media/image97.emf"/><Relationship Id="rId9" Type="http://schemas.openxmlformats.org/officeDocument/2006/relationships/image" Target="../media/image102.emf"/><Relationship Id="rId14" Type="http://schemas.openxmlformats.org/officeDocument/2006/relationships/image" Target="../media/image107.emf"/></Relationships>
</file>

<file path=xl/drawings/_rels/drawing11.xml.rels><?xml version="1.0" encoding="UTF-8" standalone="yes"?>
<Relationships xmlns="http://schemas.openxmlformats.org/package/2006/relationships"><Relationship Id="rId8" Type="http://schemas.openxmlformats.org/officeDocument/2006/relationships/image" Target="../media/image115.emf"/><Relationship Id="rId13" Type="http://schemas.openxmlformats.org/officeDocument/2006/relationships/image" Target="../media/image120.emf"/><Relationship Id="rId3" Type="http://schemas.openxmlformats.org/officeDocument/2006/relationships/image" Target="../media/image110.emf"/><Relationship Id="rId7" Type="http://schemas.openxmlformats.org/officeDocument/2006/relationships/image" Target="../media/image114.emf"/><Relationship Id="rId12" Type="http://schemas.openxmlformats.org/officeDocument/2006/relationships/image" Target="../media/image119.emf"/><Relationship Id="rId17" Type="http://schemas.openxmlformats.org/officeDocument/2006/relationships/image" Target="../media/image124.emf"/><Relationship Id="rId2" Type="http://schemas.openxmlformats.org/officeDocument/2006/relationships/image" Target="../media/image109.emf"/><Relationship Id="rId16" Type="http://schemas.openxmlformats.org/officeDocument/2006/relationships/image" Target="../media/image123.emf"/><Relationship Id="rId1" Type="http://schemas.openxmlformats.org/officeDocument/2006/relationships/image" Target="../media/image108.emf"/><Relationship Id="rId6" Type="http://schemas.openxmlformats.org/officeDocument/2006/relationships/image" Target="../media/image113.emf"/><Relationship Id="rId11" Type="http://schemas.openxmlformats.org/officeDocument/2006/relationships/image" Target="../media/image118.emf"/><Relationship Id="rId5" Type="http://schemas.openxmlformats.org/officeDocument/2006/relationships/image" Target="../media/image112.emf"/><Relationship Id="rId15" Type="http://schemas.openxmlformats.org/officeDocument/2006/relationships/image" Target="../media/image122.emf"/><Relationship Id="rId10" Type="http://schemas.openxmlformats.org/officeDocument/2006/relationships/image" Target="../media/image117.emf"/><Relationship Id="rId4" Type="http://schemas.openxmlformats.org/officeDocument/2006/relationships/image" Target="../media/image111.emf"/><Relationship Id="rId9" Type="http://schemas.openxmlformats.org/officeDocument/2006/relationships/image" Target="../media/image116.emf"/><Relationship Id="rId14" Type="http://schemas.openxmlformats.org/officeDocument/2006/relationships/image" Target="../media/image121.emf"/></Relationships>
</file>

<file path=xl/drawings/_rels/drawing13.xml.rels><?xml version="1.0" encoding="UTF-8" standalone="yes"?>
<Relationships xmlns="http://schemas.openxmlformats.org/package/2006/relationships"><Relationship Id="rId2" Type="http://schemas.openxmlformats.org/officeDocument/2006/relationships/image" Target="../media/image126.emf"/><Relationship Id="rId1" Type="http://schemas.openxmlformats.org/officeDocument/2006/relationships/image" Target="../media/image125.emf"/></Relationships>
</file>

<file path=xl/drawings/_rels/drawing14.xml.rels><?xml version="1.0" encoding="UTF-8" standalone="yes"?>
<Relationships xmlns="http://schemas.openxmlformats.org/package/2006/relationships"><Relationship Id="rId3" Type="http://schemas.openxmlformats.org/officeDocument/2006/relationships/image" Target="../media/image129.jpeg"/><Relationship Id="rId2" Type="http://schemas.openxmlformats.org/officeDocument/2006/relationships/image" Target="../media/image128.jpeg"/><Relationship Id="rId1" Type="http://schemas.openxmlformats.org/officeDocument/2006/relationships/image" Target="../media/image127.jpeg"/></Relationships>
</file>

<file path=xl/drawings/drawing1.xml><?xml version="1.0" encoding="utf-8"?>
<xdr:wsDr xmlns:xdr="http://schemas.openxmlformats.org/drawingml/2006/spreadsheetDrawing" xmlns:a="http://schemas.openxmlformats.org/drawingml/2006/main">
  <xdr:twoCellAnchor>
    <xdr:from>
      <xdr:col>0</xdr:col>
      <xdr:colOff>0</xdr:colOff>
      <xdr:row>0</xdr:row>
      <xdr:rowOff>0</xdr:rowOff>
    </xdr:from>
    <xdr:to>
      <xdr:col>18</xdr:col>
      <xdr:colOff>584200</xdr:colOff>
      <xdr:row>69</xdr:row>
      <xdr:rowOff>152400</xdr:rowOff>
    </xdr:to>
    <xdr:sp macro="" textlink="">
      <xdr:nvSpPr>
        <xdr:cNvPr id="1026" name="shapetype_202" hidden="1">
          <a:extLst>
            <a:ext uri="{FF2B5EF4-FFF2-40B4-BE49-F238E27FC236}">
              <a16:creationId xmlns:a16="http://schemas.microsoft.com/office/drawing/2014/main" xmlns="" id="{00000000-0008-0000-0000-000002040000}"/>
            </a:ext>
          </a:extLst>
        </xdr:cNvPr>
        <xdr:cNvSpPr txBox="1">
          <a:spLocks noSelect="1" noChangeArrowheads="1"/>
        </xdr:cNvSpPr>
      </xdr:nvSpPr>
      <xdr:spPr bwMode="auto">
        <a:xfrm>
          <a:off x="0" y="0"/>
          <a:ext cx="12700000" cy="12700000"/>
        </a:xfrm>
        <a:prstGeom prst="rect">
          <a:avLst/>
        </a:prstGeom>
        <a:solidFill>
          <a:srgbClr val="FFFFFF"/>
        </a:solidFill>
        <a:ln w="9525">
          <a:solidFill>
            <a:srgbClr val="000000"/>
          </a:solidFill>
          <a:miter lim="800000"/>
          <a:headEnd/>
          <a:tailEnd/>
        </a:ln>
      </xdr:spPr>
      <xdr:txBody>
        <a:bodyPr rtlCol="0"/>
        <a:lstStyle/>
        <a:p>
          <a:pPr algn="ctr"/>
          <a:endParaRPr lang="en-US"/>
        </a:p>
      </xdr:txBody>
    </xdr:sp>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93</xdr:row>
      <xdr:rowOff>0</xdr:rowOff>
    </xdr:from>
    <xdr:to>
      <xdr:col>4</xdr:col>
      <xdr:colOff>355600</xdr:colOff>
      <xdr:row>131</xdr:row>
      <xdr:rowOff>50800</xdr:rowOff>
    </xdr:to>
    <xdr:pic>
      <xdr:nvPicPr>
        <xdr:cNvPr id="7" name="Picture 6">
          <a:extLst>
            <a:ext uri="{FF2B5EF4-FFF2-40B4-BE49-F238E27FC236}">
              <a16:creationId xmlns:a16="http://schemas.microsoft.com/office/drawing/2014/main" xmlns="" id="{B722F596-5788-6840-B664-FBCF828CA7BB}"/>
            </a:ext>
          </a:extLst>
        </xdr:cNvPr>
        <xdr:cNvPicPr>
          <a:picLocks noChangeAspect="1"/>
        </xdr:cNvPicPr>
      </xdr:nvPicPr>
      <xdr:blipFill>
        <a:blip xmlns:r="http://schemas.openxmlformats.org/officeDocument/2006/relationships" r:embed="rId1"/>
        <a:stretch>
          <a:fillRect/>
        </a:stretch>
      </xdr:blipFill>
      <xdr:spPr>
        <a:xfrm>
          <a:off x="0" y="17898533"/>
          <a:ext cx="10058400" cy="7772400"/>
        </a:xfrm>
        <a:prstGeom prst="rect">
          <a:avLst/>
        </a:prstGeom>
      </xdr:spPr>
    </xdr:pic>
    <xdr:clientData/>
  </xdr:twoCellAnchor>
  <xdr:twoCellAnchor editAs="oneCell">
    <xdr:from>
      <xdr:col>8</xdr:col>
      <xdr:colOff>0</xdr:colOff>
      <xdr:row>93</xdr:row>
      <xdr:rowOff>0</xdr:rowOff>
    </xdr:from>
    <xdr:to>
      <xdr:col>20</xdr:col>
      <xdr:colOff>355600</xdr:colOff>
      <xdr:row>131</xdr:row>
      <xdr:rowOff>50800</xdr:rowOff>
    </xdr:to>
    <xdr:pic>
      <xdr:nvPicPr>
        <xdr:cNvPr id="13" name="Picture 12">
          <a:extLst>
            <a:ext uri="{FF2B5EF4-FFF2-40B4-BE49-F238E27FC236}">
              <a16:creationId xmlns:a16="http://schemas.microsoft.com/office/drawing/2014/main" xmlns="" id="{08BF9ACD-4774-E345-A594-F6B7F20B795E}"/>
            </a:ext>
          </a:extLst>
        </xdr:cNvPr>
        <xdr:cNvPicPr>
          <a:picLocks noChangeAspect="1"/>
        </xdr:cNvPicPr>
      </xdr:nvPicPr>
      <xdr:blipFill>
        <a:blip xmlns:r="http://schemas.openxmlformats.org/officeDocument/2006/relationships" r:embed="rId2"/>
        <a:stretch>
          <a:fillRect/>
        </a:stretch>
      </xdr:blipFill>
      <xdr:spPr>
        <a:xfrm>
          <a:off x="10464800" y="17898533"/>
          <a:ext cx="10058400" cy="7772400"/>
        </a:xfrm>
        <a:prstGeom prst="rect">
          <a:avLst/>
        </a:prstGeom>
      </xdr:spPr>
    </xdr:pic>
    <xdr:clientData/>
  </xdr:twoCellAnchor>
  <xdr:twoCellAnchor editAs="oneCell">
    <xdr:from>
      <xdr:col>0</xdr:col>
      <xdr:colOff>0</xdr:colOff>
      <xdr:row>132</xdr:row>
      <xdr:rowOff>0</xdr:rowOff>
    </xdr:from>
    <xdr:to>
      <xdr:col>4</xdr:col>
      <xdr:colOff>355600</xdr:colOff>
      <xdr:row>170</xdr:row>
      <xdr:rowOff>50800</xdr:rowOff>
    </xdr:to>
    <xdr:pic>
      <xdr:nvPicPr>
        <xdr:cNvPr id="15" name="Picture 14">
          <a:extLst>
            <a:ext uri="{FF2B5EF4-FFF2-40B4-BE49-F238E27FC236}">
              <a16:creationId xmlns:a16="http://schemas.microsoft.com/office/drawing/2014/main" xmlns="" id="{F2FD1915-F978-6F40-8375-BBF7DF42793A}"/>
            </a:ext>
          </a:extLst>
        </xdr:cNvPr>
        <xdr:cNvPicPr>
          <a:picLocks noChangeAspect="1"/>
        </xdr:cNvPicPr>
      </xdr:nvPicPr>
      <xdr:blipFill>
        <a:blip xmlns:r="http://schemas.openxmlformats.org/officeDocument/2006/relationships" r:embed="rId3"/>
        <a:stretch>
          <a:fillRect/>
        </a:stretch>
      </xdr:blipFill>
      <xdr:spPr>
        <a:xfrm>
          <a:off x="0" y="25823333"/>
          <a:ext cx="10058400" cy="7772400"/>
        </a:xfrm>
        <a:prstGeom prst="rect">
          <a:avLst/>
        </a:prstGeom>
      </xdr:spPr>
    </xdr:pic>
    <xdr:clientData/>
  </xdr:twoCellAnchor>
  <xdr:twoCellAnchor editAs="oneCell">
    <xdr:from>
      <xdr:col>0</xdr:col>
      <xdr:colOff>0</xdr:colOff>
      <xdr:row>42</xdr:row>
      <xdr:rowOff>0</xdr:rowOff>
    </xdr:from>
    <xdr:to>
      <xdr:col>3</xdr:col>
      <xdr:colOff>33867</xdr:colOff>
      <xdr:row>91</xdr:row>
      <xdr:rowOff>101600</xdr:rowOff>
    </xdr:to>
    <xdr:pic>
      <xdr:nvPicPr>
        <xdr:cNvPr id="4" name="Picture 3">
          <a:extLst>
            <a:ext uri="{FF2B5EF4-FFF2-40B4-BE49-F238E27FC236}">
              <a16:creationId xmlns:a16="http://schemas.microsoft.com/office/drawing/2014/main" xmlns="" id="{CC65C3FD-25AA-D74A-840E-F7CF2B7EC287}"/>
            </a:ext>
          </a:extLst>
        </xdr:cNvPr>
        <xdr:cNvPicPr>
          <a:picLocks noChangeAspect="1"/>
        </xdr:cNvPicPr>
      </xdr:nvPicPr>
      <xdr:blipFill>
        <a:blip xmlns:r="http://schemas.openxmlformats.org/officeDocument/2006/relationships" r:embed="rId4"/>
        <a:stretch>
          <a:fillRect/>
        </a:stretch>
      </xdr:blipFill>
      <xdr:spPr>
        <a:xfrm>
          <a:off x="0" y="8991600"/>
          <a:ext cx="7772400" cy="10058400"/>
        </a:xfrm>
        <a:prstGeom prst="rect">
          <a:avLst/>
        </a:prstGeom>
      </xdr:spPr>
    </xdr:pic>
    <xdr:clientData/>
  </xdr:twoCellAnchor>
  <xdr:twoCellAnchor editAs="oneCell">
    <xdr:from>
      <xdr:col>4</xdr:col>
      <xdr:colOff>0</xdr:colOff>
      <xdr:row>42</xdr:row>
      <xdr:rowOff>0</xdr:rowOff>
    </xdr:from>
    <xdr:to>
      <xdr:col>9</xdr:col>
      <xdr:colOff>999067</xdr:colOff>
      <xdr:row>91</xdr:row>
      <xdr:rowOff>101600</xdr:rowOff>
    </xdr:to>
    <xdr:pic>
      <xdr:nvPicPr>
        <xdr:cNvPr id="8" name="Picture 7">
          <a:extLst>
            <a:ext uri="{FF2B5EF4-FFF2-40B4-BE49-F238E27FC236}">
              <a16:creationId xmlns:a16="http://schemas.microsoft.com/office/drawing/2014/main" xmlns="" id="{6EB46570-B9A6-064C-B4F6-1CF2F7F76D5F}"/>
            </a:ext>
          </a:extLst>
        </xdr:cNvPr>
        <xdr:cNvPicPr>
          <a:picLocks noChangeAspect="1"/>
        </xdr:cNvPicPr>
      </xdr:nvPicPr>
      <xdr:blipFill>
        <a:blip xmlns:r="http://schemas.openxmlformats.org/officeDocument/2006/relationships" r:embed="rId5"/>
        <a:stretch>
          <a:fillRect/>
        </a:stretch>
      </xdr:blipFill>
      <xdr:spPr>
        <a:xfrm>
          <a:off x="9702800" y="8991600"/>
          <a:ext cx="7772400" cy="1005840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0</xdr:colOff>
      <xdr:row>56</xdr:row>
      <xdr:rowOff>0</xdr:rowOff>
    </xdr:from>
    <xdr:to>
      <xdr:col>3</xdr:col>
      <xdr:colOff>33867</xdr:colOff>
      <xdr:row>105</xdr:row>
      <xdr:rowOff>101600</xdr:rowOff>
    </xdr:to>
    <xdr:pic>
      <xdr:nvPicPr>
        <xdr:cNvPr id="3" name="Picture 2">
          <a:extLst>
            <a:ext uri="{FF2B5EF4-FFF2-40B4-BE49-F238E27FC236}">
              <a16:creationId xmlns:a16="http://schemas.microsoft.com/office/drawing/2014/main" xmlns="" id="{35E5E6FE-919D-444F-8B90-00F288C10069}"/>
            </a:ext>
          </a:extLst>
        </xdr:cNvPr>
        <xdr:cNvPicPr>
          <a:picLocks noChangeAspect="1"/>
        </xdr:cNvPicPr>
      </xdr:nvPicPr>
      <xdr:blipFill>
        <a:blip xmlns:r="http://schemas.openxmlformats.org/officeDocument/2006/relationships" r:embed="rId1"/>
        <a:stretch>
          <a:fillRect/>
        </a:stretch>
      </xdr:blipFill>
      <xdr:spPr>
        <a:xfrm>
          <a:off x="0" y="63720133"/>
          <a:ext cx="7772400" cy="10058400"/>
        </a:xfrm>
        <a:prstGeom prst="rect">
          <a:avLst/>
        </a:prstGeom>
      </xdr:spPr>
    </xdr:pic>
    <xdr:clientData/>
  </xdr:twoCellAnchor>
  <xdr:twoCellAnchor editAs="oneCell">
    <xdr:from>
      <xdr:col>24</xdr:col>
      <xdr:colOff>0</xdr:colOff>
      <xdr:row>107</xdr:row>
      <xdr:rowOff>0</xdr:rowOff>
    </xdr:from>
    <xdr:to>
      <xdr:col>38</xdr:col>
      <xdr:colOff>575733</xdr:colOff>
      <xdr:row>145</xdr:row>
      <xdr:rowOff>50800</xdr:rowOff>
    </xdr:to>
    <xdr:pic>
      <xdr:nvPicPr>
        <xdr:cNvPr id="9" name="Picture 8">
          <a:extLst>
            <a:ext uri="{FF2B5EF4-FFF2-40B4-BE49-F238E27FC236}">
              <a16:creationId xmlns:a16="http://schemas.microsoft.com/office/drawing/2014/main" xmlns="" id="{3875F920-7C43-8240-A568-B40EE36FB420}"/>
            </a:ext>
          </a:extLst>
        </xdr:cNvPr>
        <xdr:cNvPicPr>
          <a:picLocks noChangeAspect="1"/>
        </xdr:cNvPicPr>
      </xdr:nvPicPr>
      <xdr:blipFill>
        <a:blip xmlns:r="http://schemas.openxmlformats.org/officeDocument/2006/relationships" r:embed="rId2"/>
        <a:stretch>
          <a:fillRect/>
        </a:stretch>
      </xdr:blipFill>
      <xdr:spPr>
        <a:xfrm>
          <a:off x="21894800" y="73863200"/>
          <a:ext cx="10058400" cy="7772400"/>
        </a:xfrm>
        <a:prstGeom prst="rect">
          <a:avLst/>
        </a:prstGeom>
      </xdr:spPr>
    </xdr:pic>
    <xdr:clientData/>
  </xdr:twoCellAnchor>
  <xdr:twoCellAnchor editAs="oneCell">
    <xdr:from>
      <xdr:col>24</xdr:col>
      <xdr:colOff>0</xdr:colOff>
      <xdr:row>146</xdr:row>
      <xdr:rowOff>0</xdr:rowOff>
    </xdr:from>
    <xdr:to>
      <xdr:col>38</xdr:col>
      <xdr:colOff>457200</xdr:colOff>
      <xdr:row>184</xdr:row>
      <xdr:rowOff>50800</xdr:rowOff>
    </xdr:to>
    <xdr:pic>
      <xdr:nvPicPr>
        <xdr:cNvPr id="15" name="Picture 14">
          <a:extLst>
            <a:ext uri="{FF2B5EF4-FFF2-40B4-BE49-F238E27FC236}">
              <a16:creationId xmlns:a16="http://schemas.microsoft.com/office/drawing/2014/main" xmlns="" id="{A603EAFF-268D-0C43-8B2F-642007CDD0F6}"/>
            </a:ext>
          </a:extLst>
        </xdr:cNvPr>
        <xdr:cNvPicPr>
          <a:picLocks noChangeAspect="1"/>
        </xdr:cNvPicPr>
      </xdr:nvPicPr>
      <xdr:blipFill>
        <a:blip xmlns:r="http://schemas.openxmlformats.org/officeDocument/2006/relationships" r:embed="rId3"/>
        <a:stretch>
          <a:fillRect/>
        </a:stretch>
      </xdr:blipFill>
      <xdr:spPr>
        <a:xfrm>
          <a:off x="21996400" y="81991200"/>
          <a:ext cx="10058400" cy="7772400"/>
        </a:xfrm>
        <a:prstGeom prst="rect">
          <a:avLst/>
        </a:prstGeom>
      </xdr:spPr>
    </xdr:pic>
    <xdr:clientData/>
  </xdr:twoCellAnchor>
  <xdr:twoCellAnchor editAs="oneCell">
    <xdr:from>
      <xdr:col>24</xdr:col>
      <xdr:colOff>0</xdr:colOff>
      <xdr:row>185</xdr:row>
      <xdr:rowOff>0</xdr:rowOff>
    </xdr:from>
    <xdr:to>
      <xdr:col>38</xdr:col>
      <xdr:colOff>457200</xdr:colOff>
      <xdr:row>223</xdr:row>
      <xdr:rowOff>50800</xdr:rowOff>
    </xdr:to>
    <xdr:pic>
      <xdr:nvPicPr>
        <xdr:cNvPr id="21" name="Picture 20">
          <a:extLst>
            <a:ext uri="{FF2B5EF4-FFF2-40B4-BE49-F238E27FC236}">
              <a16:creationId xmlns:a16="http://schemas.microsoft.com/office/drawing/2014/main" xmlns="" id="{7EFA0A70-2087-6944-B1B4-25500C268C1B}"/>
            </a:ext>
          </a:extLst>
        </xdr:cNvPr>
        <xdr:cNvPicPr>
          <a:picLocks noChangeAspect="1"/>
        </xdr:cNvPicPr>
      </xdr:nvPicPr>
      <xdr:blipFill>
        <a:blip xmlns:r="http://schemas.openxmlformats.org/officeDocument/2006/relationships" r:embed="rId4"/>
        <a:stretch>
          <a:fillRect/>
        </a:stretch>
      </xdr:blipFill>
      <xdr:spPr>
        <a:xfrm>
          <a:off x="21996400" y="89916000"/>
          <a:ext cx="10058400" cy="7772400"/>
        </a:xfrm>
        <a:prstGeom prst="rect">
          <a:avLst/>
        </a:prstGeom>
      </xdr:spPr>
    </xdr:pic>
    <xdr:clientData/>
  </xdr:twoCellAnchor>
  <xdr:twoCellAnchor editAs="oneCell">
    <xdr:from>
      <xdr:col>24</xdr:col>
      <xdr:colOff>0</xdr:colOff>
      <xdr:row>224</xdr:row>
      <xdr:rowOff>0</xdr:rowOff>
    </xdr:from>
    <xdr:to>
      <xdr:col>38</xdr:col>
      <xdr:colOff>457200</xdr:colOff>
      <xdr:row>262</xdr:row>
      <xdr:rowOff>50800</xdr:rowOff>
    </xdr:to>
    <xdr:pic>
      <xdr:nvPicPr>
        <xdr:cNvPr id="27" name="Picture 26">
          <a:extLst>
            <a:ext uri="{FF2B5EF4-FFF2-40B4-BE49-F238E27FC236}">
              <a16:creationId xmlns:a16="http://schemas.microsoft.com/office/drawing/2014/main" xmlns="" id="{9FE8D365-9207-2648-8FE0-7B2D1D01210E}"/>
            </a:ext>
          </a:extLst>
        </xdr:cNvPr>
        <xdr:cNvPicPr>
          <a:picLocks noChangeAspect="1"/>
        </xdr:cNvPicPr>
      </xdr:nvPicPr>
      <xdr:blipFill>
        <a:blip xmlns:r="http://schemas.openxmlformats.org/officeDocument/2006/relationships" r:embed="rId5"/>
        <a:stretch>
          <a:fillRect/>
        </a:stretch>
      </xdr:blipFill>
      <xdr:spPr>
        <a:xfrm>
          <a:off x="21996400" y="97840800"/>
          <a:ext cx="10058400" cy="7772400"/>
        </a:xfrm>
        <a:prstGeom prst="rect">
          <a:avLst/>
        </a:prstGeom>
      </xdr:spPr>
    </xdr:pic>
    <xdr:clientData/>
  </xdr:twoCellAnchor>
  <xdr:twoCellAnchor editAs="oneCell">
    <xdr:from>
      <xdr:col>24</xdr:col>
      <xdr:colOff>0</xdr:colOff>
      <xdr:row>263</xdr:row>
      <xdr:rowOff>0</xdr:rowOff>
    </xdr:from>
    <xdr:to>
      <xdr:col>38</xdr:col>
      <xdr:colOff>457200</xdr:colOff>
      <xdr:row>301</xdr:row>
      <xdr:rowOff>50800</xdr:rowOff>
    </xdr:to>
    <xdr:pic>
      <xdr:nvPicPr>
        <xdr:cNvPr id="33" name="Picture 32">
          <a:extLst>
            <a:ext uri="{FF2B5EF4-FFF2-40B4-BE49-F238E27FC236}">
              <a16:creationId xmlns:a16="http://schemas.microsoft.com/office/drawing/2014/main" xmlns="" id="{116702D3-488A-8949-A163-DD9711AD47DE}"/>
            </a:ext>
          </a:extLst>
        </xdr:cNvPr>
        <xdr:cNvPicPr>
          <a:picLocks noChangeAspect="1"/>
        </xdr:cNvPicPr>
      </xdr:nvPicPr>
      <xdr:blipFill>
        <a:blip xmlns:r="http://schemas.openxmlformats.org/officeDocument/2006/relationships" r:embed="rId6"/>
        <a:stretch>
          <a:fillRect/>
        </a:stretch>
      </xdr:blipFill>
      <xdr:spPr>
        <a:xfrm>
          <a:off x="21996400" y="105765600"/>
          <a:ext cx="10058400" cy="7772400"/>
        </a:xfrm>
        <a:prstGeom prst="rect">
          <a:avLst/>
        </a:prstGeom>
      </xdr:spPr>
    </xdr:pic>
    <xdr:clientData/>
  </xdr:twoCellAnchor>
  <xdr:twoCellAnchor editAs="oneCell">
    <xdr:from>
      <xdr:col>0</xdr:col>
      <xdr:colOff>0</xdr:colOff>
      <xdr:row>107</xdr:row>
      <xdr:rowOff>0</xdr:rowOff>
    </xdr:from>
    <xdr:to>
      <xdr:col>4</xdr:col>
      <xdr:colOff>355600</xdr:colOff>
      <xdr:row>145</xdr:row>
      <xdr:rowOff>50800</xdr:rowOff>
    </xdr:to>
    <xdr:pic>
      <xdr:nvPicPr>
        <xdr:cNvPr id="39" name="Picture 38">
          <a:extLst>
            <a:ext uri="{FF2B5EF4-FFF2-40B4-BE49-F238E27FC236}">
              <a16:creationId xmlns:a16="http://schemas.microsoft.com/office/drawing/2014/main" xmlns="" id="{07292086-D9AB-A647-B942-F4DA7D60A9C9}"/>
            </a:ext>
          </a:extLst>
        </xdr:cNvPr>
        <xdr:cNvPicPr>
          <a:picLocks noChangeAspect="1"/>
        </xdr:cNvPicPr>
      </xdr:nvPicPr>
      <xdr:blipFill>
        <a:blip xmlns:r="http://schemas.openxmlformats.org/officeDocument/2006/relationships" r:embed="rId7"/>
        <a:stretch>
          <a:fillRect/>
        </a:stretch>
      </xdr:blipFill>
      <xdr:spPr>
        <a:xfrm>
          <a:off x="0" y="29819600"/>
          <a:ext cx="10058400" cy="7772400"/>
        </a:xfrm>
        <a:prstGeom prst="rect">
          <a:avLst/>
        </a:prstGeom>
      </xdr:spPr>
    </xdr:pic>
    <xdr:clientData/>
  </xdr:twoCellAnchor>
  <xdr:twoCellAnchor editAs="oneCell">
    <xdr:from>
      <xdr:col>5</xdr:col>
      <xdr:colOff>0</xdr:colOff>
      <xdr:row>107</xdr:row>
      <xdr:rowOff>0</xdr:rowOff>
    </xdr:from>
    <xdr:to>
      <xdr:col>13</xdr:col>
      <xdr:colOff>440267</xdr:colOff>
      <xdr:row>145</xdr:row>
      <xdr:rowOff>50800</xdr:rowOff>
    </xdr:to>
    <xdr:pic>
      <xdr:nvPicPr>
        <xdr:cNvPr id="41" name="Picture 40">
          <a:extLst>
            <a:ext uri="{FF2B5EF4-FFF2-40B4-BE49-F238E27FC236}">
              <a16:creationId xmlns:a16="http://schemas.microsoft.com/office/drawing/2014/main" xmlns="" id="{6494B6AE-635D-1940-8D45-87C5533C1299}"/>
            </a:ext>
          </a:extLst>
        </xdr:cNvPr>
        <xdr:cNvPicPr>
          <a:picLocks noChangeAspect="1"/>
        </xdr:cNvPicPr>
      </xdr:nvPicPr>
      <xdr:blipFill>
        <a:blip xmlns:r="http://schemas.openxmlformats.org/officeDocument/2006/relationships" r:embed="rId8"/>
        <a:stretch>
          <a:fillRect/>
        </a:stretch>
      </xdr:blipFill>
      <xdr:spPr>
        <a:xfrm>
          <a:off x="11667067" y="29819600"/>
          <a:ext cx="10058400" cy="7772400"/>
        </a:xfrm>
        <a:prstGeom prst="rect">
          <a:avLst/>
        </a:prstGeom>
      </xdr:spPr>
    </xdr:pic>
    <xdr:clientData/>
  </xdr:twoCellAnchor>
  <xdr:twoCellAnchor editAs="oneCell">
    <xdr:from>
      <xdr:col>14</xdr:col>
      <xdr:colOff>0</xdr:colOff>
      <xdr:row>107</xdr:row>
      <xdr:rowOff>0</xdr:rowOff>
    </xdr:from>
    <xdr:to>
      <xdr:col>26</xdr:col>
      <xdr:colOff>50800</xdr:colOff>
      <xdr:row>145</xdr:row>
      <xdr:rowOff>50800</xdr:rowOff>
    </xdr:to>
    <xdr:pic>
      <xdr:nvPicPr>
        <xdr:cNvPr id="43" name="Picture 42">
          <a:extLst>
            <a:ext uri="{FF2B5EF4-FFF2-40B4-BE49-F238E27FC236}">
              <a16:creationId xmlns:a16="http://schemas.microsoft.com/office/drawing/2014/main" xmlns="" id="{2BC16A1D-CC10-AF45-8CAC-B32C144D1EBB}"/>
            </a:ext>
          </a:extLst>
        </xdr:cNvPr>
        <xdr:cNvPicPr>
          <a:picLocks noChangeAspect="1"/>
        </xdr:cNvPicPr>
      </xdr:nvPicPr>
      <xdr:blipFill>
        <a:blip xmlns:r="http://schemas.openxmlformats.org/officeDocument/2006/relationships" r:embed="rId9"/>
        <a:stretch>
          <a:fillRect/>
        </a:stretch>
      </xdr:blipFill>
      <xdr:spPr>
        <a:xfrm>
          <a:off x="22487467" y="29819600"/>
          <a:ext cx="10058400" cy="7772400"/>
        </a:xfrm>
        <a:prstGeom prst="rect">
          <a:avLst/>
        </a:prstGeom>
      </xdr:spPr>
    </xdr:pic>
    <xdr:clientData/>
  </xdr:twoCellAnchor>
  <xdr:twoCellAnchor editAs="oneCell">
    <xdr:from>
      <xdr:col>0</xdr:col>
      <xdr:colOff>0</xdr:colOff>
      <xdr:row>146</xdr:row>
      <xdr:rowOff>0</xdr:rowOff>
    </xdr:from>
    <xdr:to>
      <xdr:col>4</xdr:col>
      <xdr:colOff>355600</xdr:colOff>
      <xdr:row>184</xdr:row>
      <xdr:rowOff>50800</xdr:rowOff>
    </xdr:to>
    <xdr:pic>
      <xdr:nvPicPr>
        <xdr:cNvPr id="45" name="Picture 44">
          <a:extLst>
            <a:ext uri="{FF2B5EF4-FFF2-40B4-BE49-F238E27FC236}">
              <a16:creationId xmlns:a16="http://schemas.microsoft.com/office/drawing/2014/main" xmlns="" id="{CDCBFA92-F51E-4943-93E2-0E9296CDF937}"/>
            </a:ext>
          </a:extLst>
        </xdr:cNvPr>
        <xdr:cNvPicPr>
          <a:picLocks noChangeAspect="1"/>
        </xdr:cNvPicPr>
      </xdr:nvPicPr>
      <xdr:blipFill>
        <a:blip xmlns:r="http://schemas.openxmlformats.org/officeDocument/2006/relationships" r:embed="rId10"/>
        <a:stretch>
          <a:fillRect/>
        </a:stretch>
      </xdr:blipFill>
      <xdr:spPr>
        <a:xfrm>
          <a:off x="0" y="37744400"/>
          <a:ext cx="10058400" cy="7772400"/>
        </a:xfrm>
        <a:prstGeom prst="rect">
          <a:avLst/>
        </a:prstGeom>
      </xdr:spPr>
    </xdr:pic>
    <xdr:clientData/>
  </xdr:twoCellAnchor>
  <xdr:twoCellAnchor editAs="oneCell">
    <xdr:from>
      <xdr:col>5</xdr:col>
      <xdr:colOff>0</xdr:colOff>
      <xdr:row>146</xdr:row>
      <xdr:rowOff>0</xdr:rowOff>
    </xdr:from>
    <xdr:to>
      <xdr:col>13</xdr:col>
      <xdr:colOff>440267</xdr:colOff>
      <xdr:row>184</xdr:row>
      <xdr:rowOff>50800</xdr:rowOff>
    </xdr:to>
    <xdr:pic>
      <xdr:nvPicPr>
        <xdr:cNvPr id="47" name="Picture 46">
          <a:extLst>
            <a:ext uri="{FF2B5EF4-FFF2-40B4-BE49-F238E27FC236}">
              <a16:creationId xmlns:a16="http://schemas.microsoft.com/office/drawing/2014/main" xmlns="" id="{B0C1D265-8E85-5B41-9507-DEA164D07FC5}"/>
            </a:ext>
          </a:extLst>
        </xdr:cNvPr>
        <xdr:cNvPicPr>
          <a:picLocks noChangeAspect="1"/>
        </xdr:cNvPicPr>
      </xdr:nvPicPr>
      <xdr:blipFill>
        <a:blip xmlns:r="http://schemas.openxmlformats.org/officeDocument/2006/relationships" r:embed="rId11"/>
        <a:stretch>
          <a:fillRect/>
        </a:stretch>
      </xdr:blipFill>
      <xdr:spPr>
        <a:xfrm>
          <a:off x="11667067" y="37744400"/>
          <a:ext cx="10058400" cy="7772400"/>
        </a:xfrm>
        <a:prstGeom prst="rect">
          <a:avLst/>
        </a:prstGeom>
      </xdr:spPr>
    </xdr:pic>
    <xdr:clientData/>
  </xdr:twoCellAnchor>
  <xdr:twoCellAnchor editAs="oneCell">
    <xdr:from>
      <xdr:col>14</xdr:col>
      <xdr:colOff>0</xdr:colOff>
      <xdr:row>146</xdr:row>
      <xdr:rowOff>0</xdr:rowOff>
    </xdr:from>
    <xdr:to>
      <xdr:col>26</xdr:col>
      <xdr:colOff>50800</xdr:colOff>
      <xdr:row>184</xdr:row>
      <xdr:rowOff>50800</xdr:rowOff>
    </xdr:to>
    <xdr:pic>
      <xdr:nvPicPr>
        <xdr:cNvPr id="49" name="Picture 48">
          <a:extLst>
            <a:ext uri="{FF2B5EF4-FFF2-40B4-BE49-F238E27FC236}">
              <a16:creationId xmlns:a16="http://schemas.microsoft.com/office/drawing/2014/main" xmlns="" id="{E2AC5456-D4FC-5E4C-85F4-D95C6083FB81}"/>
            </a:ext>
          </a:extLst>
        </xdr:cNvPr>
        <xdr:cNvPicPr>
          <a:picLocks noChangeAspect="1"/>
        </xdr:cNvPicPr>
      </xdr:nvPicPr>
      <xdr:blipFill>
        <a:blip xmlns:r="http://schemas.openxmlformats.org/officeDocument/2006/relationships" r:embed="rId12"/>
        <a:stretch>
          <a:fillRect/>
        </a:stretch>
      </xdr:blipFill>
      <xdr:spPr>
        <a:xfrm>
          <a:off x="22487467" y="37744400"/>
          <a:ext cx="10058400" cy="7772400"/>
        </a:xfrm>
        <a:prstGeom prst="rect">
          <a:avLst/>
        </a:prstGeom>
      </xdr:spPr>
    </xdr:pic>
    <xdr:clientData/>
  </xdr:twoCellAnchor>
  <xdr:twoCellAnchor editAs="oneCell">
    <xdr:from>
      <xdr:col>0</xdr:col>
      <xdr:colOff>0</xdr:colOff>
      <xdr:row>185</xdr:row>
      <xdr:rowOff>0</xdr:rowOff>
    </xdr:from>
    <xdr:to>
      <xdr:col>4</xdr:col>
      <xdr:colOff>355600</xdr:colOff>
      <xdr:row>223</xdr:row>
      <xdr:rowOff>50800</xdr:rowOff>
    </xdr:to>
    <xdr:pic>
      <xdr:nvPicPr>
        <xdr:cNvPr id="51" name="Picture 50">
          <a:extLst>
            <a:ext uri="{FF2B5EF4-FFF2-40B4-BE49-F238E27FC236}">
              <a16:creationId xmlns:a16="http://schemas.microsoft.com/office/drawing/2014/main" xmlns="" id="{E9CEC3A7-4FC8-FB43-B037-57A5202CD92F}"/>
            </a:ext>
          </a:extLst>
        </xdr:cNvPr>
        <xdr:cNvPicPr>
          <a:picLocks noChangeAspect="1"/>
        </xdr:cNvPicPr>
      </xdr:nvPicPr>
      <xdr:blipFill>
        <a:blip xmlns:r="http://schemas.openxmlformats.org/officeDocument/2006/relationships" r:embed="rId13"/>
        <a:stretch>
          <a:fillRect/>
        </a:stretch>
      </xdr:blipFill>
      <xdr:spPr>
        <a:xfrm>
          <a:off x="0" y="45669200"/>
          <a:ext cx="10058400" cy="7772400"/>
        </a:xfrm>
        <a:prstGeom prst="rect">
          <a:avLst/>
        </a:prstGeom>
      </xdr:spPr>
    </xdr:pic>
    <xdr:clientData/>
  </xdr:twoCellAnchor>
  <xdr:twoCellAnchor editAs="oneCell">
    <xdr:from>
      <xdr:col>5</xdr:col>
      <xdr:colOff>0</xdr:colOff>
      <xdr:row>185</xdr:row>
      <xdr:rowOff>0</xdr:rowOff>
    </xdr:from>
    <xdr:to>
      <xdr:col>13</xdr:col>
      <xdr:colOff>440267</xdr:colOff>
      <xdr:row>223</xdr:row>
      <xdr:rowOff>50800</xdr:rowOff>
    </xdr:to>
    <xdr:pic>
      <xdr:nvPicPr>
        <xdr:cNvPr id="53" name="Picture 52">
          <a:extLst>
            <a:ext uri="{FF2B5EF4-FFF2-40B4-BE49-F238E27FC236}">
              <a16:creationId xmlns:a16="http://schemas.microsoft.com/office/drawing/2014/main" xmlns="" id="{013E110E-0812-D141-B353-AD56CA9B10A6}"/>
            </a:ext>
          </a:extLst>
        </xdr:cNvPr>
        <xdr:cNvPicPr>
          <a:picLocks noChangeAspect="1"/>
        </xdr:cNvPicPr>
      </xdr:nvPicPr>
      <xdr:blipFill>
        <a:blip xmlns:r="http://schemas.openxmlformats.org/officeDocument/2006/relationships" r:embed="rId14"/>
        <a:stretch>
          <a:fillRect/>
        </a:stretch>
      </xdr:blipFill>
      <xdr:spPr>
        <a:xfrm>
          <a:off x="11667067" y="45669200"/>
          <a:ext cx="10058400" cy="7772400"/>
        </a:xfrm>
        <a:prstGeom prst="rect">
          <a:avLst/>
        </a:prstGeom>
      </xdr:spPr>
    </xdr:pic>
    <xdr:clientData/>
  </xdr:twoCellAnchor>
  <xdr:twoCellAnchor editAs="oneCell">
    <xdr:from>
      <xdr:col>14</xdr:col>
      <xdr:colOff>0</xdr:colOff>
      <xdr:row>185</xdr:row>
      <xdr:rowOff>0</xdr:rowOff>
    </xdr:from>
    <xdr:to>
      <xdr:col>26</xdr:col>
      <xdr:colOff>50800</xdr:colOff>
      <xdr:row>223</xdr:row>
      <xdr:rowOff>50800</xdr:rowOff>
    </xdr:to>
    <xdr:pic>
      <xdr:nvPicPr>
        <xdr:cNvPr id="55" name="Picture 54">
          <a:extLst>
            <a:ext uri="{FF2B5EF4-FFF2-40B4-BE49-F238E27FC236}">
              <a16:creationId xmlns:a16="http://schemas.microsoft.com/office/drawing/2014/main" xmlns="" id="{DD3DF974-E46D-9D48-831F-D5EF3C84D54F}"/>
            </a:ext>
          </a:extLst>
        </xdr:cNvPr>
        <xdr:cNvPicPr>
          <a:picLocks noChangeAspect="1"/>
        </xdr:cNvPicPr>
      </xdr:nvPicPr>
      <xdr:blipFill>
        <a:blip xmlns:r="http://schemas.openxmlformats.org/officeDocument/2006/relationships" r:embed="rId15"/>
        <a:stretch>
          <a:fillRect/>
        </a:stretch>
      </xdr:blipFill>
      <xdr:spPr>
        <a:xfrm>
          <a:off x="22487467" y="45669200"/>
          <a:ext cx="10058400" cy="7772400"/>
        </a:xfrm>
        <a:prstGeom prst="rect">
          <a:avLst/>
        </a:prstGeom>
      </xdr:spPr>
    </xdr:pic>
    <xdr:clientData/>
  </xdr:twoCellAnchor>
  <xdr:twoCellAnchor editAs="oneCell">
    <xdr:from>
      <xdr:col>0</xdr:col>
      <xdr:colOff>0</xdr:colOff>
      <xdr:row>224</xdr:row>
      <xdr:rowOff>0</xdr:rowOff>
    </xdr:from>
    <xdr:to>
      <xdr:col>4</xdr:col>
      <xdr:colOff>355600</xdr:colOff>
      <xdr:row>262</xdr:row>
      <xdr:rowOff>50800</xdr:rowOff>
    </xdr:to>
    <xdr:pic>
      <xdr:nvPicPr>
        <xdr:cNvPr id="57" name="Picture 56">
          <a:extLst>
            <a:ext uri="{FF2B5EF4-FFF2-40B4-BE49-F238E27FC236}">
              <a16:creationId xmlns:a16="http://schemas.microsoft.com/office/drawing/2014/main" xmlns="" id="{21127A6A-BAE0-9B4B-A5C2-AB04F21E831B}"/>
            </a:ext>
          </a:extLst>
        </xdr:cNvPr>
        <xdr:cNvPicPr>
          <a:picLocks noChangeAspect="1"/>
        </xdr:cNvPicPr>
      </xdr:nvPicPr>
      <xdr:blipFill>
        <a:blip xmlns:r="http://schemas.openxmlformats.org/officeDocument/2006/relationships" r:embed="rId16"/>
        <a:stretch>
          <a:fillRect/>
        </a:stretch>
      </xdr:blipFill>
      <xdr:spPr>
        <a:xfrm>
          <a:off x="0" y="53594000"/>
          <a:ext cx="10058400" cy="7772400"/>
        </a:xfrm>
        <a:prstGeom prst="rect">
          <a:avLst/>
        </a:prstGeom>
      </xdr:spPr>
    </xdr:pic>
    <xdr:clientData/>
  </xdr:twoCellAnchor>
  <xdr:twoCellAnchor editAs="oneCell">
    <xdr:from>
      <xdr:col>5</xdr:col>
      <xdr:colOff>0</xdr:colOff>
      <xdr:row>224</xdr:row>
      <xdr:rowOff>0</xdr:rowOff>
    </xdr:from>
    <xdr:to>
      <xdr:col>13</xdr:col>
      <xdr:colOff>440267</xdr:colOff>
      <xdr:row>262</xdr:row>
      <xdr:rowOff>50800</xdr:rowOff>
    </xdr:to>
    <xdr:pic>
      <xdr:nvPicPr>
        <xdr:cNvPr id="59" name="Picture 58">
          <a:extLst>
            <a:ext uri="{FF2B5EF4-FFF2-40B4-BE49-F238E27FC236}">
              <a16:creationId xmlns:a16="http://schemas.microsoft.com/office/drawing/2014/main" xmlns="" id="{7BC512D3-8F1D-1E4E-922F-2B8FDC10B6BE}"/>
            </a:ext>
          </a:extLst>
        </xdr:cNvPr>
        <xdr:cNvPicPr>
          <a:picLocks noChangeAspect="1"/>
        </xdr:cNvPicPr>
      </xdr:nvPicPr>
      <xdr:blipFill>
        <a:blip xmlns:r="http://schemas.openxmlformats.org/officeDocument/2006/relationships" r:embed="rId17"/>
        <a:stretch>
          <a:fillRect/>
        </a:stretch>
      </xdr:blipFill>
      <xdr:spPr>
        <a:xfrm>
          <a:off x="11667067" y="53594000"/>
          <a:ext cx="10058400" cy="7772400"/>
        </a:xfrm>
        <a:prstGeom prst="rect">
          <a:avLst/>
        </a:prstGeom>
      </xdr:spPr>
    </xdr:pic>
    <xdr:clientData/>
  </xdr:twoCellAnchor>
  <xdr:twoCellAnchor editAs="oneCell">
    <xdr:from>
      <xdr:col>14</xdr:col>
      <xdr:colOff>0</xdr:colOff>
      <xdr:row>224</xdr:row>
      <xdr:rowOff>0</xdr:rowOff>
    </xdr:from>
    <xdr:to>
      <xdr:col>26</xdr:col>
      <xdr:colOff>50800</xdr:colOff>
      <xdr:row>262</xdr:row>
      <xdr:rowOff>50800</xdr:rowOff>
    </xdr:to>
    <xdr:pic>
      <xdr:nvPicPr>
        <xdr:cNvPr id="61" name="Picture 60">
          <a:extLst>
            <a:ext uri="{FF2B5EF4-FFF2-40B4-BE49-F238E27FC236}">
              <a16:creationId xmlns:a16="http://schemas.microsoft.com/office/drawing/2014/main" xmlns="" id="{9636D6B0-75D7-8F4D-AB9B-22CE60945476}"/>
            </a:ext>
          </a:extLst>
        </xdr:cNvPr>
        <xdr:cNvPicPr>
          <a:picLocks noChangeAspect="1"/>
        </xdr:cNvPicPr>
      </xdr:nvPicPr>
      <xdr:blipFill>
        <a:blip xmlns:r="http://schemas.openxmlformats.org/officeDocument/2006/relationships" r:embed="rId18"/>
        <a:stretch>
          <a:fillRect/>
        </a:stretch>
      </xdr:blipFill>
      <xdr:spPr>
        <a:xfrm>
          <a:off x="22487467" y="53594000"/>
          <a:ext cx="10058400" cy="7772400"/>
        </a:xfrm>
        <a:prstGeom prst="rect">
          <a:avLst/>
        </a:prstGeom>
      </xdr:spPr>
    </xdr:pic>
    <xdr:clientData/>
  </xdr:twoCellAnchor>
  <xdr:twoCellAnchor editAs="oneCell">
    <xdr:from>
      <xdr:col>0</xdr:col>
      <xdr:colOff>0</xdr:colOff>
      <xdr:row>263</xdr:row>
      <xdr:rowOff>0</xdr:rowOff>
    </xdr:from>
    <xdr:to>
      <xdr:col>4</xdr:col>
      <xdr:colOff>355600</xdr:colOff>
      <xdr:row>301</xdr:row>
      <xdr:rowOff>50800</xdr:rowOff>
    </xdr:to>
    <xdr:pic>
      <xdr:nvPicPr>
        <xdr:cNvPr id="63" name="Picture 62">
          <a:extLst>
            <a:ext uri="{FF2B5EF4-FFF2-40B4-BE49-F238E27FC236}">
              <a16:creationId xmlns:a16="http://schemas.microsoft.com/office/drawing/2014/main" xmlns="" id="{0B822AA2-B66B-C942-91DE-B84D8065A00C}"/>
            </a:ext>
          </a:extLst>
        </xdr:cNvPr>
        <xdr:cNvPicPr>
          <a:picLocks noChangeAspect="1"/>
        </xdr:cNvPicPr>
      </xdr:nvPicPr>
      <xdr:blipFill>
        <a:blip xmlns:r="http://schemas.openxmlformats.org/officeDocument/2006/relationships" r:embed="rId19"/>
        <a:stretch>
          <a:fillRect/>
        </a:stretch>
      </xdr:blipFill>
      <xdr:spPr>
        <a:xfrm>
          <a:off x="0" y="61518800"/>
          <a:ext cx="10058400" cy="7772400"/>
        </a:xfrm>
        <a:prstGeom prst="rect">
          <a:avLst/>
        </a:prstGeom>
      </xdr:spPr>
    </xdr:pic>
    <xdr:clientData/>
  </xdr:twoCellAnchor>
  <xdr:twoCellAnchor editAs="oneCell">
    <xdr:from>
      <xdr:col>5</xdr:col>
      <xdr:colOff>0</xdr:colOff>
      <xdr:row>263</xdr:row>
      <xdr:rowOff>0</xdr:rowOff>
    </xdr:from>
    <xdr:to>
      <xdr:col>13</xdr:col>
      <xdr:colOff>440267</xdr:colOff>
      <xdr:row>301</xdr:row>
      <xdr:rowOff>50800</xdr:rowOff>
    </xdr:to>
    <xdr:pic>
      <xdr:nvPicPr>
        <xdr:cNvPr id="65" name="Picture 64">
          <a:extLst>
            <a:ext uri="{FF2B5EF4-FFF2-40B4-BE49-F238E27FC236}">
              <a16:creationId xmlns:a16="http://schemas.microsoft.com/office/drawing/2014/main" xmlns="" id="{93D33E86-DB51-5B41-AD23-B3C9C0FC0D2B}"/>
            </a:ext>
          </a:extLst>
        </xdr:cNvPr>
        <xdr:cNvPicPr>
          <a:picLocks noChangeAspect="1"/>
        </xdr:cNvPicPr>
      </xdr:nvPicPr>
      <xdr:blipFill>
        <a:blip xmlns:r="http://schemas.openxmlformats.org/officeDocument/2006/relationships" r:embed="rId20"/>
        <a:stretch>
          <a:fillRect/>
        </a:stretch>
      </xdr:blipFill>
      <xdr:spPr>
        <a:xfrm>
          <a:off x="11667067" y="61518800"/>
          <a:ext cx="10058400" cy="7772400"/>
        </a:xfrm>
        <a:prstGeom prst="rect">
          <a:avLst/>
        </a:prstGeom>
      </xdr:spPr>
    </xdr:pic>
    <xdr:clientData/>
  </xdr:twoCellAnchor>
  <xdr:twoCellAnchor editAs="oneCell">
    <xdr:from>
      <xdr:col>14</xdr:col>
      <xdr:colOff>0</xdr:colOff>
      <xdr:row>263</xdr:row>
      <xdr:rowOff>0</xdr:rowOff>
    </xdr:from>
    <xdr:to>
      <xdr:col>26</xdr:col>
      <xdr:colOff>50800</xdr:colOff>
      <xdr:row>301</xdr:row>
      <xdr:rowOff>50800</xdr:rowOff>
    </xdr:to>
    <xdr:pic>
      <xdr:nvPicPr>
        <xdr:cNvPr id="67" name="Picture 66">
          <a:extLst>
            <a:ext uri="{FF2B5EF4-FFF2-40B4-BE49-F238E27FC236}">
              <a16:creationId xmlns:a16="http://schemas.microsoft.com/office/drawing/2014/main" xmlns="" id="{3E4E3D5D-2C9C-1E47-BA14-EB4106790FC1}"/>
            </a:ext>
          </a:extLst>
        </xdr:cNvPr>
        <xdr:cNvPicPr>
          <a:picLocks noChangeAspect="1"/>
        </xdr:cNvPicPr>
      </xdr:nvPicPr>
      <xdr:blipFill>
        <a:blip xmlns:r="http://schemas.openxmlformats.org/officeDocument/2006/relationships" r:embed="rId21"/>
        <a:stretch>
          <a:fillRect/>
        </a:stretch>
      </xdr:blipFill>
      <xdr:spPr>
        <a:xfrm>
          <a:off x="22487467" y="61518800"/>
          <a:ext cx="10058400" cy="7772400"/>
        </a:xfrm>
        <a:prstGeom prst="rect">
          <a:avLst/>
        </a:prstGeom>
      </xdr:spPr>
    </xdr:pic>
    <xdr:clientData/>
  </xdr:twoCellAnchor>
  <xdr:twoCellAnchor editAs="oneCell">
    <xdr:from>
      <xdr:col>0</xdr:col>
      <xdr:colOff>0</xdr:colOff>
      <xdr:row>301</xdr:row>
      <xdr:rowOff>0</xdr:rowOff>
    </xdr:from>
    <xdr:to>
      <xdr:col>4</xdr:col>
      <xdr:colOff>355600</xdr:colOff>
      <xdr:row>339</xdr:row>
      <xdr:rowOff>50800</xdr:rowOff>
    </xdr:to>
    <xdr:pic>
      <xdr:nvPicPr>
        <xdr:cNvPr id="69" name="Picture 68">
          <a:extLst>
            <a:ext uri="{FF2B5EF4-FFF2-40B4-BE49-F238E27FC236}">
              <a16:creationId xmlns:a16="http://schemas.microsoft.com/office/drawing/2014/main" xmlns="" id="{3154588F-1CAD-A245-B146-03B1EABDC988}"/>
            </a:ext>
          </a:extLst>
        </xdr:cNvPr>
        <xdr:cNvPicPr>
          <a:picLocks noChangeAspect="1"/>
        </xdr:cNvPicPr>
      </xdr:nvPicPr>
      <xdr:blipFill>
        <a:blip xmlns:r="http://schemas.openxmlformats.org/officeDocument/2006/relationships" r:embed="rId22"/>
        <a:stretch>
          <a:fillRect/>
        </a:stretch>
      </xdr:blipFill>
      <xdr:spPr>
        <a:xfrm>
          <a:off x="0" y="69240400"/>
          <a:ext cx="10058400" cy="7772400"/>
        </a:xfrm>
        <a:prstGeom prst="rect">
          <a:avLst/>
        </a:prstGeom>
      </xdr:spPr>
    </xdr:pic>
    <xdr:clientData/>
  </xdr:twoCellAnchor>
  <xdr:twoCellAnchor editAs="oneCell">
    <xdr:from>
      <xdr:col>5</xdr:col>
      <xdr:colOff>0</xdr:colOff>
      <xdr:row>302</xdr:row>
      <xdr:rowOff>0</xdr:rowOff>
    </xdr:from>
    <xdr:to>
      <xdr:col>13</xdr:col>
      <xdr:colOff>440267</xdr:colOff>
      <xdr:row>340</xdr:row>
      <xdr:rowOff>50800</xdr:rowOff>
    </xdr:to>
    <xdr:pic>
      <xdr:nvPicPr>
        <xdr:cNvPr id="71" name="Picture 70">
          <a:extLst>
            <a:ext uri="{FF2B5EF4-FFF2-40B4-BE49-F238E27FC236}">
              <a16:creationId xmlns:a16="http://schemas.microsoft.com/office/drawing/2014/main" xmlns="" id="{47B0A0AC-EC5F-5546-B1ED-FA530B6C3965}"/>
            </a:ext>
          </a:extLst>
        </xdr:cNvPr>
        <xdr:cNvPicPr>
          <a:picLocks noChangeAspect="1"/>
        </xdr:cNvPicPr>
      </xdr:nvPicPr>
      <xdr:blipFill>
        <a:blip xmlns:r="http://schemas.openxmlformats.org/officeDocument/2006/relationships" r:embed="rId23"/>
        <a:stretch>
          <a:fillRect/>
        </a:stretch>
      </xdr:blipFill>
      <xdr:spPr>
        <a:xfrm>
          <a:off x="11667067" y="69443600"/>
          <a:ext cx="10058400" cy="777240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26</xdr:col>
      <xdr:colOff>0</xdr:colOff>
      <xdr:row>83</xdr:row>
      <xdr:rowOff>0</xdr:rowOff>
    </xdr:from>
    <xdr:to>
      <xdr:col>40</xdr:col>
      <xdr:colOff>575733</xdr:colOff>
      <xdr:row>121</xdr:row>
      <xdr:rowOff>50800</xdr:rowOff>
    </xdr:to>
    <xdr:pic>
      <xdr:nvPicPr>
        <xdr:cNvPr id="7" name="Picture 6">
          <a:extLst>
            <a:ext uri="{FF2B5EF4-FFF2-40B4-BE49-F238E27FC236}">
              <a16:creationId xmlns:a16="http://schemas.microsoft.com/office/drawing/2014/main" xmlns="" id="{E609B3E1-A8EB-9549-AA84-60BAD460401C}"/>
            </a:ext>
          </a:extLst>
        </xdr:cNvPr>
        <xdr:cNvPicPr>
          <a:picLocks noChangeAspect="1"/>
        </xdr:cNvPicPr>
      </xdr:nvPicPr>
      <xdr:blipFill>
        <a:blip xmlns:r="http://schemas.openxmlformats.org/officeDocument/2006/relationships" r:embed="rId1"/>
        <a:stretch>
          <a:fillRect/>
        </a:stretch>
      </xdr:blipFill>
      <xdr:spPr>
        <a:xfrm>
          <a:off x="21844000" y="18762133"/>
          <a:ext cx="10058400" cy="7772400"/>
        </a:xfrm>
        <a:prstGeom prst="rect">
          <a:avLst/>
        </a:prstGeom>
      </xdr:spPr>
    </xdr:pic>
    <xdr:clientData/>
  </xdr:twoCellAnchor>
  <xdr:twoCellAnchor editAs="oneCell">
    <xdr:from>
      <xdr:col>26</xdr:col>
      <xdr:colOff>0</xdr:colOff>
      <xdr:row>83</xdr:row>
      <xdr:rowOff>0</xdr:rowOff>
    </xdr:from>
    <xdr:to>
      <xdr:col>40</xdr:col>
      <xdr:colOff>575733</xdr:colOff>
      <xdr:row>121</xdr:row>
      <xdr:rowOff>50800</xdr:rowOff>
    </xdr:to>
    <xdr:pic>
      <xdr:nvPicPr>
        <xdr:cNvPr id="9" name="Picture 8">
          <a:extLst>
            <a:ext uri="{FF2B5EF4-FFF2-40B4-BE49-F238E27FC236}">
              <a16:creationId xmlns:a16="http://schemas.microsoft.com/office/drawing/2014/main" xmlns="" id="{ED788933-3DBD-3B44-B2EE-C5E989713A22}"/>
            </a:ext>
          </a:extLst>
        </xdr:cNvPr>
        <xdr:cNvPicPr>
          <a:picLocks noChangeAspect="1"/>
        </xdr:cNvPicPr>
      </xdr:nvPicPr>
      <xdr:blipFill>
        <a:blip xmlns:r="http://schemas.openxmlformats.org/officeDocument/2006/relationships" r:embed="rId2"/>
        <a:stretch>
          <a:fillRect/>
        </a:stretch>
      </xdr:blipFill>
      <xdr:spPr>
        <a:xfrm>
          <a:off x="21844000" y="18762133"/>
          <a:ext cx="10058400" cy="7772400"/>
        </a:xfrm>
        <a:prstGeom prst="rect">
          <a:avLst/>
        </a:prstGeom>
      </xdr:spPr>
    </xdr:pic>
    <xdr:clientData/>
  </xdr:twoCellAnchor>
  <xdr:twoCellAnchor editAs="oneCell">
    <xdr:from>
      <xdr:col>26</xdr:col>
      <xdr:colOff>0</xdr:colOff>
      <xdr:row>122</xdr:row>
      <xdr:rowOff>0</xdr:rowOff>
    </xdr:from>
    <xdr:to>
      <xdr:col>40</xdr:col>
      <xdr:colOff>575733</xdr:colOff>
      <xdr:row>160</xdr:row>
      <xdr:rowOff>50800</xdr:rowOff>
    </xdr:to>
    <xdr:pic>
      <xdr:nvPicPr>
        <xdr:cNvPr id="15" name="Picture 14">
          <a:extLst>
            <a:ext uri="{FF2B5EF4-FFF2-40B4-BE49-F238E27FC236}">
              <a16:creationId xmlns:a16="http://schemas.microsoft.com/office/drawing/2014/main" xmlns="" id="{4ADE094E-3BA8-1949-BB0B-E0794F00E964}"/>
            </a:ext>
          </a:extLst>
        </xdr:cNvPr>
        <xdr:cNvPicPr>
          <a:picLocks noChangeAspect="1"/>
        </xdr:cNvPicPr>
      </xdr:nvPicPr>
      <xdr:blipFill>
        <a:blip xmlns:r="http://schemas.openxmlformats.org/officeDocument/2006/relationships" r:embed="rId3"/>
        <a:stretch>
          <a:fillRect/>
        </a:stretch>
      </xdr:blipFill>
      <xdr:spPr>
        <a:xfrm>
          <a:off x="21844000" y="26686933"/>
          <a:ext cx="10058400" cy="7772400"/>
        </a:xfrm>
        <a:prstGeom prst="rect">
          <a:avLst/>
        </a:prstGeom>
      </xdr:spPr>
    </xdr:pic>
    <xdr:clientData/>
  </xdr:twoCellAnchor>
  <xdr:twoCellAnchor editAs="oneCell">
    <xdr:from>
      <xdr:col>26</xdr:col>
      <xdr:colOff>0</xdr:colOff>
      <xdr:row>161</xdr:row>
      <xdr:rowOff>0</xdr:rowOff>
    </xdr:from>
    <xdr:to>
      <xdr:col>40</xdr:col>
      <xdr:colOff>457200</xdr:colOff>
      <xdr:row>199</xdr:row>
      <xdr:rowOff>50800</xdr:rowOff>
    </xdr:to>
    <xdr:pic>
      <xdr:nvPicPr>
        <xdr:cNvPr id="21" name="Picture 20">
          <a:extLst>
            <a:ext uri="{FF2B5EF4-FFF2-40B4-BE49-F238E27FC236}">
              <a16:creationId xmlns:a16="http://schemas.microsoft.com/office/drawing/2014/main" xmlns="" id="{45C5503A-B16E-3A43-A113-5D873E02C1A7}"/>
            </a:ext>
          </a:extLst>
        </xdr:cNvPr>
        <xdr:cNvPicPr>
          <a:picLocks noChangeAspect="1"/>
        </xdr:cNvPicPr>
      </xdr:nvPicPr>
      <xdr:blipFill>
        <a:blip xmlns:r="http://schemas.openxmlformats.org/officeDocument/2006/relationships" r:embed="rId4"/>
        <a:stretch>
          <a:fillRect/>
        </a:stretch>
      </xdr:blipFill>
      <xdr:spPr>
        <a:xfrm>
          <a:off x="21945600" y="34645600"/>
          <a:ext cx="10058400" cy="7772400"/>
        </a:xfrm>
        <a:prstGeom prst="rect">
          <a:avLst/>
        </a:prstGeom>
      </xdr:spPr>
    </xdr:pic>
    <xdr:clientData/>
  </xdr:twoCellAnchor>
  <xdr:twoCellAnchor editAs="oneCell">
    <xdr:from>
      <xdr:col>26</xdr:col>
      <xdr:colOff>0</xdr:colOff>
      <xdr:row>201</xdr:row>
      <xdr:rowOff>0</xdr:rowOff>
    </xdr:from>
    <xdr:to>
      <xdr:col>40</xdr:col>
      <xdr:colOff>457200</xdr:colOff>
      <xdr:row>239</xdr:row>
      <xdr:rowOff>50800</xdr:rowOff>
    </xdr:to>
    <xdr:pic>
      <xdr:nvPicPr>
        <xdr:cNvPr id="25" name="Picture 24">
          <a:extLst>
            <a:ext uri="{FF2B5EF4-FFF2-40B4-BE49-F238E27FC236}">
              <a16:creationId xmlns:a16="http://schemas.microsoft.com/office/drawing/2014/main" xmlns="" id="{B6A6FF45-A418-3F4F-BD43-78D433877E60}"/>
            </a:ext>
          </a:extLst>
        </xdr:cNvPr>
        <xdr:cNvPicPr>
          <a:picLocks noChangeAspect="1"/>
        </xdr:cNvPicPr>
      </xdr:nvPicPr>
      <xdr:blipFill>
        <a:blip xmlns:r="http://schemas.openxmlformats.org/officeDocument/2006/relationships" r:embed="rId5"/>
        <a:stretch>
          <a:fillRect/>
        </a:stretch>
      </xdr:blipFill>
      <xdr:spPr>
        <a:xfrm>
          <a:off x="21945600" y="42773600"/>
          <a:ext cx="10058400" cy="7772400"/>
        </a:xfrm>
        <a:prstGeom prst="rect">
          <a:avLst/>
        </a:prstGeom>
      </xdr:spPr>
    </xdr:pic>
    <xdr:clientData/>
  </xdr:twoCellAnchor>
  <xdr:twoCellAnchor editAs="oneCell">
    <xdr:from>
      <xdr:col>26</xdr:col>
      <xdr:colOff>0</xdr:colOff>
      <xdr:row>240</xdr:row>
      <xdr:rowOff>0</xdr:rowOff>
    </xdr:from>
    <xdr:to>
      <xdr:col>40</xdr:col>
      <xdr:colOff>457200</xdr:colOff>
      <xdr:row>278</xdr:row>
      <xdr:rowOff>50800</xdr:rowOff>
    </xdr:to>
    <xdr:pic>
      <xdr:nvPicPr>
        <xdr:cNvPr id="31" name="Picture 30">
          <a:extLst>
            <a:ext uri="{FF2B5EF4-FFF2-40B4-BE49-F238E27FC236}">
              <a16:creationId xmlns:a16="http://schemas.microsoft.com/office/drawing/2014/main" xmlns="" id="{86E673C8-1D52-4542-8E22-7A7AD9E549F2}"/>
            </a:ext>
          </a:extLst>
        </xdr:cNvPr>
        <xdr:cNvPicPr>
          <a:picLocks noChangeAspect="1"/>
        </xdr:cNvPicPr>
      </xdr:nvPicPr>
      <xdr:blipFill>
        <a:blip xmlns:r="http://schemas.openxmlformats.org/officeDocument/2006/relationships" r:embed="rId6"/>
        <a:stretch>
          <a:fillRect/>
        </a:stretch>
      </xdr:blipFill>
      <xdr:spPr>
        <a:xfrm>
          <a:off x="21945600" y="50698400"/>
          <a:ext cx="10058400" cy="7772400"/>
        </a:xfrm>
        <a:prstGeom prst="rect">
          <a:avLst/>
        </a:prstGeom>
      </xdr:spPr>
    </xdr:pic>
    <xdr:clientData/>
  </xdr:twoCellAnchor>
  <xdr:twoCellAnchor editAs="oneCell">
    <xdr:from>
      <xdr:col>0</xdr:col>
      <xdr:colOff>0</xdr:colOff>
      <xdr:row>83</xdr:row>
      <xdr:rowOff>0</xdr:rowOff>
    </xdr:from>
    <xdr:to>
      <xdr:col>4</xdr:col>
      <xdr:colOff>355600</xdr:colOff>
      <xdr:row>121</xdr:row>
      <xdr:rowOff>50800</xdr:rowOff>
    </xdr:to>
    <xdr:pic>
      <xdr:nvPicPr>
        <xdr:cNvPr id="40" name="Picture 39">
          <a:extLst>
            <a:ext uri="{FF2B5EF4-FFF2-40B4-BE49-F238E27FC236}">
              <a16:creationId xmlns:a16="http://schemas.microsoft.com/office/drawing/2014/main" xmlns="" id="{C66777ED-B794-3741-838B-6523376A429F}"/>
            </a:ext>
          </a:extLst>
        </xdr:cNvPr>
        <xdr:cNvPicPr>
          <a:picLocks noChangeAspect="1"/>
        </xdr:cNvPicPr>
      </xdr:nvPicPr>
      <xdr:blipFill>
        <a:blip xmlns:r="http://schemas.openxmlformats.org/officeDocument/2006/relationships" r:embed="rId7"/>
        <a:stretch>
          <a:fillRect/>
        </a:stretch>
      </xdr:blipFill>
      <xdr:spPr>
        <a:xfrm>
          <a:off x="0" y="17119600"/>
          <a:ext cx="10058400" cy="7772400"/>
        </a:xfrm>
        <a:prstGeom prst="rect">
          <a:avLst/>
        </a:prstGeom>
      </xdr:spPr>
    </xdr:pic>
    <xdr:clientData/>
  </xdr:twoCellAnchor>
  <xdr:twoCellAnchor editAs="oneCell">
    <xdr:from>
      <xdr:col>5</xdr:col>
      <xdr:colOff>0</xdr:colOff>
      <xdr:row>83</xdr:row>
      <xdr:rowOff>0</xdr:rowOff>
    </xdr:from>
    <xdr:to>
      <xdr:col>13</xdr:col>
      <xdr:colOff>440267</xdr:colOff>
      <xdr:row>121</xdr:row>
      <xdr:rowOff>50800</xdr:rowOff>
    </xdr:to>
    <xdr:pic>
      <xdr:nvPicPr>
        <xdr:cNvPr id="42" name="Picture 41">
          <a:extLst>
            <a:ext uri="{FF2B5EF4-FFF2-40B4-BE49-F238E27FC236}">
              <a16:creationId xmlns:a16="http://schemas.microsoft.com/office/drawing/2014/main" xmlns="" id="{93074FCA-73BE-5548-9C17-966F27DC0FD2}"/>
            </a:ext>
          </a:extLst>
        </xdr:cNvPr>
        <xdr:cNvPicPr>
          <a:picLocks noChangeAspect="1"/>
        </xdr:cNvPicPr>
      </xdr:nvPicPr>
      <xdr:blipFill>
        <a:blip xmlns:r="http://schemas.openxmlformats.org/officeDocument/2006/relationships" r:embed="rId8"/>
        <a:stretch>
          <a:fillRect/>
        </a:stretch>
      </xdr:blipFill>
      <xdr:spPr>
        <a:xfrm>
          <a:off x="11667067" y="17119600"/>
          <a:ext cx="10058400" cy="7772400"/>
        </a:xfrm>
        <a:prstGeom prst="rect">
          <a:avLst/>
        </a:prstGeom>
      </xdr:spPr>
    </xdr:pic>
    <xdr:clientData/>
  </xdr:twoCellAnchor>
  <xdr:twoCellAnchor editAs="oneCell">
    <xdr:from>
      <xdr:col>16</xdr:col>
      <xdr:colOff>0</xdr:colOff>
      <xdr:row>83</xdr:row>
      <xdr:rowOff>0</xdr:rowOff>
    </xdr:from>
    <xdr:to>
      <xdr:col>30</xdr:col>
      <xdr:colOff>575734</xdr:colOff>
      <xdr:row>121</xdr:row>
      <xdr:rowOff>50800</xdr:rowOff>
    </xdr:to>
    <xdr:pic>
      <xdr:nvPicPr>
        <xdr:cNvPr id="44" name="Picture 43">
          <a:extLst>
            <a:ext uri="{FF2B5EF4-FFF2-40B4-BE49-F238E27FC236}">
              <a16:creationId xmlns:a16="http://schemas.microsoft.com/office/drawing/2014/main" xmlns="" id="{DA9E3E3A-3F58-2E46-9310-214E45008FE3}"/>
            </a:ext>
          </a:extLst>
        </xdr:cNvPr>
        <xdr:cNvPicPr>
          <a:picLocks noChangeAspect="1"/>
        </xdr:cNvPicPr>
      </xdr:nvPicPr>
      <xdr:blipFill>
        <a:blip xmlns:r="http://schemas.openxmlformats.org/officeDocument/2006/relationships" r:embed="rId9"/>
        <a:stretch>
          <a:fillRect/>
        </a:stretch>
      </xdr:blipFill>
      <xdr:spPr>
        <a:xfrm>
          <a:off x="21962533" y="17119600"/>
          <a:ext cx="10058400" cy="7772400"/>
        </a:xfrm>
        <a:prstGeom prst="rect">
          <a:avLst/>
        </a:prstGeom>
      </xdr:spPr>
    </xdr:pic>
    <xdr:clientData/>
  </xdr:twoCellAnchor>
  <xdr:twoCellAnchor editAs="oneCell">
    <xdr:from>
      <xdr:col>0</xdr:col>
      <xdr:colOff>0</xdr:colOff>
      <xdr:row>121</xdr:row>
      <xdr:rowOff>0</xdr:rowOff>
    </xdr:from>
    <xdr:to>
      <xdr:col>4</xdr:col>
      <xdr:colOff>355600</xdr:colOff>
      <xdr:row>159</xdr:row>
      <xdr:rowOff>50800</xdr:rowOff>
    </xdr:to>
    <xdr:pic>
      <xdr:nvPicPr>
        <xdr:cNvPr id="46" name="Picture 45">
          <a:extLst>
            <a:ext uri="{FF2B5EF4-FFF2-40B4-BE49-F238E27FC236}">
              <a16:creationId xmlns:a16="http://schemas.microsoft.com/office/drawing/2014/main" xmlns="" id="{B609E3F3-C6D2-8245-A5A6-CDC139454E14}"/>
            </a:ext>
          </a:extLst>
        </xdr:cNvPr>
        <xdr:cNvPicPr>
          <a:picLocks noChangeAspect="1"/>
        </xdr:cNvPicPr>
      </xdr:nvPicPr>
      <xdr:blipFill>
        <a:blip xmlns:r="http://schemas.openxmlformats.org/officeDocument/2006/relationships" r:embed="rId10"/>
        <a:stretch>
          <a:fillRect/>
        </a:stretch>
      </xdr:blipFill>
      <xdr:spPr>
        <a:xfrm>
          <a:off x="0" y="24841200"/>
          <a:ext cx="10058400" cy="7772400"/>
        </a:xfrm>
        <a:prstGeom prst="rect">
          <a:avLst/>
        </a:prstGeom>
      </xdr:spPr>
    </xdr:pic>
    <xdr:clientData/>
  </xdr:twoCellAnchor>
  <xdr:twoCellAnchor editAs="oneCell">
    <xdr:from>
      <xdr:col>5</xdr:col>
      <xdr:colOff>50800</xdr:colOff>
      <xdr:row>121</xdr:row>
      <xdr:rowOff>16934</xdr:rowOff>
    </xdr:from>
    <xdr:to>
      <xdr:col>13</xdr:col>
      <xdr:colOff>491067</xdr:colOff>
      <xdr:row>159</xdr:row>
      <xdr:rowOff>67734</xdr:rowOff>
    </xdr:to>
    <xdr:pic>
      <xdr:nvPicPr>
        <xdr:cNvPr id="48" name="Picture 47">
          <a:extLst>
            <a:ext uri="{FF2B5EF4-FFF2-40B4-BE49-F238E27FC236}">
              <a16:creationId xmlns:a16="http://schemas.microsoft.com/office/drawing/2014/main" xmlns="" id="{8466BD0C-931B-BA49-AA57-1C1571444F5F}"/>
            </a:ext>
          </a:extLst>
        </xdr:cNvPr>
        <xdr:cNvPicPr>
          <a:picLocks noChangeAspect="1"/>
        </xdr:cNvPicPr>
      </xdr:nvPicPr>
      <xdr:blipFill>
        <a:blip xmlns:r="http://schemas.openxmlformats.org/officeDocument/2006/relationships" r:embed="rId11"/>
        <a:stretch>
          <a:fillRect/>
        </a:stretch>
      </xdr:blipFill>
      <xdr:spPr>
        <a:xfrm>
          <a:off x="11717867" y="24858134"/>
          <a:ext cx="10058400" cy="7772400"/>
        </a:xfrm>
        <a:prstGeom prst="rect">
          <a:avLst/>
        </a:prstGeom>
      </xdr:spPr>
    </xdr:pic>
    <xdr:clientData/>
  </xdr:twoCellAnchor>
  <xdr:twoCellAnchor editAs="oneCell">
    <xdr:from>
      <xdr:col>16</xdr:col>
      <xdr:colOff>33867</xdr:colOff>
      <xdr:row>121</xdr:row>
      <xdr:rowOff>0</xdr:rowOff>
    </xdr:from>
    <xdr:to>
      <xdr:col>30</xdr:col>
      <xdr:colOff>609601</xdr:colOff>
      <xdr:row>159</xdr:row>
      <xdr:rowOff>50800</xdr:rowOff>
    </xdr:to>
    <xdr:pic>
      <xdr:nvPicPr>
        <xdr:cNvPr id="50" name="Picture 49">
          <a:extLst>
            <a:ext uri="{FF2B5EF4-FFF2-40B4-BE49-F238E27FC236}">
              <a16:creationId xmlns:a16="http://schemas.microsoft.com/office/drawing/2014/main" xmlns="" id="{1DB2339F-3502-D248-B5E9-1BDF1DFEF717}"/>
            </a:ext>
          </a:extLst>
        </xdr:cNvPr>
        <xdr:cNvPicPr>
          <a:picLocks noChangeAspect="1"/>
        </xdr:cNvPicPr>
      </xdr:nvPicPr>
      <xdr:blipFill>
        <a:blip xmlns:r="http://schemas.openxmlformats.org/officeDocument/2006/relationships" r:embed="rId12"/>
        <a:stretch>
          <a:fillRect/>
        </a:stretch>
      </xdr:blipFill>
      <xdr:spPr>
        <a:xfrm>
          <a:off x="21996400" y="24841200"/>
          <a:ext cx="10058400" cy="7772400"/>
        </a:xfrm>
        <a:prstGeom prst="rect">
          <a:avLst/>
        </a:prstGeom>
      </xdr:spPr>
    </xdr:pic>
    <xdr:clientData/>
  </xdr:twoCellAnchor>
  <xdr:twoCellAnchor editAs="oneCell">
    <xdr:from>
      <xdr:col>0</xdr:col>
      <xdr:colOff>0</xdr:colOff>
      <xdr:row>160</xdr:row>
      <xdr:rowOff>0</xdr:rowOff>
    </xdr:from>
    <xdr:to>
      <xdr:col>4</xdr:col>
      <xdr:colOff>355600</xdr:colOff>
      <xdr:row>198</xdr:row>
      <xdr:rowOff>50800</xdr:rowOff>
    </xdr:to>
    <xdr:pic>
      <xdr:nvPicPr>
        <xdr:cNvPr id="52" name="Picture 51">
          <a:extLst>
            <a:ext uri="{FF2B5EF4-FFF2-40B4-BE49-F238E27FC236}">
              <a16:creationId xmlns:a16="http://schemas.microsoft.com/office/drawing/2014/main" xmlns="" id="{B0DA02B4-18F4-A74C-B3CE-CD10CC3D059D}"/>
            </a:ext>
          </a:extLst>
        </xdr:cNvPr>
        <xdr:cNvPicPr>
          <a:picLocks noChangeAspect="1"/>
        </xdr:cNvPicPr>
      </xdr:nvPicPr>
      <xdr:blipFill>
        <a:blip xmlns:r="http://schemas.openxmlformats.org/officeDocument/2006/relationships" r:embed="rId13"/>
        <a:stretch>
          <a:fillRect/>
        </a:stretch>
      </xdr:blipFill>
      <xdr:spPr>
        <a:xfrm>
          <a:off x="0" y="32766000"/>
          <a:ext cx="10058400" cy="7772400"/>
        </a:xfrm>
        <a:prstGeom prst="rect">
          <a:avLst/>
        </a:prstGeom>
      </xdr:spPr>
    </xdr:pic>
    <xdr:clientData/>
  </xdr:twoCellAnchor>
  <xdr:twoCellAnchor editAs="oneCell">
    <xdr:from>
      <xdr:col>5</xdr:col>
      <xdr:colOff>0</xdr:colOff>
      <xdr:row>160</xdr:row>
      <xdr:rowOff>0</xdr:rowOff>
    </xdr:from>
    <xdr:to>
      <xdr:col>13</xdr:col>
      <xdr:colOff>440267</xdr:colOff>
      <xdr:row>198</xdr:row>
      <xdr:rowOff>50800</xdr:rowOff>
    </xdr:to>
    <xdr:pic>
      <xdr:nvPicPr>
        <xdr:cNvPr id="54" name="Picture 53">
          <a:extLst>
            <a:ext uri="{FF2B5EF4-FFF2-40B4-BE49-F238E27FC236}">
              <a16:creationId xmlns:a16="http://schemas.microsoft.com/office/drawing/2014/main" xmlns="" id="{A0E29566-EA4C-5B4C-A2B1-AD8BFCC0ED16}"/>
            </a:ext>
          </a:extLst>
        </xdr:cNvPr>
        <xdr:cNvPicPr>
          <a:picLocks noChangeAspect="1"/>
        </xdr:cNvPicPr>
      </xdr:nvPicPr>
      <xdr:blipFill>
        <a:blip xmlns:r="http://schemas.openxmlformats.org/officeDocument/2006/relationships" r:embed="rId14"/>
        <a:stretch>
          <a:fillRect/>
        </a:stretch>
      </xdr:blipFill>
      <xdr:spPr>
        <a:xfrm>
          <a:off x="11667067" y="32766000"/>
          <a:ext cx="10058400" cy="7772400"/>
        </a:xfrm>
        <a:prstGeom prst="rect">
          <a:avLst/>
        </a:prstGeom>
      </xdr:spPr>
    </xdr:pic>
    <xdr:clientData/>
  </xdr:twoCellAnchor>
  <xdr:twoCellAnchor editAs="oneCell">
    <xdr:from>
      <xdr:col>16</xdr:col>
      <xdr:colOff>0</xdr:colOff>
      <xdr:row>159</xdr:row>
      <xdr:rowOff>135468</xdr:rowOff>
    </xdr:from>
    <xdr:to>
      <xdr:col>30</xdr:col>
      <xdr:colOff>575734</xdr:colOff>
      <xdr:row>197</xdr:row>
      <xdr:rowOff>186268</xdr:rowOff>
    </xdr:to>
    <xdr:pic>
      <xdr:nvPicPr>
        <xdr:cNvPr id="56" name="Picture 55">
          <a:extLst>
            <a:ext uri="{FF2B5EF4-FFF2-40B4-BE49-F238E27FC236}">
              <a16:creationId xmlns:a16="http://schemas.microsoft.com/office/drawing/2014/main" xmlns="" id="{A74C9782-981B-7140-95E6-00F4279CC889}"/>
            </a:ext>
          </a:extLst>
        </xdr:cNvPr>
        <xdr:cNvPicPr>
          <a:picLocks noChangeAspect="1"/>
        </xdr:cNvPicPr>
      </xdr:nvPicPr>
      <xdr:blipFill>
        <a:blip xmlns:r="http://schemas.openxmlformats.org/officeDocument/2006/relationships" r:embed="rId15"/>
        <a:stretch>
          <a:fillRect/>
        </a:stretch>
      </xdr:blipFill>
      <xdr:spPr>
        <a:xfrm>
          <a:off x="21962533" y="32698268"/>
          <a:ext cx="10058400" cy="7772400"/>
        </a:xfrm>
        <a:prstGeom prst="rect">
          <a:avLst/>
        </a:prstGeom>
      </xdr:spPr>
    </xdr:pic>
    <xdr:clientData/>
  </xdr:twoCellAnchor>
  <xdr:twoCellAnchor editAs="oneCell">
    <xdr:from>
      <xdr:col>0</xdr:col>
      <xdr:colOff>0</xdr:colOff>
      <xdr:row>198</xdr:row>
      <xdr:rowOff>0</xdr:rowOff>
    </xdr:from>
    <xdr:to>
      <xdr:col>4</xdr:col>
      <xdr:colOff>355600</xdr:colOff>
      <xdr:row>236</xdr:row>
      <xdr:rowOff>50800</xdr:rowOff>
    </xdr:to>
    <xdr:pic>
      <xdr:nvPicPr>
        <xdr:cNvPr id="58" name="Picture 57">
          <a:extLst>
            <a:ext uri="{FF2B5EF4-FFF2-40B4-BE49-F238E27FC236}">
              <a16:creationId xmlns:a16="http://schemas.microsoft.com/office/drawing/2014/main" xmlns="" id="{F4572800-6934-D646-A77C-912BE5CC7955}"/>
            </a:ext>
          </a:extLst>
        </xdr:cNvPr>
        <xdr:cNvPicPr>
          <a:picLocks noChangeAspect="1"/>
        </xdr:cNvPicPr>
      </xdr:nvPicPr>
      <xdr:blipFill>
        <a:blip xmlns:r="http://schemas.openxmlformats.org/officeDocument/2006/relationships" r:embed="rId16"/>
        <a:stretch>
          <a:fillRect/>
        </a:stretch>
      </xdr:blipFill>
      <xdr:spPr>
        <a:xfrm>
          <a:off x="0" y="40487600"/>
          <a:ext cx="10058400" cy="7772400"/>
        </a:xfrm>
        <a:prstGeom prst="rect">
          <a:avLst/>
        </a:prstGeom>
      </xdr:spPr>
    </xdr:pic>
    <xdr:clientData/>
  </xdr:twoCellAnchor>
  <xdr:twoCellAnchor editAs="oneCell">
    <xdr:from>
      <xdr:col>16</xdr:col>
      <xdr:colOff>0</xdr:colOff>
      <xdr:row>197</xdr:row>
      <xdr:rowOff>0</xdr:rowOff>
    </xdr:from>
    <xdr:to>
      <xdr:col>30</xdr:col>
      <xdr:colOff>575734</xdr:colOff>
      <xdr:row>235</xdr:row>
      <xdr:rowOff>50800</xdr:rowOff>
    </xdr:to>
    <xdr:pic>
      <xdr:nvPicPr>
        <xdr:cNvPr id="60" name="Picture 59">
          <a:extLst>
            <a:ext uri="{FF2B5EF4-FFF2-40B4-BE49-F238E27FC236}">
              <a16:creationId xmlns:a16="http://schemas.microsoft.com/office/drawing/2014/main" xmlns="" id="{59FF446D-490F-224E-8E04-18FE7FC8467E}"/>
            </a:ext>
          </a:extLst>
        </xdr:cNvPr>
        <xdr:cNvPicPr>
          <a:picLocks noChangeAspect="1"/>
        </xdr:cNvPicPr>
      </xdr:nvPicPr>
      <xdr:blipFill>
        <a:blip xmlns:r="http://schemas.openxmlformats.org/officeDocument/2006/relationships" r:embed="rId17"/>
        <a:stretch>
          <a:fillRect/>
        </a:stretch>
      </xdr:blipFill>
      <xdr:spPr>
        <a:xfrm>
          <a:off x="21962533" y="40284400"/>
          <a:ext cx="10058400" cy="7772400"/>
        </a:xfrm>
        <a:prstGeom prst="rect">
          <a:avLst/>
        </a:prstGeom>
      </xdr:spPr>
    </xdr:pic>
    <xdr:clientData/>
  </xdr:twoCellAnchor>
  <xdr:twoCellAnchor editAs="oneCell">
    <xdr:from>
      <xdr:col>0</xdr:col>
      <xdr:colOff>0</xdr:colOff>
      <xdr:row>237</xdr:row>
      <xdr:rowOff>0</xdr:rowOff>
    </xdr:from>
    <xdr:to>
      <xdr:col>4</xdr:col>
      <xdr:colOff>355600</xdr:colOff>
      <xdr:row>275</xdr:row>
      <xdr:rowOff>50800</xdr:rowOff>
    </xdr:to>
    <xdr:pic>
      <xdr:nvPicPr>
        <xdr:cNvPr id="62" name="Picture 61">
          <a:extLst>
            <a:ext uri="{FF2B5EF4-FFF2-40B4-BE49-F238E27FC236}">
              <a16:creationId xmlns:a16="http://schemas.microsoft.com/office/drawing/2014/main" xmlns="" id="{1B39FB35-3249-FC46-969F-01331ED4FA0B}"/>
            </a:ext>
          </a:extLst>
        </xdr:cNvPr>
        <xdr:cNvPicPr>
          <a:picLocks noChangeAspect="1"/>
        </xdr:cNvPicPr>
      </xdr:nvPicPr>
      <xdr:blipFill>
        <a:blip xmlns:r="http://schemas.openxmlformats.org/officeDocument/2006/relationships" r:embed="rId18"/>
        <a:stretch>
          <a:fillRect/>
        </a:stretch>
      </xdr:blipFill>
      <xdr:spPr>
        <a:xfrm>
          <a:off x="0" y="48412400"/>
          <a:ext cx="10058400" cy="7772400"/>
        </a:xfrm>
        <a:prstGeom prst="rect">
          <a:avLst/>
        </a:prstGeom>
      </xdr:spPr>
    </xdr:pic>
    <xdr:clientData/>
  </xdr:twoCellAnchor>
  <xdr:twoCellAnchor editAs="oneCell">
    <xdr:from>
      <xdr:col>5</xdr:col>
      <xdr:colOff>0</xdr:colOff>
      <xdr:row>237</xdr:row>
      <xdr:rowOff>0</xdr:rowOff>
    </xdr:from>
    <xdr:to>
      <xdr:col>13</xdr:col>
      <xdr:colOff>440267</xdr:colOff>
      <xdr:row>275</xdr:row>
      <xdr:rowOff>50800</xdr:rowOff>
    </xdr:to>
    <xdr:pic>
      <xdr:nvPicPr>
        <xdr:cNvPr id="64" name="Picture 63">
          <a:extLst>
            <a:ext uri="{FF2B5EF4-FFF2-40B4-BE49-F238E27FC236}">
              <a16:creationId xmlns:a16="http://schemas.microsoft.com/office/drawing/2014/main" xmlns="" id="{71273A29-7D0A-DE47-905C-D282D2513390}"/>
            </a:ext>
          </a:extLst>
        </xdr:cNvPr>
        <xdr:cNvPicPr>
          <a:picLocks noChangeAspect="1"/>
        </xdr:cNvPicPr>
      </xdr:nvPicPr>
      <xdr:blipFill>
        <a:blip xmlns:r="http://schemas.openxmlformats.org/officeDocument/2006/relationships" r:embed="rId19"/>
        <a:stretch>
          <a:fillRect/>
        </a:stretch>
      </xdr:blipFill>
      <xdr:spPr>
        <a:xfrm>
          <a:off x="11667067" y="48412400"/>
          <a:ext cx="10058400" cy="7772400"/>
        </a:xfrm>
        <a:prstGeom prst="rect">
          <a:avLst/>
        </a:prstGeom>
      </xdr:spPr>
    </xdr:pic>
    <xdr:clientData/>
  </xdr:twoCellAnchor>
  <xdr:twoCellAnchor editAs="oneCell">
    <xdr:from>
      <xdr:col>16</xdr:col>
      <xdr:colOff>0</xdr:colOff>
      <xdr:row>237</xdr:row>
      <xdr:rowOff>0</xdr:rowOff>
    </xdr:from>
    <xdr:to>
      <xdr:col>30</xdr:col>
      <xdr:colOff>575734</xdr:colOff>
      <xdr:row>275</xdr:row>
      <xdr:rowOff>50800</xdr:rowOff>
    </xdr:to>
    <xdr:pic>
      <xdr:nvPicPr>
        <xdr:cNvPr id="66" name="Picture 65">
          <a:extLst>
            <a:ext uri="{FF2B5EF4-FFF2-40B4-BE49-F238E27FC236}">
              <a16:creationId xmlns:a16="http://schemas.microsoft.com/office/drawing/2014/main" xmlns="" id="{8A98B3A7-FA4C-1D45-8E56-93C96BBF7A2C}"/>
            </a:ext>
          </a:extLst>
        </xdr:cNvPr>
        <xdr:cNvPicPr>
          <a:picLocks noChangeAspect="1"/>
        </xdr:cNvPicPr>
      </xdr:nvPicPr>
      <xdr:blipFill>
        <a:blip xmlns:r="http://schemas.openxmlformats.org/officeDocument/2006/relationships" r:embed="rId20"/>
        <a:stretch>
          <a:fillRect/>
        </a:stretch>
      </xdr:blipFill>
      <xdr:spPr>
        <a:xfrm>
          <a:off x="21962533" y="48412400"/>
          <a:ext cx="10058400" cy="7772400"/>
        </a:xfrm>
        <a:prstGeom prst="rect">
          <a:avLst/>
        </a:prstGeom>
      </xdr:spPr>
    </xdr:pic>
    <xdr:clientData/>
  </xdr:twoCellAnchor>
  <xdr:twoCellAnchor editAs="oneCell">
    <xdr:from>
      <xdr:col>0</xdr:col>
      <xdr:colOff>0</xdr:colOff>
      <xdr:row>276</xdr:row>
      <xdr:rowOff>0</xdr:rowOff>
    </xdr:from>
    <xdr:to>
      <xdr:col>4</xdr:col>
      <xdr:colOff>355600</xdr:colOff>
      <xdr:row>314</xdr:row>
      <xdr:rowOff>50800</xdr:rowOff>
    </xdr:to>
    <xdr:pic>
      <xdr:nvPicPr>
        <xdr:cNvPr id="68" name="Picture 67">
          <a:extLst>
            <a:ext uri="{FF2B5EF4-FFF2-40B4-BE49-F238E27FC236}">
              <a16:creationId xmlns:a16="http://schemas.microsoft.com/office/drawing/2014/main" xmlns="" id="{33757409-2705-7443-876D-4406723C0E56}"/>
            </a:ext>
          </a:extLst>
        </xdr:cNvPr>
        <xdr:cNvPicPr>
          <a:picLocks noChangeAspect="1"/>
        </xdr:cNvPicPr>
      </xdr:nvPicPr>
      <xdr:blipFill>
        <a:blip xmlns:r="http://schemas.openxmlformats.org/officeDocument/2006/relationships" r:embed="rId21"/>
        <a:stretch>
          <a:fillRect/>
        </a:stretch>
      </xdr:blipFill>
      <xdr:spPr>
        <a:xfrm>
          <a:off x="0" y="56337200"/>
          <a:ext cx="10058400" cy="7772400"/>
        </a:xfrm>
        <a:prstGeom prst="rect">
          <a:avLst/>
        </a:prstGeom>
      </xdr:spPr>
    </xdr:pic>
    <xdr:clientData/>
  </xdr:twoCellAnchor>
  <xdr:twoCellAnchor editAs="oneCell">
    <xdr:from>
      <xdr:col>5</xdr:col>
      <xdr:colOff>0</xdr:colOff>
      <xdr:row>276</xdr:row>
      <xdr:rowOff>0</xdr:rowOff>
    </xdr:from>
    <xdr:to>
      <xdr:col>13</xdr:col>
      <xdr:colOff>440267</xdr:colOff>
      <xdr:row>314</xdr:row>
      <xdr:rowOff>50800</xdr:rowOff>
    </xdr:to>
    <xdr:pic>
      <xdr:nvPicPr>
        <xdr:cNvPr id="70" name="Picture 69">
          <a:extLst>
            <a:ext uri="{FF2B5EF4-FFF2-40B4-BE49-F238E27FC236}">
              <a16:creationId xmlns:a16="http://schemas.microsoft.com/office/drawing/2014/main" xmlns="" id="{CEE2B6D0-46E9-D04E-A42A-8D7DFFEC217B}"/>
            </a:ext>
          </a:extLst>
        </xdr:cNvPr>
        <xdr:cNvPicPr>
          <a:picLocks noChangeAspect="1"/>
        </xdr:cNvPicPr>
      </xdr:nvPicPr>
      <xdr:blipFill>
        <a:blip xmlns:r="http://schemas.openxmlformats.org/officeDocument/2006/relationships" r:embed="rId22"/>
        <a:stretch>
          <a:fillRect/>
        </a:stretch>
      </xdr:blipFill>
      <xdr:spPr>
        <a:xfrm>
          <a:off x="11667067" y="56337200"/>
          <a:ext cx="10058400" cy="7772400"/>
        </a:xfrm>
        <a:prstGeom prst="rect">
          <a:avLst/>
        </a:prstGeom>
      </xdr:spPr>
    </xdr:pic>
    <xdr:clientData/>
  </xdr:twoCellAnchor>
  <xdr:twoCellAnchor editAs="oneCell">
    <xdr:from>
      <xdr:col>5</xdr:col>
      <xdr:colOff>0</xdr:colOff>
      <xdr:row>198</xdr:row>
      <xdr:rowOff>0</xdr:rowOff>
    </xdr:from>
    <xdr:to>
      <xdr:col>13</xdr:col>
      <xdr:colOff>440267</xdr:colOff>
      <xdr:row>236</xdr:row>
      <xdr:rowOff>50800</xdr:rowOff>
    </xdr:to>
    <xdr:pic>
      <xdr:nvPicPr>
        <xdr:cNvPr id="72" name="Picture 71">
          <a:extLst>
            <a:ext uri="{FF2B5EF4-FFF2-40B4-BE49-F238E27FC236}">
              <a16:creationId xmlns:a16="http://schemas.microsoft.com/office/drawing/2014/main" xmlns="" id="{8111D551-CDFB-4544-8B4A-CBFB969AB0C5}"/>
            </a:ext>
          </a:extLst>
        </xdr:cNvPr>
        <xdr:cNvPicPr>
          <a:picLocks noChangeAspect="1"/>
        </xdr:cNvPicPr>
      </xdr:nvPicPr>
      <xdr:blipFill>
        <a:blip xmlns:r="http://schemas.openxmlformats.org/officeDocument/2006/relationships" r:embed="rId23"/>
        <a:stretch>
          <a:fillRect/>
        </a:stretch>
      </xdr:blipFill>
      <xdr:spPr>
        <a:xfrm>
          <a:off x="11667067" y="40487600"/>
          <a:ext cx="10058400" cy="777240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0</xdr:colOff>
      <xdr:row>17</xdr:row>
      <xdr:rowOff>0</xdr:rowOff>
    </xdr:from>
    <xdr:to>
      <xdr:col>3</xdr:col>
      <xdr:colOff>33867</xdr:colOff>
      <xdr:row>66</xdr:row>
      <xdr:rowOff>101600</xdr:rowOff>
    </xdr:to>
    <xdr:pic>
      <xdr:nvPicPr>
        <xdr:cNvPr id="3" name="Picture 2">
          <a:extLst>
            <a:ext uri="{FF2B5EF4-FFF2-40B4-BE49-F238E27FC236}">
              <a16:creationId xmlns:a16="http://schemas.microsoft.com/office/drawing/2014/main" xmlns="" id="{1107E5F4-3022-6143-A6D9-A37CBC932236}"/>
            </a:ext>
          </a:extLst>
        </xdr:cNvPr>
        <xdr:cNvPicPr>
          <a:picLocks noChangeAspect="1"/>
        </xdr:cNvPicPr>
      </xdr:nvPicPr>
      <xdr:blipFill>
        <a:blip xmlns:r="http://schemas.openxmlformats.org/officeDocument/2006/relationships" r:embed="rId1"/>
        <a:stretch>
          <a:fillRect/>
        </a:stretch>
      </xdr:blipFill>
      <xdr:spPr>
        <a:xfrm>
          <a:off x="0" y="3488267"/>
          <a:ext cx="7772400" cy="1005840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0</xdr:col>
      <xdr:colOff>0</xdr:colOff>
      <xdr:row>119</xdr:row>
      <xdr:rowOff>0</xdr:rowOff>
    </xdr:from>
    <xdr:to>
      <xdr:col>4</xdr:col>
      <xdr:colOff>355600</xdr:colOff>
      <xdr:row>157</xdr:row>
      <xdr:rowOff>50800</xdr:rowOff>
    </xdr:to>
    <xdr:pic>
      <xdr:nvPicPr>
        <xdr:cNvPr id="4" name="Picture 3">
          <a:extLst>
            <a:ext uri="{FF2B5EF4-FFF2-40B4-BE49-F238E27FC236}">
              <a16:creationId xmlns:a16="http://schemas.microsoft.com/office/drawing/2014/main" xmlns="" id="{509BC508-71D8-5147-B430-DBF2EC23F34C}"/>
            </a:ext>
          </a:extLst>
        </xdr:cNvPr>
        <xdr:cNvPicPr>
          <a:picLocks noChangeAspect="1"/>
        </xdr:cNvPicPr>
      </xdr:nvPicPr>
      <xdr:blipFill>
        <a:blip xmlns:r="http://schemas.openxmlformats.org/officeDocument/2006/relationships" r:embed="rId1"/>
        <a:stretch>
          <a:fillRect/>
        </a:stretch>
      </xdr:blipFill>
      <xdr:spPr>
        <a:xfrm>
          <a:off x="0" y="24231600"/>
          <a:ext cx="10058400" cy="7772400"/>
        </a:xfrm>
        <a:prstGeom prst="rect">
          <a:avLst/>
        </a:prstGeom>
      </xdr:spPr>
    </xdr:pic>
    <xdr:clientData/>
  </xdr:twoCellAnchor>
  <xdr:twoCellAnchor editAs="oneCell">
    <xdr:from>
      <xdr:col>5</xdr:col>
      <xdr:colOff>0</xdr:colOff>
      <xdr:row>119</xdr:row>
      <xdr:rowOff>0</xdr:rowOff>
    </xdr:from>
    <xdr:to>
      <xdr:col>13</xdr:col>
      <xdr:colOff>440267</xdr:colOff>
      <xdr:row>157</xdr:row>
      <xdr:rowOff>50800</xdr:rowOff>
    </xdr:to>
    <xdr:pic>
      <xdr:nvPicPr>
        <xdr:cNvPr id="6" name="Picture 5">
          <a:extLst>
            <a:ext uri="{FF2B5EF4-FFF2-40B4-BE49-F238E27FC236}">
              <a16:creationId xmlns:a16="http://schemas.microsoft.com/office/drawing/2014/main" xmlns="" id="{281EA190-61DB-3E43-84DD-C1192976C2D7}"/>
            </a:ext>
          </a:extLst>
        </xdr:cNvPr>
        <xdr:cNvPicPr>
          <a:picLocks noChangeAspect="1"/>
        </xdr:cNvPicPr>
      </xdr:nvPicPr>
      <xdr:blipFill>
        <a:blip xmlns:r="http://schemas.openxmlformats.org/officeDocument/2006/relationships" r:embed="rId2"/>
        <a:stretch>
          <a:fillRect/>
        </a:stretch>
      </xdr:blipFill>
      <xdr:spPr>
        <a:xfrm>
          <a:off x="11667067" y="24231600"/>
          <a:ext cx="10058400" cy="7772400"/>
        </a:xfrm>
        <a:prstGeom prst="rect">
          <a:avLst/>
        </a:prstGeom>
      </xdr:spPr>
    </xdr:pic>
    <xdr:clientData/>
  </xdr:twoCellAnchor>
  <xdr:twoCellAnchor editAs="oneCell">
    <xdr:from>
      <xdr:col>15</xdr:col>
      <xdr:colOff>0</xdr:colOff>
      <xdr:row>119</xdr:row>
      <xdr:rowOff>0</xdr:rowOff>
    </xdr:from>
    <xdr:to>
      <xdr:col>29</xdr:col>
      <xdr:colOff>575734</xdr:colOff>
      <xdr:row>157</xdr:row>
      <xdr:rowOff>50800</xdr:rowOff>
    </xdr:to>
    <xdr:pic>
      <xdr:nvPicPr>
        <xdr:cNvPr id="8" name="Picture 7">
          <a:extLst>
            <a:ext uri="{FF2B5EF4-FFF2-40B4-BE49-F238E27FC236}">
              <a16:creationId xmlns:a16="http://schemas.microsoft.com/office/drawing/2014/main" xmlns="" id="{A1EC32E1-B681-0540-92D0-64942CF0DA18}"/>
            </a:ext>
          </a:extLst>
        </xdr:cNvPr>
        <xdr:cNvPicPr>
          <a:picLocks noChangeAspect="1"/>
        </xdr:cNvPicPr>
      </xdr:nvPicPr>
      <xdr:blipFill>
        <a:blip xmlns:r="http://schemas.openxmlformats.org/officeDocument/2006/relationships" r:embed="rId3"/>
        <a:stretch>
          <a:fillRect/>
        </a:stretch>
      </xdr:blipFill>
      <xdr:spPr>
        <a:xfrm>
          <a:off x="22639867" y="24231600"/>
          <a:ext cx="10058400" cy="7772400"/>
        </a:xfrm>
        <a:prstGeom prst="rect">
          <a:avLst/>
        </a:prstGeom>
      </xdr:spPr>
    </xdr:pic>
    <xdr:clientData/>
  </xdr:twoCellAnchor>
  <xdr:twoCellAnchor editAs="oneCell">
    <xdr:from>
      <xdr:col>0</xdr:col>
      <xdr:colOff>0</xdr:colOff>
      <xdr:row>158</xdr:row>
      <xdr:rowOff>0</xdr:rowOff>
    </xdr:from>
    <xdr:to>
      <xdr:col>4</xdr:col>
      <xdr:colOff>355600</xdr:colOff>
      <xdr:row>196</xdr:row>
      <xdr:rowOff>50800</xdr:rowOff>
    </xdr:to>
    <xdr:pic>
      <xdr:nvPicPr>
        <xdr:cNvPr id="10" name="Picture 9">
          <a:extLst>
            <a:ext uri="{FF2B5EF4-FFF2-40B4-BE49-F238E27FC236}">
              <a16:creationId xmlns:a16="http://schemas.microsoft.com/office/drawing/2014/main" xmlns="" id="{0BBBF126-40DC-E741-80F7-883035165963}"/>
            </a:ext>
          </a:extLst>
        </xdr:cNvPr>
        <xdr:cNvPicPr>
          <a:picLocks noChangeAspect="1"/>
        </xdr:cNvPicPr>
      </xdr:nvPicPr>
      <xdr:blipFill>
        <a:blip xmlns:r="http://schemas.openxmlformats.org/officeDocument/2006/relationships" r:embed="rId4"/>
        <a:stretch>
          <a:fillRect/>
        </a:stretch>
      </xdr:blipFill>
      <xdr:spPr>
        <a:xfrm>
          <a:off x="0" y="32156400"/>
          <a:ext cx="10058400" cy="7772400"/>
        </a:xfrm>
        <a:prstGeom prst="rect">
          <a:avLst/>
        </a:prstGeom>
      </xdr:spPr>
    </xdr:pic>
    <xdr:clientData/>
  </xdr:twoCellAnchor>
  <xdr:twoCellAnchor editAs="oneCell">
    <xdr:from>
      <xdr:col>5</xdr:col>
      <xdr:colOff>0</xdr:colOff>
      <xdr:row>158</xdr:row>
      <xdr:rowOff>0</xdr:rowOff>
    </xdr:from>
    <xdr:to>
      <xdr:col>13</xdr:col>
      <xdr:colOff>440267</xdr:colOff>
      <xdr:row>196</xdr:row>
      <xdr:rowOff>50800</xdr:rowOff>
    </xdr:to>
    <xdr:pic>
      <xdr:nvPicPr>
        <xdr:cNvPr id="12" name="Picture 11">
          <a:extLst>
            <a:ext uri="{FF2B5EF4-FFF2-40B4-BE49-F238E27FC236}">
              <a16:creationId xmlns:a16="http://schemas.microsoft.com/office/drawing/2014/main" xmlns="" id="{EBD25E74-EDE8-8F4D-9E71-BBE4AE300C10}"/>
            </a:ext>
          </a:extLst>
        </xdr:cNvPr>
        <xdr:cNvPicPr>
          <a:picLocks noChangeAspect="1"/>
        </xdr:cNvPicPr>
      </xdr:nvPicPr>
      <xdr:blipFill>
        <a:blip xmlns:r="http://schemas.openxmlformats.org/officeDocument/2006/relationships" r:embed="rId5"/>
        <a:stretch>
          <a:fillRect/>
        </a:stretch>
      </xdr:blipFill>
      <xdr:spPr>
        <a:xfrm>
          <a:off x="11667067" y="32156400"/>
          <a:ext cx="10058400" cy="7772400"/>
        </a:xfrm>
        <a:prstGeom prst="rect">
          <a:avLst/>
        </a:prstGeom>
      </xdr:spPr>
    </xdr:pic>
    <xdr:clientData/>
  </xdr:twoCellAnchor>
  <xdr:twoCellAnchor editAs="oneCell">
    <xdr:from>
      <xdr:col>15</xdr:col>
      <xdr:colOff>0</xdr:colOff>
      <xdr:row>158</xdr:row>
      <xdr:rowOff>0</xdr:rowOff>
    </xdr:from>
    <xdr:to>
      <xdr:col>29</xdr:col>
      <xdr:colOff>575734</xdr:colOff>
      <xdr:row>196</xdr:row>
      <xdr:rowOff>50800</xdr:rowOff>
    </xdr:to>
    <xdr:pic>
      <xdr:nvPicPr>
        <xdr:cNvPr id="14" name="Picture 13">
          <a:extLst>
            <a:ext uri="{FF2B5EF4-FFF2-40B4-BE49-F238E27FC236}">
              <a16:creationId xmlns:a16="http://schemas.microsoft.com/office/drawing/2014/main" xmlns="" id="{93CA1FF8-F978-5448-B4B0-5B9F3B97B77D}"/>
            </a:ext>
          </a:extLst>
        </xdr:cNvPr>
        <xdr:cNvPicPr>
          <a:picLocks noChangeAspect="1"/>
        </xdr:cNvPicPr>
      </xdr:nvPicPr>
      <xdr:blipFill>
        <a:blip xmlns:r="http://schemas.openxmlformats.org/officeDocument/2006/relationships" r:embed="rId6"/>
        <a:stretch>
          <a:fillRect/>
        </a:stretch>
      </xdr:blipFill>
      <xdr:spPr>
        <a:xfrm>
          <a:off x="22639867" y="32156400"/>
          <a:ext cx="10058400" cy="7772400"/>
        </a:xfrm>
        <a:prstGeom prst="rect">
          <a:avLst/>
        </a:prstGeom>
      </xdr:spPr>
    </xdr:pic>
    <xdr:clientData/>
  </xdr:twoCellAnchor>
  <xdr:twoCellAnchor editAs="oneCell">
    <xdr:from>
      <xdr:col>0</xdr:col>
      <xdr:colOff>0</xdr:colOff>
      <xdr:row>197</xdr:row>
      <xdr:rowOff>0</xdr:rowOff>
    </xdr:from>
    <xdr:to>
      <xdr:col>4</xdr:col>
      <xdr:colOff>355600</xdr:colOff>
      <xdr:row>235</xdr:row>
      <xdr:rowOff>50800</xdr:rowOff>
    </xdr:to>
    <xdr:pic>
      <xdr:nvPicPr>
        <xdr:cNvPr id="16" name="Picture 15">
          <a:extLst>
            <a:ext uri="{FF2B5EF4-FFF2-40B4-BE49-F238E27FC236}">
              <a16:creationId xmlns:a16="http://schemas.microsoft.com/office/drawing/2014/main" xmlns="" id="{BBBBD4D5-94C1-A641-8DA9-652BAD1F4972}"/>
            </a:ext>
          </a:extLst>
        </xdr:cNvPr>
        <xdr:cNvPicPr>
          <a:picLocks noChangeAspect="1"/>
        </xdr:cNvPicPr>
      </xdr:nvPicPr>
      <xdr:blipFill>
        <a:blip xmlns:r="http://schemas.openxmlformats.org/officeDocument/2006/relationships" r:embed="rId7"/>
        <a:stretch>
          <a:fillRect/>
        </a:stretch>
      </xdr:blipFill>
      <xdr:spPr>
        <a:xfrm>
          <a:off x="0" y="40081200"/>
          <a:ext cx="10058400" cy="7772400"/>
        </a:xfrm>
        <a:prstGeom prst="rect">
          <a:avLst/>
        </a:prstGeom>
      </xdr:spPr>
    </xdr:pic>
    <xdr:clientData/>
  </xdr:twoCellAnchor>
  <xdr:twoCellAnchor editAs="oneCell">
    <xdr:from>
      <xdr:col>5</xdr:col>
      <xdr:colOff>0</xdr:colOff>
      <xdr:row>197</xdr:row>
      <xdr:rowOff>0</xdr:rowOff>
    </xdr:from>
    <xdr:to>
      <xdr:col>13</xdr:col>
      <xdr:colOff>440267</xdr:colOff>
      <xdr:row>235</xdr:row>
      <xdr:rowOff>50800</xdr:rowOff>
    </xdr:to>
    <xdr:pic>
      <xdr:nvPicPr>
        <xdr:cNvPr id="18" name="Picture 17">
          <a:extLst>
            <a:ext uri="{FF2B5EF4-FFF2-40B4-BE49-F238E27FC236}">
              <a16:creationId xmlns:a16="http://schemas.microsoft.com/office/drawing/2014/main" xmlns="" id="{E812B4B2-AEA1-9F4F-952F-38ABA664C9CE}"/>
            </a:ext>
          </a:extLst>
        </xdr:cNvPr>
        <xdr:cNvPicPr>
          <a:picLocks noChangeAspect="1"/>
        </xdr:cNvPicPr>
      </xdr:nvPicPr>
      <xdr:blipFill>
        <a:blip xmlns:r="http://schemas.openxmlformats.org/officeDocument/2006/relationships" r:embed="rId8"/>
        <a:stretch>
          <a:fillRect/>
        </a:stretch>
      </xdr:blipFill>
      <xdr:spPr>
        <a:xfrm>
          <a:off x="11667067" y="40081200"/>
          <a:ext cx="10058400" cy="7772400"/>
        </a:xfrm>
        <a:prstGeom prst="rect">
          <a:avLst/>
        </a:prstGeom>
      </xdr:spPr>
    </xdr:pic>
    <xdr:clientData/>
  </xdr:twoCellAnchor>
  <xdr:twoCellAnchor editAs="oneCell">
    <xdr:from>
      <xdr:col>15</xdr:col>
      <xdr:colOff>0</xdr:colOff>
      <xdr:row>197</xdr:row>
      <xdr:rowOff>0</xdr:rowOff>
    </xdr:from>
    <xdr:to>
      <xdr:col>29</xdr:col>
      <xdr:colOff>575734</xdr:colOff>
      <xdr:row>235</xdr:row>
      <xdr:rowOff>50800</xdr:rowOff>
    </xdr:to>
    <xdr:pic>
      <xdr:nvPicPr>
        <xdr:cNvPr id="20" name="Picture 19">
          <a:extLst>
            <a:ext uri="{FF2B5EF4-FFF2-40B4-BE49-F238E27FC236}">
              <a16:creationId xmlns:a16="http://schemas.microsoft.com/office/drawing/2014/main" xmlns="" id="{FC12E5EC-5C94-D046-8D14-2C81EE4A9D79}"/>
            </a:ext>
          </a:extLst>
        </xdr:cNvPr>
        <xdr:cNvPicPr>
          <a:picLocks noChangeAspect="1"/>
        </xdr:cNvPicPr>
      </xdr:nvPicPr>
      <xdr:blipFill>
        <a:blip xmlns:r="http://schemas.openxmlformats.org/officeDocument/2006/relationships" r:embed="rId9"/>
        <a:stretch>
          <a:fillRect/>
        </a:stretch>
      </xdr:blipFill>
      <xdr:spPr>
        <a:xfrm>
          <a:off x="22639867" y="40081200"/>
          <a:ext cx="10058400" cy="7772400"/>
        </a:xfrm>
        <a:prstGeom prst="rect">
          <a:avLst/>
        </a:prstGeom>
      </xdr:spPr>
    </xdr:pic>
    <xdr:clientData/>
  </xdr:twoCellAnchor>
  <xdr:twoCellAnchor editAs="oneCell">
    <xdr:from>
      <xdr:col>5</xdr:col>
      <xdr:colOff>0</xdr:colOff>
      <xdr:row>236</xdr:row>
      <xdr:rowOff>0</xdr:rowOff>
    </xdr:from>
    <xdr:to>
      <xdr:col>13</xdr:col>
      <xdr:colOff>440267</xdr:colOff>
      <xdr:row>274</xdr:row>
      <xdr:rowOff>50800</xdr:rowOff>
    </xdr:to>
    <xdr:pic>
      <xdr:nvPicPr>
        <xdr:cNvPr id="22" name="Picture 21">
          <a:extLst>
            <a:ext uri="{FF2B5EF4-FFF2-40B4-BE49-F238E27FC236}">
              <a16:creationId xmlns:a16="http://schemas.microsoft.com/office/drawing/2014/main" xmlns="" id="{57D7C7FA-6ED0-634C-AA16-79D1A31DAE3D}"/>
            </a:ext>
          </a:extLst>
        </xdr:cNvPr>
        <xdr:cNvPicPr>
          <a:picLocks noChangeAspect="1"/>
        </xdr:cNvPicPr>
      </xdr:nvPicPr>
      <xdr:blipFill>
        <a:blip xmlns:r="http://schemas.openxmlformats.org/officeDocument/2006/relationships" r:embed="rId10"/>
        <a:stretch>
          <a:fillRect/>
        </a:stretch>
      </xdr:blipFill>
      <xdr:spPr>
        <a:xfrm>
          <a:off x="11667067" y="48006000"/>
          <a:ext cx="10058400" cy="7772400"/>
        </a:xfrm>
        <a:prstGeom prst="rect">
          <a:avLst/>
        </a:prstGeom>
      </xdr:spPr>
    </xdr:pic>
    <xdr:clientData/>
  </xdr:twoCellAnchor>
  <xdr:twoCellAnchor editAs="oneCell">
    <xdr:from>
      <xdr:col>0</xdr:col>
      <xdr:colOff>0</xdr:colOff>
      <xdr:row>236</xdr:row>
      <xdr:rowOff>0</xdr:rowOff>
    </xdr:from>
    <xdr:to>
      <xdr:col>4</xdr:col>
      <xdr:colOff>355600</xdr:colOff>
      <xdr:row>274</xdr:row>
      <xdr:rowOff>50800</xdr:rowOff>
    </xdr:to>
    <xdr:pic>
      <xdr:nvPicPr>
        <xdr:cNvPr id="24" name="Picture 23">
          <a:extLst>
            <a:ext uri="{FF2B5EF4-FFF2-40B4-BE49-F238E27FC236}">
              <a16:creationId xmlns:a16="http://schemas.microsoft.com/office/drawing/2014/main" xmlns="" id="{F46C37F8-84E6-7948-B688-6FC6A47206BF}"/>
            </a:ext>
          </a:extLst>
        </xdr:cNvPr>
        <xdr:cNvPicPr>
          <a:picLocks noChangeAspect="1"/>
        </xdr:cNvPicPr>
      </xdr:nvPicPr>
      <xdr:blipFill>
        <a:blip xmlns:r="http://schemas.openxmlformats.org/officeDocument/2006/relationships" r:embed="rId11"/>
        <a:stretch>
          <a:fillRect/>
        </a:stretch>
      </xdr:blipFill>
      <xdr:spPr>
        <a:xfrm>
          <a:off x="0" y="48006000"/>
          <a:ext cx="10058400" cy="7772400"/>
        </a:xfrm>
        <a:prstGeom prst="rect">
          <a:avLst/>
        </a:prstGeom>
      </xdr:spPr>
    </xdr:pic>
    <xdr:clientData/>
  </xdr:twoCellAnchor>
  <xdr:twoCellAnchor editAs="oneCell">
    <xdr:from>
      <xdr:col>1</xdr:col>
      <xdr:colOff>16939</xdr:colOff>
      <xdr:row>62</xdr:row>
      <xdr:rowOff>203197</xdr:rowOff>
    </xdr:from>
    <xdr:to>
      <xdr:col>3</xdr:col>
      <xdr:colOff>1032939</xdr:colOff>
      <xdr:row>112</xdr:row>
      <xdr:rowOff>67730</xdr:rowOff>
    </xdr:to>
    <xdr:pic>
      <xdr:nvPicPr>
        <xdr:cNvPr id="9" name="Picture 8">
          <a:extLst>
            <a:ext uri="{FF2B5EF4-FFF2-40B4-BE49-F238E27FC236}">
              <a16:creationId xmlns:a16="http://schemas.microsoft.com/office/drawing/2014/main" xmlns="" id="{63B63AE7-EC8D-E14C-AD3C-FE22A9E565A1}"/>
            </a:ext>
          </a:extLst>
        </xdr:cNvPr>
        <xdr:cNvPicPr>
          <a:picLocks noChangeAspect="1"/>
        </xdr:cNvPicPr>
      </xdr:nvPicPr>
      <xdr:blipFill>
        <a:blip xmlns:r="http://schemas.openxmlformats.org/officeDocument/2006/relationships" r:embed="rId12"/>
        <a:stretch>
          <a:fillRect/>
        </a:stretch>
      </xdr:blipFill>
      <xdr:spPr>
        <a:xfrm>
          <a:off x="999072" y="12852397"/>
          <a:ext cx="7772400" cy="1005840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0</xdr:col>
      <xdr:colOff>0</xdr:colOff>
      <xdr:row>82</xdr:row>
      <xdr:rowOff>0</xdr:rowOff>
    </xdr:from>
    <xdr:to>
      <xdr:col>3</xdr:col>
      <xdr:colOff>33867</xdr:colOff>
      <xdr:row>136</xdr:row>
      <xdr:rowOff>0</xdr:rowOff>
    </xdr:to>
    <xdr:pic>
      <xdr:nvPicPr>
        <xdr:cNvPr id="16" name="Picture 15" descr="HCal-Interface_Sec_1-6_Assembly_Quote.pdf">
          <a:extLst>
            <a:ext uri="{FF2B5EF4-FFF2-40B4-BE49-F238E27FC236}">
              <a16:creationId xmlns:a16="http://schemas.microsoft.com/office/drawing/2014/main" xmlns="" id="{00000000-0008-0000-1000-000010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18863733"/>
          <a:ext cx="7772400" cy="10058400"/>
        </a:xfrm>
        <a:prstGeom prst="rect">
          <a:avLst/>
        </a:prstGeom>
        <a:solidFill>
          <a:schemeClr val="bg1"/>
        </a:solidFill>
      </xdr:spPr>
    </xdr:pic>
    <xdr:clientData/>
  </xdr:twoCellAnchor>
  <xdr:twoCellAnchor editAs="oneCell">
    <xdr:from>
      <xdr:col>0</xdr:col>
      <xdr:colOff>0</xdr:colOff>
      <xdr:row>137</xdr:row>
      <xdr:rowOff>0</xdr:rowOff>
    </xdr:from>
    <xdr:to>
      <xdr:col>4</xdr:col>
      <xdr:colOff>355600</xdr:colOff>
      <xdr:row>175</xdr:row>
      <xdr:rowOff>50800</xdr:rowOff>
    </xdr:to>
    <xdr:pic>
      <xdr:nvPicPr>
        <xdr:cNvPr id="4" name="Picture 3">
          <a:extLst>
            <a:ext uri="{FF2B5EF4-FFF2-40B4-BE49-F238E27FC236}">
              <a16:creationId xmlns:a16="http://schemas.microsoft.com/office/drawing/2014/main" xmlns="" id="{AC3B3C4A-A157-124F-9582-CEC66ED33EFD}"/>
            </a:ext>
          </a:extLst>
        </xdr:cNvPr>
        <xdr:cNvPicPr>
          <a:picLocks noChangeAspect="1"/>
        </xdr:cNvPicPr>
      </xdr:nvPicPr>
      <xdr:blipFill>
        <a:blip xmlns:r="http://schemas.openxmlformats.org/officeDocument/2006/relationships" r:embed="rId2"/>
        <a:stretch>
          <a:fillRect/>
        </a:stretch>
      </xdr:blipFill>
      <xdr:spPr>
        <a:xfrm>
          <a:off x="0" y="29955067"/>
          <a:ext cx="10058400" cy="7772400"/>
        </a:xfrm>
        <a:prstGeom prst="rect">
          <a:avLst/>
        </a:prstGeom>
      </xdr:spPr>
    </xdr:pic>
    <xdr:clientData/>
  </xdr:twoCellAnchor>
  <xdr:twoCellAnchor editAs="oneCell">
    <xdr:from>
      <xdr:col>5</xdr:col>
      <xdr:colOff>0</xdr:colOff>
      <xdr:row>137</xdr:row>
      <xdr:rowOff>0</xdr:rowOff>
    </xdr:from>
    <xdr:to>
      <xdr:col>13</xdr:col>
      <xdr:colOff>440267</xdr:colOff>
      <xdr:row>175</xdr:row>
      <xdr:rowOff>50800</xdr:rowOff>
    </xdr:to>
    <xdr:pic>
      <xdr:nvPicPr>
        <xdr:cNvPr id="6" name="Picture 5">
          <a:extLst>
            <a:ext uri="{FF2B5EF4-FFF2-40B4-BE49-F238E27FC236}">
              <a16:creationId xmlns:a16="http://schemas.microsoft.com/office/drawing/2014/main" xmlns="" id="{9DB4FEEF-20DA-824B-8B7E-7F937BF033CB}"/>
            </a:ext>
          </a:extLst>
        </xdr:cNvPr>
        <xdr:cNvPicPr>
          <a:picLocks noChangeAspect="1"/>
        </xdr:cNvPicPr>
      </xdr:nvPicPr>
      <xdr:blipFill>
        <a:blip xmlns:r="http://schemas.openxmlformats.org/officeDocument/2006/relationships" r:embed="rId3"/>
        <a:stretch>
          <a:fillRect/>
        </a:stretch>
      </xdr:blipFill>
      <xdr:spPr>
        <a:xfrm>
          <a:off x="11667067" y="29955067"/>
          <a:ext cx="10058400" cy="7772400"/>
        </a:xfrm>
        <a:prstGeom prst="rect">
          <a:avLst/>
        </a:prstGeom>
      </xdr:spPr>
    </xdr:pic>
    <xdr:clientData/>
  </xdr:twoCellAnchor>
  <xdr:twoCellAnchor editAs="oneCell">
    <xdr:from>
      <xdr:col>14</xdr:col>
      <xdr:colOff>0</xdr:colOff>
      <xdr:row>137</xdr:row>
      <xdr:rowOff>0</xdr:rowOff>
    </xdr:from>
    <xdr:to>
      <xdr:col>28</xdr:col>
      <xdr:colOff>575733</xdr:colOff>
      <xdr:row>175</xdr:row>
      <xdr:rowOff>50800</xdr:rowOff>
    </xdr:to>
    <xdr:pic>
      <xdr:nvPicPr>
        <xdr:cNvPr id="8" name="Picture 7">
          <a:extLst>
            <a:ext uri="{FF2B5EF4-FFF2-40B4-BE49-F238E27FC236}">
              <a16:creationId xmlns:a16="http://schemas.microsoft.com/office/drawing/2014/main" xmlns="" id="{EA61A221-497B-DE4C-8661-5400A4ED70A3}"/>
            </a:ext>
          </a:extLst>
        </xdr:cNvPr>
        <xdr:cNvPicPr>
          <a:picLocks noChangeAspect="1"/>
        </xdr:cNvPicPr>
      </xdr:nvPicPr>
      <xdr:blipFill>
        <a:blip xmlns:r="http://schemas.openxmlformats.org/officeDocument/2006/relationships" r:embed="rId4"/>
        <a:stretch>
          <a:fillRect/>
        </a:stretch>
      </xdr:blipFill>
      <xdr:spPr>
        <a:xfrm>
          <a:off x="21962533" y="29955067"/>
          <a:ext cx="10058400" cy="7772400"/>
        </a:xfrm>
        <a:prstGeom prst="rect">
          <a:avLst/>
        </a:prstGeom>
      </xdr:spPr>
    </xdr:pic>
    <xdr:clientData/>
  </xdr:twoCellAnchor>
  <xdr:twoCellAnchor editAs="oneCell">
    <xdr:from>
      <xdr:col>0</xdr:col>
      <xdr:colOff>0</xdr:colOff>
      <xdr:row>176</xdr:row>
      <xdr:rowOff>0</xdr:rowOff>
    </xdr:from>
    <xdr:to>
      <xdr:col>4</xdr:col>
      <xdr:colOff>355600</xdr:colOff>
      <xdr:row>214</xdr:row>
      <xdr:rowOff>50800</xdr:rowOff>
    </xdr:to>
    <xdr:pic>
      <xdr:nvPicPr>
        <xdr:cNvPr id="10" name="Picture 9">
          <a:extLst>
            <a:ext uri="{FF2B5EF4-FFF2-40B4-BE49-F238E27FC236}">
              <a16:creationId xmlns:a16="http://schemas.microsoft.com/office/drawing/2014/main" xmlns="" id="{6DFF6EBF-DB0A-B640-BC0B-6C153A957D9A}"/>
            </a:ext>
          </a:extLst>
        </xdr:cNvPr>
        <xdr:cNvPicPr>
          <a:picLocks noChangeAspect="1"/>
        </xdr:cNvPicPr>
      </xdr:nvPicPr>
      <xdr:blipFill>
        <a:blip xmlns:r="http://schemas.openxmlformats.org/officeDocument/2006/relationships" r:embed="rId5"/>
        <a:stretch>
          <a:fillRect/>
        </a:stretch>
      </xdr:blipFill>
      <xdr:spPr>
        <a:xfrm>
          <a:off x="0" y="37879867"/>
          <a:ext cx="10058400" cy="7772400"/>
        </a:xfrm>
        <a:prstGeom prst="rect">
          <a:avLst/>
        </a:prstGeom>
      </xdr:spPr>
    </xdr:pic>
    <xdr:clientData/>
  </xdr:twoCellAnchor>
  <xdr:twoCellAnchor editAs="oneCell">
    <xdr:from>
      <xdr:col>5</xdr:col>
      <xdr:colOff>0</xdr:colOff>
      <xdr:row>176</xdr:row>
      <xdr:rowOff>0</xdr:rowOff>
    </xdr:from>
    <xdr:to>
      <xdr:col>13</xdr:col>
      <xdr:colOff>440267</xdr:colOff>
      <xdr:row>214</xdr:row>
      <xdr:rowOff>50800</xdr:rowOff>
    </xdr:to>
    <xdr:pic>
      <xdr:nvPicPr>
        <xdr:cNvPr id="12" name="Picture 11">
          <a:extLst>
            <a:ext uri="{FF2B5EF4-FFF2-40B4-BE49-F238E27FC236}">
              <a16:creationId xmlns:a16="http://schemas.microsoft.com/office/drawing/2014/main" xmlns="" id="{90430008-171F-A44F-9596-57FD2977473C}"/>
            </a:ext>
          </a:extLst>
        </xdr:cNvPr>
        <xdr:cNvPicPr>
          <a:picLocks noChangeAspect="1"/>
        </xdr:cNvPicPr>
      </xdr:nvPicPr>
      <xdr:blipFill>
        <a:blip xmlns:r="http://schemas.openxmlformats.org/officeDocument/2006/relationships" r:embed="rId6"/>
        <a:stretch>
          <a:fillRect/>
        </a:stretch>
      </xdr:blipFill>
      <xdr:spPr>
        <a:xfrm>
          <a:off x="11667067" y="37879867"/>
          <a:ext cx="10058400" cy="7772400"/>
        </a:xfrm>
        <a:prstGeom prst="rect">
          <a:avLst/>
        </a:prstGeom>
      </xdr:spPr>
    </xdr:pic>
    <xdr:clientData/>
  </xdr:twoCellAnchor>
  <xdr:twoCellAnchor editAs="oneCell">
    <xdr:from>
      <xdr:col>14</xdr:col>
      <xdr:colOff>0</xdr:colOff>
      <xdr:row>176</xdr:row>
      <xdr:rowOff>0</xdr:rowOff>
    </xdr:from>
    <xdr:to>
      <xdr:col>28</xdr:col>
      <xdr:colOff>575733</xdr:colOff>
      <xdr:row>214</xdr:row>
      <xdr:rowOff>50800</xdr:rowOff>
    </xdr:to>
    <xdr:pic>
      <xdr:nvPicPr>
        <xdr:cNvPr id="14" name="Picture 13">
          <a:extLst>
            <a:ext uri="{FF2B5EF4-FFF2-40B4-BE49-F238E27FC236}">
              <a16:creationId xmlns:a16="http://schemas.microsoft.com/office/drawing/2014/main" xmlns="" id="{B2A9A0B7-C486-D24C-AEF7-B54FBC115EC1}"/>
            </a:ext>
          </a:extLst>
        </xdr:cNvPr>
        <xdr:cNvPicPr>
          <a:picLocks noChangeAspect="1"/>
        </xdr:cNvPicPr>
      </xdr:nvPicPr>
      <xdr:blipFill>
        <a:blip xmlns:r="http://schemas.openxmlformats.org/officeDocument/2006/relationships" r:embed="rId7"/>
        <a:stretch>
          <a:fillRect/>
        </a:stretch>
      </xdr:blipFill>
      <xdr:spPr>
        <a:xfrm>
          <a:off x="21962533" y="37879867"/>
          <a:ext cx="10058400" cy="7772400"/>
        </a:xfrm>
        <a:prstGeom prst="rect">
          <a:avLst/>
        </a:prstGeom>
      </xdr:spPr>
    </xdr:pic>
    <xdr:clientData/>
  </xdr:twoCellAnchor>
  <xdr:twoCellAnchor editAs="oneCell">
    <xdr:from>
      <xdr:col>0</xdr:col>
      <xdr:colOff>0</xdr:colOff>
      <xdr:row>215</xdr:row>
      <xdr:rowOff>0</xdr:rowOff>
    </xdr:from>
    <xdr:to>
      <xdr:col>4</xdr:col>
      <xdr:colOff>355600</xdr:colOff>
      <xdr:row>253</xdr:row>
      <xdr:rowOff>50800</xdr:rowOff>
    </xdr:to>
    <xdr:pic>
      <xdr:nvPicPr>
        <xdr:cNvPr id="17" name="Picture 16">
          <a:extLst>
            <a:ext uri="{FF2B5EF4-FFF2-40B4-BE49-F238E27FC236}">
              <a16:creationId xmlns:a16="http://schemas.microsoft.com/office/drawing/2014/main" xmlns="" id="{702C122A-3524-4144-B275-D6A00A161205}"/>
            </a:ext>
          </a:extLst>
        </xdr:cNvPr>
        <xdr:cNvPicPr>
          <a:picLocks noChangeAspect="1"/>
        </xdr:cNvPicPr>
      </xdr:nvPicPr>
      <xdr:blipFill>
        <a:blip xmlns:r="http://schemas.openxmlformats.org/officeDocument/2006/relationships" r:embed="rId8"/>
        <a:stretch>
          <a:fillRect/>
        </a:stretch>
      </xdr:blipFill>
      <xdr:spPr>
        <a:xfrm>
          <a:off x="0" y="45804667"/>
          <a:ext cx="10058400" cy="7772400"/>
        </a:xfrm>
        <a:prstGeom prst="rect">
          <a:avLst/>
        </a:prstGeom>
      </xdr:spPr>
    </xdr:pic>
    <xdr:clientData/>
  </xdr:twoCellAnchor>
  <xdr:twoCellAnchor editAs="oneCell">
    <xdr:from>
      <xdr:col>5</xdr:col>
      <xdr:colOff>0</xdr:colOff>
      <xdr:row>215</xdr:row>
      <xdr:rowOff>0</xdr:rowOff>
    </xdr:from>
    <xdr:to>
      <xdr:col>13</xdr:col>
      <xdr:colOff>440267</xdr:colOff>
      <xdr:row>253</xdr:row>
      <xdr:rowOff>50800</xdr:rowOff>
    </xdr:to>
    <xdr:pic>
      <xdr:nvPicPr>
        <xdr:cNvPr id="19" name="Picture 18">
          <a:extLst>
            <a:ext uri="{FF2B5EF4-FFF2-40B4-BE49-F238E27FC236}">
              <a16:creationId xmlns:a16="http://schemas.microsoft.com/office/drawing/2014/main" xmlns="" id="{C7EA4A07-CE73-844A-9C4F-0E5D01B2278B}"/>
            </a:ext>
          </a:extLst>
        </xdr:cNvPr>
        <xdr:cNvPicPr>
          <a:picLocks noChangeAspect="1"/>
        </xdr:cNvPicPr>
      </xdr:nvPicPr>
      <xdr:blipFill>
        <a:blip xmlns:r="http://schemas.openxmlformats.org/officeDocument/2006/relationships" r:embed="rId9"/>
        <a:stretch>
          <a:fillRect/>
        </a:stretch>
      </xdr:blipFill>
      <xdr:spPr>
        <a:xfrm>
          <a:off x="11667067" y="45804667"/>
          <a:ext cx="10058400" cy="7772400"/>
        </a:xfrm>
        <a:prstGeom prst="rect">
          <a:avLst/>
        </a:prstGeom>
      </xdr:spPr>
    </xdr:pic>
    <xdr:clientData/>
  </xdr:twoCellAnchor>
  <xdr:twoCellAnchor editAs="oneCell">
    <xdr:from>
      <xdr:col>14</xdr:col>
      <xdr:colOff>0</xdr:colOff>
      <xdr:row>215</xdr:row>
      <xdr:rowOff>0</xdr:rowOff>
    </xdr:from>
    <xdr:to>
      <xdr:col>28</xdr:col>
      <xdr:colOff>575733</xdr:colOff>
      <xdr:row>253</xdr:row>
      <xdr:rowOff>50800</xdr:rowOff>
    </xdr:to>
    <xdr:pic>
      <xdr:nvPicPr>
        <xdr:cNvPr id="21" name="Picture 20">
          <a:extLst>
            <a:ext uri="{FF2B5EF4-FFF2-40B4-BE49-F238E27FC236}">
              <a16:creationId xmlns:a16="http://schemas.microsoft.com/office/drawing/2014/main" xmlns="" id="{559D0732-07E2-C346-9F23-EC161C8F2A92}"/>
            </a:ext>
          </a:extLst>
        </xdr:cNvPr>
        <xdr:cNvPicPr>
          <a:picLocks noChangeAspect="1"/>
        </xdr:cNvPicPr>
      </xdr:nvPicPr>
      <xdr:blipFill>
        <a:blip xmlns:r="http://schemas.openxmlformats.org/officeDocument/2006/relationships" r:embed="rId10"/>
        <a:stretch>
          <a:fillRect/>
        </a:stretch>
      </xdr:blipFill>
      <xdr:spPr>
        <a:xfrm>
          <a:off x="21962533" y="45804667"/>
          <a:ext cx="10058400" cy="7772400"/>
        </a:xfrm>
        <a:prstGeom prst="rect">
          <a:avLst/>
        </a:prstGeom>
      </xdr:spPr>
    </xdr:pic>
    <xdr:clientData/>
  </xdr:twoCellAnchor>
  <xdr:twoCellAnchor editAs="oneCell">
    <xdr:from>
      <xdr:col>0</xdr:col>
      <xdr:colOff>0</xdr:colOff>
      <xdr:row>254</xdr:row>
      <xdr:rowOff>0</xdr:rowOff>
    </xdr:from>
    <xdr:to>
      <xdr:col>4</xdr:col>
      <xdr:colOff>355600</xdr:colOff>
      <xdr:row>292</xdr:row>
      <xdr:rowOff>50800</xdr:rowOff>
    </xdr:to>
    <xdr:pic>
      <xdr:nvPicPr>
        <xdr:cNvPr id="23" name="Picture 22">
          <a:extLst>
            <a:ext uri="{FF2B5EF4-FFF2-40B4-BE49-F238E27FC236}">
              <a16:creationId xmlns:a16="http://schemas.microsoft.com/office/drawing/2014/main" xmlns="" id="{0CF69752-4462-DB4F-8FED-3A76B0A7A9D2}"/>
            </a:ext>
          </a:extLst>
        </xdr:cNvPr>
        <xdr:cNvPicPr>
          <a:picLocks noChangeAspect="1"/>
        </xdr:cNvPicPr>
      </xdr:nvPicPr>
      <xdr:blipFill>
        <a:blip xmlns:r="http://schemas.openxmlformats.org/officeDocument/2006/relationships" r:embed="rId11"/>
        <a:stretch>
          <a:fillRect/>
        </a:stretch>
      </xdr:blipFill>
      <xdr:spPr>
        <a:xfrm>
          <a:off x="0" y="53729467"/>
          <a:ext cx="10058400" cy="7772400"/>
        </a:xfrm>
        <a:prstGeom prst="rect">
          <a:avLst/>
        </a:prstGeom>
      </xdr:spPr>
    </xdr:pic>
    <xdr:clientData/>
  </xdr:twoCellAnchor>
  <xdr:twoCellAnchor editAs="oneCell">
    <xdr:from>
      <xdr:col>5</xdr:col>
      <xdr:colOff>0</xdr:colOff>
      <xdr:row>254</xdr:row>
      <xdr:rowOff>0</xdr:rowOff>
    </xdr:from>
    <xdr:to>
      <xdr:col>13</xdr:col>
      <xdr:colOff>440267</xdr:colOff>
      <xdr:row>292</xdr:row>
      <xdr:rowOff>50800</xdr:rowOff>
    </xdr:to>
    <xdr:pic>
      <xdr:nvPicPr>
        <xdr:cNvPr id="25" name="Picture 24">
          <a:extLst>
            <a:ext uri="{FF2B5EF4-FFF2-40B4-BE49-F238E27FC236}">
              <a16:creationId xmlns:a16="http://schemas.microsoft.com/office/drawing/2014/main" xmlns="" id="{3A50D164-B720-A042-A5BD-65B84E8A2F84}"/>
            </a:ext>
          </a:extLst>
        </xdr:cNvPr>
        <xdr:cNvPicPr>
          <a:picLocks noChangeAspect="1"/>
        </xdr:cNvPicPr>
      </xdr:nvPicPr>
      <xdr:blipFill>
        <a:blip xmlns:r="http://schemas.openxmlformats.org/officeDocument/2006/relationships" r:embed="rId12"/>
        <a:stretch>
          <a:fillRect/>
        </a:stretch>
      </xdr:blipFill>
      <xdr:spPr>
        <a:xfrm>
          <a:off x="11667067" y="53729467"/>
          <a:ext cx="10058400" cy="7772400"/>
        </a:xfrm>
        <a:prstGeom prst="rect">
          <a:avLst/>
        </a:prstGeom>
      </xdr:spPr>
    </xdr:pic>
    <xdr:clientData/>
  </xdr:twoCellAnchor>
  <xdr:twoCellAnchor editAs="oneCell">
    <xdr:from>
      <xdr:col>14</xdr:col>
      <xdr:colOff>0</xdr:colOff>
      <xdr:row>254</xdr:row>
      <xdr:rowOff>0</xdr:rowOff>
    </xdr:from>
    <xdr:to>
      <xdr:col>28</xdr:col>
      <xdr:colOff>575733</xdr:colOff>
      <xdr:row>292</xdr:row>
      <xdr:rowOff>50800</xdr:rowOff>
    </xdr:to>
    <xdr:pic>
      <xdr:nvPicPr>
        <xdr:cNvPr id="27" name="Picture 26">
          <a:extLst>
            <a:ext uri="{FF2B5EF4-FFF2-40B4-BE49-F238E27FC236}">
              <a16:creationId xmlns:a16="http://schemas.microsoft.com/office/drawing/2014/main" xmlns="" id="{F54134E0-270E-6E42-B9D7-5E2032E37689}"/>
            </a:ext>
          </a:extLst>
        </xdr:cNvPr>
        <xdr:cNvPicPr>
          <a:picLocks noChangeAspect="1"/>
        </xdr:cNvPicPr>
      </xdr:nvPicPr>
      <xdr:blipFill>
        <a:blip xmlns:r="http://schemas.openxmlformats.org/officeDocument/2006/relationships" r:embed="rId13"/>
        <a:stretch>
          <a:fillRect/>
        </a:stretch>
      </xdr:blipFill>
      <xdr:spPr>
        <a:xfrm>
          <a:off x="21962533" y="53729467"/>
          <a:ext cx="10058400" cy="7772400"/>
        </a:xfrm>
        <a:prstGeom prst="rect">
          <a:avLst/>
        </a:prstGeom>
      </xdr:spPr>
    </xdr:pic>
    <xdr:clientData/>
  </xdr:twoCellAnchor>
  <xdr:twoCellAnchor editAs="oneCell">
    <xdr:from>
      <xdr:col>0</xdr:col>
      <xdr:colOff>0</xdr:colOff>
      <xdr:row>293</xdr:row>
      <xdr:rowOff>0</xdr:rowOff>
    </xdr:from>
    <xdr:to>
      <xdr:col>4</xdr:col>
      <xdr:colOff>355600</xdr:colOff>
      <xdr:row>331</xdr:row>
      <xdr:rowOff>50800</xdr:rowOff>
    </xdr:to>
    <xdr:pic>
      <xdr:nvPicPr>
        <xdr:cNvPr id="29" name="Picture 28">
          <a:extLst>
            <a:ext uri="{FF2B5EF4-FFF2-40B4-BE49-F238E27FC236}">
              <a16:creationId xmlns:a16="http://schemas.microsoft.com/office/drawing/2014/main" xmlns="" id="{509CA60B-DF02-B64F-B47E-4E87540CAA9A}"/>
            </a:ext>
          </a:extLst>
        </xdr:cNvPr>
        <xdr:cNvPicPr>
          <a:picLocks noChangeAspect="1"/>
        </xdr:cNvPicPr>
      </xdr:nvPicPr>
      <xdr:blipFill>
        <a:blip xmlns:r="http://schemas.openxmlformats.org/officeDocument/2006/relationships" r:embed="rId14"/>
        <a:stretch>
          <a:fillRect/>
        </a:stretch>
      </xdr:blipFill>
      <xdr:spPr>
        <a:xfrm>
          <a:off x="0" y="61654267"/>
          <a:ext cx="10058400" cy="7772400"/>
        </a:xfrm>
        <a:prstGeom prst="rect">
          <a:avLst/>
        </a:prstGeom>
      </xdr:spPr>
    </xdr:pic>
    <xdr:clientData/>
  </xdr:twoCellAnchor>
  <xdr:twoCellAnchor editAs="oneCell">
    <xdr:from>
      <xdr:col>5</xdr:col>
      <xdr:colOff>0</xdr:colOff>
      <xdr:row>293</xdr:row>
      <xdr:rowOff>0</xdr:rowOff>
    </xdr:from>
    <xdr:to>
      <xdr:col>13</xdr:col>
      <xdr:colOff>440267</xdr:colOff>
      <xdr:row>331</xdr:row>
      <xdr:rowOff>50800</xdr:rowOff>
    </xdr:to>
    <xdr:pic>
      <xdr:nvPicPr>
        <xdr:cNvPr id="31" name="Picture 30">
          <a:extLst>
            <a:ext uri="{FF2B5EF4-FFF2-40B4-BE49-F238E27FC236}">
              <a16:creationId xmlns:a16="http://schemas.microsoft.com/office/drawing/2014/main" xmlns="" id="{B5E7B9BE-FAC2-0947-9FA0-0B96B6F206E0}"/>
            </a:ext>
          </a:extLst>
        </xdr:cNvPr>
        <xdr:cNvPicPr>
          <a:picLocks noChangeAspect="1"/>
        </xdr:cNvPicPr>
      </xdr:nvPicPr>
      <xdr:blipFill>
        <a:blip xmlns:r="http://schemas.openxmlformats.org/officeDocument/2006/relationships" r:embed="rId15"/>
        <a:stretch>
          <a:fillRect/>
        </a:stretch>
      </xdr:blipFill>
      <xdr:spPr>
        <a:xfrm>
          <a:off x="11667067" y="61654267"/>
          <a:ext cx="10058400" cy="7772400"/>
        </a:xfrm>
        <a:prstGeom prst="rect">
          <a:avLst/>
        </a:prstGeom>
      </xdr:spPr>
    </xdr:pic>
    <xdr:clientData/>
  </xdr:twoCellAnchor>
  <xdr:twoCellAnchor editAs="oneCell">
    <xdr:from>
      <xdr:col>14</xdr:col>
      <xdr:colOff>0</xdr:colOff>
      <xdr:row>293</xdr:row>
      <xdr:rowOff>0</xdr:rowOff>
    </xdr:from>
    <xdr:to>
      <xdr:col>28</xdr:col>
      <xdr:colOff>575733</xdr:colOff>
      <xdr:row>331</xdr:row>
      <xdr:rowOff>50800</xdr:rowOff>
    </xdr:to>
    <xdr:pic>
      <xdr:nvPicPr>
        <xdr:cNvPr id="33" name="Picture 32">
          <a:extLst>
            <a:ext uri="{FF2B5EF4-FFF2-40B4-BE49-F238E27FC236}">
              <a16:creationId xmlns:a16="http://schemas.microsoft.com/office/drawing/2014/main" xmlns="" id="{CCEFBBA0-72E1-174A-8551-F2CCDB8154C7}"/>
            </a:ext>
          </a:extLst>
        </xdr:cNvPr>
        <xdr:cNvPicPr>
          <a:picLocks noChangeAspect="1"/>
        </xdr:cNvPicPr>
      </xdr:nvPicPr>
      <xdr:blipFill>
        <a:blip xmlns:r="http://schemas.openxmlformats.org/officeDocument/2006/relationships" r:embed="rId16"/>
        <a:stretch>
          <a:fillRect/>
        </a:stretch>
      </xdr:blipFill>
      <xdr:spPr>
        <a:xfrm>
          <a:off x="21962533" y="61654267"/>
          <a:ext cx="10058400" cy="777240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0</xdr:col>
      <xdr:colOff>0</xdr:colOff>
      <xdr:row>31</xdr:row>
      <xdr:rowOff>0</xdr:rowOff>
    </xdr:from>
    <xdr:to>
      <xdr:col>4</xdr:col>
      <xdr:colOff>355600</xdr:colOff>
      <xdr:row>69</xdr:row>
      <xdr:rowOff>50800</xdr:rowOff>
    </xdr:to>
    <xdr:pic>
      <xdr:nvPicPr>
        <xdr:cNvPr id="3" name="Picture 2">
          <a:extLst>
            <a:ext uri="{FF2B5EF4-FFF2-40B4-BE49-F238E27FC236}">
              <a16:creationId xmlns:a16="http://schemas.microsoft.com/office/drawing/2014/main" xmlns="" id="{1A9DA84C-6CD8-5047-91A9-4075C7118D0B}"/>
            </a:ext>
          </a:extLst>
        </xdr:cNvPr>
        <xdr:cNvPicPr>
          <a:picLocks noChangeAspect="1"/>
        </xdr:cNvPicPr>
      </xdr:nvPicPr>
      <xdr:blipFill>
        <a:blip xmlns:r="http://schemas.openxmlformats.org/officeDocument/2006/relationships" r:embed="rId1"/>
        <a:stretch>
          <a:fillRect/>
        </a:stretch>
      </xdr:blipFill>
      <xdr:spPr>
        <a:xfrm>
          <a:off x="0" y="7857067"/>
          <a:ext cx="10058400" cy="7772400"/>
        </a:xfrm>
        <a:prstGeom prst="rect">
          <a:avLst/>
        </a:prstGeom>
      </xdr:spPr>
    </xdr:pic>
    <xdr:clientData/>
  </xdr:twoCellAnchor>
  <xdr:twoCellAnchor editAs="oneCell">
    <xdr:from>
      <xdr:col>5</xdr:col>
      <xdr:colOff>0</xdr:colOff>
      <xdr:row>31</xdr:row>
      <xdr:rowOff>0</xdr:rowOff>
    </xdr:from>
    <xdr:to>
      <xdr:col>13</xdr:col>
      <xdr:colOff>440267</xdr:colOff>
      <xdr:row>69</xdr:row>
      <xdr:rowOff>50800</xdr:rowOff>
    </xdr:to>
    <xdr:pic>
      <xdr:nvPicPr>
        <xdr:cNvPr id="5" name="Picture 4">
          <a:extLst>
            <a:ext uri="{FF2B5EF4-FFF2-40B4-BE49-F238E27FC236}">
              <a16:creationId xmlns:a16="http://schemas.microsoft.com/office/drawing/2014/main" xmlns="" id="{30BBC2B3-B130-AB45-A03E-EA060C6CC084}"/>
            </a:ext>
          </a:extLst>
        </xdr:cNvPr>
        <xdr:cNvPicPr>
          <a:picLocks noChangeAspect="1"/>
        </xdr:cNvPicPr>
      </xdr:nvPicPr>
      <xdr:blipFill>
        <a:blip xmlns:r="http://schemas.openxmlformats.org/officeDocument/2006/relationships" r:embed="rId2"/>
        <a:stretch>
          <a:fillRect/>
        </a:stretch>
      </xdr:blipFill>
      <xdr:spPr>
        <a:xfrm>
          <a:off x="11667067" y="7857067"/>
          <a:ext cx="10058400" cy="7772400"/>
        </a:xfrm>
        <a:prstGeom prst="rect">
          <a:avLst/>
        </a:prstGeom>
      </xdr:spPr>
    </xdr:pic>
    <xdr:clientData/>
  </xdr:twoCellAnchor>
  <xdr:twoCellAnchor editAs="oneCell">
    <xdr:from>
      <xdr:col>14</xdr:col>
      <xdr:colOff>0</xdr:colOff>
      <xdr:row>31</xdr:row>
      <xdr:rowOff>0</xdr:rowOff>
    </xdr:from>
    <xdr:to>
      <xdr:col>28</xdr:col>
      <xdr:colOff>575733</xdr:colOff>
      <xdr:row>69</xdr:row>
      <xdr:rowOff>50800</xdr:rowOff>
    </xdr:to>
    <xdr:pic>
      <xdr:nvPicPr>
        <xdr:cNvPr id="7" name="Picture 6">
          <a:extLst>
            <a:ext uri="{FF2B5EF4-FFF2-40B4-BE49-F238E27FC236}">
              <a16:creationId xmlns:a16="http://schemas.microsoft.com/office/drawing/2014/main" xmlns="" id="{49DA77FF-B0F3-874A-95D3-E7122FA4AF96}"/>
            </a:ext>
          </a:extLst>
        </xdr:cNvPr>
        <xdr:cNvPicPr>
          <a:picLocks noChangeAspect="1"/>
        </xdr:cNvPicPr>
      </xdr:nvPicPr>
      <xdr:blipFill>
        <a:blip xmlns:r="http://schemas.openxmlformats.org/officeDocument/2006/relationships" r:embed="rId3"/>
        <a:stretch>
          <a:fillRect/>
        </a:stretch>
      </xdr:blipFill>
      <xdr:spPr>
        <a:xfrm>
          <a:off x="21962533" y="7857067"/>
          <a:ext cx="10058400" cy="7772400"/>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0</xdr:col>
      <xdr:colOff>0</xdr:colOff>
      <xdr:row>53</xdr:row>
      <xdr:rowOff>0</xdr:rowOff>
    </xdr:from>
    <xdr:to>
      <xdr:col>4</xdr:col>
      <xdr:colOff>355600</xdr:colOff>
      <xdr:row>91</xdr:row>
      <xdr:rowOff>50800</xdr:rowOff>
    </xdr:to>
    <xdr:pic>
      <xdr:nvPicPr>
        <xdr:cNvPr id="3" name="Picture 2">
          <a:extLst>
            <a:ext uri="{FF2B5EF4-FFF2-40B4-BE49-F238E27FC236}">
              <a16:creationId xmlns:a16="http://schemas.microsoft.com/office/drawing/2014/main" xmlns="" id="{31E6C4E6-1053-2845-B217-3079CC16E84C}"/>
            </a:ext>
          </a:extLst>
        </xdr:cNvPr>
        <xdr:cNvPicPr>
          <a:picLocks noChangeAspect="1"/>
        </xdr:cNvPicPr>
      </xdr:nvPicPr>
      <xdr:blipFill>
        <a:blip xmlns:r="http://schemas.openxmlformats.org/officeDocument/2006/relationships" r:embed="rId1"/>
        <a:stretch>
          <a:fillRect/>
        </a:stretch>
      </xdr:blipFill>
      <xdr:spPr>
        <a:xfrm>
          <a:off x="0" y="12158133"/>
          <a:ext cx="10058400" cy="7772400"/>
        </a:xfrm>
        <a:prstGeom prst="rect">
          <a:avLst/>
        </a:prstGeom>
      </xdr:spPr>
    </xdr:pic>
    <xdr:clientData/>
  </xdr:twoCellAnchor>
  <xdr:twoCellAnchor editAs="oneCell">
    <xdr:from>
      <xdr:col>5</xdr:col>
      <xdr:colOff>0</xdr:colOff>
      <xdr:row>53</xdr:row>
      <xdr:rowOff>0</xdr:rowOff>
    </xdr:from>
    <xdr:to>
      <xdr:col>13</xdr:col>
      <xdr:colOff>440267</xdr:colOff>
      <xdr:row>91</xdr:row>
      <xdr:rowOff>50800</xdr:rowOff>
    </xdr:to>
    <xdr:pic>
      <xdr:nvPicPr>
        <xdr:cNvPr id="5" name="Picture 4">
          <a:extLst>
            <a:ext uri="{FF2B5EF4-FFF2-40B4-BE49-F238E27FC236}">
              <a16:creationId xmlns:a16="http://schemas.microsoft.com/office/drawing/2014/main" xmlns="" id="{05E06DE5-B132-9841-8C16-054220F9EF02}"/>
            </a:ext>
          </a:extLst>
        </xdr:cNvPr>
        <xdr:cNvPicPr>
          <a:picLocks noChangeAspect="1"/>
        </xdr:cNvPicPr>
      </xdr:nvPicPr>
      <xdr:blipFill>
        <a:blip xmlns:r="http://schemas.openxmlformats.org/officeDocument/2006/relationships" r:embed="rId2"/>
        <a:stretch>
          <a:fillRect/>
        </a:stretch>
      </xdr:blipFill>
      <xdr:spPr>
        <a:xfrm>
          <a:off x="11667067" y="12158133"/>
          <a:ext cx="10058400" cy="7772400"/>
        </a:xfrm>
        <a:prstGeom prst="rect">
          <a:avLst/>
        </a:prstGeom>
      </xdr:spPr>
    </xdr:pic>
    <xdr:clientData/>
  </xdr:twoCellAnchor>
  <xdr:twoCellAnchor editAs="oneCell">
    <xdr:from>
      <xdr:col>0</xdr:col>
      <xdr:colOff>0</xdr:colOff>
      <xdr:row>92</xdr:row>
      <xdr:rowOff>0</xdr:rowOff>
    </xdr:from>
    <xdr:to>
      <xdr:col>4</xdr:col>
      <xdr:colOff>355600</xdr:colOff>
      <xdr:row>130</xdr:row>
      <xdr:rowOff>50800</xdr:rowOff>
    </xdr:to>
    <xdr:pic>
      <xdr:nvPicPr>
        <xdr:cNvPr id="7" name="Picture 6">
          <a:extLst>
            <a:ext uri="{FF2B5EF4-FFF2-40B4-BE49-F238E27FC236}">
              <a16:creationId xmlns:a16="http://schemas.microsoft.com/office/drawing/2014/main" xmlns="" id="{1410BD00-CD13-FD44-93DF-8ADD140B784A}"/>
            </a:ext>
          </a:extLst>
        </xdr:cNvPr>
        <xdr:cNvPicPr>
          <a:picLocks noChangeAspect="1"/>
        </xdr:cNvPicPr>
      </xdr:nvPicPr>
      <xdr:blipFill>
        <a:blip xmlns:r="http://schemas.openxmlformats.org/officeDocument/2006/relationships" r:embed="rId3"/>
        <a:stretch>
          <a:fillRect/>
        </a:stretch>
      </xdr:blipFill>
      <xdr:spPr>
        <a:xfrm>
          <a:off x="0" y="20082933"/>
          <a:ext cx="10058400" cy="7772400"/>
        </a:xfrm>
        <a:prstGeom prst="rect">
          <a:avLst/>
        </a:prstGeom>
      </xdr:spPr>
    </xdr:pic>
    <xdr:clientData/>
  </xdr:twoCellAnchor>
  <xdr:twoCellAnchor editAs="oneCell">
    <xdr:from>
      <xdr:col>5</xdr:col>
      <xdr:colOff>0</xdr:colOff>
      <xdr:row>92</xdr:row>
      <xdr:rowOff>0</xdr:rowOff>
    </xdr:from>
    <xdr:to>
      <xdr:col>13</xdr:col>
      <xdr:colOff>440267</xdr:colOff>
      <xdr:row>130</xdr:row>
      <xdr:rowOff>50800</xdr:rowOff>
    </xdr:to>
    <xdr:pic>
      <xdr:nvPicPr>
        <xdr:cNvPr id="9" name="Picture 8">
          <a:extLst>
            <a:ext uri="{FF2B5EF4-FFF2-40B4-BE49-F238E27FC236}">
              <a16:creationId xmlns:a16="http://schemas.microsoft.com/office/drawing/2014/main" xmlns="" id="{0D8F4A79-97CC-B247-BE8C-FD1EC961D46D}"/>
            </a:ext>
          </a:extLst>
        </xdr:cNvPr>
        <xdr:cNvPicPr>
          <a:picLocks noChangeAspect="1"/>
        </xdr:cNvPicPr>
      </xdr:nvPicPr>
      <xdr:blipFill>
        <a:blip xmlns:r="http://schemas.openxmlformats.org/officeDocument/2006/relationships" r:embed="rId4"/>
        <a:stretch>
          <a:fillRect/>
        </a:stretch>
      </xdr:blipFill>
      <xdr:spPr>
        <a:xfrm>
          <a:off x="11667067" y="20082933"/>
          <a:ext cx="10058400" cy="7772400"/>
        </a:xfrm>
        <a:prstGeom prst="rect">
          <a:avLst/>
        </a:prstGeom>
      </xdr:spPr>
    </xdr:pic>
    <xdr:clientData/>
  </xdr:twoCellAnchor>
  <xdr:twoCellAnchor editAs="oneCell">
    <xdr:from>
      <xdr:col>0</xdr:col>
      <xdr:colOff>0</xdr:colOff>
      <xdr:row>131</xdr:row>
      <xdr:rowOff>0</xdr:rowOff>
    </xdr:from>
    <xdr:to>
      <xdr:col>4</xdr:col>
      <xdr:colOff>355600</xdr:colOff>
      <xdr:row>169</xdr:row>
      <xdr:rowOff>50800</xdr:rowOff>
    </xdr:to>
    <xdr:pic>
      <xdr:nvPicPr>
        <xdr:cNvPr id="11" name="Picture 10">
          <a:extLst>
            <a:ext uri="{FF2B5EF4-FFF2-40B4-BE49-F238E27FC236}">
              <a16:creationId xmlns:a16="http://schemas.microsoft.com/office/drawing/2014/main" xmlns="" id="{C9A8B8F4-651A-2A4A-951B-3F3610D90315}"/>
            </a:ext>
          </a:extLst>
        </xdr:cNvPr>
        <xdr:cNvPicPr>
          <a:picLocks noChangeAspect="1"/>
        </xdr:cNvPicPr>
      </xdr:nvPicPr>
      <xdr:blipFill>
        <a:blip xmlns:r="http://schemas.openxmlformats.org/officeDocument/2006/relationships" r:embed="rId5"/>
        <a:stretch>
          <a:fillRect/>
        </a:stretch>
      </xdr:blipFill>
      <xdr:spPr>
        <a:xfrm>
          <a:off x="0" y="28007733"/>
          <a:ext cx="10058400" cy="7772400"/>
        </a:xfrm>
        <a:prstGeom prst="rect">
          <a:avLst/>
        </a:prstGeom>
      </xdr:spPr>
    </xdr:pic>
    <xdr:clientData/>
  </xdr:twoCellAnchor>
  <xdr:twoCellAnchor editAs="oneCell">
    <xdr:from>
      <xdr:col>5</xdr:col>
      <xdr:colOff>0</xdr:colOff>
      <xdr:row>131</xdr:row>
      <xdr:rowOff>0</xdr:rowOff>
    </xdr:from>
    <xdr:to>
      <xdr:col>13</xdr:col>
      <xdr:colOff>440267</xdr:colOff>
      <xdr:row>169</xdr:row>
      <xdr:rowOff>50800</xdr:rowOff>
    </xdr:to>
    <xdr:pic>
      <xdr:nvPicPr>
        <xdr:cNvPr id="13" name="Picture 12">
          <a:extLst>
            <a:ext uri="{FF2B5EF4-FFF2-40B4-BE49-F238E27FC236}">
              <a16:creationId xmlns:a16="http://schemas.microsoft.com/office/drawing/2014/main" xmlns="" id="{2E97D436-AE3E-DC41-BAA7-24B2C4A618F7}"/>
            </a:ext>
          </a:extLst>
        </xdr:cNvPr>
        <xdr:cNvPicPr>
          <a:picLocks noChangeAspect="1"/>
        </xdr:cNvPicPr>
      </xdr:nvPicPr>
      <xdr:blipFill>
        <a:blip xmlns:r="http://schemas.openxmlformats.org/officeDocument/2006/relationships" r:embed="rId6"/>
        <a:stretch>
          <a:fillRect/>
        </a:stretch>
      </xdr:blipFill>
      <xdr:spPr>
        <a:xfrm>
          <a:off x="11667067" y="28007733"/>
          <a:ext cx="10058400" cy="7772400"/>
        </a:xfrm>
        <a:prstGeom prst="rect">
          <a:avLst/>
        </a:prstGeom>
      </xdr:spPr>
    </xdr:pic>
    <xdr:clientData/>
  </xdr:twoCellAnchor>
  <xdr:twoCellAnchor editAs="oneCell">
    <xdr:from>
      <xdr:col>0</xdr:col>
      <xdr:colOff>0</xdr:colOff>
      <xdr:row>169</xdr:row>
      <xdr:rowOff>0</xdr:rowOff>
    </xdr:from>
    <xdr:to>
      <xdr:col>4</xdr:col>
      <xdr:colOff>355600</xdr:colOff>
      <xdr:row>207</xdr:row>
      <xdr:rowOff>50800</xdr:rowOff>
    </xdr:to>
    <xdr:pic>
      <xdr:nvPicPr>
        <xdr:cNvPr id="15" name="Picture 14">
          <a:extLst>
            <a:ext uri="{FF2B5EF4-FFF2-40B4-BE49-F238E27FC236}">
              <a16:creationId xmlns:a16="http://schemas.microsoft.com/office/drawing/2014/main" xmlns="" id="{89EEEA58-A121-FA42-BC35-58E9FFA200AE}"/>
            </a:ext>
          </a:extLst>
        </xdr:cNvPr>
        <xdr:cNvPicPr>
          <a:picLocks noChangeAspect="1"/>
        </xdr:cNvPicPr>
      </xdr:nvPicPr>
      <xdr:blipFill>
        <a:blip xmlns:r="http://schemas.openxmlformats.org/officeDocument/2006/relationships" r:embed="rId7"/>
        <a:stretch>
          <a:fillRect/>
        </a:stretch>
      </xdr:blipFill>
      <xdr:spPr>
        <a:xfrm>
          <a:off x="0" y="35729333"/>
          <a:ext cx="10058400" cy="7772400"/>
        </a:xfrm>
        <a:prstGeom prst="rect">
          <a:avLst/>
        </a:prstGeom>
      </xdr:spPr>
    </xdr:pic>
    <xdr:clientData/>
  </xdr:twoCellAnchor>
  <xdr:twoCellAnchor editAs="oneCell">
    <xdr:from>
      <xdr:col>5</xdr:col>
      <xdr:colOff>0</xdr:colOff>
      <xdr:row>170</xdr:row>
      <xdr:rowOff>0</xdr:rowOff>
    </xdr:from>
    <xdr:to>
      <xdr:col>13</xdr:col>
      <xdr:colOff>440267</xdr:colOff>
      <xdr:row>208</xdr:row>
      <xdr:rowOff>50800</xdr:rowOff>
    </xdr:to>
    <xdr:pic>
      <xdr:nvPicPr>
        <xdr:cNvPr id="17" name="Picture 16">
          <a:extLst>
            <a:ext uri="{FF2B5EF4-FFF2-40B4-BE49-F238E27FC236}">
              <a16:creationId xmlns:a16="http://schemas.microsoft.com/office/drawing/2014/main" xmlns="" id="{01FBEC09-8317-D749-88E7-F7BC7FBE5D33}"/>
            </a:ext>
          </a:extLst>
        </xdr:cNvPr>
        <xdr:cNvPicPr>
          <a:picLocks noChangeAspect="1"/>
        </xdr:cNvPicPr>
      </xdr:nvPicPr>
      <xdr:blipFill>
        <a:blip xmlns:r="http://schemas.openxmlformats.org/officeDocument/2006/relationships" r:embed="rId8"/>
        <a:stretch>
          <a:fillRect/>
        </a:stretch>
      </xdr:blipFill>
      <xdr:spPr>
        <a:xfrm>
          <a:off x="11667067" y="35932533"/>
          <a:ext cx="10058400" cy="7772400"/>
        </a:xfrm>
        <a:prstGeom prst="rect">
          <a:avLst/>
        </a:prstGeom>
      </xdr:spPr>
    </xdr:pic>
    <xdr:clientData/>
  </xdr:twoCellAnchor>
  <xdr:twoCellAnchor editAs="oneCell">
    <xdr:from>
      <xdr:col>0</xdr:col>
      <xdr:colOff>0</xdr:colOff>
      <xdr:row>208</xdr:row>
      <xdr:rowOff>0</xdr:rowOff>
    </xdr:from>
    <xdr:to>
      <xdr:col>4</xdr:col>
      <xdr:colOff>355600</xdr:colOff>
      <xdr:row>246</xdr:row>
      <xdr:rowOff>50800</xdr:rowOff>
    </xdr:to>
    <xdr:pic>
      <xdr:nvPicPr>
        <xdr:cNvPr id="19" name="Picture 18">
          <a:extLst>
            <a:ext uri="{FF2B5EF4-FFF2-40B4-BE49-F238E27FC236}">
              <a16:creationId xmlns:a16="http://schemas.microsoft.com/office/drawing/2014/main" xmlns="" id="{0F4E7B85-D048-7A48-A230-4F5652FC8F47}"/>
            </a:ext>
          </a:extLst>
        </xdr:cNvPr>
        <xdr:cNvPicPr>
          <a:picLocks noChangeAspect="1"/>
        </xdr:cNvPicPr>
      </xdr:nvPicPr>
      <xdr:blipFill>
        <a:blip xmlns:r="http://schemas.openxmlformats.org/officeDocument/2006/relationships" r:embed="rId9"/>
        <a:stretch>
          <a:fillRect/>
        </a:stretch>
      </xdr:blipFill>
      <xdr:spPr>
        <a:xfrm>
          <a:off x="0" y="43654133"/>
          <a:ext cx="10058400" cy="7772400"/>
        </a:xfrm>
        <a:prstGeom prst="rect">
          <a:avLst/>
        </a:prstGeom>
      </xdr:spPr>
    </xdr:pic>
    <xdr:clientData/>
  </xdr:twoCellAnchor>
  <xdr:twoCellAnchor editAs="oneCell">
    <xdr:from>
      <xdr:col>5</xdr:col>
      <xdr:colOff>0</xdr:colOff>
      <xdr:row>209</xdr:row>
      <xdr:rowOff>0</xdr:rowOff>
    </xdr:from>
    <xdr:to>
      <xdr:col>13</xdr:col>
      <xdr:colOff>440267</xdr:colOff>
      <xdr:row>247</xdr:row>
      <xdr:rowOff>50800</xdr:rowOff>
    </xdr:to>
    <xdr:pic>
      <xdr:nvPicPr>
        <xdr:cNvPr id="21" name="Picture 20">
          <a:extLst>
            <a:ext uri="{FF2B5EF4-FFF2-40B4-BE49-F238E27FC236}">
              <a16:creationId xmlns:a16="http://schemas.microsoft.com/office/drawing/2014/main" xmlns="" id="{632E297E-587C-5C41-947A-6E44AEA20979}"/>
            </a:ext>
          </a:extLst>
        </xdr:cNvPr>
        <xdr:cNvPicPr>
          <a:picLocks noChangeAspect="1"/>
        </xdr:cNvPicPr>
      </xdr:nvPicPr>
      <xdr:blipFill>
        <a:blip xmlns:r="http://schemas.openxmlformats.org/officeDocument/2006/relationships" r:embed="rId10"/>
        <a:stretch>
          <a:fillRect/>
        </a:stretch>
      </xdr:blipFill>
      <xdr:spPr>
        <a:xfrm>
          <a:off x="11667067" y="43857333"/>
          <a:ext cx="10058400" cy="7772400"/>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0</xdr:col>
      <xdr:colOff>0</xdr:colOff>
      <xdr:row>80</xdr:row>
      <xdr:rowOff>0</xdr:rowOff>
    </xdr:from>
    <xdr:to>
      <xdr:col>4</xdr:col>
      <xdr:colOff>355600</xdr:colOff>
      <xdr:row>118</xdr:row>
      <xdr:rowOff>50800</xdr:rowOff>
    </xdr:to>
    <xdr:pic>
      <xdr:nvPicPr>
        <xdr:cNvPr id="4" name="Picture 3">
          <a:extLst>
            <a:ext uri="{FF2B5EF4-FFF2-40B4-BE49-F238E27FC236}">
              <a16:creationId xmlns:a16="http://schemas.microsoft.com/office/drawing/2014/main" xmlns="" id="{45529969-CA2C-1E48-9CF0-1C4B9D1EF135}"/>
            </a:ext>
          </a:extLst>
        </xdr:cNvPr>
        <xdr:cNvPicPr>
          <a:picLocks noChangeAspect="1"/>
        </xdr:cNvPicPr>
      </xdr:nvPicPr>
      <xdr:blipFill>
        <a:blip xmlns:r="http://schemas.openxmlformats.org/officeDocument/2006/relationships" r:embed="rId1"/>
        <a:stretch>
          <a:fillRect/>
        </a:stretch>
      </xdr:blipFill>
      <xdr:spPr>
        <a:xfrm>
          <a:off x="0" y="16374533"/>
          <a:ext cx="10058400" cy="7772400"/>
        </a:xfrm>
        <a:prstGeom prst="rect">
          <a:avLst/>
        </a:prstGeom>
      </xdr:spPr>
    </xdr:pic>
    <xdr:clientData/>
  </xdr:twoCellAnchor>
  <xdr:twoCellAnchor editAs="oneCell">
    <xdr:from>
      <xdr:col>5</xdr:col>
      <xdr:colOff>33856</xdr:colOff>
      <xdr:row>80</xdr:row>
      <xdr:rowOff>33867</xdr:rowOff>
    </xdr:from>
    <xdr:to>
      <xdr:col>13</xdr:col>
      <xdr:colOff>474123</xdr:colOff>
      <xdr:row>118</xdr:row>
      <xdr:rowOff>84667</xdr:rowOff>
    </xdr:to>
    <xdr:pic>
      <xdr:nvPicPr>
        <xdr:cNvPr id="12" name="Picture 11">
          <a:extLst>
            <a:ext uri="{FF2B5EF4-FFF2-40B4-BE49-F238E27FC236}">
              <a16:creationId xmlns:a16="http://schemas.microsoft.com/office/drawing/2014/main" xmlns="" id="{54677C17-8306-F742-86C2-8F2314F7EAEE}"/>
            </a:ext>
          </a:extLst>
        </xdr:cNvPr>
        <xdr:cNvPicPr>
          <a:picLocks noChangeAspect="1"/>
        </xdr:cNvPicPr>
      </xdr:nvPicPr>
      <xdr:blipFill>
        <a:blip xmlns:r="http://schemas.openxmlformats.org/officeDocument/2006/relationships" r:embed="rId2"/>
        <a:stretch>
          <a:fillRect/>
        </a:stretch>
      </xdr:blipFill>
      <xdr:spPr>
        <a:xfrm>
          <a:off x="11700923" y="16408400"/>
          <a:ext cx="10058400" cy="7772400"/>
        </a:xfrm>
        <a:prstGeom prst="rect">
          <a:avLst/>
        </a:prstGeom>
      </xdr:spPr>
    </xdr:pic>
    <xdr:clientData/>
  </xdr:twoCellAnchor>
  <xdr:twoCellAnchor editAs="oneCell">
    <xdr:from>
      <xdr:col>14</xdr:col>
      <xdr:colOff>0</xdr:colOff>
      <xdr:row>80</xdr:row>
      <xdr:rowOff>0</xdr:rowOff>
    </xdr:from>
    <xdr:to>
      <xdr:col>28</xdr:col>
      <xdr:colOff>575733</xdr:colOff>
      <xdr:row>118</xdr:row>
      <xdr:rowOff>50800</xdr:rowOff>
    </xdr:to>
    <xdr:pic>
      <xdr:nvPicPr>
        <xdr:cNvPr id="16" name="Picture 15">
          <a:extLst>
            <a:ext uri="{FF2B5EF4-FFF2-40B4-BE49-F238E27FC236}">
              <a16:creationId xmlns:a16="http://schemas.microsoft.com/office/drawing/2014/main" xmlns="" id="{0E2072FC-45A2-094F-84A9-0F134DD3E764}"/>
            </a:ext>
          </a:extLst>
        </xdr:cNvPr>
        <xdr:cNvPicPr>
          <a:picLocks noChangeAspect="1"/>
        </xdr:cNvPicPr>
      </xdr:nvPicPr>
      <xdr:blipFill>
        <a:blip xmlns:r="http://schemas.openxmlformats.org/officeDocument/2006/relationships" r:embed="rId3"/>
        <a:stretch>
          <a:fillRect/>
        </a:stretch>
      </xdr:blipFill>
      <xdr:spPr>
        <a:xfrm>
          <a:off x="21962533" y="16374533"/>
          <a:ext cx="10058400" cy="7772400"/>
        </a:xfrm>
        <a:prstGeom prst="rect">
          <a:avLst/>
        </a:prstGeom>
      </xdr:spPr>
    </xdr:pic>
    <xdr:clientData/>
  </xdr:twoCellAnchor>
  <xdr:twoCellAnchor editAs="oneCell">
    <xdr:from>
      <xdr:col>0</xdr:col>
      <xdr:colOff>0</xdr:colOff>
      <xdr:row>119</xdr:row>
      <xdr:rowOff>0</xdr:rowOff>
    </xdr:from>
    <xdr:to>
      <xdr:col>4</xdr:col>
      <xdr:colOff>355600</xdr:colOff>
      <xdr:row>157</xdr:row>
      <xdr:rowOff>50800</xdr:rowOff>
    </xdr:to>
    <xdr:pic>
      <xdr:nvPicPr>
        <xdr:cNvPr id="20" name="Picture 19">
          <a:extLst>
            <a:ext uri="{FF2B5EF4-FFF2-40B4-BE49-F238E27FC236}">
              <a16:creationId xmlns:a16="http://schemas.microsoft.com/office/drawing/2014/main" xmlns="" id="{6F17B544-F359-9B4B-86BB-E56E2BC04B20}"/>
            </a:ext>
          </a:extLst>
        </xdr:cNvPr>
        <xdr:cNvPicPr>
          <a:picLocks noChangeAspect="1"/>
        </xdr:cNvPicPr>
      </xdr:nvPicPr>
      <xdr:blipFill>
        <a:blip xmlns:r="http://schemas.openxmlformats.org/officeDocument/2006/relationships" r:embed="rId4"/>
        <a:stretch>
          <a:fillRect/>
        </a:stretch>
      </xdr:blipFill>
      <xdr:spPr>
        <a:xfrm>
          <a:off x="0" y="24299333"/>
          <a:ext cx="10058400" cy="7772400"/>
        </a:xfrm>
        <a:prstGeom prst="rect">
          <a:avLst/>
        </a:prstGeom>
      </xdr:spPr>
    </xdr:pic>
    <xdr:clientData/>
  </xdr:twoCellAnchor>
  <xdr:twoCellAnchor editAs="oneCell">
    <xdr:from>
      <xdr:col>5</xdr:col>
      <xdr:colOff>0</xdr:colOff>
      <xdr:row>119</xdr:row>
      <xdr:rowOff>0</xdr:rowOff>
    </xdr:from>
    <xdr:to>
      <xdr:col>13</xdr:col>
      <xdr:colOff>440267</xdr:colOff>
      <xdr:row>157</xdr:row>
      <xdr:rowOff>50800</xdr:rowOff>
    </xdr:to>
    <xdr:pic>
      <xdr:nvPicPr>
        <xdr:cNvPr id="24" name="Picture 23">
          <a:extLst>
            <a:ext uri="{FF2B5EF4-FFF2-40B4-BE49-F238E27FC236}">
              <a16:creationId xmlns:a16="http://schemas.microsoft.com/office/drawing/2014/main" xmlns="" id="{245AFAC7-843C-0445-807C-7728BC05644D}"/>
            </a:ext>
          </a:extLst>
        </xdr:cNvPr>
        <xdr:cNvPicPr>
          <a:picLocks noChangeAspect="1"/>
        </xdr:cNvPicPr>
      </xdr:nvPicPr>
      <xdr:blipFill>
        <a:blip xmlns:r="http://schemas.openxmlformats.org/officeDocument/2006/relationships" r:embed="rId5"/>
        <a:stretch>
          <a:fillRect/>
        </a:stretch>
      </xdr:blipFill>
      <xdr:spPr>
        <a:xfrm>
          <a:off x="11667067" y="24299333"/>
          <a:ext cx="10058400" cy="7772400"/>
        </a:xfrm>
        <a:prstGeom prst="rect">
          <a:avLst/>
        </a:prstGeom>
      </xdr:spPr>
    </xdr:pic>
    <xdr:clientData/>
  </xdr:twoCellAnchor>
  <xdr:twoCellAnchor editAs="oneCell">
    <xdr:from>
      <xdr:col>14</xdr:col>
      <xdr:colOff>0</xdr:colOff>
      <xdr:row>119</xdr:row>
      <xdr:rowOff>0</xdr:rowOff>
    </xdr:from>
    <xdr:to>
      <xdr:col>28</xdr:col>
      <xdr:colOff>575733</xdr:colOff>
      <xdr:row>157</xdr:row>
      <xdr:rowOff>50800</xdr:rowOff>
    </xdr:to>
    <xdr:pic>
      <xdr:nvPicPr>
        <xdr:cNvPr id="28" name="Picture 27">
          <a:extLst>
            <a:ext uri="{FF2B5EF4-FFF2-40B4-BE49-F238E27FC236}">
              <a16:creationId xmlns:a16="http://schemas.microsoft.com/office/drawing/2014/main" xmlns="" id="{82CEE559-90D4-0847-8CAB-C95D99B2A141}"/>
            </a:ext>
          </a:extLst>
        </xdr:cNvPr>
        <xdr:cNvPicPr>
          <a:picLocks noChangeAspect="1"/>
        </xdr:cNvPicPr>
      </xdr:nvPicPr>
      <xdr:blipFill>
        <a:blip xmlns:r="http://schemas.openxmlformats.org/officeDocument/2006/relationships" r:embed="rId6"/>
        <a:stretch>
          <a:fillRect/>
        </a:stretch>
      </xdr:blipFill>
      <xdr:spPr>
        <a:xfrm>
          <a:off x="21962533" y="24299333"/>
          <a:ext cx="10058400" cy="7772400"/>
        </a:xfrm>
        <a:prstGeom prst="rect">
          <a:avLst/>
        </a:prstGeom>
      </xdr:spPr>
    </xdr:pic>
    <xdr:clientData/>
  </xdr:twoCellAnchor>
  <xdr:twoCellAnchor editAs="oneCell">
    <xdr:from>
      <xdr:col>0</xdr:col>
      <xdr:colOff>0</xdr:colOff>
      <xdr:row>158</xdr:row>
      <xdr:rowOff>0</xdr:rowOff>
    </xdr:from>
    <xdr:to>
      <xdr:col>4</xdr:col>
      <xdr:colOff>355600</xdr:colOff>
      <xdr:row>196</xdr:row>
      <xdr:rowOff>50800</xdr:rowOff>
    </xdr:to>
    <xdr:pic>
      <xdr:nvPicPr>
        <xdr:cNvPr id="31" name="Picture 30">
          <a:extLst>
            <a:ext uri="{FF2B5EF4-FFF2-40B4-BE49-F238E27FC236}">
              <a16:creationId xmlns:a16="http://schemas.microsoft.com/office/drawing/2014/main" xmlns="" id="{836B8E2E-D56D-E648-B291-A7A893AA5753}"/>
            </a:ext>
          </a:extLst>
        </xdr:cNvPr>
        <xdr:cNvPicPr>
          <a:picLocks noChangeAspect="1"/>
        </xdr:cNvPicPr>
      </xdr:nvPicPr>
      <xdr:blipFill>
        <a:blip xmlns:r="http://schemas.openxmlformats.org/officeDocument/2006/relationships" r:embed="rId7"/>
        <a:stretch>
          <a:fillRect/>
        </a:stretch>
      </xdr:blipFill>
      <xdr:spPr>
        <a:xfrm>
          <a:off x="0" y="32224133"/>
          <a:ext cx="10058400" cy="7772400"/>
        </a:xfrm>
        <a:prstGeom prst="rect">
          <a:avLst/>
        </a:prstGeom>
      </xdr:spPr>
    </xdr:pic>
    <xdr:clientData/>
  </xdr:twoCellAnchor>
  <xdr:twoCellAnchor editAs="oneCell">
    <xdr:from>
      <xdr:col>5</xdr:col>
      <xdr:colOff>0</xdr:colOff>
      <xdr:row>158</xdr:row>
      <xdr:rowOff>0</xdr:rowOff>
    </xdr:from>
    <xdr:to>
      <xdr:col>13</xdr:col>
      <xdr:colOff>440267</xdr:colOff>
      <xdr:row>196</xdr:row>
      <xdr:rowOff>50800</xdr:rowOff>
    </xdr:to>
    <xdr:pic>
      <xdr:nvPicPr>
        <xdr:cNvPr id="33" name="Picture 32">
          <a:extLst>
            <a:ext uri="{FF2B5EF4-FFF2-40B4-BE49-F238E27FC236}">
              <a16:creationId xmlns:a16="http://schemas.microsoft.com/office/drawing/2014/main" xmlns="" id="{D90C8BA4-BAF8-BA46-B76F-9709B5EE3DE8}"/>
            </a:ext>
          </a:extLst>
        </xdr:cNvPr>
        <xdr:cNvPicPr>
          <a:picLocks noChangeAspect="1"/>
        </xdr:cNvPicPr>
      </xdr:nvPicPr>
      <xdr:blipFill>
        <a:blip xmlns:r="http://schemas.openxmlformats.org/officeDocument/2006/relationships" r:embed="rId8"/>
        <a:stretch>
          <a:fillRect/>
        </a:stretch>
      </xdr:blipFill>
      <xdr:spPr>
        <a:xfrm>
          <a:off x="11667067" y="32224133"/>
          <a:ext cx="10058400" cy="7772400"/>
        </a:xfrm>
        <a:prstGeom prst="rect">
          <a:avLst/>
        </a:prstGeom>
      </xdr:spPr>
    </xdr:pic>
    <xdr:clientData/>
  </xdr:twoCellAnchor>
  <xdr:twoCellAnchor editAs="oneCell">
    <xdr:from>
      <xdr:col>14</xdr:col>
      <xdr:colOff>33867</xdr:colOff>
      <xdr:row>158</xdr:row>
      <xdr:rowOff>0</xdr:rowOff>
    </xdr:from>
    <xdr:to>
      <xdr:col>28</xdr:col>
      <xdr:colOff>609600</xdr:colOff>
      <xdr:row>196</xdr:row>
      <xdr:rowOff>50800</xdr:rowOff>
    </xdr:to>
    <xdr:pic>
      <xdr:nvPicPr>
        <xdr:cNvPr id="35" name="Picture 34">
          <a:extLst>
            <a:ext uri="{FF2B5EF4-FFF2-40B4-BE49-F238E27FC236}">
              <a16:creationId xmlns:a16="http://schemas.microsoft.com/office/drawing/2014/main" xmlns="" id="{C1C5645D-B88E-9E45-A503-580F38168EF1}"/>
            </a:ext>
          </a:extLst>
        </xdr:cNvPr>
        <xdr:cNvPicPr>
          <a:picLocks noChangeAspect="1"/>
        </xdr:cNvPicPr>
      </xdr:nvPicPr>
      <xdr:blipFill>
        <a:blip xmlns:r="http://schemas.openxmlformats.org/officeDocument/2006/relationships" r:embed="rId9"/>
        <a:stretch>
          <a:fillRect/>
        </a:stretch>
      </xdr:blipFill>
      <xdr:spPr>
        <a:xfrm>
          <a:off x="21996400" y="32224133"/>
          <a:ext cx="10058400" cy="7772400"/>
        </a:xfrm>
        <a:prstGeom prst="rect">
          <a:avLst/>
        </a:prstGeom>
      </xdr:spPr>
    </xdr:pic>
    <xdr:clientData/>
  </xdr:twoCellAnchor>
  <xdr:twoCellAnchor editAs="oneCell">
    <xdr:from>
      <xdr:col>0</xdr:col>
      <xdr:colOff>0</xdr:colOff>
      <xdr:row>197</xdr:row>
      <xdr:rowOff>0</xdr:rowOff>
    </xdr:from>
    <xdr:to>
      <xdr:col>4</xdr:col>
      <xdr:colOff>355600</xdr:colOff>
      <xdr:row>235</xdr:row>
      <xdr:rowOff>50800</xdr:rowOff>
    </xdr:to>
    <xdr:pic>
      <xdr:nvPicPr>
        <xdr:cNvPr id="37" name="Picture 36">
          <a:extLst>
            <a:ext uri="{FF2B5EF4-FFF2-40B4-BE49-F238E27FC236}">
              <a16:creationId xmlns:a16="http://schemas.microsoft.com/office/drawing/2014/main" xmlns="" id="{168B07A7-72FF-C949-A433-B590E4CA2967}"/>
            </a:ext>
          </a:extLst>
        </xdr:cNvPr>
        <xdr:cNvPicPr>
          <a:picLocks noChangeAspect="1"/>
        </xdr:cNvPicPr>
      </xdr:nvPicPr>
      <xdr:blipFill>
        <a:blip xmlns:r="http://schemas.openxmlformats.org/officeDocument/2006/relationships" r:embed="rId10"/>
        <a:stretch>
          <a:fillRect/>
        </a:stretch>
      </xdr:blipFill>
      <xdr:spPr>
        <a:xfrm>
          <a:off x="0" y="40148933"/>
          <a:ext cx="10058400" cy="7772400"/>
        </a:xfrm>
        <a:prstGeom prst="rect">
          <a:avLst/>
        </a:prstGeom>
      </xdr:spPr>
    </xdr:pic>
    <xdr:clientData/>
  </xdr:twoCellAnchor>
  <xdr:twoCellAnchor editAs="oneCell">
    <xdr:from>
      <xdr:col>5</xdr:col>
      <xdr:colOff>0</xdr:colOff>
      <xdr:row>197</xdr:row>
      <xdr:rowOff>0</xdr:rowOff>
    </xdr:from>
    <xdr:to>
      <xdr:col>13</xdr:col>
      <xdr:colOff>440267</xdr:colOff>
      <xdr:row>235</xdr:row>
      <xdr:rowOff>50800</xdr:rowOff>
    </xdr:to>
    <xdr:pic>
      <xdr:nvPicPr>
        <xdr:cNvPr id="39" name="Picture 38">
          <a:extLst>
            <a:ext uri="{FF2B5EF4-FFF2-40B4-BE49-F238E27FC236}">
              <a16:creationId xmlns:a16="http://schemas.microsoft.com/office/drawing/2014/main" xmlns="" id="{8AF58158-6B15-384E-A2E6-AFD247F1905F}"/>
            </a:ext>
          </a:extLst>
        </xdr:cNvPr>
        <xdr:cNvPicPr>
          <a:picLocks noChangeAspect="1"/>
        </xdr:cNvPicPr>
      </xdr:nvPicPr>
      <xdr:blipFill>
        <a:blip xmlns:r="http://schemas.openxmlformats.org/officeDocument/2006/relationships" r:embed="rId11"/>
        <a:stretch>
          <a:fillRect/>
        </a:stretch>
      </xdr:blipFill>
      <xdr:spPr>
        <a:xfrm>
          <a:off x="11667067" y="40148933"/>
          <a:ext cx="10058400" cy="7772400"/>
        </a:xfrm>
        <a:prstGeom prst="rect">
          <a:avLst/>
        </a:prstGeom>
      </xdr:spPr>
    </xdr:pic>
    <xdr:clientData/>
  </xdr:twoCellAnchor>
  <xdr:twoCellAnchor editAs="oneCell">
    <xdr:from>
      <xdr:col>14</xdr:col>
      <xdr:colOff>0</xdr:colOff>
      <xdr:row>197</xdr:row>
      <xdr:rowOff>0</xdr:rowOff>
    </xdr:from>
    <xdr:to>
      <xdr:col>28</xdr:col>
      <xdr:colOff>575733</xdr:colOff>
      <xdr:row>235</xdr:row>
      <xdr:rowOff>50800</xdr:rowOff>
    </xdr:to>
    <xdr:pic>
      <xdr:nvPicPr>
        <xdr:cNvPr id="41" name="Picture 40">
          <a:extLst>
            <a:ext uri="{FF2B5EF4-FFF2-40B4-BE49-F238E27FC236}">
              <a16:creationId xmlns:a16="http://schemas.microsoft.com/office/drawing/2014/main" xmlns="" id="{21A970F0-74C7-444A-BFB3-31F477158207}"/>
            </a:ext>
          </a:extLst>
        </xdr:cNvPr>
        <xdr:cNvPicPr>
          <a:picLocks noChangeAspect="1"/>
        </xdr:cNvPicPr>
      </xdr:nvPicPr>
      <xdr:blipFill>
        <a:blip xmlns:r="http://schemas.openxmlformats.org/officeDocument/2006/relationships" r:embed="rId12"/>
        <a:stretch>
          <a:fillRect/>
        </a:stretch>
      </xdr:blipFill>
      <xdr:spPr>
        <a:xfrm>
          <a:off x="21962533" y="40148933"/>
          <a:ext cx="10058400" cy="7772400"/>
        </a:xfrm>
        <a:prstGeom prst="rect">
          <a:avLst/>
        </a:prstGeom>
      </xdr:spPr>
    </xdr:pic>
    <xdr:clientData/>
  </xdr:twoCellAnchor>
  <xdr:twoCellAnchor editAs="oneCell">
    <xdr:from>
      <xdr:col>0</xdr:col>
      <xdr:colOff>0</xdr:colOff>
      <xdr:row>236</xdr:row>
      <xdr:rowOff>0</xdr:rowOff>
    </xdr:from>
    <xdr:to>
      <xdr:col>4</xdr:col>
      <xdr:colOff>355600</xdr:colOff>
      <xdr:row>274</xdr:row>
      <xdr:rowOff>50800</xdr:rowOff>
    </xdr:to>
    <xdr:pic>
      <xdr:nvPicPr>
        <xdr:cNvPr id="43" name="Picture 42">
          <a:extLst>
            <a:ext uri="{FF2B5EF4-FFF2-40B4-BE49-F238E27FC236}">
              <a16:creationId xmlns:a16="http://schemas.microsoft.com/office/drawing/2014/main" xmlns="" id="{D533B303-EEFD-D14B-BF57-531EB2B8A40D}"/>
            </a:ext>
          </a:extLst>
        </xdr:cNvPr>
        <xdr:cNvPicPr>
          <a:picLocks noChangeAspect="1"/>
        </xdr:cNvPicPr>
      </xdr:nvPicPr>
      <xdr:blipFill>
        <a:blip xmlns:r="http://schemas.openxmlformats.org/officeDocument/2006/relationships" r:embed="rId13"/>
        <a:stretch>
          <a:fillRect/>
        </a:stretch>
      </xdr:blipFill>
      <xdr:spPr>
        <a:xfrm>
          <a:off x="0" y="48073733"/>
          <a:ext cx="10058400" cy="7772400"/>
        </a:xfrm>
        <a:prstGeom prst="rect">
          <a:avLst/>
        </a:prstGeom>
      </xdr:spPr>
    </xdr:pic>
    <xdr:clientData/>
  </xdr:twoCellAnchor>
  <xdr:twoCellAnchor editAs="oneCell">
    <xdr:from>
      <xdr:col>5</xdr:col>
      <xdr:colOff>0</xdr:colOff>
      <xdr:row>236</xdr:row>
      <xdr:rowOff>0</xdr:rowOff>
    </xdr:from>
    <xdr:to>
      <xdr:col>13</xdr:col>
      <xdr:colOff>440267</xdr:colOff>
      <xdr:row>274</xdr:row>
      <xdr:rowOff>50800</xdr:rowOff>
    </xdr:to>
    <xdr:pic>
      <xdr:nvPicPr>
        <xdr:cNvPr id="45" name="Picture 44">
          <a:extLst>
            <a:ext uri="{FF2B5EF4-FFF2-40B4-BE49-F238E27FC236}">
              <a16:creationId xmlns:a16="http://schemas.microsoft.com/office/drawing/2014/main" xmlns="" id="{8CBC4307-BC6A-704C-9A7A-5C56A87D9A08}"/>
            </a:ext>
          </a:extLst>
        </xdr:cNvPr>
        <xdr:cNvPicPr>
          <a:picLocks noChangeAspect="1"/>
        </xdr:cNvPicPr>
      </xdr:nvPicPr>
      <xdr:blipFill>
        <a:blip xmlns:r="http://schemas.openxmlformats.org/officeDocument/2006/relationships" r:embed="rId14"/>
        <a:stretch>
          <a:fillRect/>
        </a:stretch>
      </xdr:blipFill>
      <xdr:spPr>
        <a:xfrm>
          <a:off x="11667067" y="48073733"/>
          <a:ext cx="10058400" cy="7772400"/>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20</xdr:col>
      <xdr:colOff>0</xdr:colOff>
      <xdr:row>146</xdr:row>
      <xdr:rowOff>0</xdr:rowOff>
    </xdr:from>
    <xdr:to>
      <xdr:col>34</xdr:col>
      <xdr:colOff>575734</xdr:colOff>
      <xdr:row>184</xdr:row>
      <xdr:rowOff>50800</xdr:rowOff>
    </xdr:to>
    <xdr:pic>
      <xdr:nvPicPr>
        <xdr:cNvPr id="4" name="Picture 3">
          <a:extLst>
            <a:ext uri="{FF2B5EF4-FFF2-40B4-BE49-F238E27FC236}">
              <a16:creationId xmlns:a16="http://schemas.microsoft.com/office/drawing/2014/main" xmlns="" id="{3210B684-BD3C-024C-BD72-539DB4F5ED0A}"/>
            </a:ext>
          </a:extLst>
        </xdr:cNvPr>
        <xdr:cNvPicPr>
          <a:picLocks noChangeAspect="1"/>
        </xdr:cNvPicPr>
      </xdr:nvPicPr>
      <xdr:blipFill>
        <a:blip xmlns:r="http://schemas.openxmlformats.org/officeDocument/2006/relationships" r:embed="rId1"/>
        <a:stretch>
          <a:fillRect/>
        </a:stretch>
      </xdr:blipFill>
      <xdr:spPr>
        <a:xfrm>
          <a:off x="24968200" y="32931100"/>
          <a:ext cx="9999134" cy="7772400"/>
        </a:xfrm>
        <a:prstGeom prst="rect">
          <a:avLst/>
        </a:prstGeom>
      </xdr:spPr>
    </xdr:pic>
    <xdr:clientData/>
  </xdr:twoCellAnchor>
  <xdr:twoCellAnchor editAs="oneCell">
    <xdr:from>
      <xdr:col>20</xdr:col>
      <xdr:colOff>0</xdr:colOff>
      <xdr:row>185</xdr:row>
      <xdr:rowOff>0</xdr:rowOff>
    </xdr:from>
    <xdr:to>
      <xdr:col>34</xdr:col>
      <xdr:colOff>575734</xdr:colOff>
      <xdr:row>223</xdr:row>
      <xdr:rowOff>50800</xdr:rowOff>
    </xdr:to>
    <xdr:pic>
      <xdr:nvPicPr>
        <xdr:cNvPr id="7" name="Picture 6">
          <a:extLst>
            <a:ext uri="{FF2B5EF4-FFF2-40B4-BE49-F238E27FC236}">
              <a16:creationId xmlns:a16="http://schemas.microsoft.com/office/drawing/2014/main" xmlns="" id="{AC6C2E12-5AB8-6C4B-A2F7-DF610EFCA302}"/>
            </a:ext>
          </a:extLst>
        </xdr:cNvPr>
        <xdr:cNvPicPr>
          <a:picLocks noChangeAspect="1"/>
        </xdr:cNvPicPr>
      </xdr:nvPicPr>
      <xdr:blipFill>
        <a:blip xmlns:r="http://schemas.openxmlformats.org/officeDocument/2006/relationships" r:embed="rId2"/>
        <a:stretch>
          <a:fillRect/>
        </a:stretch>
      </xdr:blipFill>
      <xdr:spPr>
        <a:xfrm>
          <a:off x="24968200" y="40855900"/>
          <a:ext cx="9999134" cy="7772400"/>
        </a:xfrm>
        <a:prstGeom prst="rect">
          <a:avLst/>
        </a:prstGeom>
      </xdr:spPr>
    </xdr:pic>
    <xdr:clientData/>
  </xdr:twoCellAnchor>
  <xdr:twoCellAnchor editAs="oneCell">
    <xdr:from>
      <xdr:col>21</xdr:col>
      <xdr:colOff>0</xdr:colOff>
      <xdr:row>224</xdr:row>
      <xdr:rowOff>0</xdr:rowOff>
    </xdr:from>
    <xdr:to>
      <xdr:col>35</xdr:col>
      <xdr:colOff>575733</xdr:colOff>
      <xdr:row>262</xdr:row>
      <xdr:rowOff>50800</xdr:rowOff>
    </xdr:to>
    <xdr:pic>
      <xdr:nvPicPr>
        <xdr:cNvPr id="10" name="Picture 9">
          <a:extLst>
            <a:ext uri="{FF2B5EF4-FFF2-40B4-BE49-F238E27FC236}">
              <a16:creationId xmlns:a16="http://schemas.microsoft.com/office/drawing/2014/main" xmlns="" id="{9A57E76D-A3EF-7942-A074-E7DF8B976231}"/>
            </a:ext>
          </a:extLst>
        </xdr:cNvPr>
        <xdr:cNvPicPr>
          <a:picLocks noChangeAspect="1"/>
        </xdr:cNvPicPr>
      </xdr:nvPicPr>
      <xdr:blipFill>
        <a:blip xmlns:r="http://schemas.openxmlformats.org/officeDocument/2006/relationships" r:embed="rId3"/>
        <a:stretch>
          <a:fillRect/>
        </a:stretch>
      </xdr:blipFill>
      <xdr:spPr>
        <a:xfrm>
          <a:off x="25641300" y="48780700"/>
          <a:ext cx="9999133" cy="7772400"/>
        </a:xfrm>
        <a:prstGeom prst="rect">
          <a:avLst/>
        </a:prstGeom>
      </xdr:spPr>
    </xdr:pic>
    <xdr:clientData/>
  </xdr:twoCellAnchor>
  <xdr:twoCellAnchor editAs="oneCell">
    <xdr:from>
      <xdr:col>21</xdr:col>
      <xdr:colOff>0</xdr:colOff>
      <xdr:row>263</xdr:row>
      <xdr:rowOff>0</xdr:rowOff>
    </xdr:from>
    <xdr:to>
      <xdr:col>35</xdr:col>
      <xdr:colOff>575733</xdr:colOff>
      <xdr:row>301</xdr:row>
      <xdr:rowOff>50800</xdr:rowOff>
    </xdr:to>
    <xdr:pic>
      <xdr:nvPicPr>
        <xdr:cNvPr id="13" name="Picture 12">
          <a:extLst>
            <a:ext uri="{FF2B5EF4-FFF2-40B4-BE49-F238E27FC236}">
              <a16:creationId xmlns:a16="http://schemas.microsoft.com/office/drawing/2014/main" xmlns="" id="{B5A5841E-0918-454C-A789-3B2F03D5E122}"/>
            </a:ext>
          </a:extLst>
        </xdr:cNvPr>
        <xdr:cNvPicPr>
          <a:picLocks noChangeAspect="1"/>
        </xdr:cNvPicPr>
      </xdr:nvPicPr>
      <xdr:blipFill>
        <a:blip xmlns:r="http://schemas.openxmlformats.org/officeDocument/2006/relationships" r:embed="rId4"/>
        <a:stretch>
          <a:fillRect/>
        </a:stretch>
      </xdr:blipFill>
      <xdr:spPr>
        <a:xfrm>
          <a:off x="25641300" y="56705500"/>
          <a:ext cx="9999133" cy="7772400"/>
        </a:xfrm>
        <a:prstGeom prst="rect">
          <a:avLst/>
        </a:prstGeom>
      </xdr:spPr>
    </xdr:pic>
    <xdr:clientData/>
  </xdr:twoCellAnchor>
  <xdr:twoCellAnchor editAs="oneCell">
    <xdr:from>
      <xdr:col>0</xdr:col>
      <xdr:colOff>0</xdr:colOff>
      <xdr:row>72</xdr:row>
      <xdr:rowOff>16933</xdr:rowOff>
    </xdr:from>
    <xdr:to>
      <xdr:col>4</xdr:col>
      <xdr:colOff>355600</xdr:colOff>
      <xdr:row>110</xdr:row>
      <xdr:rowOff>67733</xdr:rowOff>
    </xdr:to>
    <xdr:pic>
      <xdr:nvPicPr>
        <xdr:cNvPr id="18" name="Picture 17">
          <a:extLst>
            <a:ext uri="{FF2B5EF4-FFF2-40B4-BE49-F238E27FC236}">
              <a16:creationId xmlns:a16="http://schemas.microsoft.com/office/drawing/2014/main" xmlns="" id="{4559AC37-B4A1-F749-B29F-53F2CEAA7EB6}"/>
            </a:ext>
          </a:extLst>
        </xdr:cNvPr>
        <xdr:cNvPicPr>
          <a:picLocks noChangeAspect="1"/>
        </xdr:cNvPicPr>
      </xdr:nvPicPr>
      <xdr:blipFill>
        <a:blip xmlns:r="http://schemas.openxmlformats.org/officeDocument/2006/relationships" r:embed="rId5"/>
        <a:stretch>
          <a:fillRect/>
        </a:stretch>
      </xdr:blipFill>
      <xdr:spPr>
        <a:xfrm>
          <a:off x="0" y="17661466"/>
          <a:ext cx="10058400" cy="7772400"/>
        </a:xfrm>
        <a:prstGeom prst="rect">
          <a:avLst/>
        </a:prstGeom>
      </xdr:spPr>
    </xdr:pic>
    <xdr:clientData/>
  </xdr:twoCellAnchor>
  <xdr:twoCellAnchor editAs="oneCell">
    <xdr:from>
      <xdr:col>5</xdr:col>
      <xdr:colOff>0</xdr:colOff>
      <xdr:row>72</xdr:row>
      <xdr:rowOff>0</xdr:rowOff>
    </xdr:from>
    <xdr:to>
      <xdr:col>13</xdr:col>
      <xdr:colOff>440267</xdr:colOff>
      <xdr:row>110</xdr:row>
      <xdr:rowOff>50800</xdr:rowOff>
    </xdr:to>
    <xdr:pic>
      <xdr:nvPicPr>
        <xdr:cNvPr id="20" name="Picture 19">
          <a:extLst>
            <a:ext uri="{FF2B5EF4-FFF2-40B4-BE49-F238E27FC236}">
              <a16:creationId xmlns:a16="http://schemas.microsoft.com/office/drawing/2014/main" xmlns="" id="{F86AFEF5-F561-C542-ADA8-500204C8490B}"/>
            </a:ext>
          </a:extLst>
        </xdr:cNvPr>
        <xdr:cNvPicPr>
          <a:picLocks noChangeAspect="1"/>
        </xdr:cNvPicPr>
      </xdr:nvPicPr>
      <xdr:blipFill>
        <a:blip xmlns:r="http://schemas.openxmlformats.org/officeDocument/2006/relationships" r:embed="rId6"/>
        <a:stretch>
          <a:fillRect/>
        </a:stretch>
      </xdr:blipFill>
      <xdr:spPr>
        <a:xfrm>
          <a:off x="11667067" y="17644533"/>
          <a:ext cx="10058400" cy="7772400"/>
        </a:xfrm>
        <a:prstGeom prst="rect">
          <a:avLst/>
        </a:prstGeom>
      </xdr:spPr>
    </xdr:pic>
    <xdr:clientData/>
  </xdr:twoCellAnchor>
  <xdr:twoCellAnchor editAs="oneCell">
    <xdr:from>
      <xdr:col>14</xdr:col>
      <xdr:colOff>0</xdr:colOff>
      <xdr:row>72</xdr:row>
      <xdr:rowOff>0</xdr:rowOff>
    </xdr:from>
    <xdr:to>
      <xdr:col>28</xdr:col>
      <xdr:colOff>575734</xdr:colOff>
      <xdr:row>110</xdr:row>
      <xdr:rowOff>50800</xdr:rowOff>
    </xdr:to>
    <xdr:pic>
      <xdr:nvPicPr>
        <xdr:cNvPr id="22" name="Picture 21">
          <a:extLst>
            <a:ext uri="{FF2B5EF4-FFF2-40B4-BE49-F238E27FC236}">
              <a16:creationId xmlns:a16="http://schemas.microsoft.com/office/drawing/2014/main" xmlns="" id="{148EBFD8-5A0F-2C49-898A-C2455A434110}"/>
            </a:ext>
          </a:extLst>
        </xdr:cNvPr>
        <xdr:cNvPicPr>
          <a:picLocks noChangeAspect="1"/>
        </xdr:cNvPicPr>
      </xdr:nvPicPr>
      <xdr:blipFill>
        <a:blip xmlns:r="http://schemas.openxmlformats.org/officeDocument/2006/relationships" r:embed="rId7"/>
        <a:stretch>
          <a:fillRect/>
        </a:stretch>
      </xdr:blipFill>
      <xdr:spPr>
        <a:xfrm>
          <a:off x="22487467" y="17644533"/>
          <a:ext cx="10058400" cy="7772400"/>
        </a:xfrm>
        <a:prstGeom prst="rect">
          <a:avLst/>
        </a:prstGeom>
      </xdr:spPr>
    </xdr:pic>
    <xdr:clientData/>
  </xdr:twoCellAnchor>
  <xdr:twoCellAnchor editAs="oneCell">
    <xdr:from>
      <xdr:col>0</xdr:col>
      <xdr:colOff>0</xdr:colOff>
      <xdr:row>112</xdr:row>
      <xdr:rowOff>0</xdr:rowOff>
    </xdr:from>
    <xdr:to>
      <xdr:col>4</xdr:col>
      <xdr:colOff>355600</xdr:colOff>
      <xdr:row>150</xdr:row>
      <xdr:rowOff>33866</xdr:rowOff>
    </xdr:to>
    <xdr:pic>
      <xdr:nvPicPr>
        <xdr:cNvPr id="24" name="Picture 23">
          <a:extLst>
            <a:ext uri="{FF2B5EF4-FFF2-40B4-BE49-F238E27FC236}">
              <a16:creationId xmlns:a16="http://schemas.microsoft.com/office/drawing/2014/main" xmlns="" id="{C4604AF7-7578-354D-BD71-3F44CD27817F}"/>
            </a:ext>
          </a:extLst>
        </xdr:cNvPr>
        <xdr:cNvPicPr>
          <a:picLocks noChangeAspect="1"/>
        </xdr:cNvPicPr>
      </xdr:nvPicPr>
      <xdr:blipFill>
        <a:blip xmlns:r="http://schemas.openxmlformats.org/officeDocument/2006/relationships" r:embed="rId8"/>
        <a:stretch>
          <a:fillRect/>
        </a:stretch>
      </xdr:blipFill>
      <xdr:spPr>
        <a:xfrm>
          <a:off x="0" y="25772533"/>
          <a:ext cx="10058400" cy="7772400"/>
        </a:xfrm>
        <a:prstGeom prst="rect">
          <a:avLst/>
        </a:prstGeom>
      </xdr:spPr>
    </xdr:pic>
    <xdr:clientData/>
  </xdr:twoCellAnchor>
  <xdr:twoCellAnchor editAs="oneCell">
    <xdr:from>
      <xdr:col>5</xdr:col>
      <xdr:colOff>0</xdr:colOff>
      <xdr:row>112</xdr:row>
      <xdr:rowOff>0</xdr:rowOff>
    </xdr:from>
    <xdr:to>
      <xdr:col>13</xdr:col>
      <xdr:colOff>440267</xdr:colOff>
      <xdr:row>150</xdr:row>
      <xdr:rowOff>33866</xdr:rowOff>
    </xdr:to>
    <xdr:pic>
      <xdr:nvPicPr>
        <xdr:cNvPr id="26" name="Picture 25">
          <a:extLst>
            <a:ext uri="{FF2B5EF4-FFF2-40B4-BE49-F238E27FC236}">
              <a16:creationId xmlns:a16="http://schemas.microsoft.com/office/drawing/2014/main" xmlns="" id="{D737B368-44C0-2441-98AA-8B67F88EA5D9}"/>
            </a:ext>
          </a:extLst>
        </xdr:cNvPr>
        <xdr:cNvPicPr>
          <a:picLocks noChangeAspect="1"/>
        </xdr:cNvPicPr>
      </xdr:nvPicPr>
      <xdr:blipFill>
        <a:blip xmlns:r="http://schemas.openxmlformats.org/officeDocument/2006/relationships" r:embed="rId9"/>
        <a:stretch>
          <a:fillRect/>
        </a:stretch>
      </xdr:blipFill>
      <xdr:spPr>
        <a:xfrm>
          <a:off x="11667067" y="25772533"/>
          <a:ext cx="10058400" cy="7772400"/>
        </a:xfrm>
        <a:prstGeom prst="rect">
          <a:avLst/>
        </a:prstGeom>
      </xdr:spPr>
    </xdr:pic>
    <xdr:clientData/>
  </xdr:twoCellAnchor>
  <xdr:twoCellAnchor editAs="oneCell">
    <xdr:from>
      <xdr:col>14</xdr:col>
      <xdr:colOff>0</xdr:colOff>
      <xdr:row>112</xdr:row>
      <xdr:rowOff>0</xdr:rowOff>
    </xdr:from>
    <xdr:to>
      <xdr:col>28</xdr:col>
      <xdr:colOff>575734</xdr:colOff>
      <xdr:row>150</xdr:row>
      <xdr:rowOff>33866</xdr:rowOff>
    </xdr:to>
    <xdr:pic>
      <xdr:nvPicPr>
        <xdr:cNvPr id="28" name="Picture 27">
          <a:extLst>
            <a:ext uri="{FF2B5EF4-FFF2-40B4-BE49-F238E27FC236}">
              <a16:creationId xmlns:a16="http://schemas.microsoft.com/office/drawing/2014/main" xmlns="" id="{7BF8C93F-F6DB-5545-BC7B-3ED76FB60196}"/>
            </a:ext>
          </a:extLst>
        </xdr:cNvPr>
        <xdr:cNvPicPr>
          <a:picLocks noChangeAspect="1"/>
        </xdr:cNvPicPr>
      </xdr:nvPicPr>
      <xdr:blipFill>
        <a:blip xmlns:r="http://schemas.openxmlformats.org/officeDocument/2006/relationships" r:embed="rId10"/>
        <a:stretch>
          <a:fillRect/>
        </a:stretch>
      </xdr:blipFill>
      <xdr:spPr>
        <a:xfrm>
          <a:off x="22487467" y="25772533"/>
          <a:ext cx="10058400" cy="7772400"/>
        </a:xfrm>
        <a:prstGeom prst="rect">
          <a:avLst/>
        </a:prstGeom>
      </xdr:spPr>
    </xdr:pic>
    <xdr:clientData/>
  </xdr:twoCellAnchor>
  <xdr:twoCellAnchor editAs="oneCell">
    <xdr:from>
      <xdr:col>0</xdr:col>
      <xdr:colOff>0</xdr:colOff>
      <xdr:row>151</xdr:row>
      <xdr:rowOff>0</xdr:rowOff>
    </xdr:from>
    <xdr:to>
      <xdr:col>4</xdr:col>
      <xdr:colOff>355600</xdr:colOff>
      <xdr:row>189</xdr:row>
      <xdr:rowOff>50800</xdr:rowOff>
    </xdr:to>
    <xdr:pic>
      <xdr:nvPicPr>
        <xdr:cNvPr id="30" name="Picture 29">
          <a:extLst>
            <a:ext uri="{FF2B5EF4-FFF2-40B4-BE49-F238E27FC236}">
              <a16:creationId xmlns:a16="http://schemas.microsoft.com/office/drawing/2014/main" xmlns="" id="{B0AD5B28-2083-1F4E-B365-743EA3E3B1DA}"/>
            </a:ext>
          </a:extLst>
        </xdr:cNvPr>
        <xdr:cNvPicPr>
          <a:picLocks noChangeAspect="1"/>
        </xdr:cNvPicPr>
      </xdr:nvPicPr>
      <xdr:blipFill>
        <a:blip xmlns:r="http://schemas.openxmlformats.org/officeDocument/2006/relationships" r:embed="rId11"/>
        <a:stretch>
          <a:fillRect/>
        </a:stretch>
      </xdr:blipFill>
      <xdr:spPr>
        <a:xfrm>
          <a:off x="0" y="33714267"/>
          <a:ext cx="10058400" cy="7772400"/>
        </a:xfrm>
        <a:prstGeom prst="rect">
          <a:avLst/>
        </a:prstGeom>
      </xdr:spPr>
    </xdr:pic>
    <xdr:clientData/>
  </xdr:twoCellAnchor>
  <xdr:twoCellAnchor editAs="oneCell">
    <xdr:from>
      <xdr:col>5</xdr:col>
      <xdr:colOff>0</xdr:colOff>
      <xdr:row>151</xdr:row>
      <xdr:rowOff>0</xdr:rowOff>
    </xdr:from>
    <xdr:to>
      <xdr:col>13</xdr:col>
      <xdr:colOff>440267</xdr:colOff>
      <xdr:row>189</xdr:row>
      <xdr:rowOff>50800</xdr:rowOff>
    </xdr:to>
    <xdr:pic>
      <xdr:nvPicPr>
        <xdr:cNvPr id="32" name="Picture 31">
          <a:extLst>
            <a:ext uri="{FF2B5EF4-FFF2-40B4-BE49-F238E27FC236}">
              <a16:creationId xmlns:a16="http://schemas.microsoft.com/office/drawing/2014/main" xmlns="" id="{F8F1D157-C147-A541-AD39-48460CCBA47C}"/>
            </a:ext>
          </a:extLst>
        </xdr:cNvPr>
        <xdr:cNvPicPr>
          <a:picLocks noChangeAspect="1"/>
        </xdr:cNvPicPr>
      </xdr:nvPicPr>
      <xdr:blipFill>
        <a:blip xmlns:r="http://schemas.openxmlformats.org/officeDocument/2006/relationships" r:embed="rId12"/>
        <a:stretch>
          <a:fillRect/>
        </a:stretch>
      </xdr:blipFill>
      <xdr:spPr>
        <a:xfrm>
          <a:off x="11667067" y="33714267"/>
          <a:ext cx="10058400" cy="7772400"/>
        </a:xfrm>
        <a:prstGeom prst="rect">
          <a:avLst/>
        </a:prstGeom>
      </xdr:spPr>
    </xdr:pic>
    <xdr:clientData/>
  </xdr:twoCellAnchor>
  <xdr:twoCellAnchor editAs="oneCell">
    <xdr:from>
      <xdr:col>14</xdr:col>
      <xdr:colOff>0</xdr:colOff>
      <xdr:row>151</xdr:row>
      <xdr:rowOff>0</xdr:rowOff>
    </xdr:from>
    <xdr:to>
      <xdr:col>28</xdr:col>
      <xdr:colOff>575734</xdr:colOff>
      <xdr:row>189</xdr:row>
      <xdr:rowOff>50800</xdr:rowOff>
    </xdr:to>
    <xdr:pic>
      <xdr:nvPicPr>
        <xdr:cNvPr id="34" name="Picture 33">
          <a:extLst>
            <a:ext uri="{FF2B5EF4-FFF2-40B4-BE49-F238E27FC236}">
              <a16:creationId xmlns:a16="http://schemas.microsoft.com/office/drawing/2014/main" xmlns="" id="{D9DF7C58-E38E-6641-808A-B2CC0E11C4CE}"/>
            </a:ext>
          </a:extLst>
        </xdr:cNvPr>
        <xdr:cNvPicPr>
          <a:picLocks noChangeAspect="1"/>
        </xdr:cNvPicPr>
      </xdr:nvPicPr>
      <xdr:blipFill>
        <a:blip xmlns:r="http://schemas.openxmlformats.org/officeDocument/2006/relationships" r:embed="rId13"/>
        <a:stretch>
          <a:fillRect/>
        </a:stretch>
      </xdr:blipFill>
      <xdr:spPr>
        <a:xfrm>
          <a:off x="22487467" y="33714267"/>
          <a:ext cx="10058400" cy="7772400"/>
        </a:xfrm>
        <a:prstGeom prst="rect">
          <a:avLst/>
        </a:prstGeom>
      </xdr:spPr>
    </xdr:pic>
    <xdr:clientData/>
  </xdr:twoCellAnchor>
  <xdr:twoCellAnchor editAs="oneCell">
    <xdr:from>
      <xdr:col>0</xdr:col>
      <xdr:colOff>0</xdr:colOff>
      <xdr:row>190</xdr:row>
      <xdr:rowOff>0</xdr:rowOff>
    </xdr:from>
    <xdr:to>
      <xdr:col>4</xdr:col>
      <xdr:colOff>355600</xdr:colOff>
      <xdr:row>228</xdr:row>
      <xdr:rowOff>50800</xdr:rowOff>
    </xdr:to>
    <xdr:pic>
      <xdr:nvPicPr>
        <xdr:cNvPr id="36" name="Picture 35">
          <a:extLst>
            <a:ext uri="{FF2B5EF4-FFF2-40B4-BE49-F238E27FC236}">
              <a16:creationId xmlns:a16="http://schemas.microsoft.com/office/drawing/2014/main" xmlns="" id="{2ABC414C-F6EA-0D4B-9BA3-23426ECA3CFF}"/>
            </a:ext>
          </a:extLst>
        </xdr:cNvPr>
        <xdr:cNvPicPr>
          <a:picLocks noChangeAspect="1"/>
        </xdr:cNvPicPr>
      </xdr:nvPicPr>
      <xdr:blipFill>
        <a:blip xmlns:r="http://schemas.openxmlformats.org/officeDocument/2006/relationships" r:embed="rId14"/>
        <a:stretch>
          <a:fillRect/>
        </a:stretch>
      </xdr:blipFill>
      <xdr:spPr>
        <a:xfrm>
          <a:off x="0" y="41639067"/>
          <a:ext cx="10058400" cy="7772400"/>
        </a:xfrm>
        <a:prstGeom prst="rect">
          <a:avLst/>
        </a:prstGeom>
      </xdr:spPr>
    </xdr:pic>
    <xdr:clientData/>
  </xdr:twoCellAnchor>
  <xdr:twoCellAnchor editAs="oneCell">
    <xdr:from>
      <xdr:col>5</xdr:col>
      <xdr:colOff>0</xdr:colOff>
      <xdr:row>190</xdr:row>
      <xdr:rowOff>0</xdr:rowOff>
    </xdr:from>
    <xdr:to>
      <xdr:col>13</xdr:col>
      <xdr:colOff>440267</xdr:colOff>
      <xdr:row>228</xdr:row>
      <xdr:rowOff>50800</xdr:rowOff>
    </xdr:to>
    <xdr:pic>
      <xdr:nvPicPr>
        <xdr:cNvPr id="38" name="Picture 37">
          <a:extLst>
            <a:ext uri="{FF2B5EF4-FFF2-40B4-BE49-F238E27FC236}">
              <a16:creationId xmlns:a16="http://schemas.microsoft.com/office/drawing/2014/main" xmlns="" id="{FCD67BFD-8B8B-B941-AB64-70511C8CB24F}"/>
            </a:ext>
          </a:extLst>
        </xdr:cNvPr>
        <xdr:cNvPicPr>
          <a:picLocks noChangeAspect="1"/>
        </xdr:cNvPicPr>
      </xdr:nvPicPr>
      <xdr:blipFill>
        <a:blip xmlns:r="http://schemas.openxmlformats.org/officeDocument/2006/relationships" r:embed="rId15"/>
        <a:stretch>
          <a:fillRect/>
        </a:stretch>
      </xdr:blipFill>
      <xdr:spPr>
        <a:xfrm>
          <a:off x="11667067" y="41639067"/>
          <a:ext cx="10058400" cy="7772400"/>
        </a:xfrm>
        <a:prstGeom prst="rect">
          <a:avLst/>
        </a:prstGeom>
      </xdr:spPr>
    </xdr:pic>
    <xdr:clientData/>
  </xdr:twoCellAnchor>
  <xdr:twoCellAnchor editAs="oneCell">
    <xdr:from>
      <xdr:col>14</xdr:col>
      <xdr:colOff>0</xdr:colOff>
      <xdr:row>190</xdr:row>
      <xdr:rowOff>0</xdr:rowOff>
    </xdr:from>
    <xdr:to>
      <xdr:col>28</xdr:col>
      <xdr:colOff>575734</xdr:colOff>
      <xdr:row>228</xdr:row>
      <xdr:rowOff>50800</xdr:rowOff>
    </xdr:to>
    <xdr:pic>
      <xdr:nvPicPr>
        <xdr:cNvPr id="40" name="Picture 39">
          <a:extLst>
            <a:ext uri="{FF2B5EF4-FFF2-40B4-BE49-F238E27FC236}">
              <a16:creationId xmlns:a16="http://schemas.microsoft.com/office/drawing/2014/main" xmlns="" id="{E712CF2C-5A95-5249-99A2-A44BAD46CD3D}"/>
            </a:ext>
          </a:extLst>
        </xdr:cNvPr>
        <xdr:cNvPicPr>
          <a:picLocks noChangeAspect="1"/>
        </xdr:cNvPicPr>
      </xdr:nvPicPr>
      <xdr:blipFill>
        <a:blip xmlns:r="http://schemas.openxmlformats.org/officeDocument/2006/relationships" r:embed="rId16"/>
        <a:stretch>
          <a:fillRect/>
        </a:stretch>
      </xdr:blipFill>
      <xdr:spPr>
        <a:xfrm>
          <a:off x="22487467" y="41639067"/>
          <a:ext cx="10058400" cy="7772400"/>
        </a:xfrm>
        <a:prstGeom prst="rect">
          <a:avLst/>
        </a:prstGeom>
      </xdr:spPr>
    </xdr:pic>
    <xdr:clientData/>
  </xdr:twoCellAnchor>
  <xdr:twoCellAnchor editAs="oneCell">
    <xdr:from>
      <xdr:col>0</xdr:col>
      <xdr:colOff>0</xdr:colOff>
      <xdr:row>229</xdr:row>
      <xdr:rowOff>0</xdr:rowOff>
    </xdr:from>
    <xdr:to>
      <xdr:col>4</xdr:col>
      <xdr:colOff>355600</xdr:colOff>
      <xdr:row>267</xdr:row>
      <xdr:rowOff>50800</xdr:rowOff>
    </xdr:to>
    <xdr:pic>
      <xdr:nvPicPr>
        <xdr:cNvPr id="42" name="Picture 41">
          <a:extLst>
            <a:ext uri="{FF2B5EF4-FFF2-40B4-BE49-F238E27FC236}">
              <a16:creationId xmlns:a16="http://schemas.microsoft.com/office/drawing/2014/main" xmlns="" id="{2933DFF3-BB2C-2B4C-9438-F1C1FC7C9359}"/>
            </a:ext>
          </a:extLst>
        </xdr:cNvPr>
        <xdr:cNvPicPr>
          <a:picLocks noChangeAspect="1"/>
        </xdr:cNvPicPr>
      </xdr:nvPicPr>
      <xdr:blipFill>
        <a:blip xmlns:r="http://schemas.openxmlformats.org/officeDocument/2006/relationships" r:embed="rId17"/>
        <a:stretch>
          <a:fillRect/>
        </a:stretch>
      </xdr:blipFill>
      <xdr:spPr>
        <a:xfrm>
          <a:off x="0" y="49563867"/>
          <a:ext cx="10058400" cy="7772400"/>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xdr:from>
      <xdr:col>1</xdr:col>
      <xdr:colOff>0</xdr:colOff>
      <xdr:row>3</xdr:row>
      <xdr:rowOff>0</xdr:rowOff>
    </xdr:from>
    <xdr:to>
      <xdr:col>21</xdr:col>
      <xdr:colOff>584200</xdr:colOff>
      <xdr:row>95</xdr:row>
      <xdr:rowOff>88900</xdr:rowOff>
    </xdr:to>
    <xdr:sp macro="" textlink="">
      <xdr:nvSpPr>
        <xdr:cNvPr id="2058" name="shapetype_202" hidden="1">
          <a:extLst>
            <a:ext uri="{FF2B5EF4-FFF2-40B4-BE49-F238E27FC236}">
              <a16:creationId xmlns:a16="http://schemas.microsoft.com/office/drawing/2014/main" xmlns="" id="{00000000-0008-0000-1400-00000A080000}"/>
            </a:ext>
          </a:extLst>
        </xdr:cNvPr>
        <xdr:cNvSpPr txBox="1">
          <a:spLocks noSelect="1" noChangeArrowheads="1"/>
        </xdr:cNvSpPr>
      </xdr:nvSpPr>
      <xdr:spPr bwMode="auto">
        <a:xfrm>
          <a:off x="0" y="0"/>
          <a:ext cx="12700000" cy="12700000"/>
        </a:xfrm>
        <a:prstGeom prst="rect">
          <a:avLst/>
        </a:prstGeom>
        <a:solidFill>
          <a:srgbClr val="FFFFFF"/>
        </a:solidFill>
        <a:ln w="9525">
          <a:solidFill>
            <a:srgbClr val="000000"/>
          </a:solidFill>
          <a:miter lim="800000"/>
          <a:headEnd/>
          <a:tailEnd/>
        </a:ln>
      </xdr:spPr>
      <xdr:txBody>
        <a:bodyPr rtlCol="0"/>
        <a:lstStyle/>
        <a:p>
          <a:pPr algn="ctr"/>
          <a:endParaRPr lang="en-US"/>
        </a:p>
      </xdr:txBody>
    </xdr:sp>
    <xdr:clientData/>
  </xdr:twoCellAnchor>
  <xdr:twoCellAnchor>
    <xdr:from>
      <xdr:col>1</xdr:col>
      <xdr:colOff>0</xdr:colOff>
      <xdr:row>3</xdr:row>
      <xdr:rowOff>0</xdr:rowOff>
    </xdr:from>
    <xdr:to>
      <xdr:col>21</xdr:col>
      <xdr:colOff>584200</xdr:colOff>
      <xdr:row>95</xdr:row>
      <xdr:rowOff>88900</xdr:rowOff>
    </xdr:to>
    <xdr:sp macro="" textlink="">
      <xdr:nvSpPr>
        <xdr:cNvPr id="2056" name="shapetype_202" hidden="1">
          <a:extLst>
            <a:ext uri="{FF2B5EF4-FFF2-40B4-BE49-F238E27FC236}">
              <a16:creationId xmlns:a16="http://schemas.microsoft.com/office/drawing/2014/main" xmlns="" id="{00000000-0008-0000-1400-000008080000}"/>
            </a:ext>
          </a:extLst>
        </xdr:cNvPr>
        <xdr:cNvSpPr txBox="1">
          <a:spLocks noSelect="1" noChangeArrowheads="1"/>
        </xdr:cNvSpPr>
      </xdr:nvSpPr>
      <xdr:spPr bwMode="auto">
        <a:xfrm>
          <a:off x="0" y="0"/>
          <a:ext cx="12700000" cy="12700000"/>
        </a:xfrm>
        <a:prstGeom prst="rect">
          <a:avLst/>
        </a:prstGeom>
        <a:solidFill>
          <a:srgbClr val="FFFFFF"/>
        </a:solidFill>
        <a:ln w="9525">
          <a:solidFill>
            <a:srgbClr val="000000"/>
          </a:solidFill>
          <a:miter lim="800000"/>
          <a:headEnd/>
          <a:tailEnd/>
        </a:ln>
      </xdr:spPr>
      <xdr:txBody>
        <a:bodyPr rtlCol="0"/>
        <a:lstStyle/>
        <a:p>
          <a:pPr algn="ctr"/>
          <a:endParaRPr lang="en-US"/>
        </a:p>
      </xdr:txBody>
    </xdr:sp>
    <xdr:clientData/>
  </xdr:twoCellAnchor>
  <xdr:twoCellAnchor>
    <xdr:from>
      <xdr:col>1</xdr:col>
      <xdr:colOff>0</xdr:colOff>
      <xdr:row>3</xdr:row>
      <xdr:rowOff>0</xdr:rowOff>
    </xdr:from>
    <xdr:to>
      <xdr:col>21</xdr:col>
      <xdr:colOff>584200</xdr:colOff>
      <xdr:row>95</xdr:row>
      <xdr:rowOff>88900</xdr:rowOff>
    </xdr:to>
    <xdr:sp macro="" textlink="">
      <xdr:nvSpPr>
        <xdr:cNvPr id="2054" name="shapetype_202" hidden="1">
          <a:extLst>
            <a:ext uri="{FF2B5EF4-FFF2-40B4-BE49-F238E27FC236}">
              <a16:creationId xmlns:a16="http://schemas.microsoft.com/office/drawing/2014/main" xmlns="" id="{00000000-0008-0000-1400-000006080000}"/>
            </a:ext>
          </a:extLst>
        </xdr:cNvPr>
        <xdr:cNvSpPr txBox="1">
          <a:spLocks noSelect="1" noChangeArrowheads="1"/>
        </xdr:cNvSpPr>
      </xdr:nvSpPr>
      <xdr:spPr bwMode="auto">
        <a:xfrm>
          <a:off x="0" y="0"/>
          <a:ext cx="12700000" cy="12700000"/>
        </a:xfrm>
        <a:prstGeom prst="rect">
          <a:avLst/>
        </a:prstGeom>
        <a:solidFill>
          <a:srgbClr val="FFFFFF"/>
        </a:solidFill>
        <a:ln w="9525">
          <a:solidFill>
            <a:srgbClr val="000000"/>
          </a:solidFill>
          <a:miter lim="800000"/>
          <a:headEnd/>
          <a:tailEnd/>
        </a:ln>
      </xdr:spPr>
      <xdr:txBody>
        <a:bodyPr rtlCol="0"/>
        <a:lstStyle/>
        <a:p>
          <a:pPr algn="ctr"/>
          <a:endParaRPr lang="en-US"/>
        </a:p>
      </xdr:txBody>
    </xdr:sp>
    <xdr:clientData/>
  </xdr:twoCellAnchor>
  <xdr:twoCellAnchor>
    <xdr:from>
      <xdr:col>1</xdr:col>
      <xdr:colOff>0</xdr:colOff>
      <xdr:row>3</xdr:row>
      <xdr:rowOff>0</xdr:rowOff>
    </xdr:from>
    <xdr:to>
      <xdr:col>21</xdr:col>
      <xdr:colOff>584200</xdr:colOff>
      <xdr:row>95</xdr:row>
      <xdr:rowOff>88900</xdr:rowOff>
    </xdr:to>
    <xdr:sp macro="" textlink="">
      <xdr:nvSpPr>
        <xdr:cNvPr id="2052" name="shapetype_202" hidden="1">
          <a:extLst>
            <a:ext uri="{FF2B5EF4-FFF2-40B4-BE49-F238E27FC236}">
              <a16:creationId xmlns:a16="http://schemas.microsoft.com/office/drawing/2014/main" xmlns="" id="{00000000-0008-0000-1400-000004080000}"/>
            </a:ext>
          </a:extLst>
        </xdr:cNvPr>
        <xdr:cNvSpPr txBox="1">
          <a:spLocks noSelect="1" noChangeArrowheads="1"/>
        </xdr:cNvSpPr>
      </xdr:nvSpPr>
      <xdr:spPr bwMode="auto">
        <a:xfrm>
          <a:off x="0" y="0"/>
          <a:ext cx="12700000" cy="12700000"/>
        </a:xfrm>
        <a:prstGeom prst="rect">
          <a:avLst/>
        </a:prstGeom>
        <a:solidFill>
          <a:srgbClr val="FFFFFF"/>
        </a:solidFill>
        <a:ln w="9525">
          <a:solidFill>
            <a:srgbClr val="000000"/>
          </a:solidFill>
          <a:miter lim="800000"/>
          <a:headEnd/>
          <a:tailEnd/>
        </a:ln>
      </xdr:spPr>
      <xdr:txBody>
        <a:bodyPr rtlCol="0"/>
        <a:lstStyle/>
        <a:p>
          <a:pPr algn="ctr"/>
          <a:endParaRPr lang="en-US"/>
        </a:p>
      </xdr:txBody>
    </xdr:sp>
    <xdr:clientData/>
  </xdr:twoCellAnchor>
  <xdr:twoCellAnchor>
    <xdr:from>
      <xdr:col>1</xdr:col>
      <xdr:colOff>0</xdr:colOff>
      <xdr:row>3</xdr:row>
      <xdr:rowOff>0</xdr:rowOff>
    </xdr:from>
    <xdr:to>
      <xdr:col>21</xdr:col>
      <xdr:colOff>584200</xdr:colOff>
      <xdr:row>95</xdr:row>
      <xdr:rowOff>88900</xdr:rowOff>
    </xdr:to>
    <xdr:sp macro="" textlink="">
      <xdr:nvSpPr>
        <xdr:cNvPr id="2050" name="shapetype_202" hidden="1">
          <a:extLst>
            <a:ext uri="{FF2B5EF4-FFF2-40B4-BE49-F238E27FC236}">
              <a16:creationId xmlns:a16="http://schemas.microsoft.com/office/drawing/2014/main" xmlns="" id="{00000000-0008-0000-1400-000002080000}"/>
            </a:ext>
          </a:extLst>
        </xdr:cNvPr>
        <xdr:cNvSpPr txBox="1">
          <a:spLocks noSelect="1" noChangeArrowheads="1"/>
        </xdr:cNvSpPr>
      </xdr:nvSpPr>
      <xdr:spPr bwMode="auto">
        <a:xfrm>
          <a:off x="0" y="0"/>
          <a:ext cx="12700000" cy="12700000"/>
        </a:xfrm>
        <a:prstGeom prst="rect">
          <a:avLst/>
        </a:prstGeom>
        <a:solidFill>
          <a:srgbClr val="FFFFFF"/>
        </a:solidFill>
        <a:ln w="9525">
          <a:solidFill>
            <a:srgbClr val="000000"/>
          </a:solidFill>
          <a:miter lim="800000"/>
          <a:headEnd/>
          <a:tailEnd/>
        </a:ln>
      </xdr:spPr>
      <xdr:txBody>
        <a:bodyPr rtlCol="0"/>
        <a:lstStyle/>
        <a:p>
          <a:pPr algn="ctr"/>
          <a:endParaRPr lang="en-US"/>
        </a:p>
      </xdr:txBody>
    </xdr:sp>
    <xdr:clientData/>
  </xdr:twoCellAnchor>
</xdr:wsDr>
</file>

<file path=xl/drawings/drawing13.xml><?xml version="1.0" encoding="utf-8"?>
<xdr:wsDr xmlns:xdr="http://schemas.openxmlformats.org/drawingml/2006/spreadsheetDrawing" xmlns:a="http://schemas.openxmlformats.org/drawingml/2006/main">
  <xdr:twoCellAnchor editAs="oneCell">
    <xdr:from>
      <xdr:col>3</xdr:col>
      <xdr:colOff>0</xdr:colOff>
      <xdr:row>104</xdr:row>
      <xdr:rowOff>0</xdr:rowOff>
    </xdr:from>
    <xdr:to>
      <xdr:col>8</xdr:col>
      <xdr:colOff>571500</xdr:colOff>
      <xdr:row>153</xdr:row>
      <xdr:rowOff>101600</xdr:rowOff>
    </xdr:to>
    <xdr:pic>
      <xdr:nvPicPr>
        <xdr:cNvPr id="3" name="Picture 2">
          <a:extLst>
            <a:ext uri="{FF2B5EF4-FFF2-40B4-BE49-F238E27FC236}">
              <a16:creationId xmlns:a16="http://schemas.microsoft.com/office/drawing/2014/main" xmlns="" id="{2F28DCBF-B4A8-754D-9A5D-D2E4E66EDA67}"/>
            </a:ext>
          </a:extLst>
        </xdr:cNvPr>
        <xdr:cNvPicPr>
          <a:picLocks noChangeAspect="1"/>
        </xdr:cNvPicPr>
      </xdr:nvPicPr>
      <xdr:blipFill>
        <a:blip xmlns:r="http://schemas.openxmlformats.org/officeDocument/2006/relationships" r:embed="rId1"/>
        <a:stretch>
          <a:fillRect/>
        </a:stretch>
      </xdr:blipFill>
      <xdr:spPr>
        <a:xfrm>
          <a:off x="2692400" y="21742400"/>
          <a:ext cx="7772400" cy="10058400"/>
        </a:xfrm>
        <a:prstGeom prst="rect">
          <a:avLst/>
        </a:prstGeom>
        <a:solidFill>
          <a:schemeClr val="bg1">
            <a:lumMod val="95000"/>
          </a:schemeClr>
        </a:solidFill>
      </xdr:spPr>
    </xdr:pic>
    <xdr:clientData/>
  </xdr:twoCellAnchor>
  <xdr:twoCellAnchor editAs="oneCell">
    <xdr:from>
      <xdr:col>10</xdr:col>
      <xdr:colOff>0</xdr:colOff>
      <xdr:row>104</xdr:row>
      <xdr:rowOff>0</xdr:rowOff>
    </xdr:from>
    <xdr:to>
      <xdr:col>19</xdr:col>
      <xdr:colOff>622300</xdr:colOff>
      <xdr:row>153</xdr:row>
      <xdr:rowOff>101600</xdr:rowOff>
    </xdr:to>
    <xdr:pic>
      <xdr:nvPicPr>
        <xdr:cNvPr id="5" name="Picture 4">
          <a:extLst>
            <a:ext uri="{FF2B5EF4-FFF2-40B4-BE49-F238E27FC236}">
              <a16:creationId xmlns:a16="http://schemas.microsoft.com/office/drawing/2014/main" xmlns="" id="{C2A3A639-E37D-CC41-9F3D-A75E7CA0BE9A}"/>
            </a:ext>
          </a:extLst>
        </xdr:cNvPr>
        <xdr:cNvPicPr>
          <a:picLocks noChangeAspect="1"/>
        </xdr:cNvPicPr>
      </xdr:nvPicPr>
      <xdr:blipFill>
        <a:blip xmlns:r="http://schemas.openxmlformats.org/officeDocument/2006/relationships" r:embed="rId2"/>
        <a:stretch>
          <a:fillRect/>
        </a:stretch>
      </xdr:blipFill>
      <xdr:spPr>
        <a:xfrm>
          <a:off x="11125200" y="21742400"/>
          <a:ext cx="7772400" cy="10058400"/>
        </a:xfrm>
        <a:prstGeom prst="rect">
          <a:avLst/>
        </a:prstGeom>
        <a:solidFill>
          <a:schemeClr val="bg1">
            <a:lumMod val="95000"/>
          </a:schemeClr>
        </a:solidFill>
      </xdr:spPr>
    </xdr:pic>
    <xdr:clientData/>
  </xdr:twoCellAnchor>
</xdr:wsDr>
</file>

<file path=xl/drawings/drawing14.xml><?xml version="1.0" encoding="utf-8"?>
<xdr:wsDr xmlns:xdr="http://schemas.openxmlformats.org/drawingml/2006/spreadsheetDrawing" xmlns:a="http://schemas.openxmlformats.org/drawingml/2006/main">
  <xdr:twoCellAnchor editAs="oneCell">
    <xdr:from>
      <xdr:col>0</xdr:col>
      <xdr:colOff>0</xdr:colOff>
      <xdr:row>37</xdr:row>
      <xdr:rowOff>0</xdr:rowOff>
    </xdr:from>
    <xdr:to>
      <xdr:col>8</xdr:col>
      <xdr:colOff>186266</xdr:colOff>
      <xdr:row>100</xdr:row>
      <xdr:rowOff>149410</xdr:rowOff>
    </xdr:to>
    <xdr:pic>
      <xdr:nvPicPr>
        <xdr:cNvPr id="3" name="Picture 2">
          <a:extLst>
            <a:ext uri="{FF2B5EF4-FFF2-40B4-BE49-F238E27FC236}">
              <a16:creationId xmlns:a16="http://schemas.microsoft.com/office/drawing/2014/main" xmlns="" id="{14F40C32-90AC-DF4D-A29B-263A8F73479E}"/>
            </a:ext>
          </a:extLst>
        </xdr:cNvPr>
        <xdr:cNvPicPr>
          <a:picLocks noChangeAspect="1"/>
        </xdr:cNvPicPr>
      </xdr:nvPicPr>
      <xdr:blipFill>
        <a:blip xmlns:r="http://schemas.openxmlformats.org/officeDocument/2006/relationships" r:embed="rId1"/>
        <a:stretch>
          <a:fillRect/>
        </a:stretch>
      </xdr:blipFill>
      <xdr:spPr>
        <a:xfrm>
          <a:off x="0" y="7653867"/>
          <a:ext cx="10007599" cy="12951010"/>
        </a:xfrm>
        <a:prstGeom prst="rect">
          <a:avLst/>
        </a:prstGeom>
      </xdr:spPr>
    </xdr:pic>
    <xdr:clientData/>
  </xdr:twoCellAnchor>
  <xdr:twoCellAnchor editAs="oneCell">
    <xdr:from>
      <xdr:col>9</xdr:col>
      <xdr:colOff>0</xdr:colOff>
      <xdr:row>37</xdr:row>
      <xdr:rowOff>0</xdr:rowOff>
    </xdr:from>
    <xdr:to>
      <xdr:col>23</xdr:col>
      <xdr:colOff>170104</xdr:colOff>
      <xdr:row>100</xdr:row>
      <xdr:rowOff>84667</xdr:rowOff>
    </xdr:to>
    <xdr:pic>
      <xdr:nvPicPr>
        <xdr:cNvPr id="4" name="Picture 3">
          <a:extLst>
            <a:ext uri="{FF2B5EF4-FFF2-40B4-BE49-F238E27FC236}">
              <a16:creationId xmlns:a16="http://schemas.microsoft.com/office/drawing/2014/main" xmlns="" id="{D740C967-7A76-8748-8967-640606748E24}"/>
            </a:ext>
          </a:extLst>
        </xdr:cNvPr>
        <xdr:cNvPicPr>
          <a:picLocks noChangeAspect="1"/>
        </xdr:cNvPicPr>
      </xdr:nvPicPr>
      <xdr:blipFill>
        <a:blip xmlns:r="http://schemas.openxmlformats.org/officeDocument/2006/relationships" r:embed="rId2"/>
        <a:stretch>
          <a:fillRect/>
        </a:stretch>
      </xdr:blipFill>
      <xdr:spPr>
        <a:xfrm>
          <a:off x="10803467" y="7653867"/>
          <a:ext cx="9957570" cy="12886267"/>
        </a:xfrm>
        <a:prstGeom prst="rect">
          <a:avLst/>
        </a:prstGeom>
      </xdr:spPr>
    </xdr:pic>
    <xdr:clientData/>
  </xdr:twoCellAnchor>
  <xdr:twoCellAnchor editAs="oneCell">
    <xdr:from>
      <xdr:col>0</xdr:col>
      <xdr:colOff>0</xdr:colOff>
      <xdr:row>102</xdr:row>
      <xdr:rowOff>0</xdr:rowOff>
    </xdr:from>
    <xdr:to>
      <xdr:col>8</xdr:col>
      <xdr:colOff>424103</xdr:colOff>
      <xdr:row>167</xdr:row>
      <xdr:rowOff>50801</xdr:rowOff>
    </xdr:to>
    <xdr:pic>
      <xdr:nvPicPr>
        <xdr:cNvPr id="5" name="Picture 4">
          <a:extLst>
            <a:ext uri="{FF2B5EF4-FFF2-40B4-BE49-F238E27FC236}">
              <a16:creationId xmlns:a16="http://schemas.microsoft.com/office/drawing/2014/main" xmlns="" id="{4D0DE4F8-0A45-2A42-809B-66EBA0848BEF}"/>
            </a:ext>
          </a:extLst>
        </xdr:cNvPr>
        <xdr:cNvPicPr>
          <a:picLocks noChangeAspect="1"/>
        </xdr:cNvPicPr>
      </xdr:nvPicPr>
      <xdr:blipFill>
        <a:blip xmlns:r="http://schemas.openxmlformats.org/officeDocument/2006/relationships" r:embed="rId3"/>
        <a:stretch>
          <a:fillRect/>
        </a:stretch>
      </xdr:blipFill>
      <xdr:spPr>
        <a:xfrm>
          <a:off x="0" y="21065067"/>
          <a:ext cx="10245436" cy="13258801"/>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drawing" Target="../drawings/drawing1.xml"/></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8.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9.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10.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11.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12.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13.xml.rels><?xml version="1.0" encoding="UTF-8" standalone="yes"?>
<Relationships xmlns="http://schemas.openxmlformats.org/package/2006/relationships"><Relationship Id="rId3" Type="http://schemas.openxmlformats.org/officeDocument/2006/relationships/drawing" Target="../drawings/drawing8.xml"/><Relationship Id="rId2" Type="http://schemas.openxmlformats.org/officeDocument/2006/relationships/hyperlink" Target="https://www.digikey.com/product-detail/en/visual-communications-company-vcc/CMD17-21VGD-TR8/L62505CT-ND/254936" TargetMode="External"/><Relationship Id="rId1" Type="http://schemas.openxmlformats.org/officeDocument/2006/relationships/hyperlink" Target="https://www.digikey.com/product-detail/en/visual-communications-company-vcc/CMD17-21VGD-TR8/L62505CT-ND/254936" TargetMode="External"/></Relationships>
</file>

<file path=xl/worksheets/_rels/sheet14.xml.rels><?xml version="1.0" encoding="UTF-8" standalone="yes"?>
<Relationships xmlns="http://schemas.openxmlformats.org/package/2006/relationships"><Relationship Id="rId1" Type="http://schemas.openxmlformats.org/officeDocument/2006/relationships/drawing" Target="../drawings/drawing9.xml"/></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hyperlink" Target="http://www.digikey.com/product-detail/en/LTC1688CS%23PBF/LTC1688CS%23PBF-ND/891185" TargetMode="External"/></Relationships>
</file>

<file path=xl/worksheets/_rels/sheet17.xml.rels><?xml version="1.0" encoding="UTF-8" standalone="yes"?>
<Relationships xmlns="http://schemas.openxmlformats.org/package/2006/relationships"><Relationship Id="rId1" Type="http://schemas.openxmlformats.org/officeDocument/2006/relationships/drawing" Target="../drawings/drawing11.xml"/></Relationships>
</file>

<file path=xl/worksheets/_rels/sheet18.xml.rels><?xml version="1.0" encoding="UTF-8" standalone="yes"?>
<Relationships xmlns="http://schemas.openxmlformats.org/package/2006/relationships"><Relationship Id="rId1" Type="http://schemas.openxmlformats.org/officeDocument/2006/relationships/drawing" Target="../drawings/drawing12.xml"/></Relationships>
</file>

<file path=xl/worksheets/_rels/sheet19.xml.rels><?xml version="1.0" encoding="UTF-8" standalone="yes"?>
<Relationships xmlns="http://schemas.openxmlformats.org/package/2006/relationships"><Relationship Id="rId1" Type="http://schemas.openxmlformats.org/officeDocument/2006/relationships/drawing" Target="../drawings/drawing13.xml"/></Relationships>
</file>

<file path=xl/worksheets/_rels/sheet20.xml.rels><?xml version="1.0" encoding="UTF-8" standalone="yes"?>
<Relationships xmlns="http://schemas.openxmlformats.org/package/2006/relationships"><Relationship Id="rId1" Type="http://schemas.openxmlformats.org/officeDocument/2006/relationships/drawing" Target="../drawings/drawing14.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2:P24"/>
  <sheetViews>
    <sheetView tabSelected="1" workbookViewId="0">
      <selection activeCell="S1" sqref="S1"/>
    </sheetView>
  </sheetViews>
  <sheetFormatPr defaultColWidth="8.875" defaultRowHeight="15.75"/>
  <cols>
    <col min="1" max="1" width="4.375" customWidth="1"/>
    <col min="7" max="7" width="10.375" customWidth="1"/>
    <col min="10" max="10" width="7.5" customWidth="1"/>
  </cols>
  <sheetData>
    <row r="2" spans="2:16" ht="15" customHeight="1">
      <c r="B2" s="1"/>
      <c r="C2" s="2"/>
      <c r="D2" s="2"/>
      <c r="E2" s="2"/>
      <c r="F2" s="519" t="s">
        <v>0</v>
      </c>
      <c r="G2" s="519"/>
      <c r="H2" s="519"/>
      <c r="I2" s="519"/>
      <c r="J2" s="519"/>
      <c r="K2" s="519"/>
      <c r="L2" s="519"/>
      <c r="M2" s="2"/>
      <c r="N2" s="2"/>
      <c r="O2" s="2"/>
      <c r="P2" s="3"/>
    </row>
    <row r="3" spans="2:16">
      <c r="B3" s="4"/>
      <c r="C3" s="5"/>
      <c r="D3" s="5"/>
      <c r="E3" s="5"/>
      <c r="F3" s="519"/>
      <c r="G3" s="519"/>
      <c r="H3" s="519"/>
      <c r="I3" s="519"/>
      <c r="J3" s="519"/>
      <c r="K3" s="519"/>
      <c r="L3" s="519"/>
      <c r="M3" s="5"/>
      <c r="N3" s="5"/>
      <c r="O3" s="5"/>
      <c r="P3" s="6"/>
    </row>
    <row r="4" spans="2:16">
      <c r="B4" s="4"/>
      <c r="C4" s="5"/>
      <c r="D4" s="5"/>
      <c r="E4" s="5"/>
      <c r="F4" s="519"/>
      <c r="G4" s="519"/>
      <c r="H4" s="519"/>
      <c r="I4" s="519"/>
      <c r="J4" s="519"/>
      <c r="K4" s="519"/>
      <c r="L4" s="519"/>
      <c r="M4" s="5"/>
      <c r="N4" s="5"/>
      <c r="O4" s="5"/>
      <c r="P4" s="6"/>
    </row>
    <row r="5" spans="2:16">
      <c r="B5" s="4"/>
      <c r="C5" s="5"/>
      <c r="D5" s="5"/>
      <c r="E5" s="5"/>
      <c r="F5" s="519"/>
      <c r="G5" s="519"/>
      <c r="H5" s="519"/>
      <c r="I5" s="519"/>
      <c r="J5" s="519"/>
      <c r="K5" s="519"/>
      <c r="L5" s="519"/>
      <c r="M5" s="5"/>
      <c r="N5" s="5"/>
      <c r="O5" s="5"/>
      <c r="P5" s="6"/>
    </row>
    <row r="6" spans="2:16">
      <c r="B6" s="4"/>
      <c r="C6" s="5"/>
      <c r="D6" s="5"/>
      <c r="E6" s="5"/>
      <c r="F6" s="519"/>
      <c r="G6" s="519"/>
      <c r="H6" s="519"/>
      <c r="I6" s="519"/>
      <c r="J6" s="519"/>
      <c r="K6" s="519"/>
      <c r="L6" s="519"/>
      <c r="M6" s="5"/>
      <c r="N6" s="5"/>
      <c r="O6" s="5"/>
      <c r="P6" s="6"/>
    </row>
    <row r="7" spans="2:16">
      <c r="B7" s="7"/>
      <c r="C7" s="8"/>
      <c r="D7" s="8"/>
      <c r="E7" s="8"/>
      <c r="F7" s="519"/>
      <c r="G7" s="519"/>
      <c r="H7" s="519"/>
      <c r="I7" s="519"/>
      <c r="J7" s="519"/>
      <c r="K7" s="519"/>
      <c r="L7" s="519"/>
      <c r="M7" s="8"/>
      <c r="N7" s="8"/>
      <c r="O7" s="8"/>
      <c r="P7" s="9"/>
    </row>
    <row r="8" spans="2:16" s="10" customFormat="1" ht="18.75">
      <c r="B8" s="520" t="s">
        <v>1</v>
      </c>
      <c r="C8" s="520"/>
      <c r="D8" s="520"/>
      <c r="E8" s="520"/>
      <c r="F8" s="520" t="s">
        <v>2</v>
      </c>
      <c r="G8" s="520"/>
      <c r="H8" s="520"/>
      <c r="I8" s="11"/>
      <c r="J8" s="520" t="s">
        <v>3</v>
      </c>
      <c r="K8" s="520"/>
      <c r="L8" s="520"/>
      <c r="M8" s="520"/>
      <c r="N8" s="520" t="s">
        <v>4</v>
      </c>
      <c r="O8" s="520"/>
      <c r="P8" s="520"/>
    </row>
    <row r="9" spans="2:16" s="12" customFormat="1" ht="21">
      <c r="B9" s="513" t="s">
        <v>5</v>
      </c>
      <c r="C9" s="513"/>
      <c r="D9" s="513"/>
      <c r="E9" s="513"/>
      <c r="F9" s="513">
        <v>1.05</v>
      </c>
      <c r="G9" s="513"/>
      <c r="H9" s="513"/>
      <c r="I9" s="13"/>
      <c r="J9" s="514" t="s">
        <v>6</v>
      </c>
      <c r="K9" s="513"/>
      <c r="L9" s="513"/>
      <c r="M9" s="513"/>
      <c r="N9" s="513" t="s">
        <v>577</v>
      </c>
      <c r="O9" s="513"/>
      <c r="P9" s="513"/>
    </row>
    <row r="10" spans="2:16" ht="16.5" thickBot="1">
      <c r="B10" s="14"/>
      <c r="C10" s="15"/>
      <c r="D10" s="15"/>
      <c r="E10" s="15"/>
      <c r="F10" s="15"/>
      <c r="G10" s="15"/>
      <c r="H10" s="15"/>
      <c r="I10" s="15"/>
      <c r="J10" s="15"/>
      <c r="K10" s="15"/>
      <c r="L10" s="15"/>
      <c r="M10" s="15"/>
      <c r="N10" s="15"/>
      <c r="O10" s="15"/>
      <c r="P10" s="16"/>
    </row>
    <row r="11" spans="2:16" s="17" customFormat="1" ht="21.75" thickBot="1">
      <c r="B11" s="18"/>
      <c r="C11" s="19"/>
      <c r="D11" s="515" t="s">
        <v>7</v>
      </c>
      <c r="E11" s="515"/>
      <c r="F11" s="515"/>
      <c r="G11" s="515"/>
      <c r="H11" s="516" t="s">
        <v>8</v>
      </c>
      <c r="I11" s="517"/>
      <c r="J11" s="518"/>
      <c r="K11" s="515" t="s">
        <v>9</v>
      </c>
      <c r="L11" s="515"/>
      <c r="M11" s="515"/>
      <c r="N11" s="515"/>
      <c r="O11" s="19"/>
      <c r="P11" s="20"/>
    </row>
    <row r="12" spans="2:16" ht="15" customHeight="1">
      <c r="B12" s="14"/>
      <c r="C12" s="15"/>
      <c r="D12" s="503" t="s">
        <v>10</v>
      </c>
      <c r="E12" s="503"/>
      <c r="F12" s="503"/>
      <c r="G12" s="503"/>
      <c r="H12" s="502" t="s">
        <v>570</v>
      </c>
      <c r="I12" s="502"/>
      <c r="J12" s="502"/>
      <c r="K12" s="512" t="s">
        <v>599</v>
      </c>
      <c r="L12" s="512"/>
      <c r="M12" s="512"/>
      <c r="N12" s="512"/>
      <c r="O12" s="15"/>
      <c r="P12" s="16"/>
    </row>
    <row r="13" spans="2:16" ht="15" customHeight="1">
      <c r="B13" s="14"/>
      <c r="C13" s="15"/>
      <c r="D13" s="503" t="s">
        <v>43</v>
      </c>
      <c r="E13" s="503"/>
      <c r="F13" s="503"/>
      <c r="G13" s="503"/>
      <c r="H13" s="502" t="s">
        <v>575</v>
      </c>
      <c r="I13" s="502"/>
      <c r="J13" s="502"/>
      <c r="K13" s="512" t="s">
        <v>600</v>
      </c>
      <c r="L13" s="512"/>
      <c r="M13" s="512"/>
      <c r="N13" s="512"/>
      <c r="O13" s="15"/>
      <c r="P13" s="16"/>
    </row>
    <row r="14" spans="2:16" ht="15" customHeight="1">
      <c r="B14" s="14"/>
      <c r="C14" s="15"/>
      <c r="D14" s="503" t="s">
        <v>11</v>
      </c>
      <c r="E14" s="503"/>
      <c r="F14" s="503"/>
      <c r="G14" s="503"/>
      <c r="H14" s="502" t="s">
        <v>579</v>
      </c>
      <c r="I14" s="502"/>
      <c r="J14" s="502"/>
      <c r="K14" s="512" t="s">
        <v>601</v>
      </c>
      <c r="L14" s="512"/>
      <c r="M14" s="512"/>
      <c r="N14" s="512"/>
      <c r="O14" s="15"/>
      <c r="P14" s="16"/>
    </row>
    <row r="15" spans="2:16" ht="15" customHeight="1">
      <c r="B15" s="14"/>
      <c r="C15" s="15"/>
      <c r="D15" s="503" t="s">
        <v>12</v>
      </c>
      <c r="E15" s="503"/>
      <c r="F15" s="503"/>
      <c r="G15" s="503"/>
      <c r="H15" s="502" t="s">
        <v>578</v>
      </c>
      <c r="I15" s="502"/>
      <c r="J15" s="502"/>
      <c r="K15" s="512" t="s">
        <v>602</v>
      </c>
      <c r="L15" s="512"/>
      <c r="M15" s="512"/>
      <c r="N15" s="512"/>
      <c r="O15" s="15"/>
      <c r="P15" s="16"/>
    </row>
    <row r="16" spans="2:16" s="132" customFormat="1" ht="14.1" customHeight="1">
      <c r="B16" s="14"/>
      <c r="C16" s="15"/>
      <c r="D16" s="503" t="s">
        <v>476</v>
      </c>
      <c r="E16" s="503"/>
      <c r="F16" s="503"/>
      <c r="G16" s="503"/>
      <c r="H16" s="502" t="s">
        <v>577</v>
      </c>
      <c r="I16" s="502"/>
      <c r="J16" s="502"/>
      <c r="K16" s="511" t="s">
        <v>603</v>
      </c>
      <c r="L16" s="511"/>
      <c r="M16" s="511"/>
      <c r="N16" s="511"/>
      <c r="O16" s="15"/>
      <c r="P16" s="16"/>
    </row>
    <row r="17" spans="2:16">
      <c r="B17" s="14"/>
      <c r="C17" s="15"/>
      <c r="H17" s="502"/>
      <c r="I17" s="502"/>
      <c r="J17" s="502"/>
      <c r="K17" s="503"/>
      <c r="L17" s="503"/>
      <c r="M17" s="503"/>
      <c r="N17" s="503"/>
      <c r="O17" s="15"/>
      <c r="P17" s="16"/>
    </row>
    <row r="18" spans="2:16" ht="16.5" thickBot="1">
      <c r="B18" s="14"/>
      <c r="C18" s="15"/>
      <c r="D18" s="504"/>
      <c r="E18" s="504"/>
      <c r="F18" s="504"/>
      <c r="G18" s="504"/>
      <c r="H18" s="505"/>
      <c r="I18" s="505"/>
      <c r="J18" s="505"/>
      <c r="K18" s="504"/>
      <c r="L18" s="504"/>
      <c r="M18" s="504"/>
      <c r="N18" s="504"/>
      <c r="O18" s="15"/>
      <c r="P18" s="16"/>
    </row>
    <row r="19" spans="2:16" s="124" customFormat="1" ht="16.5" thickBot="1">
      <c r="B19" s="14"/>
      <c r="C19" s="15"/>
      <c r="D19" s="127"/>
      <c r="E19" s="127"/>
      <c r="F19" s="127"/>
      <c r="G19" s="127"/>
      <c r="H19" s="128"/>
      <c r="I19" s="128"/>
      <c r="J19" s="128"/>
      <c r="K19" s="127"/>
      <c r="L19" s="127"/>
      <c r="M19" s="127"/>
      <c r="N19" s="127"/>
      <c r="O19" s="15"/>
      <c r="P19" s="16"/>
    </row>
    <row r="20" spans="2:16" s="124" customFormat="1" ht="24" thickBot="1">
      <c r="B20" s="129"/>
      <c r="C20" s="130"/>
      <c r="D20" s="506" t="s">
        <v>469</v>
      </c>
      <c r="E20" s="507"/>
      <c r="F20" s="507"/>
      <c r="G20" s="508"/>
      <c r="H20" s="506" t="s">
        <v>470</v>
      </c>
      <c r="I20" s="509"/>
      <c r="J20" s="509"/>
      <c r="K20" s="509"/>
      <c r="L20" s="509"/>
      <c r="M20" s="509"/>
      <c r="N20" s="510"/>
      <c r="O20" s="130"/>
      <c r="P20" s="131"/>
    </row>
    <row r="21" spans="2:16" s="124" customFormat="1">
      <c r="B21" s="129"/>
      <c r="C21" s="130"/>
      <c r="D21" s="494" t="s">
        <v>471</v>
      </c>
      <c r="E21" s="495"/>
      <c r="F21" s="495"/>
      <c r="G21" s="495"/>
      <c r="H21" s="498" t="s">
        <v>472</v>
      </c>
      <c r="I21" s="499"/>
      <c r="J21" s="499"/>
      <c r="K21" s="499"/>
      <c r="L21" s="499"/>
      <c r="M21" s="499"/>
      <c r="N21" s="499"/>
      <c r="O21" s="130"/>
      <c r="P21" s="131"/>
    </row>
    <row r="22" spans="2:16" s="124" customFormat="1">
      <c r="B22" s="129"/>
      <c r="C22" s="130"/>
      <c r="D22" s="496"/>
      <c r="E22" s="496"/>
      <c r="F22" s="496"/>
      <c r="G22" s="496"/>
      <c r="H22" s="500"/>
      <c r="I22" s="500"/>
      <c r="J22" s="500"/>
      <c r="K22" s="500"/>
      <c r="L22" s="500"/>
      <c r="M22" s="500"/>
      <c r="N22" s="500"/>
      <c r="O22" s="130"/>
      <c r="P22" s="131"/>
    </row>
    <row r="23" spans="2:16" s="124" customFormat="1" ht="16.5" thickBot="1">
      <c r="B23" s="129"/>
      <c r="C23" s="130"/>
      <c r="D23" s="497"/>
      <c r="E23" s="497"/>
      <c r="F23" s="497"/>
      <c r="G23" s="497"/>
      <c r="H23" s="501"/>
      <c r="I23" s="501"/>
      <c r="J23" s="501"/>
      <c r="K23" s="501"/>
      <c r="L23" s="501"/>
      <c r="M23" s="501"/>
      <c r="N23" s="501"/>
      <c r="O23" s="130"/>
      <c r="P23" s="131"/>
    </row>
    <row r="24" spans="2:16" ht="16.5" thickBot="1">
      <c r="B24" s="21"/>
      <c r="C24" s="22"/>
      <c r="D24" s="22"/>
      <c r="E24" s="22"/>
      <c r="F24" s="22"/>
      <c r="G24" s="22"/>
      <c r="H24" s="22"/>
      <c r="I24" s="22"/>
      <c r="J24" s="22"/>
      <c r="K24" s="22"/>
      <c r="L24" s="22"/>
      <c r="M24" s="22"/>
      <c r="N24" s="22"/>
      <c r="O24" s="22"/>
      <c r="P24" s="23"/>
    </row>
  </sheetData>
  <mergeCells count="36">
    <mergeCell ref="F2:L7"/>
    <mergeCell ref="B8:E8"/>
    <mergeCell ref="F8:H8"/>
    <mergeCell ref="J8:M8"/>
    <mergeCell ref="N8:P8"/>
    <mergeCell ref="B9:E9"/>
    <mergeCell ref="F9:H9"/>
    <mergeCell ref="J9:M9"/>
    <mergeCell ref="N9:P9"/>
    <mergeCell ref="D11:G11"/>
    <mergeCell ref="H11:J11"/>
    <mergeCell ref="K11:N11"/>
    <mergeCell ref="D12:G12"/>
    <mergeCell ref="H12:J12"/>
    <mergeCell ref="K12:N12"/>
    <mergeCell ref="D14:G14"/>
    <mergeCell ref="H13:J13"/>
    <mergeCell ref="K13:N13"/>
    <mergeCell ref="D13:G13"/>
    <mergeCell ref="H14:J14"/>
    <mergeCell ref="K14:N14"/>
    <mergeCell ref="D16:G16"/>
    <mergeCell ref="H16:J16"/>
    <mergeCell ref="K16:N16"/>
    <mergeCell ref="D15:G15"/>
    <mergeCell ref="H15:J15"/>
    <mergeCell ref="K15:N15"/>
    <mergeCell ref="D21:G23"/>
    <mergeCell ref="H21:N23"/>
    <mergeCell ref="H17:J17"/>
    <mergeCell ref="K17:N17"/>
    <mergeCell ref="D18:G18"/>
    <mergeCell ref="H18:J18"/>
    <mergeCell ref="K18:N18"/>
    <mergeCell ref="D20:G20"/>
    <mergeCell ref="H20:N20"/>
  </mergeCells>
  <phoneticPr fontId="16" type="noConversion"/>
  <hyperlinks>
    <hyperlink ref="K12" location="'WBS1.05.02.01 BoE'!A1" display="WBS1.05.02.01 Basis of Estimate"/>
    <hyperlink ref="K13" location="'WBS1.05.02.02 BoE'!A1" display="WBS1.05.02.02 Basis of Estimate"/>
    <hyperlink ref="K14" location="'WBS1.05.02.03 BoE'!A1" display="WBS1.05.02.03 Basis of Estimate"/>
    <hyperlink ref="K15" location="'WBS1.05.02.04 BoE'!A1" display="WBS1.05.02.04 Basis of Estimate"/>
    <hyperlink ref="L14" location="'WBS1.05.02.03 BoE'!A1" display="'WBS1.05.02.03 BoE'!A1"/>
    <hyperlink ref="M14" location="'WBS1.05.02.03 BoE'!A1" display="'WBS1.05.02.03 BoE'!A1"/>
    <hyperlink ref="N14" location="'WBS1.05.02.03 BoE'!A1" display="'WBS1.05.02.03 BoE'!A1"/>
    <hyperlink ref="L15" location="'WBS1.05.02.04 BoE'!A1" display="'WBS1.05.02.04 BoE'!A1"/>
    <hyperlink ref="M15" location="'WBS1.05.02.04 BoE'!A1" display="'WBS1.05.02.04 BoE'!A1"/>
    <hyperlink ref="N15" location="'WBS1.05.02.04 BoE'!A1" display="'WBS1.05.02.04 BoE'!A1"/>
    <hyperlink ref="K16" location="WBS1.05.02SystemCosts!A1" display="WBS1.05.02 System Costs"/>
    <hyperlink ref="L16" location="WBS1.05.02SystemCosts!A1" display="WBS1.05.02SystemCosts!A1"/>
    <hyperlink ref="M16" location="WBS1.05.02SystemCosts!A1" display="WBS1.05.02SystemCosts!A1"/>
    <hyperlink ref="N16" location="WBS1.05.02SystemCosts!A1" display="WBS1.05.02SystemCosts!A1"/>
    <hyperlink ref="L12" location="'WBS1.05.02.01 BoE'!A1" display="'WBS1.05.02.01 BoE'!A1"/>
    <hyperlink ref="M12" location="'WBS1.05.02.01 BoE'!A1" display="'WBS1.05.02.01 BoE'!A1"/>
    <hyperlink ref="N12" location="'WBS1.05.02.01 BoE'!A1" display="'WBS1.05.02.01 BoE'!A1"/>
    <hyperlink ref="L13" location="'WBS1.05.02.02 BoE'!A1" display="'WBS1.05.02.02 BoE'!A1"/>
    <hyperlink ref="M13" location="'WBS1.05.02.02 BoE'!A1" display="'WBS1.05.02.02 BoE'!A1"/>
    <hyperlink ref="N13" location="'WBS1.05.02.02 BoE'!A1" display="'WBS1.05.02.02 BoE'!A1"/>
  </hyperlinks>
  <pageMargins left="0.7" right="0.7" top="0.75" bottom="0.75" header="0.51" footer="0.51"/>
  <pageSetup scale="75" firstPageNumber="0" orientation="portrait" horizontalDpi="4294967292" verticalDpi="4294967292"/>
  <drawing r:id="rId1"/>
  <legacy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MK98"/>
  <sheetViews>
    <sheetView workbookViewId="0">
      <selection activeCell="N6" sqref="N6:Q7"/>
    </sheetView>
  </sheetViews>
  <sheetFormatPr defaultColWidth="8.875" defaultRowHeight="15.75"/>
  <cols>
    <col min="1" max="1" width="3.375" style="24" customWidth="1"/>
    <col min="2" max="2" width="5" style="24" customWidth="1"/>
    <col min="3" max="3" width="6.125" style="24" customWidth="1"/>
    <col min="4" max="4" width="20.625" style="24" customWidth="1"/>
    <col min="5" max="5" width="5.375" style="24" customWidth="1"/>
    <col min="6" max="6" width="14.625" style="24" customWidth="1"/>
    <col min="7" max="7" width="3.125" style="24" customWidth="1"/>
    <col min="8" max="8" width="12.875" style="24" customWidth="1"/>
    <col min="9" max="9" width="3.125" style="24" customWidth="1"/>
    <col min="10" max="10" width="12.875" style="24" customWidth="1"/>
    <col min="11" max="12" width="10.875" style="24" customWidth="1"/>
    <col min="13" max="13" width="15.875" style="24" customWidth="1"/>
    <col min="14" max="17" width="10.875" style="24" customWidth="1"/>
    <col min="18" max="1025" width="8.875" style="24"/>
  </cols>
  <sheetData>
    <row r="1" spans="1:1025" s="62" customFormat="1" ht="15" customHeight="1" thickBot="1">
      <c r="A1" s="24"/>
      <c r="B1" s="24"/>
      <c r="C1" s="24"/>
      <c r="D1" s="24"/>
      <c r="E1" s="24"/>
      <c r="F1" s="24"/>
      <c r="G1" s="24"/>
      <c r="H1" s="24"/>
      <c r="I1" s="24"/>
      <c r="J1" s="24"/>
      <c r="K1" s="24"/>
      <c r="L1" s="24"/>
      <c r="M1" s="24"/>
      <c r="N1" s="24"/>
      <c r="O1" s="24"/>
      <c r="P1" s="24"/>
      <c r="Q1" s="24"/>
      <c r="R1" s="24"/>
      <c r="S1" s="24"/>
      <c r="T1" s="24"/>
      <c r="U1" s="24"/>
      <c r="V1" s="24"/>
      <c r="W1" s="24"/>
      <c r="X1" s="24"/>
      <c r="Y1" s="24"/>
      <c r="Z1" s="24"/>
      <c r="AA1" s="24"/>
      <c r="AB1" s="24"/>
      <c r="AC1" s="24"/>
      <c r="AD1" s="24"/>
      <c r="AE1" s="24"/>
      <c r="AF1" s="24"/>
      <c r="AG1" s="24"/>
      <c r="AH1" s="24"/>
      <c r="AI1" s="24"/>
      <c r="AJ1" s="24"/>
      <c r="AK1" s="24"/>
      <c r="AL1" s="24"/>
      <c r="AM1" s="24"/>
      <c r="AN1" s="24"/>
      <c r="AO1" s="24"/>
      <c r="AP1" s="24"/>
      <c r="AQ1" s="24"/>
      <c r="AR1" s="24"/>
      <c r="AS1" s="24"/>
      <c r="AT1" s="24"/>
      <c r="AU1" s="24"/>
      <c r="AV1" s="24"/>
      <c r="AW1" s="24"/>
      <c r="AX1" s="24"/>
      <c r="AY1" s="24"/>
      <c r="AZ1" s="24"/>
      <c r="BA1" s="24"/>
      <c r="BB1" s="24"/>
      <c r="BC1" s="24"/>
      <c r="BD1" s="24"/>
      <c r="BE1" s="24"/>
      <c r="BF1" s="24"/>
      <c r="BG1" s="24"/>
      <c r="BH1" s="24"/>
      <c r="BI1" s="24"/>
      <c r="BJ1" s="24"/>
      <c r="BK1" s="24"/>
      <c r="BL1" s="24"/>
      <c r="BM1" s="24"/>
      <c r="BN1" s="24"/>
      <c r="BO1" s="24"/>
      <c r="BP1" s="24"/>
      <c r="BQ1" s="24"/>
      <c r="BR1" s="24"/>
      <c r="BS1" s="24"/>
      <c r="BT1" s="24"/>
      <c r="BU1" s="24"/>
      <c r="BV1" s="24"/>
      <c r="BW1" s="24"/>
      <c r="BX1" s="24"/>
      <c r="BY1" s="24"/>
      <c r="BZ1" s="24"/>
      <c r="CA1" s="24"/>
      <c r="CB1" s="24"/>
      <c r="CC1" s="24"/>
      <c r="CD1" s="24"/>
      <c r="CE1" s="24"/>
      <c r="CF1" s="24"/>
      <c r="CG1" s="24"/>
      <c r="CH1" s="24"/>
      <c r="CI1" s="24"/>
      <c r="CJ1" s="24"/>
      <c r="CK1" s="24"/>
      <c r="CL1" s="24"/>
      <c r="CM1" s="24"/>
      <c r="CN1" s="24"/>
      <c r="CO1" s="24"/>
      <c r="CP1" s="24"/>
      <c r="CQ1" s="24"/>
      <c r="CR1" s="24"/>
      <c r="CS1" s="24"/>
      <c r="CT1" s="24"/>
      <c r="CU1" s="24"/>
      <c r="CV1" s="24"/>
      <c r="CW1" s="24"/>
      <c r="CX1" s="24"/>
      <c r="CY1" s="24"/>
      <c r="CZ1" s="24"/>
      <c r="DA1" s="24"/>
      <c r="DB1" s="24"/>
      <c r="DC1" s="24"/>
      <c r="DD1" s="24"/>
      <c r="DE1" s="24"/>
      <c r="DF1" s="24"/>
      <c r="DG1" s="24"/>
      <c r="DH1" s="24"/>
      <c r="DI1" s="24"/>
      <c r="DJ1" s="24"/>
      <c r="DK1" s="24"/>
      <c r="DL1" s="24"/>
      <c r="DM1" s="24"/>
      <c r="DN1" s="24"/>
      <c r="DO1" s="24"/>
      <c r="DP1" s="24"/>
      <c r="DQ1" s="24"/>
      <c r="DR1" s="24"/>
      <c r="DS1" s="24"/>
      <c r="DT1" s="24"/>
      <c r="DU1" s="24"/>
      <c r="DV1" s="24"/>
      <c r="DW1" s="24"/>
      <c r="DX1" s="24"/>
      <c r="DY1" s="24"/>
      <c r="DZ1" s="24"/>
      <c r="EA1" s="24"/>
      <c r="EB1" s="24"/>
      <c r="EC1" s="24"/>
      <c r="ED1" s="24"/>
      <c r="EE1" s="24"/>
      <c r="EF1" s="24"/>
      <c r="EG1" s="24"/>
      <c r="EH1" s="24"/>
      <c r="EI1" s="24"/>
      <c r="EJ1" s="24"/>
      <c r="EK1" s="24"/>
      <c r="EL1" s="24"/>
      <c r="EM1" s="24"/>
      <c r="EN1" s="24"/>
      <c r="EO1" s="24"/>
      <c r="EP1" s="24"/>
      <c r="EQ1" s="24"/>
      <c r="ER1" s="24"/>
      <c r="ES1" s="24"/>
      <c r="ET1" s="24"/>
      <c r="EU1" s="24"/>
      <c r="EV1" s="24"/>
      <c r="EW1" s="24"/>
      <c r="EX1" s="24"/>
      <c r="EY1" s="24"/>
      <c r="EZ1" s="24"/>
      <c r="FA1" s="24"/>
      <c r="FB1" s="24"/>
      <c r="FC1" s="24"/>
      <c r="FD1" s="24"/>
      <c r="FE1" s="24"/>
      <c r="FF1" s="24"/>
      <c r="FG1" s="24"/>
      <c r="FH1" s="24"/>
      <c r="FI1" s="24"/>
      <c r="FJ1" s="24"/>
      <c r="FK1" s="24"/>
      <c r="FL1" s="24"/>
      <c r="FM1" s="24"/>
      <c r="FN1" s="24"/>
      <c r="FO1" s="24"/>
      <c r="FP1" s="24"/>
      <c r="FQ1" s="24"/>
      <c r="FR1" s="24"/>
      <c r="FS1" s="24"/>
      <c r="FT1" s="24"/>
      <c r="FU1" s="24"/>
      <c r="FV1" s="24"/>
      <c r="FW1" s="24"/>
      <c r="FX1" s="24"/>
      <c r="FY1" s="24"/>
      <c r="FZ1" s="24"/>
      <c r="GA1" s="24"/>
      <c r="GB1" s="24"/>
      <c r="GC1" s="24"/>
      <c r="GD1" s="24"/>
      <c r="GE1" s="24"/>
      <c r="GF1" s="24"/>
      <c r="GG1" s="24"/>
      <c r="GH1" s="24"/>
      <c r="GI1" s="24"/>
      <c r="GJ1" s="24"/>
      <c r="GK1" s="24"/>
      <c r="GL1" s="24"/>
      <c r="GM1" s="24"/>
      <c r="GN1" s="24"/>
      <c r="GO1" s="24"/>
      <c r="GP1" s="24"/>
      <c r="GQ1" s="24"/>
      <c r="GR1" s="24"/>
      <c r="GS1" s="24"/>
      <c r="GT1" s="24"/>
      <c r="GU1" s="24"/>
      <c r="GV1" s="24"/>
      <c r="GW1" s="24"/>
      <c r="GX1" s="24"/>
      <c r="GY1" s="24"/>
      <c r="GZ1" s="24"/>
      <c r="HA1" s="24"/>
      <c r="HB1" s="24"/>
      <c r="HC1" s="24"/>
      <c r="HD1" s="24"/>
      <c r="HE1" s="24"/>
      <c r="HF1" s="24"/>
      <c r="HG1" s="24"/>
      <c r="HH1" s="24"/>
      <c r="HI1" s="24"/>
      <c r="HJ1" s="24"/>
      <c r="HK1" s="24"/>
      <c r="HL1" s="24"/>
      <c r="HM1" s="24"/>
      <c r="HN1" s="24"/>
      <c r="HO1" s="24"/>
      <c r="HP1" s="24"/>
      <c r="HQ1" s="24"/>
      <c r="HR1" s="24"/>
      <c r="HS1" s="24"/>
      <c r="HT1" s="24"/>
      <c r="HU1" s="24"/>
      <c r="HV1" s="24"/>
      <c r="HW1" s="24"/>
      <c r="HX1" s="24"/>
      <c r="HY1" s="24"/>
      <c r="HZ1" s="24"/>
      <c r="IA1" s="24"/>
      <c r="IB1" s="24"/>
      <c r="IC1" s="24"/>
      <c r="ID1" s="24"/>
      <c r="IE1" s="24"/>
      <c r="IF1" s="24"/>
      <c r="IG1" s="24"/>
      <c r="IH1" s="24"/>
      <c r="II1" s="24"/>
      <c r="IJ1" s="24"/>
      <c r="IK1" s="24"/>
      <c r="IL1" s="24"/>
      <c r="IM1" s="24"/>
      <c r="IN1" s="24"/>
      <c r="IO1" s="24"/>
      <c r="IP1" s="24"/>
      <c r="IQ1" s="24"/>
      <c r="IR1" s="24"/>
      <c r="IS1" s="24"/>
      <c r="IT1" s="24"/>
      <c r="IU1" s="24"/>
      <c r="IV1" s="24"/>
      <c r="IW1" s="24"/>
      <c r="IX1" s="24"/>
      <c r="IY1" s="24"/>
      <c r="IZ1" s="24"/>
      <c r="JA1" s="24"/>
      <c r="JB1" s="24"/>
      <c r="JC1" s="24"/>
      <c r="JD1" s="24"/>
      <c r="JE1" s="24"/>
      <c r="JF1" s="24"/>
      <c r="JG1" s="24"/>
      <c r="JH1" s="24"/>
      <c r="JI1" s="24"/>
      <c r="JJ1" s="24"/>
      <c r="JK1" s="24"/>
      <c r="JL1" s="24"/>
      <c r="JM1" s="24"/>
      <c r="JN1" s="24"/>
      <c r="JO1" s="24"/>
      <c r="JP1" s="24"/>
      <c r="JQ1" s="24"/>
      <c r="JR1" s="24"/>
      <c r="JS1" s="24"/>
      <c r="JT1" s="24"/>
      <c r="JU1" s="24"/>
      <c r="JV1" s="24"/>
      <c r="JW1" s="24"/>
      <c r="JX1" s="24"/>
      <c r="JY1" s="24"/>
      <c r="JZ1" s="24"/>
      <c r="KA1" s="24"/>
      <c r="KB1" s="24"/>
      <c r="KC1" s="24"/>
      <c r="KD1" s="24"/>
      <c r="KE1" s="24"/>
      <c r="KF1" s="24"/>
      <c r="KG1" s="24"/>
      <c r="KH1" s="24"/>
      <c r="KI1" s="24"/>
      <c r="KJ1" s="24"/>
      <c r="KK1" s="24"/>
      <c r="KL1" s="24"/>
      <c r="KM1" s="24"/>
      <c r="KN1" s="24"/>
      <c r="KO1" s="24"/>
      <c r="KP1" s="24"/>
      <c r="KQ1" s="24"/>
      <c r="KR1" s="24"/>
      <c r="KS1" s="24"/>
      <c r="KT1" s="24"/>
      <c r="KU1" s="24"/>
      <c r="KV1" s="24"/>
      <c r="KW1" s="24"/>
      <c r="KX1" s="24"/>
      <c r="KY1" s="24"/>
      <c r="KZ1" s="24"/>
      <c r="LA1" s="24"/>
      <c r="LB1" s="24"/>
      <c r="LC1" s="24"/>
      <c r="LD1" s="24"/>
      <c r="LE1" s="24"/>
      <c r="LF1" s="24"/>
      <c r="LG1" s="24"/>
      <c r="LH1" s="24"/>
      <c r="LI1" s="24"/>
      <c r="LJ1" s="24"/>
      <c r="LK1" s="24"/>
      <c r="LL1" s="24"/>
      <c r="LM1" s="24"/>
      <c r="LN1" s="24"/>
      <c r="LO1" s="24"/>
      <c r="LP1" s="24"/>
      <c r="LQ1" s="24"/>
      <c r="LR1" s="24"/>
      <c r="LS1" s="24"/>
      <c r="LT1" s="24"/>
      <c r="LU1" s="24"/>
      <c r="LV1" s="24"/>
      <c r="LW1" s="24"/>
      <c r="LX1" s="24"/>
      <c r="LY1" s="24"/>
      <c r="LZ1" s="24"/>
      <c r="MA1" s="24"/>
      <c r="MB1" s="24"/>
      <c r="MC1" s="24"/>
      <c r="MD1" s="24"/>
      <c r="ME1" s="24"/>
      <c r="MF1" s="24"/>
      <c r="MG1" s="24"/>
      <c r="MH1" s="24"/>
      <c r="MI1" s="24"/>
      <c r="MJ1" s="24"/>
      <c r="MK1" s="24"/>
      <c r="ML1" s="24"/>
      <c r="MM1" s="24"/>
      <c r="MN1" s="24"/>
      <c r="MO1" s="24"/>
      <c r="MP1" s="24"/>
      <c r="MQ1" s="24"/>
      <c r="MR1" s="24"/>
      <c r="MS1" s="24"/>
      <c r="MT1" s="24"/>
      <c r="MU1" s="24"/>
      <c r="MV1" s="24"/>
      <c r="MW1" s="24"/>
      <c r="MX1" s="24"/>
      <c r="MY1" s="24"/>
      <c r="MZ1" s="24"/>
      <c r="NA1" s="24"/>
      <c r="NB1" s="24"/>
      <c r="NC1" s="24"/>
      <c r="ND1" s="24"/>
      <c r="NE1" s="24"/>
      <c r="NF1" s="24"/>
      <c r="NG1" s="24"/>
      <c r="NH1" s="24"/>
      <c r="NI1" s="24"/>
      <c r="NJ1" s="24"/>
      <c r="NK1" s="24"/>
      <c r="NL1" s="24"/>
      <c r="NM1" s="24"/>
      <c r="NN1" s="24"/>
      <c r="NO1" s="24"/>
      <c r="NP1" s="24"/>
      <c r="NQ1" s="24"/>
      <c r="NR1" s="24"/>
      <c r="NS1" s="24"/>
      <c r="NT1" s="24"/>
      <c r="NU1" s="24"/>
      <c r="NV1" s="24"/>
      <c r="NW1" s="24"/>
      <c r="NX1" s="24"/>
      <c r="NY1" s="24"/>
      <c r="NZ1" s="24"/>
      <c r="OA1" s="24"/>
      <c r="OB1" s="24"/>
      <c r="OC1" s="24"/>
      <c r="OD1" s="24"/>
      <c r="OE1" s="24"/>
      <c r="OF1" s="24"/>
      <c r="OG1" s="24"/>
      <c r="OH1" s="24"/>
      <c r="OI1" s="24"/>
      <c r="OJ1" s="24"/>
      <c r="OK1" s="24"/>
      <c r="OL1" s="24"/>
      <c r="OM1" s="24"/>
      <c r="ON1" s="24"/>
      <c r="OO1" s="24"/>
      <c r="OP1" s="24"/>
      <c r="OQ1" s="24"/>
      <c r="OR1" s="24"/>
      <c r="OS1" s="24"/>
      <c r="OT1" s="24"/>
      <c r="OU1" s="24"/>
      <c r="OV1" s="24"/>
      <c r="OW1" s="24"/>
      <c r="OX1" s="24"/>
      <c r="OY1" s="24"/>
      <c r="OZ1" s="24"/>
      <c r="PA1" s="24"/>
      <c r="PB1" s="24"/>
      <c r="PC1" s="24"/>
      <c r="PD1" s="24"/>
      <c r="PE1" s="24"/>
      <c r="PF1" s="24"/>
      <c r="PG1" s="24"/>
      <c r="PH1" s="24"/>
      <c r="PI1" s="24"/>
      <c r="PJ1" s="24"/>
      <c r="PK1" s="24"/>
      <c r="PL1" s="24"/>
      <c r="PM1" s="24"/>
      <c r="PN1" s="24"/>
      <c r="PO1" s="24"/>
      <c r="PP1" s="24"/>
      <c r="PQ1" s="24"/>
      <c r="PR1" s="24"/>
      <c r="PS1" s="24"/>
      <c r="PT1" s="24"/>
      <c r="PU1" s="24"/>
      <c r="PV1" s="24"/>
      <c r="PW1" s="24"/>
      <c r="PX1" s="24"/>
      <c r="PY1" s="24"/>
      <c r="PZ1" s="24"/>
      <c r="QA1" s="24"/>
      <c r="QB1" s="24"/>
      <c r="QC1" s="24"/>
      <c r="QD1" s="24"/>
      <c r="QE1" s="24"/>
      <c r="QF1" s="24"/>
      <c r="QG1" s="24"/>
      <c r="QH1" s="24"/>
      <c r="QI1" s="24"/>
      <c r="QJ1" s="24"/>
      <c r="QK1" s="24"/>
      <c r="QL1" s="24"/>
      <c r="QM1" s="24"/>
      <c r="QN1" s="24"/>
      <c r="QO1" s="24"/>
      <c r="QP1" s="24"/>
      <c r="QQ1" s="24"/>
      <c r="QR1" s="24"/>
      <c r="QS1" s="24"/>
      <c r="QT1" s="24"/>
      <c r="QU1" s="24"/>
      <c r="QV1" s="24"/>
      <c r="QW1" s="24"/>
      <c r="QX1" s="24"/>
      <c r="QY1" s="24"/>
      <c r="QZ1" s="24"/>
      <c r="RA1" s="24"/>
      <c r="RB1" s="24"/>
      <c r="RC1" s="24"/>
      <c r="RD1" s="24"/>
      <c r="RE1" s="24"/>
      <c r="RF1" s="24"/>
      <c r="RG1" s="24"/>
      <c r="RH1" s="24"/>
      <c r="RI1" s="24"/>
      <c r="RJ1" s="24"/>
      <c r="RK1" s="24"/>
      <c r="RL1" s="24"/>
      <c r="RM1" s="24"/>
      <c r="RN1" s="24"/>
      <c r="RO1" s="24"/>
      <c r="RP1" s="24"/>
      <c r="RQ1" s="24"/>
      <c r="RR1" s="24"/>
      <c r="RS1" s="24"/>
      <c r="RT1" s="24"/>
      <c r="RU1" s="24"/>
      <c r="RV1" s="24"/>
      <c r="RW1" s="24"/>
      <c r="RX1" s="24"/>
      <c r="RY1" s="24"/>
      <c r="RZ1" s="24"/>
      <c r="SA1" s="24"/>
      <c r="SB1" s="24"/>
      <c r="SC1" s="24"/>
      <c r="SD1" s="24"/>
      <c r="SE1" s="24"/>
      <c r="SF1" s="24"/>
      <c r="SG1" s="24"/>
      <c r="SH1" s="24"/>
      <c r="SI1" s="24"/>
      <c r="SJ1" s="24"/>
      <c r="SK1" s="24"/>
      <c r="SL1" s="24"/>
      <c r="SM1" s="24"/>
      <c r="SN1" s="24"/>
      <c r="SO1" s="24"/>
      <c r="SP1" s="24"/>
      <c r="SQ1" s="24"/>
      <c r="SR1" s="24"/>
      <c r="SS1" s="24"/>
      <c r="ST1" s="24"/>
      <c r="SU1" s="24"/>
      <c r="SV1" s="24"/>
      <c r="SW1" s="24"/>
      <c r="SX1" s="24"/>
      <c r="SY1" s="24"/>
      <c r="SZ1" s="24"/>
      <c r="TA1" s="24"/>
      <c r="TB1" s="24"/>
      <c r="TC1" s="24"/>
      <c r="TD1" s="24"/>
      <c r="TE1" s="24"/>
      <c r="TF1" s="24"/>
      <c r="TG1" s="24"/>
      <c r="TH1" s="24"/>
      <c r="TI1" s="24"/>
      <c r="TJ1" s="24"/>
      <c r="TK1" s="24"/>
      <c r="TL1" s="24"/>
      <c r="TM1" s="24"/>
      <c r="TN1" s="24"/>
      <c r="TO1" s="24"/>
      <c r="TP1" s="24"/>
      <c r="TQ1" s="24"/>
      <c r="TR1" s="24"/>
      <c r="TS1" s="24"/>
      <c r="TT1" s="24"/>
      <c r="TU1" s="24"/>
      <c r="TV1" s="24"/>
      <c r="TW1" s="24"/>
      <c r="TX1" s="24"/>
      <c r="TY1" s="24"/>
      <c r="TZ1" s="24"/>
      <c r="UA1" s="24"/>
      <c r="UB1" s="24"/>
      <c r="UC1" s="24"/>
      <c r="UD1" s="24"/>
      <c r="UE1" s="24"/>
      <c r="UF1" s="24"/>
      <c r="UG1" s="24"/>
      <c r="UH1" s="24"/>
      <c r="UI1" s="24"/>
      <c r="UJ1" s="24"/>
      <c r="UK1" s="24"/>
      <c r="UL1" s="24"/>
      <c r="UM1" s="24"/>
      <c r="UN1" s="24"/>
      <c r="UO1" s="24"/>
      <c r="UP1" s="24"/>
      <c r="UQ1" s="24"/>
      <c r="UR1" s="24"/>
      <c r="US1" s="24"/>
      <c r="UT1" s="24"/>
      <c r="UU1" s="24"/>
      <c r="UV1" s="24"/>
      <c r="UW1" s="24"/>
      <c r="UX1" s="24"/>
      <c r="UY1" s="24"/>
      <c r="UZ1" s="24"/>
      <c r="VA1" s="24"/>
      <c r="VB1" s="24"/>
      <c r="VC1" s="24"/>
      <c r="VD1" s="24"/>
      <c r="VE1" s="24"/>
      <c r="VF1" s="24"/>
      <c r="VG1" s="24"/>
      <c r="VH1" s="24"/>
      <c r="VI1" s="24"/>
      <c r="VJ1" s="24"/>
      <c r="VK1" s="24"/>
      <c r="VL1" s="24"/>
      <c r="VM1" s="24"/>
      <c r="VN1" s="24"/>
      <c r="VO1" s="24"/>
      <c r="VP1" s="24"/>
      <c r="VQ1" s="24"/>
      <c r="VR1" s="24"/>
      <c r="VS1" s="24"/>
      <c r="VT1" s="24"/>
      <c r="VU1" s="24"/>
      <c r="VV1" s="24"/>
      <c r="VW1" s="24"/>
      <c r="VX1" s="24"/>
      <c r="VY1" s="24"/>
      <c r="VZ1" s="24"/>
      <c r="WA1" s="24"/>
      <c r="WB1" s="24"/>
      <c r="WC1" s="24"/>
      <c r="WD1" s="24"/>
      <c r="WE1" s="24"/>
      <c r="WF1" s="24"/>
      <c r="WG1" s="24"/>
      <c r="WH1" s="24"/>
      <c r="WI1" s="24"/>
      <c r="WJ1" s="24"/>
      <c r="WK1" s="24"/>
      <c r="WL1" s="24"/>
      <c r="WM1" s="24"/>
      <c r="WN1" s="24"/>
      <c r="WO1" s="24"/>
      <c r="WP1" s="24"/>
      <c r="WQ1" s="24"/>
      <c r="WR1" s="24"/>
      <c r="WS1" s="24"/>
      <c r="WT1" s="24"/>
      <c r="WU1" s="24"/>
      <c r="WV1" s="24"/>
      <c r="WW1" s="24"/>
      <c r="WX1" s="24"/>
      <c r="WY1" s="24"/>
      <c r="WZ1" s="24"/>
      <c r="XA1" s="24"/>
      <c r="XB1" s="24"/>
      <c r="XC1" s="24"/>
      <c r="XD1" s="24"/>
      <c r="XE1" s="24"/>
      <c r="XF1" s="24"/>
      <c r="XG1" s="24"/>
      <c r="XH1" s="24"/>
      <c r="XI1" s="24"/>
      <c r="XJ1" s="24"/>
      <c r="XK1" s="24"/>
      <c r="XL1" s="24"/>
      <c r="XM1" s="24"/>
      <c r="XN1" s="24"/>
      <c r="XO1" s="24"/>
      <c r="XP1" s="24"/>
      <c r="XQ1" s="24"/>
      <c r="XR1" s="24"/>
      <c r="XS1" s="24"/>
      <c r="XT1" s="24"/>
      <c r="XU1" s="24"/>
      <c r="XV1" s="24"/>
      <c r="XW1" s="24"/>
      <c r="XX1" s="24"/>
      <c r="XY1" s="24"/>
      <c r="XZ1" s="24"/>
      <c r="YA1" s="24"/>
      <c r="YB1" s="24"/>
      <c r="YC1" s="24"/>
      <c r="YD1" s="24"/>
      <c r="YE1" s="24"/>
      <c r="YF1" s="24"/>
      <c r="YG1" s="24"/>
      <c r="YH1" s="24"/>
      <c r="YI1" s="24"/>
      <c r="YJ1" s="24"/>
      <c r="YK1" s="24"/>
      <c r="YL1" s="24"/>
      <c r="YM1" s="24"/>
      <c r="YN1" s="24"/>
      <c r="YO1" s="24"/>
      <c r="YP1" s="24"/>
      <c r="YQ1" s="24"/>
      <c r="YR1" s="24"/>
      <c r="YS1" s="24"/>
      <c r="YT1" s="24"/>
      <c r="YU1" s="24"/>
      <c r="YV1" s="24"/>
      <c r="YW1" s="24"/>
      <c r="YX1" s="24"/>
      <c r="YY1" s="24"/>
      <c r="YZ1" s="24"/>
      <c r="ZA1" s="24"/>
      <c r="ZB1" s="24"/>
      <c r="ZC1" s="24"/>
      <c r="ZD1" s="24"/>
      <c r="ZE1" s="24"/>
      <c r="ZF1" s="24"/>
      <c r="ZG1" s="24"/>
      <c r="ZH1" s="24"/>
      <c r="ZI1" s="24"/>
      <c r="ZJ1" s="24"/>
      <c r="ZK1" s="24"/>
      <c r="ZL1" s="24"/>
      <c r="ZM1" s="24"/>
      <c r="ZN1" s="24"/>
      <c r="ZO1" s="24"/>
      <c r="ZP1" s="24"/>
      <c r="ZQ1" s="24"/>
      <c r="ZR1" s="24"/>
      <c r="ZS1" s="24"/>
      <c r="ZT1" s="24"/>
      <c r="ZU1" s="24"/>
      <c r="ZV1" s="24"/>
      <c r="ZW1" s="24"/>
      <c r="ZX1" s="24"/>
      <c r="ZY1" s="24"/>
      <c r="ZZ1" s="24"/>
      <c r="AAA1" s="24"/>
      <c r="AAB1" s="24"/>
      <c r="AAC1" s="24"/>
      <c r="AAD1" s="24"/>
      <c r="AAE1" s="24"/>
      <c r="AAF1" s="24"/>
      <c r="AAG1" s="24"/>
      <c r="AAH1" s="24"/>
      <c r="AAI1" s="24"/>
      <c r="AAJ1" s="24"/>
      <c r="AAK1" s="24"/>
      <c r="AAL1" s="24"/>
      <c r="AAM1" s="24"/>
      <c r="AAN1" s="24"/>
      <c r="AAO1" s="24"/>
      <c r="AAP1" s="24"/>
      <c r="AAQ1" s="24"/>
      <c r="AAR1" s="24"/>
      <c r="AAS1" s="24"/>
      <c r="AAT1" s="24"/>
      <c r="AAU1" s="24"/>
      <c r="AAV1" s="24"/>
      <c r="AAW1" s="24"/>
      <c r="AAX1" s="24"/>
      <c r="AAY1" s="24"/>
      <c r="AAZ1" s="24"/>
      <c r="ABA1" s="24"/>
      <c r="ABB1" s="24"/>
      <c r="ABC1" s="24"/>
      <c r="ABD1" s="24"/>
      <c r="ABE1" s="24"/>
      <c r="ABF1" s="24"/>
      <c r="ABG1" s="24"/>
      <c r="ABH1" s="24"/>
      <c r="ABI1" s="24"/>
      <c r="ABJ1" s="24"/>
      <c r="ABK1" s="24"/>
      <c r="ABL1" s="24"/>
      <c r="ABM1" s="24"/>
      <c r="ABN1" s="24"/>
      <c r="ABO1" s="24"/>
      <c r="ABP1" s="24"/>
      <c r="ABQ1" s="24"/>
      <c r="ABR1" s="24"/>
      <c r="ABS1" s="24"/>
      <c r="ABT1" s="24"/>
      <c r="ABU1" s="24"/>
      <c r="ABV1" s="24"/>
      <c r="ABW1" s="24"/>
      <c r="ABX1" s="24"/>
      <c r="ABY1" s="24"/>
      <c r="ABZ1" s="24"/>
      <c r="ACA1" s="24"/>
      <c r="ACB1" s="24"/>
      <c r="ACC1" s="24"/>
      <c r="ACD1" s="24"/>
      <c r="ACE1" s="24"/>
      <c r="ACF1" s="24"/>
      <c r="ACG1" s="24"/>
      <c r="ACH1" s="24"/>
      <c r="ACI1" s="24"/>
      <c r="ACJ1" s="24"/>
      <c r="ACK1" s="24"/>
      <c r="ACL1" s="24"/>
      <c r="ACM1" s="24"/>
      <c r="ACN1" s="24"/>
      <c r="ACO1" s="24"/>
      <c r="ACP1" s="24"/>
      <c r="ACQ1" s="24"/>
      <c r="ACR1" s="24"/>
      <c r="ACS1" s="24"/>
      <c r="ACT1" s="24"/>
      <c r="ACU1" s="24"/>
      <c r="ACV1" s="24"/>
      <c r="ACW1" s="24"/>
      <c r="ACX1" s="24"/>
      <c r="ACY1" s="24"/>
      <c r="ACZ1" s="24"/>
      <c r="ADA1" s="24"/>
      <c r="ADB1" s="24"/>
      <c r="ADC1" s="24"/>
      <c r="ADD1" s="24"/>
      <c r="ADE1" s="24"/>
      <c r="ADF1" s="24"/>
      <c r="ADG1" s="24"/>
      <c r="ADH1" s="24"/>
      <c r="ADI1" s="24"/>
      <c r="ADJ1" s="24"/>
      <c r="ADK1" s="24"/>
      <c r="ADL1" s="24"/>
      <c r="ADM1" s="24"/>
      <c r="ADN1" s="24"/>
      <c r="ADO1" s="24"/>
      <c r="ADP1" s="24"/>
      <c r="ADQ1" s="24"/>
      <c r="ADR1" s="24"/>
      <c r="ADS1" s="24"/>
      <c r="ADT1" s="24"/>
      <c r="ADU1" s="24"/>
      <c r="ADV1" s="24"/>
      <c r="ADW1" s="24"/>
      <c r="ADX1" s="24"/>
      <c r="ADY1" s="24"/>
      <c r="ADZ1" s="24"/>
      <c r="AEA1" s="24"/>
      <c r="AEB1" s="24"/>
      <c r="AEC1" s="24"/>
      <c r="AED1" s="24"/>
      <c r="AEE1" s="24"/>
      <c r="AEF1" s="24"/>
      <c r="AEG1" s="24"/>
      <c r="AEH1" s="24"/>
      <c r="AEI1" s="24"/>
      <c r="AEJ1" s="24"/>
      <c r="AEK1" s="24"/>
      <c r="AEL1" s="24"/>
      <c r="AEM1" s="24"/>
      <c r="AEN1" s="24"/>
      <c r="AEO1" s="24"/>
      <c r="AEP1" s="24"/>
      <c r="AEQ1" s="24"/>
      <c r="AER1" s="24"/>
      <c r="AES1" s="24"/>
      <c r="AET1" s="24"/>
      <c r="AEU1" s="24"/>
      <c r="AEV1" s="24"/>
      <c r="AEW1" s="24"/>
      <c r="AEX1" s="24"/>
      <c r="AEY1" s="24"/>
      <c r="AEZ1" s="24"/>
      <c r="AFA1" s="24"/>
      <c r="AFB1" s="24"/>
      <c r="AFC1" s="24"/>
      <c r="AFD1" s="24"/>
      <c r="AFE1" s="24"/>
      <c r="AFF1" s="24"/>
      <c r="AFG1" s="24"/>
      <c r="AFH1" s="24"/>
      <c r="AFI1" s="24"/>
      <c r="AFJ1" s="24"/>
      <c r="AFK1" s="24"/>
      <c r="AFL1" s="24"/>
      <c r="AFM1" s="24"/>
      <c r="AFN1" s="24"/>
      <c r="AFO1" s="24"/>
      <c r="AFP1" s="24"/>
      <c r="AFQ1" s="24"/>
      <c r="AFR1" s="24"/>
      <c r="AFS1" s="24"/>
      <c r="AFT1" s="24"/>
      <c r="AFU1" s="24"/>
      <c r="AFV1" s="24"/>
      <c r="AFW1" s="24"/>
      <c r="AFX1" s="24"/>
      <c r="AFY1" s="24"/>
      <c r="AFZ1" s="24"/>
      <c r="AGA1" s="24"/>
      <c r="AGB1" s="24"/>
      <c r="AGC1" s="24"/>
      <c r="AGD1" s="24"/>
      <c r="AGE1" s="24"/>
      <c r="AGF1" s="24"/>
      <c r="AGG1" s="24"/>
      <c r="AGH1" s="24"/>
      <c r="AGI1" s="24"/>
      <c r="AGJ1" s="24"/>
      <c r="AGK1" s="24"/>
      <c r="AGL1" s="24"/>
      <c r="AGM1" s="24"/>
      <c r="AGN1" s="24"/>
      <c r="AGO1" s="24"/>
      <c r="AGP1" s="24"/>
      <c r="AGQ1" s="24"/>
      <c r="AGR1" s="24"/>
      <c r="AGS1" s="24"/>
      <c r="AGT1" s="24"/>
      <c r="AGU1" s="24"/>
      <c r="AGV1" s="24"/>
      <c r="AGW1" s="24"/>
      <c r="AGX1" s="24"/>
      <c r="AGY1" s="24"/>
      <c r="AGZ1" s="24"/>
      <c r="AHA1" s="24"/>
      <c r="AHB1" s="24"/>
      <c r="AHC1" s="24"/>
      <c r="AHD1" s="24"/>
      <c r="AHE1" s="24"/>
      <c r="AHF1" s="24"/>
      <c r="AHG1" s="24"/>
      <c r="AHH1" s="24"/>
      <c r="AHI1" s="24"/>
      <c r="AHJ1" s="24"/>
      <c r="AHK1" s="24"/>
      <c r="AHL1" s="24"/>
      <c r="AHM1" s="24"/>
      <c r="AHN1" s="24"/>
      <c r="AHO1" s="24"/>
      <c r="AHP1" s="24"/>
      <c r="AHQ1" s="24"/>
      <c r="AHR1" s="24"/>
      <c r="AHS1" s="24"/>
      <c r="AHT1" s="24"/>
      <c r="AHU1" s="24"/>
      <c r="AHV1" s="24"/>
      <c r="AHW1" s="24"/>
      <c r="AHX1" s="24"/>
      <c r="AHY1" s="24"/>
      <c r="AHZ1" s="24"/>
      <c r="AIA1" s="24"/>
      <c r="AIB1" s="24"/>
      <c r="AIC1" s="24"/>
      <c r="AID1" s="24"/>
      <c r="AIE1" s="24"/>
      <c r="AIF1" s="24"/>
      <c r="AIG1" s="24"/>
      <c r="AIH1" s="24"/>
      <c r="AII1" s="24"/>
      <c r="AIJ1" s="24"/>
      <c r="AIK1" s="24"/>
      <c r="AIL1" s="24"/>
      <c r="AIM1" s="24"/>
      <c r="AIN1" s="24"/>
      <c r="AIO1" s="24"/>
      <c r="AIP1" s="24"/>
      <c r="AIQ1" s="24"/>
      <c r="AIR1" s="24"/>
      <c r="AIS1" s="24"/>
      <c r="AIT1" s="24"/>
      <c r="AIU1" s="24"/>
      <c r="AIV1" s="24"/>
      <c r="AIW1" s="24"/>
      <c r="AIX1" s="24"/>
      <c r="AIY1" s="24"/>
      <c r="AIZ1" s="24"/>
      <c r="AJA1" s="24"/>
      <c r="AJB1" s="24"/>
      <c r="AJC1" s="24"/>
      <c r="AJD1" s="24"/>
      <c r="AJE1" s="24"/>
      <c r="AJF1" s="24"/>
      <c r="AJG1" s="24"/>
      <c r="AJH1" s="24"/>
      <c r="AJI1" s="24"/>
      <c r="AJJ1" s="24"/>
      <c r="AJK1" s="24"/>
      <c r="AJL1" s="24"/>
      <c r="AJM1" s="24"/>
      <c r="AJN1" s="24"/>
      <c r="AJO1" s="24"/>
      <c r="AJP1" s="24"/>
      <c r="AJQ1" s="24"/>
      <c r="AJR1" s="24"/>
      <c r="AJS1" s="24"/>
      <c r="AJT1" s="24"/>
      <c r="AJU1" s="24"/>
      <c r="AJV1" s="24"/>
      <c r="AJW1" s="24"/>
      <c r="AJX1" s="24"/>
      <c r="AJY1" s="24"/>
      <c r="AJZ1" s="24"/>
      <c r="AKA1" s="24"/>
      <c r="AKB1" s="24"/>
      <c r="AKC1" s="24"/>
      <c r="AKD1" s="24"/>
      <c r="AKE1" s="24"/>
      <c r="AKF1" s="24"/>
      <c r="AKG1" s="24"/>
      <c r="AKH1" s="24"/>
      <c r="AKI1" s="24"/>
      <c r="AKJ1" s="24"/>
      <c r="AKK1" s="24"/>
      <c r="AKL1" s="24"/>
      <c r="AKM1" s="24"/>
      <c r="AKN1" s="24"/>
      <c r="AKO1" s="24"/>
      <c r="AKP1" s="24"/>
      <c r="AKQ1" s="24"/>
      <c r="AKR1" s="24"/>
      <c r="AKS1" s="24"/>
      <c r="AKT1" s="24"/>
      <c r="AKU1" s="24"/>
      <c r="AKV1" s="24"/>
      <c r="AKW1" s="24"/>
      <c r="AKX1" s="24"/>
      <c r="AKY1" s="24"/>
      <c r="AKZ1" s="24"/>
      <c r="ALA1" s="24"/>
      <c r="ALB1" s="24"/>
      <c r="ALC1" s="24"/>
      <c r="ALD1" s="24"/>
      <c r="ALE1" s="24"/>
      <c r="ALF1" s="24"/>
      <c r="ALG1" s="24"/>
      <c r="ALH1" s="24"/>
      <c r="ALI1" s="24"/>
      <c r="ALJ1" s="24"/>
      <c r="ALK1" s="24"/>
      <c r="ALL1" s="24"/>
      <c r="ALM1" s="24"/>
      <c r="ALN1" s="24"/>
      <c r="ALO1" s="24"/>
      <c r="ALP1" s="24"/>
      <c r="ALQ1" s="24"/>
      <c r="ALR1" s="24"/>
      <c r="ALS1" s="24"/>
      <c r="ALT1" s="24"/>
      <c r="ALU1" s="24"/>
      <c r="ALV1" s="24"/>
      <c r="ALW1" s="24"/>
      <c r="ALX1" s="24"/>
      <c r="ALY1" s="24"/>
      <c r="ALZ1" s="24"/>
      <c r="AMA1" s="24"/>
      <c r="AMB1" s="24"/>
      <c r="AMC1" s="24"/>
      <c r="AMD1" s="24"/>
      <c r="AME1" s="24"/>
      <c r="AMF1" s="24"/>
      <c r="AMG1" s="24"/>
      <c r="AMH1" s="24"/>
      <c r="AMI1" s="24"/>
      <c r="AMJ1" s="24"/>
      <c r="AMK1" s="24"/>
    </row>
    <row r="2" spans="1:1025" ht="26.1" customHeight="1" thickBot="1">
      <c r="A2"/>
      <c r="B2" s="25"/>
      <c r="C2" s="26"/>
      <c r="D2" s="26"/>
      <c r="E2" s="26"/>
      <c r="F2" s="551" t="s">
        <v>0</v>
      </c>
      <c r="G2" s="551"/>
      <c r="H2" s="551"/>
      <c r="I2" s="551"/>
      <c r="J2" s="551"/>
      <c r="K2" s="551"/>
      <c r="L2" s="551"/>
      <c r="M2" s="552" t="s">
        <v>13</v>
      </c>
      <c r="N2" s="553">
        <v>43469</v>
      </c>
      <c r="O2" s="553"/>
      <c r="P2" s="553"/>
      <c r="Q2" s="553"/>
      <c r="R2"/>
      <c r="S2"/>
      <c r="T2"/>
      <c r="U2"/>
      <c r="V2"/>
      <c r="W2"/>
      <c r="X2"/>
      <c r="Y2"/>
      <c r="Z2"/>
      <c r="AA2"/>
      <c r="AB2"/>
      <c r="AC2"/>
      <c r="AD2"/>
      <c r="AE2"/>
      <c r="AF2"/>
      <c r="AG2"/>
      <c r="AH2"/>
      <c r="AI2"/>
      <c r="AJ2"/>
      <c r="AK2"/>
      <c r="AL2"/>
      <c r="AM2"/>
      <c r="AN2"/>
      <c r="AO2"/>
      <c r="AP2"/>
      <c r="AQ2"/>
      <c r="AR2"/>
      <c r="AS2"/>
      <c r="AT2"/>
      <c r="AU2"/>
      <c r="AV2"/>
      <c r="AW2"/>
      <c r="AX2"/>
      <c r="AY2"/>
      <c r="AZ2"/>
      <c r="BA2"/>
      <c r="BB2"/>
      <c r="BC2"/>
      <c r="BD2"/>
      <c r="BE2"/>
      <c r="BF2"/>
      <c r="BG2"/>
      <c r="BH2"/>
      <c r="BI2"/>
      <c r="BJ2"/>
      <c r="BK2"/>
      <c r="BL2"/>
      <c r="BM2"/>
      <c r="BN2"/>
      <c r="BO2"/>
      <c r="BP2"/>
      <c r="BQ2"/>
      <c r="BR2"/>
      <c r="BS2"/>
      <c r="BT2"/>
      <c r="BU2"/>
      <c r="BV2"/>
      <c r="BW2"/>
      <c r="BX2"/>
      <c r="BY2"/>
      <c r="BZ2"/>
      <c r="CA2"/>
      <c r="CB2"/>
      <c r="CC2"/>
      <c r="CD2"/>
      <c r="CE2"/>
      <c r="CF2"/>
      <c r="CG2"/>
      <c r="CH2"/>
      <c r="CI2"/>
      <c r="CJ2"/>
      <c r="CK2"/>
      <c r="CL2"/>
      <c r="CM2"/>
      <c r="CN2"/>
      <c r="CO2"/>
      <c r="CP2"/>
      <c r="CQ2"/>
      <c r="CR2"/>
      <c r="CS2"/>
      <c r="CT2"/>
      <c r="CU2"/>
      <c r="CV2"/>
      <c r="CW2"/>
      <c r="CX2"/>
      <c r="CY2"/>
      <c r="CZ2"/>
      <c r="DA2"/>
      <c r="DB2"/>
      <c r="DC2"/>
      <c r="DD2"/>
      <c r="DE2"/>
      <c r="DF2"/>
      <c r="DG2"/>
      <c r="DH2"/>
      <c r="DI2"/>
      <c r="DJ2"/>
      <c r="DK2"/>
      <c r="DL2"/>
      <c r="DM2"/>
      <c r="DN2"/>
      <c r="DO2"/>
      <c r="DP2"/>
      <c r="DQ2"/>
      <c r="DR2"/>
      <c r="DS2"/>
      <c r="DT2"/>
      <c r="DU2"/>
      <c r="DV2"/>
      <c r="DW2"/>
      <c r="DX2"/>
      <c r="DY2"/>
      <c r="DZ2"/>
      <c r="EA2"/>
      <c r="EB2"/>
      <c r="EC2"/>
      <c r="ED2"/>
      <c r="EE2"/>
      <c r="EF2"/>
      <c r="EG2"/>
      <c r="EH2"/>
      <c r="EI2"/>
      <c r="EJ2"/>
      <c r="EK2"/>
      <c r="EL2"/>
      <c r="EM2"/>
      <c r="EN2"/>
      <c r="EO2"/>
      <c r="EP2"/>
      <c r="EQ2"/>
      <c r="ER2"/>
      <c r="ES2"/>
      <c r="ET2"/>
      <c r="EU2"/>
      <c r="EV2"/>
      <c r="EW2"/>
      <c r="EX2"/>
      <c r="EY2"/>
      <c r="EZ2"/>
      <c r="FA2"/>
      <c r="FB2"/>
      <c r="FC2"/>
      <c r="FD2"/>
      <c r="FE2"/>
      <c r="FF2"/>
      <c r="FG2"/>
      <c r="FH2"/>
      <c r="FI2"/>
      <c r="FJ2"/>
      <c r="FK2"/>
      <c r="FL2"/>
      <c r="FM2"/>
      <c r="FN2"/>
      <c r="FO2"/>
      <c r="FP2"/>
      <c r="FQ2"/>
      <c r="FR2"/>
      <c r="FS2"/>
      <c r="FT2"/>
      <c r="FU2"/>
      <c r="FV2"/>
      <c r="FW2"/>
      <c r="FX2"/>
      <c r="FY2"/>
      <c r="FZ2"/>
      <c r="GA2"/>
      <c r="GB2"/>
      <c r="GC2"/>
      <c r="GD2"/>
      <c r="GE2"/>
      <c r="GF2"/>
      <c r="GG2"/>
      <c r="GH2"/>
      <c r="GI2"/>
      <c r="GJ2"/>
      <c r="GK2"/>
      <c r="GL2"/>
      <c r="GM2"/>
      <c r="GN2"/>
      <c r="GO2"/>
      <c r="GP2"/>
      <c r="GQ2"/>
      <c r="GR2"/>
      <c r="GS2"/>
      <c r="GT2"/>
      <c r="GU2"/>
      <c r="GV2"/>
      <c r="GW2"/>
      <c r="GX2"/>
      <c r="GY2"/>
      <c r="GZ2"/>
      <c r="HA2"/>
      <c r="HB2"/>
      <c r="HC2"/>
      <c r="HD2"/>
      <c r="HE2"/>
      <c r="HF2"/>
      <c r="HG2"/>
      <c r="HH2"/>
      <c r="HI2"/>
      <c r="HJ2"/>
      <c r="HK2"/>
      <c r="HL2"/>
      <c r="HM2"/>
      <c r="HN2"/>
      <c r="HO2"/>
      <c r="HP2"/>
      <c r="HQ2"/>
      <c r="HR2"/>
      <c r="HS2"/>
      <c r="HT2"/>
      <c r="HU2"/>
      <c r="HV2"/>
      <c r="HW2"/>
      <c r="HX2"/>
      <c r="HY2"/>
      <c r="HZ2"/>
      <c r="IA2"/>
      <c r="IB2"/>
      <c r="IC2"/>
      <c r="ID2"/>
      <c r="IE2"/>
      <c r="IF2"/>
      <c r="IG2"/>
      <c r="IH2"/>
      <c r="II2"/>
      <c r="IJ2"/>
      <c r="IK2"/>
      <c r="IL2"/>
      <c r="IM2"/>
      <c r="IN2"/>
      <c r="IO2"/>
      <c r="IP2"/>
      <c r="IQ2"/>
      <c r="IR2"/>
      <c r="IS2"/>
      <c r="IT2"/>
      <c r="IU2"/>
      <c r="IV2"/>
      <c r="IW2"/>
      <c r="IX2"/>
      <c r="IY2"/>
      <c r="IZ2"/>
      <c r="JA2"/>
      <c r="JB2"/>
      <c r="JC2"/>
      <c r="JD2"/>
      <c r="JE2"/>
      <c r="JF2"/>
      <c r="JG2"/>
      <c r="JH2"/>
      <c r="JI2"/>
      <c r="JJ2"/>
      <c r="JK2"/>
      <c r="JL2"/>
      <c r="JM2"/>
      <c r="JN2"/>
      <c r="JO2"/>
      <c r="JP2"/>
      <c r="JQ2"/>
      <c r="JR2"/>
      <c r="JS2"/>
      <c r="JT2"/>
      <c r="JU2"/>
      <c r="JV2"/>
      <c r="JW2"/>
      <c r="JX2"/>
      <c r="JY2"/>
      <c r="JZ2"/>
      <c r="KA2"/>
      <c r="KB2"/>
      <c r="KC2"/>
      <c r="KD2"/>
      <c r="KE2"/>
      <c r="KF2"/>
      <c r="KG2"/>
      <c r="KH2"/>
      <c r="KI2"/>
      <c r="KJ2"/>
      <c r="KK2"/>
      <c r="KL2"/>
      <c r="KM2"/>
      <c r="KN2"/>
      <c r="KO2"/>
      <c r="KP2"/>
      <c r="KQ2"/>
      <c r="KR2"/>
      <c r="KS2"/>
      <c r="KT2"/>
      <c r="KU2"/>
      <c r="KV2"/>
      <c r="KW2"/>
      <c r="KX2"/>
      <c r="KY2"/>
      <c r="KZ2"/>
      <c r="LA2"/>
      <c r="LB2"/>
      <c r="LC2"/>
      <c r="LD2"/>
      <c r="LE2"/>
      <c r="LF2"/>
      <c r="LG2"/>
      <c r="LH2"/>
      <c r="LI2"/>
      <c r="LJ2"/>
      <c r="LK2"/>
      <c r="LL2"/>
      <c r="LM2"/>
      <c r="LN2"/>
      <c r="LO2"/>
      <c r="LP2"/>
      <c r="LQ2"/>
      <c r="LR2"/>
      <c r="LS2"/>
      <c r="LT2"/>
      <c r="LU2"/>
      <c r="LV2"/>
      <c r="LW2"/>
      <c r="LX2"/>
      <c r="LY2"/>
      <c r="LZ2"/>
      <c r="MA2"/>
      <c r="MB2"/>
      <c r="MC2"/>
      <c r="MD2"/>
      <c r="ME2"/>
      <c r="MF2"/>
      <c r="MG2"/>
      <c r="MH2"/>
      <c r="MI2"/>
      <c r="MJ2"/>
      <c r="MK2"/>
      <c r="ML2"/>
      <c r="MM2"/>
      <c r="MN2"/>
      <c r="MO2"/>
      <c r="MP2"/>
      <c r="MQ2"/>
      <c r="MR2"/>
      <c r="MS2"/>
      <c r="MT2"/>
      <c r="MU2"/>
      <c r="MV2"/>
      <c r="MW2"/>
      <c r="MX2"/>
      <c r="MY2"/>
      <c r="MZ2"/>
      <c r="NA2"/>
      <c r="NB2"/>
      <c r="NC2"/>
      <c r="ND2"/>
      <c r="NE2"/>
      <c r="NF2"/>
      <c r="NG2"/>
      <c r="NH2"/>
      <c r="NI2"/>
      <c r="NJ2"/>
      <c r="NK2"/>
      <c r="NL2"/>
      <c r="NM2"/>
      <c r="NN2"/>
      <c r="NO2"/>
      <c r="NP2"/>
      <c r="NQ2"/>
      <c r="NR2"/>
      <c r="NS2"/>
      <c r="NT2"/>
      <c r="NU2"/>
      <c r="NV2"/>
      <c r="NW2"/>
      <c r="NX2"/>
      <c r="NY2"/>
      <c r="NZ2"/>
      <c r="OA2"/>
      <c r="OB2"/>
      <c r="OC2"/>
      <c r="OD2"/>
      <c r="OE2"/>
      <c r="OF2"/>
      <c r="OG2"/>
      <c r="OH2"/>
      <c r="OI2"/>
      <c r="OJ2"/>
      <c r="OK2"/>
      <c r="OL2"/>
      <c r="OM2"/>
      <c r="ON2"/>
      <c r="OO2"/>
      <c r="OP2"/>
      <c r="OQ2"/>
      <c r="OR2"/>
      <c r="OS2"/>
      <c r="OT2"/>
      <c r="OU2"/>
      <c r="OV2"/>
      <c r="OW2"/>
      <c r="OX2"/>
      <c r="OY2"/>
      <c r="OZ2"/>
      <c r="PA2"/>
      <c r="PB2"/>
      <c r="PC2"/>
      <c r="PD2"/>
      <c r="PE2"/>
      <c r="PF2"/>
      <c r="PG2"/>
      <c r="PH2"/>
      <c r="PI2"/>
      <c r="PJ2"/>
      <c r="PK2"/>
      <c r="PL2"/>
      <c r="PM2"/>
      <c r="PN2"/>
      <c r="PO2"/>
      <c r="PP2"/>
      <c r="PQ2"/>
      <c r="PR2"/>
      <c r="PS2"/>
      <c r="PT2"/>
      <c r="PU2"/>
      <c r="PV2"/>
      <c r="PW2"/>
      <c r="PX2"/>
      <c r="PY2"/>
      <c r="PZ2"/>
      <c r="QA2"/>
      <c r="QB2"/>
      <c r="QC2"/>
      <c r="QD2"/>
      <c r="QE2"/>
      <c r="QF2"/>
      <c r="QG2"/>
      <c r="QH2"/>
      <c r="QI2"/>
      <c r="QJ2"/>
      <c r="QK2"/>
      <c r="QL2"/>
      <c r="QM2"/>
      <c r="QN2"/>
      <c r="QO2"/>
      <c r="QP2"/>
      <c r="QQ2"/>
      <c r="QR2"/>
      <c r="QS2"/>
      <c r="QT2"/>
      <c r="QU2"/>
      <c r="QV2"/>
      <c r="QW2"/>
      <c r="QX2"/>
      <c r="QY2"/>
      <c r="QZ2"/>
      <c r="RA2"/>
      <c r="RB2"/>
      <c r="RC2"/>
      <c r="RD2"/>
      <c r="RE2"/>
      <c r="RF2"/>
      <c r="RG2"/>
      <c r="RH2"/>
      <c r="RI2"/>
      <c r="RJ2"/>
      <c r="RK2"/>
      <c r="RL2"/>
      <c r="RM2"/>
      <c r="RN2"/>
      <c r="RO2"/>
      <c r="RP2"/>
      <c r="RQ2"/>
      <c r="RR2"/>
      <c r="RS2"/>
      <c r="RT2"/>
      <c r="RU2"/>
      <c r="RV2"/>
      <c r="RW2"/>
      <c r="RX2"/>
      <c r="RY2"/>
      <c r="RZ2"/>
      <c r="SA2"/>
      <c r="SB2"/>
      <c r="SC2"/>
      <c r="SD2"/>
      <c r="SE2"/>
      <c r="SF2"/>
      <c r="SG2"/>
      <c r="SH2"/>
      <c r="SI2"/>
      <c r="SJ2"/>
      <c r="SK2"/>
      <c r="SL2"/>
      <c r="SM2"/>
      <c r="SN2"/>
      <c r="SO2"/>
      <c r="SP2"/>
      <c r="SQ2"/>
      <c r="SR2"/>
      <c r="SS2"/>
      <c r="ST2"/>
      <c r="SU2"/>
      <c r="SV2"/>
      <c r="SW2"/>
      <c r="SX2"/>
      <c r="SY2"/>
      <c r="SZ2"/>
      <c r="TA2"/>
      <c r="TB2"/>
      <c r="TC2"/>
      <c r="TD2"/>
      <c r="TE2"/>
      <c r="TF2"/>
      <c r="TG2"/>
      <c r="TH2"/>
      <c r="TI2"/>
      <c r="TJ2"/>
      <c r="TK2"/>
      <c r="TL2"/>
      <c r="TM2"/>
      <c r="TN2"/>
      <c r="TO2"/>
      <c r="TP2"/>
      <c r="TQ2"/>
      <c r="TR2"/>
      <c r="TS2"/>
      <c r="TT2"/>
      <c r="TU2"/>
      <c r="TV2"/>
      <c r="TW2"/>
      <c r="TX2"/>
      <c r="TY2"/>
      <c r="TZ2"/>
      <c r="UA2"/>
      <c r="UB2"/>
      <c r="UC2"/>
      <c r="UD2"/>
      <c r="UE2"/>
      <c r="UF2"/>
      <c r="UG2"/>
      <c r="UH2"/>
      <c r="UI2"/>
      <c r="UJ2"/>
      <c r="UK2"/>
      <c r="UL2"/>
      <c r="UM2"/>
      <c r="UN2"/>
      <c r="UO2"/>
      <c r="UP2"/>
      <c r="UQ2"/>
      <c r="UR2"/>
      <c r="US2"/>
      <c r="UT2"/>
      <c r="UU2"/>
      <c r="UV2"/>
      <c r="UW2"/>
      <c r="UX2"/>
      <c r="UY2"/>
      <c r="UZ2"/>
      <c r="VA2"/>
      <c r="VB2"/>
      <c r="VC2"/>
      <c r="VD2"/>
      <c r="VE2"/>
      <c r="VF2"/>
      <c r="VG2"/>
      <c r="VH2"/>
      <c r="VI2"/>
      <c r="VJ2"/>
      <c r="VK2"/>
      <c r="VL2"/>
      <c r="VM2"/>
      <c r="VN2"/>
      <c r="VO2"/>
      <c r="VP2"/>
      <c r="VQ2"/>
      <c r="VR2"/>
      <c r="VS2"/>
      <c r="VT2"/>
      <c r="VU2"/>
      <c r="VV2"/>
      <c r="VW2"/>
      <c r="VX2"/>
      <c r="VY2"/>
      <c r="VZ2"/>
      <c r="WA2"/>
      <c r="WB2"/>
      <c r="WC2"/>
      <c r="WD2"/>
      <c r="WE2"/>
      <c r="WF2"/>
      <c r="WG2"/>
      <c r="WH2"/>
      <c r="WI2"/>
      <c r="WJ2"/>
      <c r="WK2"/>
      <c r="WL2"/>
      <c r="WM2"/>
      <c r="WN2"/>
      <c r="WO2"/>
      <c r="WP2"/>
      <c r="WQ2"/>
      <c r="WR2"/>
      <c r="WS2"/>
      <c r="WT2"/>
      <c r="WU2"/>
      <c r="WV2"/>
      <c r="WW2"/>
      <c r="WX2"/>
      <c r="WY2"/>
      <c r="WZ2"/>
      <c r="XA2"/>
      <c r="XB2"/>
      <c r="XC2"/>
      <c r="XD2"/>
      <c r="XE2"/>
      <c r="XF2"/>
      <c r="XG2"/>
      <c r="XH2"/>
      <c r="XI2"/>
      <c r="XJ2"/>
      <c r="XK2"/>
      <c r="XL2"/>
      <c r="XM2"/>
      <c r="XN2"/>
      <c r="XO2"/>
      <c r="XP2"/>
      <c r="XQ2"/>
      <c r="XR2"/>
      <c r="XS2"/>
      <c r="XT2"/>
      <c r="XU2"/>
      <c r="XV2"/>
      <c r="XW2"/>
      <c r="XX2"/>
      <c r="XY2"/>
      <c r="XZ2"/>
      <c r="YA2"/>
      <c r="YB2"/>
      <c r="YC2"/>
      <c r="YD2"/>
      <c r="YE2"/>
      <c r="YF2"/>
      <c r="YG2"/>
      <c r="YH2"/>
      <c r="YI2"/>
      <c r="YJ2"/>
      <c r="YK2"/>
      <c r="YL2"/>
      <c r="YM2"/>
      <c r="YN2"/>
      <c r="YO2"/>
      <c r="YP2"/>
      <c r="YQ2"/>
      <c r="YR2"/>
      <c r="YS2"/>
      <c r="YT2"/>
      <c r="YU2"/>
      <c r="YV2"/>
      <c r="YW2"/>
      <c r="YX2"/>
      <c r="YY2"/>
      <c r="YZ2"/>
      <c r="ZA2"/>
      <c r="ZB2"/>
      <c r="ZC2"/>
      <c r="ZD2"/>
      <c r="ZE2"/>
      <c r="ZF2"/>
      <c r="ZG2"/>
      <c r="ZH2"/>
      <c r="ZI2"/>
      <c r="ZJ2"/>
      <c r="ZK2"/>
      <c r="ZL2"/>
      <c r="ZM2"/>
      <c r="ZN2"/>
      <c r="ZO2"/>
      <c r="ZP2"/>
      <c r="ZQ2"/>
      <c r="ZR2"/>
      <c r="ZS2"/>
      <c r="ZT2"/>
      <c r="ZU2"/>
      <c r="ZV2"/>
      <c r="ZW2"/>
      <c r="ZX2"/>
      <c r="ZY2"/>
      <c r="ZZ2"/>
      <c r="AAA2"/>
      <c r="AAB2"/>
      <c r="AAC2"/>
      <c r="AAD2"/>
      <c r="AAE2"/>
      <c r="AAF2"/>
      <c r="AAG2"/>
      <c r="AAH2"/>
      <c r="AAI2"/>
      <c r="AAJ2"/>
      <c r="AAK2"/>
      <c r="AAL2"/>
      <c r="AAM2"/>
      <c r="AAN2"/>
      <c r="AAO2"/>
      <c r="AAP2"/>
      <c r="AAQ2"/>
      <c r="AAR2"/>
      <c r="AAS2"/>
      <c r="AAT2"/>
      <c r="AAU2"/>
      <c r="AAV2"/>
      <c r="AAW2"/>
      <c r="AAX2"/>
      <c r="AAY2"/>
      <c r="AAZ2"/>
      <c r="ABA2"/>
      <c r="ABB2"/>
      <c r="ABC2"/>
      <c r="ABD2"/>
      <c r="ABE2"/>
      <c r="ABF2"/>
      <c r="ABG2"/>
      <c r="ABH2"/>
      <c r="ABI2"/>
      <c r="ABJ2"/>
      <c r="ABK2"/>
      <c r="ABL2"/>
      <c r="ABM2"/>
      <c r="ABN2"/>
      <c r="ABO2"/>
      <c r="ABP2"/>
      <c r="ABQ2"/>
      <c r="ABR2"/>
      <c r="ABS2"/>
      <c r="ABT2"/>
      <c r="ABU2"/>
      <c r="ABV2"/>
      <c r="ABW2"/>
      <c r="ABX2"/>
      <c r="ABY2"/>
      <c r="ABZ2"/>
      <c r="ACA2"/>
      <c r="ACB2"/>
      <c r="ACC2"/>
      <c r="ACD2"/>
      <c r="ACE2"/>
      <c r="ACF2"/>
      <c r="ACG2"/>
      <c r="ACH2"/>
      <c r="ACI2"/>
      <c r="ACJ2"/>
      <c r="ACK2"/>
      <c r="ACL2"/>
      <c r="ACM2"/>
      <c r="ACN2"/>
      <c r="ACO2"/>
      <c r="ACP2"/>
      <c r="ACQ2"/>
      <c r="ACR2"/>
      <c r="ACS2"/>
      <c r="ACT2"/>
      <c r="ACU2"/>
      <c r="ACV2"/>
      <c r="ACW2"/>
      <c r="ACX2"/>
      <c r="ACY2"/>
      <c r="ACZ2"/>
      <c r="ADA2"/>
      <c r="ADB2"/>
      <c r="ADC2"/>
      <c r="ADD2"/>
      <c r="ADE2"/>
      <c r="ADF2"/>
      <c r="ADG2"/>
      <c r="ADH2"/>
      <c r="ADI2"/>
      <c r="ADJ2"/>
      <c r="ADK2"/>
      <c r="ADL2"/>
      <c r="ADM2"/>
      <c r="ADN2"/>
      <c r="ADO2"/>
      <c r="ADP2"/>
      <c r="ADQ2"/>
      <c r="ADR2"/>
      <c r="ADS2"/>
      <c r="ADT2"/>
      <c r="ADU2"/>
      <c r="ADV2"/>
      <c r="ADW2"/>
      <c r="ADX2"/>
      <c r="ADY2"/>
      <c r="ADZ2"/>
      <c r="AEA2"/>
      <c r="AEB2"/>
      <c r="AEC2"/>
      <c r="AED2"/>
      <c r="AEE2"/>
      <c r="AEF2"/>
      <c r="AEG2"/>
      <c r="AEH2"/>
      <c r="AEI2"/>
      <c r="AEJ2"/>
      <c r="AEK2"/>
      <c r="AEL2"/>
      <c r="AEM2"/>
      <c r="AEN2"/>
      <c r="AEO2"/>
      <c r="AEP2"/>
      <c r="AEQ2"/>
      <c r="AER2"/>
      <c r="AES2"/>
      <c r="AET2"/>
      <c r="AEU2"/>
      <c r="AEV2"/>
      <c r="AEW2"/>
      <c r="AEX2"/>
      <c r="AEY2"/>
      <c r="AEZ2"/>
      <c r="AFA2"/>
      <c r="AFB2"/>
      <c r="AFC2"/>
      <c r="AFD2"/>
      <c r="AFE2"/>
      <c r="AFF2"/>
      <c r="AFG2"/>
      <c r="AFH2"/>
      <c r="AFI2"/>
      <c r="AFJ2"/>
      <c r="AFK2"/>
      <c r="AFL2"/>
      <c r="AFM2"/>
      <c r="AFN2"/>
      <c r="AFO2"/>
      <c r="AFP2"/>
      <c r="AFQ2"/>
      <c r="AFR2"/>
      <c r="AFS2"/>
      <c r="AFT2"/>
      <c r="AFU2"/>
      <c r="AFV2"/>
      <c r="AFW2"/>
      <c r="AFX2"/>
      <c r="AFY2"/>
      <c r="AFZ2"/>
      <c r="AGA2"/>
      <c r="AGB2"/>
      <c r="AGC2"/>
      <c r="AGD2"/>
      <c r="AGE2"/>
      <c r="AGF2"/>
      <c r="AGG2"/>
      <c r="AGH2"/>
      <c r="AGI2"/>
      <c r="AGJ2"/>
      <c r="AGK2"/>
      <c r="AGL2"/>
      <c r="AGM2"/>
      <c r="AGN2"/>
      <c r="AGO2"/>
      <c r="AGP2"/>
      <c r="AGQ2"/>
      <c r="AGR2"/>
      <c r="AGS2"/>
      <c r="AGT2"/>
      <c r="AGU2"/>
      <c r="AGV2"/>
      <c r="AGW2"/>
      <c r="AGX2"/>
      <c r="AGY2"/>
      <c r="AGZ2"/>
      <c r="AHA2"/>
      <c r="AHB2"/>
      <c r="AHC2"/>
      <c r="AHD2"/>
      <c r="AHE2"/>
      <c r="AHF2"/>
      <c r="AHG2"/>
      <c r="AHH2"/>
      <c r="AHI2"/>
      <c r="AHJ2"/>
      <c r="AHK2"/>
      <c r="AHL2"/>
      <c r="AHM2"/>
      <c r="AHN2"/>
      <c r="AHO2"/>
      <c r="AHP2"/>
      <c r="AHQ2"/>
      <c r="AHR2"/>
      <c r="AHS2"/>
      <c r="AHT2"/>
      <c r="AHU2"/>
      <c r="AHV2"/>
      <c r="AHW2"/>
      <c r="AHX2"/>
      <c r="AHY2"/>
      <c r="AHZ2"/>
      <c r="AIA2"/>
      <c r="AIB2"/>
      <c r="AIC2"/>
      <c r="AID2"/>
      <c r="AIE2"/>
      <c r="AIF2"/>
      <c r="AIG2"/>
      <c r="AIH2"/>
      <c r="AII2"/>
      <c r="AIJ2"/>
      <c r="AIK2"/>
      <c r="AIL2"/>
      <c r="AIM2"/>
      <c r="AIN2"/>
      <c r="AIO2"/>
      <c r="AIP2"/>
      <c r="AIQ2"/>
      <c r="AIR2"/>
      <c r="AIS2"/>
      <c r="AIT2"/>
      <c r="AIU2"/>
      <c r="AIV2"/>
      <c r="AIW2"/>
      <c r="AIX2"/>
      <c r="AIY2"/>
      <c r="AIZ2"/>
      <c r="AJA2"/>
      <c r="AJB2"/>
      <c r="AJC2"/>
      <c r="AJD2"/>
      <c r="AJE2"/>
      <c r="AJF2"/>
      <c r="AJG2"/>
      <c r="AJH2"/>
      <c r="AJI2"/>
      <c r="AJJ2"/>
      <c r="AJK2"/>
      <c r="AJL2"/>
      <c r="AJM2"/>
      <c r="AJN2"/>
      <c r="AJO2"/>
      <c r="AJP2"/>
      <c r="AJQ2"/>
      <c r="AJR2"/>
      <c r="AJS2"/>
      <c r="AJT2"/>
      <c r="AJU2"/>
      <c r="AJV2"/>
      <c r="AJW2"/>
      <c r="AJX2"/>
      <c r="AJY2"/>
      <c r="AJZ2"/>
      <c r="AKA2"/>
      <c r="AKB2"/>
      <c r="AKC2"/>
      <c r="AKD2"/>
      <c r="AKE2"/>
      <c r="AKF2"/>
      <c r="AKG2"/>
      <c r="AKH2"/>
      <c r="AKI2"/>
      <c r="AKJ2"/>
      <c r="AKK2"/>
      <c r="AKL2"/>
      <c r="AKM2"/>
      <c r="AKN2"/>
      <c r="AKO2"/>
      <c r="AKP2"/>
      <c r="AKQ2"/>
      <c r="AKR2"/>
      <c r="AKS2"/>
      <c r="AKT2"/>
      <c r="AKU2"/>
      <c r="AKV2"/>
      <c r="AKW2"/>
      <c r="AKX2"/>
      <c r="AKY2"/>
      <c r="AKZ2"/>
      <c r="ALA2"/>
      <c r="ALB2"/>
      <c r="ALC2"/>
      <c r="ALD2"/>
      <c r="ALE2"/>
      <c r="ALF2"/>
      <c r="ALG2"/>
      <c r="ALH2"/>
      <c r="ALI2"/>
      <c r="ALJ2"/>
      <c r="ALK2"/>
      <c r="ALL2"/>
      <c r="ALM2"/>
      <c r="ALN2"/>
      <c r="ALO2"/>
      <c r="ALP2"/>
      <c r="ALQ2"/>
      <c r="ALR2"/>
      <c r="ALS2"/>
      <c r="ALT2"/>
      <c r="ALU2"/>
      <c r="ALV2"/>
      <c r="ALW2"/>
      <c r="ALX2"/>
      <c r="ALY2"/>
      <c r="ALZ2"/>
      <c r="AMA2"/>
      <c r="AMB2"/>
      <c r="AMC2"/>
      <c r="AMD2"/>
      <c r="AME2"/>
      <c r="AMF2"/>
      <c r="AMG2"/>
      <c r="AMH2"/>
      <c r="AMI2"/>
      <c r="AMJ2"/>
    </row>
    <row r="3" spans="1:1025" ht="15.95" customHeight="1" thickBot="1">
      <c r="A3"/>
      <c r="B3" s="27"/>
      <c r="C3" s="28"/>
      <c r="D3" s="28"/>
      <c r="E3" s="28"/>
      <c r="F3" s="551"/>
      <c r="G3" s="551"/>
      <c r="H3" s="551"/>
      <c r="I3" s="551"/>
      <c r="J3" s="551"/>
      <c r="K3" s="551"/>
      <c r="L3" s="551"/>
      <c r="M3" s="552"/>
      <c r="N3" s="553"/>
      <c r="O3" s="553"/>
      <c r="P3" s="553"/>
      <c r="Q3" s="553"/>
      <c r="R3"/>
      <c r="S3"/>
      <c r="T3"/>
      <c r="U3"/>
      <c r="V3"/>
      <c r="W3"/>
      <c r="X3"/>
      <c r="Y3"/>
      <c r="Z3"/>
      <c r="AA3"/>
      <c r="AB3"/>
      <c r="AC3"/>
      <c r="AD3"/>
      <c r="AE3"/>
      <c r="AF3"/>
      <c r="AG3"/>
      <c r="AH3"/>
      <c r="AI3"/>
      <c r="AJ3"/>
      <c r="AK3"/>
      <c r="AL3"/>
      <c r="AM3"/>
      <c r="AN3"/>
      <c r="AO3"/>
      <c r="AP3"/>
      <c r="AQ3"/>
      <c r="AR3"/>
      <c r="AS3"/>
      <c r="AT3"/>
      <c r="AU3"/>
      <c r="AV3"/>
      <c r="AW3"/>
      <c r="AX3"/>
      <c r="AY3"/>
      <c r="AZ3"/>
      <c r="BA3"/>
      <c r="BB3"/>
      <c r="BC3"/>
      <c r="BD3"/>
      <c r="BE3"/>
      <c r="BF3"/>
      <c r="BG3"/>
      <c r="BH3"/>
      <c r="BI3"/>
      <c r="BJ3"/>
      <c r="BK3"/>
      <c r="BL3"/>
      <c r="BM3"/>
      <c r="BN3"/>
      <c r="BO3"/>
      <c r="BP3"/>
      <c r="BQ3"/>
      <c r="BR3"/>
      <c r="BS3"/>
      <c r="BT3"/>
      <c r="BU3"/>
      <c r="BV3"/>
      <c r="BW3"/>
      <c r="BX3"/>
      <c r="BY3"/>
      <c r="BZ3"/>
      <c r="CA3"/>
      <c r="CB3"/>
      <c r="CC3"/>
      <c r="CD3"/>
      <c r="CE3"/>
      <c r="CF3"/>
      <c r="CG3"/>
      <c r="CH3"/>
      <c r="CI3"/>
      <c r="CJ3"/>
      <c r="CK3"/>
      <c r="CL3"/>
      <c r="CM3"/>
      <c r="CN3"/>
      <c r="CO3"/>
      <c r="CP3"/>
      <c r="CQ3"/>
      <c r="CR3"/>
      <c r="CS3"/>
      <c r="CT3"/>
      <c r="CU3"/>
      <c r="CV3"/>
      <c r="CW3"/>
      <c r="CX3"/>
      <c r="CY3"/>
      <c r="CZ3"/>
      <c r="DA3"/>
      <c r="DB3"/>
      <c r="DC3"/>
      <c r="DD3"/>
      <c r="DE3"/>
      <c r="DF3"/>
      <c r="DG3"/>
      <c r="DH3"/>
      <c r="DI3"/>
      <c r="DJ3"/>
      <c r="DK3"/>
      <c r="DL3"/>
      <c r="DM3"/>
      <c r="DN3"/>
      <c r="DO3"/>
      <c r="DP3"/>
      <c r="DQ3"/>
      <c r="DR3"/>
      <c r="DS3"/>
      <c r="DT3"/>
      <c r="DU3"/>
      <c r="DV3"/>
      <c r="DW3"/>
      <c r="DX3"/>
      <c r="DY3"/>
      <c r="DZ3"/>
      <c r="EA3"/>
      <c r="EB3"/>
      <c r="EC3"/>
      <c r="ED3"/>
      <c r="EE3"/>
      <c r="EF3"/>
      <c r="EG3"/>
      <c r="EH3"/>
      <c r="EI3"/>
      <c r="EJ3"/>
      <c r="EK3"/>
      <c r="EL3"/>
      <c r="EM3"/>
      <c r="EN3"/>
      <c r="EO3"/>
      <c r="EP3"/>
      <c r="EQ3"/>
      <c r="ER3"/>
      <c r="ES3"/>
      <c r="ET3"/>
      <c r="EU3"/>
      <c r="EV3"/>
      <c r="EW3"/>
      <c r="EX3"/>
      <c r="EY3"/>
      <c r="EZ3"/>
      <c r="FA3"/>
      <c r="FB3"/>
      <c r="FC3"/>
      <c r="FD3"/>
      <c r="FE3"/>
      <c r="FF3"/>
      <c r="FG3"/>
      <c r="FH3"/>
      <c r="FI3"/>
      <c r="FJ3"/>
      <c r="FK3"/>
      <c r="FL3"/>
      <c r="FM3"/>
      <c r="FN3"/>
      <c r="FO3"/>
      <c r="FP3"/>
      <c r="FQ3"/>
      <c r="FR3"/>
      <c r="FS3"/>
      <c r="FT3"/>
      <c r="FU3"/>
      <c r="FV3"/>
      <c r="FW3"/>
      <c r="FX3"/>
      <c r="FY3"/>
      <c r="FZ3"/>
      <c r="GA3"/>
      <c r="GB3"/>
      <c r="GC3"/>
      <c r="GD3"/>
      <c r="GE3"/>
      <c r="GF3"/>
      <c r="GG3"/>
      <c r="GH3"/>
      <c r="GI3"/>
      <c r="GJ3"/>
      <c r="GK3"/>
      <c r="GL3"/>
      <c r="GM3"/>
      <c r="GN3"/>
      <c r="GO3"/>
      <c r="GP3"/>
      <c r="GQ3"/>
      <c r="GR3"/>
      <c r="GS3"/>
      <c r="GT3"/>
      <c r="GU3"/>
      <c r="GV3"/>
      <c r="GW3"/>
      <c r="GX3"/>
      <c r="GY3"/>
      <c r="GZ3"/>
      <c r="HA3"/>
      <c r="HB3"/>
      <c r="HC3"/>
      <c r="HD3"/>
      <c r="HE3"/>
      <c r="HF3"/>
      <c r="HG3"/>
      <c r="HH3"/>
      <c r="HI3"/>
      <c r="HJ3"/>
      <c r="HK3"/>
      <c r="HL3"/>
      <c r="HM3"/>
      <c r="HN3"/>
      <c r="HO3"/>
      <c r="HP3"/>
      <c r="HQ3"/>
      <c r="HR3"/>
      <c r="HS3"/>
      <c r="HT3"/>
      <c r="HU3"/>
      <c r="HV3"/>
      <c r="HW3"/>
      <c r="HX3"/>
      <c r="HY3"/>
      <c r="HZ3"/>
      <c r="IA3"/>
      <c r="IB3"/>
      <c r="IC3"/>
      <c r="ID3"/>
      <c r="IE3"/>
      <c r="IF3"/>
      <c r="IG3"/>
      <c r="IH3"/>
      <c r="II3"/>
      <c r="IJ3"/>
      <c r="IK3"/>
      <c r="IL3"/>
      <c r="IM3"/>
      <c r="IN3"/>
      <c r="IO3"/>
      <c r="IP3"/>
      <c r="IQ3"/>
      <c r="IR3"/>
      <c r="IS3"/>
      <c r="IT3"/>
      <c r="IU3"/>
      <c r="IV3"/>
      <c r="IW3"/>
      <c r="IX3"/>
      <c r="IY3"/>
      <c r="IZ3"/>
      <c r="JA3"/>
      <c r="JB3"/>
      <c r="JC3"/>
      <c r="JD3"/>
      <c r="JE3"/>
      <c r="JF3"/>
      <c r="JG3"/>
      <c r="JH3"/>
      <c r="JI3"/>
      <c r="JJ3"/>
      <c r="JK3"/>
      <c r="JL3"/>
      <c r="JM3"/>
      <c r="JN3"/>
      <c r="JO3"/>
      <c r="JP3"/>
      <c r="JQ3"/>
      <c r="JR3"/>
      <c r="JS3"/>
      <c r="JT3"/>
      <c r="JU3"/>
      <c r="JV3"/>
      <c r="JW3"/>
      <c r="JX3"/>
      <c r="JY3"/>
      <c r="JZ3"/>
      <c r="KA3"/>
      <c r="KB3"/>
      <c r="KC3"/>
      <c r="KD3"/>
      <c r="KE3"/>
      <c r="KF3"/>
      <c r="KG3"/>
      <c r="KH3"/>
      <c r="KI3"/>
      <c r="KJ3"/>
      <c r="KK3"/>
      <c r="KL3"/>
      <c r="KM3"/>
      <c r="KN3"/>
      <c r="KO3"/>
      <c r="KP3"/>
      <c r="KQ3"/>
      <c r="KR3"/>
      <c r="KS3"/>
      <c r="KT3"/>
      <c r="KU3"/>
      <c r="KV3"/>
      <c r="KW3"/>
      <c r="KX3"/>
      <c r="KY3"/>
      <c r="KZ3"/>
      <c r="LA3"/>
      <c r="LB3"/>
      <c r="LC3"/>
      <c r="LD3"/>
      <c r="LE3"/>
      <c r="LF3"/>
      <c r="LG3"/>
      <c r="LH3"/>
      <c r="LI3"/>
      <c r="LJ3"/>
      <c r="LK3"/>
      <c r="LL3"/>
      <c r="LM3"/>
      <c r="LN3"/>
      <c r="LO3"/>
      <c r="LP3"/>
      <c r="LQ3"/>
      <c r="LR3"/>
      <c r="LS3"/>
      <c r="LT3"/>
      <c r="LU3"/>
      <c r="LV3"/>
      <c r="LW3"/>
      <c r="LX3"/>
      <c r="LY3"/>
      <c r="LZ3"/>
      <c r="MA3"/>
      <c r="MB3"/>
      <c r="MC3"/>
      <c r="MD3"/>
      <c r="ME3"/>
      <c r="MF3"/>
      <c r="MG3"/>
      <c r="MH3"/>
      <c r="MI3"/>
      <c r="MJ3"/>
      <c r="MK3"/>
      <c r="ML3"/>
      <c r="MM3"/>
      <c r="MN3"/>
      <c r="MO3"/>
      <c r="MP3"/>
      <c r="MQ3"/>
      <c r="MR3"/>
      <c r="MS3"/>
      <c r="MT3"/>
      <c r="MU3"/>
      <c r="MV3"/>
      <c r="MW3"/>
      <c r="MX3"/>
      <c r="MY3"/>
      <c r="MZ3"/>
      <c r="NA3"/>
      <c r="NB3"/>
      <c r="NC3"/>
      <c r="ND3"/>
      <c r="NE3"/>
      <c r="NF3"/>
      <c r="NG3"/>
      <c r="NH3"/>
      <c r="NI3"/>
      <c r="NJ3"/>
      <c r="NK3"/>
      <c r="NL3"/>
      <c r="NM3"/>
      <c r="NN3"/>
      <c r="NO3"/>
      <c r="NP3"/>
      <c r="NQ3"/>
      <c r="NR3"/>
      <c r="NS3"/>
      <c r="NT3"/>
      <c r="NU3"/>
      <c r="NV3"/>
      <c r="NW3"/>
      <c r="NX3"/>
      <c r="NY3"/>
      <c r="NZ3"/>
      <c r="OA3"/>
      <c r="OB3"/>
      <c r="OC3"/>
      <c r="OD3"/>
      <c r="OE3"/>
      <c r="OF3"/>
      <c r="OG3"/>
      <c r="OH3"/>
      <c r="OI3"/>
      <c r="OJ3"/>
      <c r="OK3"/>
      <c r="OL3"/>
      <c r="OM3"/>
      <c r="ON3"/>
      <c r="OO3"/>
      <c r="OP3"/>
      <c r="OQ3"/>
      <c r="OR3"/>
      <c r="OS3"/>
      <c r="OT3"/>
      <c r="OU3"/>
      <c r="OV3"/>
      <c r="OW3"/>
      <c r="OX3"/>
      <c r="OY3"/>
      <c r="OZ3"/>
      <c r="PA3"/>
      <c r="PB3"/>
      <c r="PC3"/>
      <c r="PD3"/>
      <c r="PE3"/>
      <c r="PF3"/>
      <c r="PG3"/>
      <c r="PH3"/>
      <c r="PI3"/>
      <c r="PJ3"/>
      <c r="PK3"/>
      <c r="PL3"/>
      <c r="PM3"/>
      <c r="PN3"/>
      <c r="PO3"/>
      <c r="PP3"/>
      <c r="PQ3"/>
      <c r="PR3"/>
      <c r="PS3"/>
      <c r="PT3"/>
      <c r="PU3"/>
      <c r="PV3"/>
      <c r="PW3"/>
      <c r="PX3"/>
      <c r="PY3"/>
      <c r="PZ3"/>
      <c r="QA3"/>
      <c r="QB3"/>
      <c r="QC3"/>
      <c r="QD3"/>
      <c r="QE3"/>
      <c r="QF3"/>
      <c r="QG3"/>
      <c r="QH3"/>
      <c r="QI3"/>
      <c r="QJ3"/>
      <c r="QK3"/>
      <c r="QL3"/>
      <c r="QM3"/>
      <c r="QN3"/>
      <c r="QO3"/>
      <c r="QP3"/>
      <c r="QQ3"/>
      <c r="QR3"/>
      <c r="QS3"/>
      <c r="QT3"/>
      <c r="QU3"/>
      <c r="QV3"/>
      <c r="QW3"/>
      <c r="QX3"/>
      <c r="QY3"/>
      <c r="QZ3"/>
      <c r="RA3"/>
      <c r="RB3"/>
      <c r="RC3"/>
      <c r="RD3"/>
      <c r="RE3"/>
      <c r="RF3"/>
      <c r="RG3"/>
      <c r="RH3"/>
      <c r="RI3"/>
      <c r="RJ3"/>
      <c r="RK3"/>
      <c r="RL3"/>
      <c r="RM3"/>
      <c r="RN3"/>
      <c r="RO3"/>
      <c r="RP3"/>
      <c r="RQ3"/>
      <c r="RR3"/>
      <c r="RS3"/>
      <c r="RT3"/>
      <c r="RU3"/>
      <c r="RV3"/>
      <c r="RW3"/>
      <c r="RX3"/>
      <c r="RY3"/>
      <c r="RZ3"/>
      <c r="SA3"/>
      <c r="SB3"/>
      <c r="SC3"/>
      <c r="SD3"/>
      <c r="SE3"/>
      <c r="SF3"/>
      <c r="SG3"/>
      <c r="SH3"/>
      <c r="SI3"/>
      <c r="SJ3"/>
      <c r="SK3"/>
      <c r="SL3"/>
      <c r="SM3"/>
      <c r="SN3"/>
      <c r="SO3"/>
      <c r="SP3"/>
      <c r="SQ3"/>
      <c r="SR3"/>
      <c r="SS3"/>
      <c r="ST3"/>
      <c r="SU3"/>
      <c r="SV3"/>
      <c r="SW3"/>
      <c r="SX3"/>
      <c r="SY3"/>
      <c r="SZ3"/>
      <c r="TA3"/>
      <c r="TB3"/>
      <c r="TC3"/>
      <c r="TD3"/>
      <c r="TE3"/>
      <c r="TF3"/>
      <c r="TG3"/>
      <c r="TH3"/>
      <c r="TI3"/>
      <c r="TJ3"/>
      <c r="TK3"/>
      <c r="TL3"/>
      <c r="TM3"/>
      <c r="TN3"/>
      <c r="TO3"/>
      <c r="TP3"/>
      <c r="TQ3"/>
      <c r="TR3"/>
      <c r="TS3"/>
      <c r="TT3"/>
      <c r="TU3"/>
      <c r="TV3"/>
      <c r="TW3"/>
      <c r="TX3"/>
      <c r="TY3"/>
      <c r="TZ3"/>
      <c r="UA3"/>
      <c r="UB3"/>
      <c r="UC3"/>
      <c r="UD3"/>
      <c r="UE3"/>
      <c r="UF3"/>
      <c r="UG3"/>
      <c r="UH3"/>
      <c r="UI3"/>
      <c r="UJ3"/>
      <c r="UK3"/>
      <c r="UL3"/>
      <c r="UM3"/>
      <c r="UN3"/>
      <c r="UO3"/>
      <c r="UP3"/>
      <c r="UQ3"/>
      <c r="UR3"/>
      <c r="US3"/>
      <c r="UT3"/>
      <c r="UU3"/>
      <c r="UV3"/>
      <c r="UW3"/>
      <c r="UX3"/>
      <c r="UY3"/>
      <c r="UZ3"/>
      <c r="VA3"/>
      <c r="VB3"/>
      <c r="VC3"/>
      <c r="VD3"/>
      <c r="VE3"/>
      <c r="VF3"/>
      <c r="VG3"/>
      <c r="VH3"/>
      <c r="VI3"/>
      <c r="VJ3"/>
      <c r="VK3"/>
      <c r="VL3"/>
      <c r="VM3"/>
      <c r="VN3"/>
      <c r="VO3"/>
      <c r="VP3"/>
      <c r="VQ3"/>
      <c r="VR3"/>
      <c r="VS3"/>
      <c r="VT3"/>
      <c r="VU3"/>
      <c r="VV3"/>
      <c r="VW3"/>
      <c r="VX3"/>
      <c r="VY3"/>
      <c r="VZ3"/>
      <c r="WA3"/>
      <c r="WB3"/>
      <c r="WC3"/>
      <c r="WD3"/>
      <c r="WE3"/>
      <c r="WF3"/>
      <c r="WG3"/>
      <c r="WH3"/>
      <c r="WI3"/>
      <c r="WJ3"/>
      <c r="WK3"/>
      <c r="WL3"/>
      <c r="WM3"/>
      <c r="WN3"/>
      <c r="WO3"/>
      <c r="WP3"/>
      <c r="WQ3"/>
      <c r="WR3"/>
      <c r="WS3"/>
      <c r="WT3"/>
      <c r="WU3"/>
      <c r="WV3"/>
      <c r="WW3"/>
      <c r="WX3"/>
      <c r="WY3"/>
      <c r="WZ3"/>
      <c r="XA3"/>
      <c r="XB3"/>
      <c r="XC3"/>
      <c r="XD3"/>
      <c r="XE3"/>
      <c r="XF3"/>
      <c r="XG3"/>
      <c r="XH3"/>
      <c r="XI3"/>
      <c r="XJ3"/>
      <c r="XK3"/>
      <c r="XL3"/>
      <c r="XM3"/>
      <c r="XN3"/>
      <c r="XO3"/>
      <c r="XP3"/>
      <c r="XQ3"/>
      <c r="XR3"/>
      <c r="XS3"/>
      <c r="XT3"/>
      <c r="XU3"/>
      <c r="XV3"/>
      <c r="XW3"/>
      <c r="XX3"/>
      <c r="XY3"/>
      <c r="XZ3"/>
      <c r="YA3"/>
      <c r="YB3"/>
      <c r="YC3"/>
      <c r="YD3"/>
      <c r="YE3"/>
      <c r="YF3"/>
      <c r="YG3"/>
      <c r="YH3"/>
      <c r="YI3"/>
      <c r="YJ3"/>
      <c r="YK3"/>
      <c r="YL3"/>
      <c r="YM3"/>
      <c r="YN3"/>
      <c r="YO3"/>
      <c r="YP3"/>
      <c r="YQ3"/>
      <c r="YR3"/>
      <c r="YS3"/>
      <c r="YT3"/>
      <c r="YU3"/>
      <c r="YV3"/>
      <c r="YW3"/>
      <c r="YX3"/>
      <c r="YY3"/>
      <c r="YZ3"/>
      <c r="ZA3"/>
      <c r="ZB3"/>
      <c r="ZC3"/>
      <c r="ZD3"/>
      <c r="ZE3"/>
      <c r="ZF3"/>
      <c r="ZG3"/>
      <c r="ZH3"/>
      <c r="ZI3"/>
      <c r="ZJ3"/>
      <c r="ZK3"/>
      <c r="ZL3"/>
      <c r="ZM3"/>
      <c r="ZN3"/>
      <c r="ZO3"/>
      <c r="ZP3"/>
      <c r="ZQ3"/>
      <c r="ZR3"/>
      <c r="ZS3"/>
      <c r="ZT3"/>
      <c r="ZU3"/>
      <c r="ZV3"/>
      <c r="ZW3"/>
      <c r="ZX3"/>
      <c r="ZY3"/>
      <c r="ZZ3"/>
      <c r="AAA3"/>
      <c r="AAB3"/>
      <c r="AAC3"/>
      <c r="AAD3"/>
      <c r="AAE3"/>
      <c r="AAF3"/>
      <c r="AAG3"/>
      <c r="AAH3"/>
      <c r="AAI3"/>
      <c r="AAJ3"/>
      <c r="AAK3"/>
      <c r="AAL3"/>
      <c r="AAM3"/>
      <c r="AAN3"/>
      <c r="AAO3"/>
      <c r="AAP3"/>
      <c r="AAQ3"/>
      <c r="AAR3"/>
      <c r="AAS3"/>
      <c r="AAT3"/>
      <c r="AAU3"/>
      <c r="AAV3"/>
      <c r="AAW3"/>
      <c r="AAX3"/>
      <c r="AAY3"/>
      <c r="AAZ3"/>
      <c r="ABA3"/>
      <c r="ABB3"/>
      <c r="ABC3"/>
      <c r="ABD3"/>
      <c r="ABE3"/>
      <c r="ABF3"/>
      <c r="ABG3"/>
      <c r="ABH3"/>
      <c r="ABI3"/>
      <c r="ABJ3"/>
      <c r="ABK3"/>
      <c r="ABL3"/>
      <c r="ABM3"/>
      <c r="ABN3"/>
      <c r="ABO3"/>
      <c r="ABP3"/>
      <c r="ABQ3"/>
      <c r="ABR3"/>
      <c r="ABS3"/>
      <c r="ABT3"/>
      <c r="ABU3"/>
      <c r="ABV3"/>
      <c r="ABW3"/>
      <c r="ABX3"/>
      <c r="ABY3"/>
      <c r="ABZ3"/>
      <c r="ACA3"/>
      <c r="ACB3"/>
      <c r="ACC3"/>
      <c r="ACD3"/>
      <c r="ACE3"/>
      <c r="ACF3"/>
      <c r="ACG3"/>
      <c r="ACH3"/>
      <c r="ACI3"/>
      <c r="ACJ3"/>
      <c r="ACK3"/>
      <c r="ACL3"/>
      <c r="ACM3"/>
      <c r="ACN3"/>
      <c r="ACO3"/>
      <c r="ACP3"/>
      <c r="ACQ3"/>
      <c r="ACR3"/>
      <c r="ACS3"/>
      <c r="ACT3"/>
      <c r="ACU3"/>
      <c r="ACV3"/>
      <c r="ACW3"/>
      <c r="ACX3"/>
      <c r="ACY3"/>
      <c r="ACZ3"/>
      <c r="ADA3"/>
      <c r="ADB3"/>
      <c r="ADC3"/>
      <c r="ADD3"/>
      <c r="ADE3"/>
      <c r="ADF3"/>
      <c r="ADG3"/>
      <c r="ADH3"/>
      <c r="ADI3"/>
      <c r="ADJ3"/>
      <c r="ADK3"/>
      <c r="ADL3"/>
      <c r="ADM3"/>
      <c r="ADN3"/>
      <c r="ADO3"/>
      <c r="ADP3"/>
      <c r="ADQ3"/>
      <c r="ADR3"/>
      <c r="ADS3"/>
      <c r="ADT3"/>
      <c r="ADU3"/>
      <c r="ADV3"/>
      <c r="ADW3"/>
      <c r="ADX3"/>
      <c r="ADY3"/>
      <c r="ADZ3"/>
      <c r="AEA3"/>
      <c r="AEB3"/>
      <c r="AEC3"/>
      <c r="AED3"/>
      <c r="AEE3"/>
      <c r="AEF3"/>
      <c r="AEG3"/>
      <c r="AEH3"/>
      <c r="AEI3"/>
      <c r="AEJ3"/>
      <c r="AEK3"/>
      <c r="AEL3"/>
      <c r="AEM3"/>
      <c r="AEN3"/>
      <c r="AEO3"/>
      <c r="AEP3"/>
      <c r="AEQ3"/>
      <c r="AER3"/>
      <c r="AES3"/>
      <c r="AET3"/>
      <c r="AEU3"/>
      <c r="AEV3"/>
      <c r="AEW3"/>
      <c r="AEX3"/>
      <c r="AEY3"/>
      <c r="AEZ3"/>
      <c r="AFA3"/>
      <c r="AFB3"/>
      <c r="AFC3"/>
      <c r="AFD3"/>
      <c r="AFE3"/>
      <c r="AFF3"/>
      <c r="AFG3"/>
      <c r="AFH3"/>
      <c r="AFI3"/>
      <c r="AFJ3"/>
      <c r="AFK3"/>
      <c r="AFL3"/>
      <c r="AFM3"/>
      <c r="AFN3"/>
      <c r="AFO3"/>
      <c r="AFP3"/>
      <c r="AFQ3"/>
      <c r="AFR3"/>
      <c r="AFS3"/>
      <c r="AFT3"/>
      <c r="AFU3"/>
      <c r="AFV3"/>
      <c r="AFW3"/>
      <c r="AFX3"/>
      <c r="AFY3"/>
      <c r="AFZ3"/>
      <c r="AGA3"/>
      <c r="AGB3"/>
      <c r="AGC3"/>
      <c r="AGD3"/>
      <c r="AGE3"/>
      <c r="AGF3"/>
      <c r="AGG3"/>
      <c r="AGH3"/>
      <c r="AGI3"/>
      <c r="AGJ3"/>
      <c r="AGK3"/>
      <c r="AGL3"/>
      <c r="AGM3"/>
      <c r="AGN3"/>
      <c r="AGO3"/>
      <c r="AGP3"/>
      <c r="AGQ3"/>
      <c r="AGR3"/>
      <c r="AGS3"/>
      <c r="AGT3"/>
      <c r="AGU3"/>
      <c r="AGV3"/>
      <c r="AGW3"/>
      <c r="AGX3"/>
      <c r="AGY3"/>
      <c r="AGZ3"/>
      <c r="AHA3"/>
      <c r="AHB3"/>
      <c r="AHC3"/>
      <c r="AHD3"/>
      <c r="AHE3"/>
      <c r="AHF3"/>
      <c r="AHG3"/>
      <c r="AHH3"/>
      <c r="AHI3"/>
      <c r="AHJ3"/>
      <c r="AHK3"/>
      <c r="AHL3"/>
      <c r="AHM3"/>
      <c r="AHN3"/>
      <c r="AHO3"/>
      <c r="AHP3"/>
      <c r="AHQ3"/>
      <c r="AHR3"/>
      <c r="AHS3"/>
      <c r="AHT3"/>
      <c r="AHU3"/>
      <c r="AHV3"/>
      <c r="AHW3"/>
      <c r="AHX3"/>
      <c r="AHY3"/>
      <c r="AHZ3"/>
      <c r="AIA3"/>
      <c r="AIB3"/>
      <c r="AIC3"/>
      <c r="AID3"/>
      <c r="AIE3"/>
      <c r="AIF3"/>
      <c r="AIG3"/>
      <c r="AIH3"/>
      <c r="AII3"/>
      <c r="AIJ3"/>
      <c r="AIK3"/>
      <c r="AIL3"/>
      <c r="AIM3"/>
      <c r="AIN3"/>
      <c r="AIO3"/>
      <c r="AIP3"/>
      <c r="AIQ3"/>
      <c r="AIR3"/>
      <c r="AIS3"/>
      <c r="AIT3"/>
      <c r="AIU3"/>
      <c r="AIV3"/>
      <c r="AIW3"/>
      <c r="AIX3"/>
      <c r="AIY3"/>
      <c r="AIZ3"/>
      <c r="AJA3"/>
      <c r="AJB3"/>
      <c r="AJC3"/>
      <c r="AJD3"/>
      <c r="AJE3"/>
      <c r="AJF3"/>
      <c r="AJG3"/>
      <c r="AJH3"/>
      <c r="AJI3"/>
      <c r="AJJ3"/>
      <c r="AJK3"/>
      <c r="AJL3"/>
      <c r="AJM3"/>
      <c r="AJN3"/>
      <c r="AJO3"/>
      <c r="AJP3"/>
      <c r="AJQ3"/>
      <c r="AJR3"/>
      <c r="AJS3"/>
      <c r="AJT3"/>
      <c r="AJU3"/>
      <c r="AJV3"/>
      <c r="AJW3"/>
      <c r="AJX3"/>
      <c r="AJY3"/>
      <c r="AJZ3"/>
      <c r="AKA3"/>
      <c r="AKB3"/>
      <c r="AKC3"/>
      <c r="AKD3"/>
      <c r="AKE3"/>
      <c r="AKF3"/>
      <c r="AKG3"/>
      <c r="AKH3"/>
      <c r="AKI3"/>
      <c r="AKJ3"/>
      <c r="AKK3"/>
      <c r="AKL3"/>
      <c r="AKM3"/>
      <c r="AKN3"/>
      <c r="AKO3"/>
      <c r="AKP3"/>
      <c r="AKQ3"/>
      <c r="AKR3"/>
      <c r="AKS3"/>
      <c r="AKT3"/>
      <c r="AKU3"/>
      <c r="AKV3"/>
      <c r="AKW3"/>
      <c r="AKX3"/>
      <c r="AKY3"/>
      <c r="AKZ3"/>
      <c r="ALA3"/>
      <c r="ALB3"/>
      <c r="ALC3"/>
      <c r="ALD3"/>
      <c r="ALE3"/>
      <c r="ALF3"/>
      <c r="ALG3"/>
      <c r="ALH3"/>
      <c r="ALI3"/>
      <c r="ALJ3"/>
      <c r="ALK3"/>
      <c r="ALL3"/>
      <c r="ALM3"/>
      <c r="ALN3"/>
      <c r="ALO3"/>
      <c r="ALP3"/>
      <c r="ALQ3"/>
      <c r="ALR3"/>
      <c r="ALS3"/>
      <c r="ALT3"/>
      <c r="ALU3"/>
      <c r="ALV3"/>
      <c r="ALW3"/>
      <c r="ALX3"/>
      <c r="ALY3"/>
      <c r="ALZ3"/>
      <c r="AMA3"/>
      <c r="AMB3"/>
      <c r="AMC3"/>
      <c r="AMD3"/>
      <c r="AME3"/>
      <c r="AMF3"/>
      <c r="AMG3"/>
      <c r="AMH3"/>
      <c r="AMI3"/>
      <c r="AMJ3"/>
    </row>
    <row r="4" spans="1:1025" ht="15.95" customHeight="1" thickBot="1">
      <c r="A4"/>
      <c r="B4" s="27"/>
      <c r="C4" s="28"/>
      <c r="D4" s="28"/>
      <c r="E4" s="28"/>
      <c r="F4" s="551"/>
      <c r="G4" s="551"/>
      <c r="H4" s="551"/>
      <c r="I4" s="551"/>
      <c r="J4" s="551"/>
      <c r="K4" s="551"/>
      <c r="L4" s="551"/>
      <c r="M4" s="554" t="s">
        <v>14</v>
      </c>
      <c r="N4" s="555" t="s">
        <v>15</v>
      </c>
      <c r="O4" s="555"/>
      <c r="P4" s="555"/>
      <c r="Q4" s="555"/>
      <c r="R4"/>
      <c r="S4"/>
      <c r="T4"/>
      <c r="U4"/>
      <c r="V4"/>
      <c r="W4"/>
      <c r="X4"/>
      <c r="Y4"/>
      <c r="Z4"/>
      <c r="AA4"/>
      <c r="AB4"/>
      <c r="AC4"/>
      <c r="AD4"/>
      <c r="AE4"/>
      <c r="AF4"/>
      <c r="AG4"/>
      <c r="AH4"/>
      <c r="AI4"/>
      <c r="AJ4"/>
      <c r="AK4"/>
      <c r="AL4"/>
      <c r="AM4"/>
      <c r="AN4"/>
      <c r="AO4"/>
      <c r="AP4"/>
      <c r="AQ4"/>
      <c r="AR4"/>
      <c r="AS4"/>
      <c r="AT4"/>
      <c r="AU4"/>
      <c r="AV4"/>
      <c r="AW4"/>
      <c r="AX4"/>
      <c r="AY4"/>
      <c r="AZ4"/>
      <c r="BA4"/>
      <c r="BB4"/>
      <c r="BC4"/>
      <c r="BD4"/>
      <c r="BE4"/>
      <c r="BF4"/>
      <c r="BG4"/>
      <c r="BH4"/>
      <c r="BI4"/>
      <c r="BJ4"/>
      <c r="BK4"/>
      <c r="BL4"/>
      <c r="BM4"/>
      <c r="BN4"/>
      <c r="BO4"/>
      <c r="BP4"/>
      <c r="BQ4"/>
      <c r="BR4"/>
      <c r="BS4"/>
      <c r="BT4"/>
      <c r="BU4"/>
      <c r="BV4"/>
      <c r="BW4"/>
      <c r="BX4"/>
      <c r="BY4"/>
      <c r="BZ4"/>
      <c r="CA4"/>
      <c r="CB4"/>
      <c r="CC4"/>
      <c r="CD4"/>
      <c r="CE4"/>
      <c r="CF4"/>
      <c r="CG4"/>
      <c r="CH4"/>
      <c r="CI4"/>
      <c r="CJ4"/>
      <c r="CK4"/>
      <c r="CL4"/>
      <c r="CM4"/>
      <c r="CN4"/>
      <c r="CO4"/>
      <c r="CP4"/>
      <c r="CQ4"/>
      <c r="CR4"/>
      <c r="CS4"/>
      <c r="CT4"/>
      <c r="CU4"/>
      <c r="CV4"/>
      <c r="CW4"/>
      <c r="CX4"/>
      <c r="CY4"/>
      <c r="CZ4"/>
      <c r="DA4"/>
      <c r="DB4"/>
      <c r="DC4"/>
      <c r="DD4"/>
      <c r="DE4"/>
      <c r="DF4"/>
      <c r="DG4"/>
      <c r="DH4"/>
      <c r="DI4"/>
      <c r="DJ4"/>
      <c r="DK4"/>
      <c r="DL4"/>
      <c r="DM4"/>
      <c r="DN4"/>
      <c r="DO4"/>
      <c r="DP4"/>
      <c r="DQ4"/>
      <c r="DR4"/>
      <c r="DS4"/>
      <c r="DT4"/>
      <c r="DU4"/>
      <c r="DV4"/>
      <c r="DW4"/>
      <c r="DX4"/>
      <c r="DY4"/>
      <c r="DZ4"/>
      <c r="EA4"/>
      <c r="EB4"/>
      <c r="EC4"/>
      <c r="ED4"/>
      <c r="EE4"/>
      <c r="EF4"/>
      <c r="EG4"/>
      <c r="EH4"/>
      <c r="EI4"/>
      <c r="EJ4"/>
      <c r="EK4"/>
      <c r="EL4"/>
      <c r="EM4"/>
      <c r="EN4"/>
      <c r="EO4"/>
      <c r="EP4"/>
      <c r="EQ4"/>
      <c r="ER4"/>
      <c r="ES4"/>
      <c r="ET4"/>
      <c r="EU4"/>
      <c r="EV4"/>
      <c r="EW4"/>
      <c r="EX4"/>
      <c r="EY4"/>
      <c r="EZ4"/>
      <c r="FA4"/>
      <c r="FB4"/>
      <c r="FC4"/>
      <c r="FD4"/>
      <c r="FE4"/>
      <c r="FF4"/>
      <c r="FG4"/>
      <c r="FH4"/>
      <c r="FI4"/>
      <c r="FJ4"/>
      <c r="FK4"/>
      <c r="FL4"/>
      <c r="FM4"/>
      <c r="FN4"/>
      <c r="FO4"/>
      <c r="FP4"/>
      <c r="FQ4"/>
      <c r="FR4"/>
      <c r="FS4"/>
      <c r="FT4"/>
      <c r="FU4"/>
      <c r="FV4"/>
      <c r="FW4"/>
      <c r="FX4"/>
      <c r="FY4"/>
      <c r="FZ4"/>
      <c r="GA4"/>
      <c r="GB4"/>
      <c r="GC4"/>
      <c r="GD4"/>
      <c r="GE4"/>
      <c r="GF4"/>
      <c r="GG4"/>
      <c r="GH4"/>
      <c r="GI4"/>
      <c r="GJ4"/>
      <c r="GK4"/>
      <c r="GL4"/>
      <c r="GM4"/>
      <c r="GN4"/>
      <c r="GO4"/>
      <c r="GP4"/>
      <c r="GQ4"/>
      <c r="GR4"/>
      <c r="GS4"/>
      <c r="GT4"/>
      <c r="GU4"/>
      <c r="GV4"/>
      <c r="GW4"/>
      <c r="GX4"/>
      <c r="GY4"/>
      <c r="GZ4"/>
      <c r="HA4"/>
      <c r="HB4"/>
      <c r="HC4"/>
      <c r="HD4"/>
      <c r="HE4"/>
      <c r="HF4"/>
      <c r="HG4"/>
      <c r="HH4"/>
      <c r="HI4"/>
      <c r="HJ4"/>
      <c r="HK4"/>
      <c r="HL4"/>
      <c r="HM4"/>
      <c r="HN4"/>
      <c r="HO4"/>
      <c r="HP4"/>
      <c r="HQ4"/>
      <c r="HR4"/>
      <c r="HS4"/>
      <c r="HT4"/>
      <c r="HU4"/>
      <c r="HV4"/>
      <c r="HW4"/>
      <c r="HX4"/>
      <c r="HY4"/>
      <c r="HZ4"/>
      <c r="IA4"/>
      <c r="IB4"/>
      <c r="IC4"/>
      <c r="ID4"/>
      <c r="IE4"/>
      <c r="IF4"/>
      <c r="IG4"/>
      <c r="IH4"/>
      <c r="II4"/>
      <c r="IJ4"/>
      <c r="IK4"/>
      <c r="IL4"/>
      <c r="IM4"/>
      <c r="IN4"/>
      <c r="IO4"/>
      <c r="IP4"/>
      <c r="IQ4"/>
      <c r="IR4"/>
      <c r="IS4"/>
      <c r="IT4"/>
      <c r="IU4"/>
      <c r="IV4"/>
      <c r="IW4"/>
      <c r="IX4"/>
      <c r="IY4"/>
      <c r="IZ4"/>
      <c r="JA4"/>
      <c r="JB4"/>
      <c r="JC4"/>
      <c r="JD4"/>
      <c r="JE4"/>
      <c r="JF4"/>
      <c r="JG4"/>
      <c r="JH4"/>
      <c r="JI4"/>
      <c r="JJ4"/>
      <c r="JK4"/>
      <c r="JL4"/>
      <c r="JM4"/>
      <c r="JN4"/>
      <c r="JO4"/>
      <c r="JP4"/>
      <c r="JQ4"/>
      <c r="JR4"/>
      <c r="JS4"/>
      <c r="JT4"/>
      <c r="JU4"/>
      <c r="JV4"/>
      <c r="JW4"/>
      <c r="JX4"/>
      <c r="JY4"/>
      <c r="JZ4"/>
      <c r="KA4"/>
      <c r="KB4"/>
      <c r="KC4"/>
      <c r="KD4"/>
      <c r="KE4"/>
      <c r="KF4"/>
      <c r="KG4"/>
      <c r="KH4"/>
      <c r="KI4"/>
      <c r="KJ4"/>
      <c r="KK4"/>
      <c r="KL4"/>
      <c r="KM4"/>
      <c r="KN4"/>
      <c r="KO4"/>
      <c r="KP4"/>
      <c r="KQ4"/>
      <c r="KR4"/>
      <c r="KS4"/>
      <c r="KT4"/>
      <c r="KU4"/>
      <c r="KV4"/>
      <c r="KW4"/>
      <c r="KX4"/>
      <c r="KY4"/>
      <c r="KZ4"/>
      <c r="LA4"/>
      <c r="LB4"/>
      <c r="LC4"/>
      <c r="LD4"/>
      <c r="LE4"/>
      <c r="LF4"/>
      <c r="LG4"/>
      <c r="LH4"/>
      <c r="LI4"/>
      <c r="LJ4"/>
      <c r="LK4"/>
      <c r="LL4"/>
      <c r="LM4"/>
      <c r="LN4"/>
      <c r="LO4"/>
      <c r="LP4"/>
      <c r="LQ4"/>
      <c r="LR4"/>
      <c r="LS4"/>
      <c r="LT4"/>
      <c r="LU4"/>
      <c r="LV4"/>
      <c r="LW4"/>
      <c r="LX4"/>
      <c r="LY4"/>
      <c r="LZ4"/>
      <c r="MA4"/>
      <c r="MB4"/>
      <c r="MC4"/>
      <c r="MD4"/>
      <c r="ME4"/>
      <c r="MF4"/>
      <c r="MG4"/>
      <c r="MH4"/>
      <c r="MI4"/>
      <c r="MJ4"/>
      <c r="MK4"/>
      <c r="ML4"/>
      <c r="MM4"/>
      <c r="MN4"/>
      <c r="MO4"/>
      <c r="MP4"/>
      <c r="MQ4"/>
      <c r="MR4"/>
      <c r="MS4"/>
      <c r="MT4"/>
      <c r="MU4"/>
      <c r="MV4"/>
      <c r="MW4"/>
      <c r="MX4"/>
      <c r="MY4"/>
      <c r="MZ4"/>
      <c r="NA4"/>
      <c r="NB4"/>
      <c r="NC4"/>
      <c r="ND4"/>
      <c r="NE4"/>
      <c r="NF4"/>
      <c r="NG4"/>
      <c r="NH4"/>
      <c r="NI4"/>
      <c r="NJ4"/>
      <c r="NK4"/>
      <c r="NL4"/>
      <c r="NM4"/>
      <c r="NN4"/>
      <c r="NO4"/>
      <c r="NP4"/>
      <c r="NQ4"/>
      <c r="NR4"/>
      <c r="NS4"/>
      <c r="NT4"/>
      <c r="NU4"/>
      <c r="NV4"/>
      <c r="NW4"/>
      <c r="NX4"/>
      <c r="NY4"/>
      <c r="NZ4"/>
      <c r="OA4"/>
      <c r="OB4"/>
      <c r="OC4"/>
      <c r="OD4"/>
      <c r="OE4"/>
      <c r="OF4"/>
      <c r="OG4"/>
      <c r="OH4"/>
      <c r="OI4"/>
      <c r="OJ4"/>
      <c r="OK4"/>
      <c r="OL4"/>
      <c r="OM4"/>
      <c r="ON4"/>
      <c r="OO4"/>
      <c r="OP4"/>
      <c r="OQ4"/>
      <c r="OR4"/>
      <c r="OS4"/>
      <c r="OT4"/>
      <c r="OU4"/>
      <c r="OV4"/>
      <c r="OW4"/>
      <c r="OX4"/>
      <c r="OY4"/>
      <c r="OZ4"/>
      <c r="PA4"/>
      <c r="PB4"/>
      <c r="PC4"/>
      <c r="PD4"/>
      <c r="PE4"/>
      <c r="PF4"/>
      <c r="PG4"/>
      <c r="PH4"/>
      <c r="PI4"/>
      <c r="PJ4"/>
      <c r="PK4"/>
      <c r="PL4"/>
      <c r="PM4"/>
      <c r="PN4"/>
      <c r="PO4"/>
      <c r="PP4"/>
      <c r="PQ4"/>
      <c r="PR4"/>
      <c r="PS4"/>
      <c r="PT4"/>
      <c r="PU4"/>
      <c r="PV4"/>
      <c r="PW4"/>
      <c r="PX4"/>
      <c r="PY4"/>
      <c r="PZ4"/>
      <c r="QA4"/>
      <c r="QB4"/>
      <c r="QC4"/>
      <c r="QD4"/>
      <c r="QE4"/>
      <c r="QF4"/>
      <c r="QG4"/>
      <c r="QH4"/>
      <c r="QI4"/>
      <c r="QJ4"/>
      <c r="QK4"/>
      <c r="QL4"/>
      <c r="QM4"/>
      <c r="QN4"/>
      <c r="QO4"/>
      <c r="QP4"/>
      <c r="QQ4"/>
      <c r="QR4"/>
      <c r="QS4"/>
      <c r="QT4"/>
      <c r="QU4"/>
      <c r="QV4"/>
      <c r="QW4"/>
      <c r="QX4"/>
      <c r="QY4"/>
      <c r="QZ4"/>
      <c r="RA4"/>
      <c r="RB4"/>
      <c r="RC4"/>
      <c r="RD4"/>
      <c r="RE4"/>
      <c r="RF4"/>
      <c r="RG4"/>
      <c r="RH4"/>
      <c r="RI4"/>
      <c r="RJ4"/>
      <c r="RK4"/>
      <c r="RL4"/>
      <c r="RM4"/>
      <c r="RN4"/>
      <c r="RO4"/>
      <c r="RP4"/>
      <c r="RQ4"/>
      <c r="RR4"/>
      <c r="RS4"/>
      <c r="RT4"/>
      <c r="RU4"/>
      <c r="RV4"/>
      <c r="RW4"/>
      <c r="RX4"/>
      <c r="RY4"/>
      <c r="RZ4"/>
      <c r="SA4"/>
      <c r="SB4"/>
      <c r="SC4"/>
      <c r="SD4"/>
      <c r="SE4"/>
      <c r="SF4"/>
      <c r="SG4"/>
      <c r="SH4"/>
      <c r="SI4"/>
      <c r="SJ4"/>
      <c r="SK4"/>
      <c r="SL4"/>
      <c r="SM4"/>
      <c r="SN4"/>
      <c r="SO4"/>
      <c r="SP4"/>
      <c r="SQ4"/>
      <c r="SR4"/>
      <c r="SS4"/>
      <c r="ST4"/>
      <c r="SU4"/>
      <c r="SV4"/>
      <c r="SW4"/>
      <c r="SX4"/>
      <c r="SY4"/>
      <c r="SZ4"/>
      <c r="TA4"/>
      <c r="TB4"/>
      <c r="TC4"/>
      <c r="TD4"/>
      <c r="TE4"/>
      <c r="TF4"/>
      <c r="TG4"/>
      <c r="TH4"/>
      <c r="TI4"/>
      <c r="TJ4"/>
      <c r="TK4"/>
      <c r="TL4"/>
      <c r="TM4"/>
      <c r="TN4"/>
      <c r="TO4"/>
      <c r="TP4"/>
      <c r="TQ4"/>
      <c r="TR4"/>
      <c r="TS4"/>
      <c r="TT4"/>
      <c r="TU4"/>
      <c r="TV4"/>
      <c r="TW4"/>
      <c r="TX4"/>
      <c r="TY4"/>
      <c r="TZ4"/>
      <c r="UA4"/>
      <c r="UB4"/>
      <c r="UC4"/>
      <c r="UD4"/>
      <c r="UE4"/>
      <c r="UF4"/>
      <c r="UG4"/>
      <c r="UH4"/>
      <c r="UI4"/>
      <c r="UJ4"/>
      <c r="UK4"/>
      <c r="UL4"/>
      <c r="UM4"/>
      <c r="UN4"/>
      <c r="UO4"/>
      <c r="UP4"/>
      <c r="UQ4"/>
      <c r="UR4"/>
      <c r="US4"/>
      <c r="UT4"/>
      <c r="UU4"/>
      <c r="UV4"/>
      <c r="UW4"/>
      <c r="UX4"/>
      <c r="UY4"/>
      <c r="UZ4"/>
      <c r="VA4"/>
      <c r="VB4"/>
      <c r="VC4"/>
      <c r="VD4"/>
      <c r="VE4"/>
      <c r="VF4"/>
      <c r="VG4"/>
      <c r="VH4"/>
      <c r="VI4"/>
      <c r="VJ4"/>
      <c r="VK4"/>
      <c r="VL4"/>
      <c r="VM4"/>
      <c r="VN4"/>
      <c r="VO4"/>
      <c r="VP4"/>
      <c r="VQ4"/>
      <c r="VR4"/>
      <c r="VS4"/>
      <c r="VT4"/>
      <c r="VU4"/>
      <c r="VV4"/>
      <c r="VW4"/>
      <c r="VX4"/>
      <c r="VY4"/>
      <c r="VZ4"/>
      <c r="WA4"/>
      <c r="WB4"/>
      <c r="WC4"/>
      <c r="WD4"/>
      <c r="WE4"/>
      <c r="WF4"/>
      <c r="WG4"/>
      <c r="WH4"/>
      <c r="WI4"/>
      <c r="WJ4"/>
      <c r="WK4"/>
      <c r="WL4"/>
      <c r="WM4"/>
      <c r="WN4"/>
      <c r="WO4"/>
      <c r="WP4"/>
      <c r="WQ4"/>
      <c r="WR4"/>
      <c r="WS4"/>
      <c r="WT4"/>
      <c r="WU4"/>
      <c r="WV4"/>
      <c r="WW4"/>
      <c r="WX4"/>
      <c r="WY4"/>
      <c r="WZ4"/>
      <c r="XA4"/>
      <c r="XB4"/>
      <c r="XC4"/>
      <c r="XD4"/>
      <c r="XE4"/>
      <c r="XF4"/>
      <c r="XG4"/>
      <c r="XH4"/>
      <c r="XI4"/>
      <c r="XJ4"/>
      <c r="XK4"/>
      <c r="XL4"/>
      <c r="XM4"/>
      <c r="XN4"/>
      <c r="XO4"/>
      <c r="XP4"/>
      <c r="XQ4"/>
      <c r="XR4"/>
      <c r="XS4"/>
      <c r="XT4"/>
      <c r="XU4"/>
      <c r="XV4"/>
      <c r="XW4"/>
      <c r="XX4"/>
      <c r="XY4"/>
      <c r="XZ4"/>
      <c r="YA4"/>
      <c r="YB4"/>
      <c r="YC4"/>
      <c r="YD4"/>
      <c r="YE4"/>
      <c r="YF4"/>
      <c r="YG4"/>
      <c r="YH4"/>
      <c r="YI4"/>
      <c r="YJ4"/>
      <c r="YK4"/>
      <c r="YL4"/>
      <c r="YM4"/>
      <c r="YN4"/>
      <c r="YO4"/>
      <c r="YP4"/>
      <c r="YQ4"/>
      <c r="YR4"/>
      <c r="YS4"/>
      <c r="YT4"/>
      <c r="YU4"/>
      <c r="YV4"/>
      <c r="YW4"/>
      <c r="YX4"/>
      <c r="YY4"/>
      <c r="YZ4"/>
      <c r="ZA4"/>
      <c r="ZB4"/>
      <c r="ZC4"/>
      <c r="ZD4"/>
      <c r="ZE4"/>
      <c r="ZF4"/>
      <c r="ZG4"/>
      <c r="ZH4"/>
      <c r="ZI4"/>
      <c r="ZJ4"/>
      <c r="ZK4"/>
      <c r="ZL4"/>
      <c r="ZM4"/>
      <c r="ZN4"/>
      <c r="ZO4"/>
      <c r="ZP4"/>
      <c r="ZQ4"/>
      <c r="ZR4"/>
      <c r="ZS4"/>
      <c r="ZT4"/>
      <c r="ZU4"/>
      <c r="ZV4"/>
      <c r="ZW4"/>
      <c r="ZX4"/>
      <c r="ZY4"/>
      <c r="ZZ4"/>
      <c r="AAA4"/>
      <c r="AAB4"/>
      <c r="AAC4"/>
      <c r="AAD4"/>
      <c r="AAE4"/>
      <c r="AAF4"/>
      <c r="AAG4"/>
      <c r="AAH4"/>
      <c r="AAI4"/>
      <c r="AAJ4"/>
      <c r="AAK4"/>
      <c r="AAL4"/>
      <c r="AAM4"/>
      <c r="AAN4"/>
      <c r="AAO4"/>
      <c r="AAP4"/>
      <c r="AAQ4"/>
      <c r="AAR4"/>
      <c r="AAS4"/>
      <c r="AAT4"/>
      <c r="AAU4"/>
      <c r="AAV4"/>
      <c r="AAW4"/>
      <c r="AAX4"/>
      <c r="AAY4"/>
      <c r="AAZ4"/>
      <c r="ABA4"/>
      <c r="ABB4"/>
      <c r="ABC4"/>
      <c r="ABD4"/>
      <c r="ABE4"/>
      <c r="ABF4"/>
      <c r="ABG4"/>
      <c r="ABH4"/>
      <c r="ABI4"/>
      <c r="ABJ4"/>
      <c r="ABK4"/>
      <c r="ABL4"/>
      <c r="ABM4"/>
      <c r="ABN4"/>
      <c r="ABO4"/>
      <c r="ABP4"/>
      <c r="ABQ4"/>
      <c r="ABR4"/>
      <c r="ABS4"/>
      <c r="ABT4"/>
      <c r="ABU4"/>
      <c r="ABV4"/>
      <c r="ABW4"/>
      <c r="ABX4"/>
      <c r="ABY4"/>
      <c r="ABZ4"/>
      <c r="ACA4"/>
      <c r="ACB4"/>
      <c r="ACC4"/>
      <c r="ACD4"/>
      <c r="ACE4"/>
      <c r="ACF4"/>
      <c r="ACG4"/>
      <c r="ACH4"/>
      <c r="ACI4"/>
      <c r="ACJ4"/>
      <c r="ACK4"/>
      <c r="ACL4"/>
      <c r="ACM4"/>
      <c r="ACN4"/>
      <c r="ACO4"/>
      <c r="ACP4"/>
      <c r="ACQ4"/>
      <c r="ACR4"/>
      <c r="ACS4"/>
      <c r="ACT4"/>
      <c r="ACU4"/>
      <c r="ACV4"/>
      <c r="ACW4"/>
      <c r="ACX4"/>
      <c r="ACY4"/>
      <c r="ACZ4"/>
      <c r="ADA4"/>
      <c r="ADB4"/>
      <c r="ADC4"/>
      <c r="ADD4"/>
      <c r="ADE4"/>
      <c r="ADF4"/>
      <c r="ADG4"/>
      <c r="ADH4"/>
      <c r="ADI4"/>
      <c r="ADJ4"/>
      <c r="ADK4"/>
      <c r="ADL4"/>
      <c r="ADM4"/>
      <c r="ADN4"/>
      <c r="ADO4"/>
      <c r="ADP4"/>
      <c r="ADQ4"/>
      <c r="ADR4"/>
      <c r="ADS4"/>
      <c r="ADT4"/>
      <c r="ADU4"/>
      <c r="ADV4"/>
      <c r="ADW4"/>
      <c r="ADX4"/>
      <c r="ADY4"/>
      <c r="ADZ4"/>
      <c r="AEA4"/>
      <c r="AEB4"/>
      <c r="AEC4"/>
      <c r="AED4"/>
      <c r="AEE4"/>
      <c r="AEF4"/>
      <c r="AEG4"/>
      <c r="AEH4"/>
      <c r="AEI4"/>
      <c r="AEJ4"/>
      <c r="AEK4"/>
      <c r="AEL4"/>
      <c r="AEM4"/>
      <c r="AEN4"/>
      <c r="AEO4"/>
      <c r="AEP4"/>
      <c r="AEQ4"/>
      <c r="AER4"/>
      <c r="AES4"/>
      <c r="AET4"/>
      <c r="AEU4"/>
      <c r="AEV4"/>
      <c r="AEW4"/>
      <c r="AEX4"/>
      <c r="AEY4"/>
      <c r="AEZ4"/>
      <c r="AFA4"/>
      <c r="AFB4"/>
      <c r="AFC4"/>
      <c r="AFD4"/>
      <c r="AFE4"/>
      <c r="AFF4"/>
      <c r="AFG4"/>
      <c r="AFH4"/>
      <c r="AFI4"/>
      <c r="AFJ4"/>
      <c r="AFK4"/>
      <c r="AFL4"/>
      <c r="AFM4"/>
      <c r="AFN4"/>
      <c r="AFO4"/>
      <c r="AFP4"/>
      <c r="AFQ4"/>
      <c r="AFR4"/>
      <c r="AFS4"/>
      <c r="AFT4"/>
      <c r="AFU4"/>
      <c r="AFV4"/>
      <c r="AFW4"/>
      <c r="AFX4"/>
      <c r="AFY4"/>
      <c r="AFZ4"/>
      <c r="AGA4"/>
      <c r="AGB4"/>
      <c r="AGC4"/>
      <c r="AGD4"/>
      <c r="AGE4"/>
      <c r="AGF4"/>
      <c r="AGG4"/>
      <c r="AGH4"/>
      <c r="AGI4"/>
      <c r="AGJ4"/>
      <c r="AGK4"/>
      <c r="AGL4"/>
      <c r="AGM4"/>
      <c r="AGN4"/>
      <c r="AGO4"/>
      <c r="AGP4"/>
      <c r="AGQ4"/>
      <c r="AGR4"/>
      <c r="AGS4"/>
      <c r="AGT4"/>
      <c r="AGU4"/>
      <c r="AGV4"/>
      <c r="AGW4"/>
      <c r="AGX4"/>
      <c r="AGY4"/>
      <c r="AGZ4"/>
      <c r="AHA4"/>
      <c r="AHB4"/>
      <c r="AHC4"/>
      <c r="AHD4"/>
      <c r="AHE4"/>
      <c r="AHF4"/>
      <c r="AHG4"/>
      <c r="AHH4"/>
      <c r="AHI4"/>
      <c r="AHJ4"/>
      <c r="AHK4"/>
      <c r="AHL4"/>
      <c r="AHM4"/>
      <c r="AHN4"/>
      <c r="AHO4"/>
      <c r="AHP4"/>
      <c r="AHQ4"/>
      <c r="AHR4"/>
      <c r="AHS4"/>
      <c r="AHT4"/>
      <c r="AHU4"/>
      <c r="AHV4"/>
      <c r="AHW4"/>
      <c r="AHX4"/>
      <c r="AHY4"/>
      <c r="AHZ4"/>
      <c r="AIA4"/>
      <c r="AIB4"/>
      <c r="AIC4"/>
      <c r="AID4"/>
      <c r="AIE4"/>
      <c r="AIF4"/>
      <c r="AIG4"/>
      <c r="AIH4"/>
      <c r="AII4"/>
      <c r="AIJ4"/>
      <c r="AIK4"/>
      <c r="AIL4"/>
      <c r="AIM4"/>
      <c r="AIN4"/>
      <c r="AIO4"/>
      <c r="AIP4"/>
      <c r="AIQ4"/>
      <c r="AIR4"/>
      <c r="AIS4"/>
      <c r="AIT4"/>
      <c r="AIU4"/>
      <c r="AIV4"/>
      <c r="AIW4"/>
      <c r="AIX4"/>
      <c r="AIY4"/>
      <c r="AIZ4"/>
      <c r="AJA4"/>
      <c r="AJB4"/>
      <c r="AJC4"/>
      <c r="AJD4"/>
      <c r="AJE4"/>
      <c r="AJF4"/>
      <c r="AJG4"/>
      <c r="AJH4"/>
      <c r="AJI4"/>
      <c r="AJJ4"/>
      <c r="AJK4"/>
      <c r="AJL4"/>
      <c r="AJM4"/>
      <c r="AJN4"/>
      <c r="AJO4"/>
      <c r="AJP4"/>
      <c r="AJQ4"/>
      <c r="AJR4"/>
      <c r="AJS4"/>
      <c r="AJT4"/>
      <c r="AJU4"/>
      <c r="AJV4"/>
      <c r="AJW4"/>
      <c r="AJX4"/>
      <c r="AJY4"/>
      <c r="AJZ4"/>
      <c r="AKA4"/>
      <c r="AKB4"/>
      <c r="AKC4"/>
      <c r="AKD4"/>
      <c r="AKE4"/>
      <c r="AKF4"/>
      <c r="AKG4"/>
      <c r="AKH4"/>
      <c r="AKI4"/>
      <c r="AKJ4"/>
      <c r="AKK4"/>
      <c r="AKL4"/>
      <c r="AKM4"/>
      <c r="AKN4"/>
      <c r="AKO4"/>
      <c r="AKP4"/>
      <c r="AKQ4"/>
      <c r="AKR4"/>
      <c r="AKS4"/>
      <c r="AKT4"/>
      <c r="AKU4"/>
      <c r="AKV4"/>
      <c r="AKW4"/>
      <c r="AKX4"/>
      <c r="AKY4"/>
      <c r="AKZ4"/>
      <c r="ALA4"/>
      <c r="ALB4"/>
      <c r="ALC4"/>
      <c r="ALD4"/>
      <c r="ALE4"/>
      <c r="ALF4"/>
      <c r="ALG4"/>
      <c r="ALH4"/>
      <c r="ALI4"/>
      <c r="ALJ4"/>
      <c r="ALK4"/>
      <c r="ALL4"/>
      <c r="ALM4"/>
      <c r="ALN4"/>
      <c r="ALO4"/>
      <c r="ALP4"/>
      <c r="ALQ4"/>
      <c r="ALR4"/>
      <c r="ALS4"/>
      <c r="ALT4"/>
      <c r="ALU4"/>
      <c r="ALV4"/>
      <c r="ALW4"/>
      <c r="ALX4"/>
      <c r="ALY4"/>
      <c r="ALZ4"/>
      <c r="AMA4"/>
      <c r="AMB4"/>
      <c r="AMC4"/>
      <c r="AMD4"/>
      <c r="AME4"/>
      <c r="AMF4"/>
      <c r="AMG4"/>
      <c r="AMH4"/>
      <c r="AMI4"/>
      <c r="AMJ4"/>
    </row>
    <row r="5" spans="1:1025" ht="16.5" thickBot="1">
      <c r="A5"/>
      <c r="B5" s="27"/>
      <c r="C5" s="28"/>
      <c r="D5" s="28"/>
      <c r="E5" s="28"/>
      <c r="F5" s="551"/>
      <c r="G5" s="551"/>
      <c r="H5" s="551"/>
      <c r="I5" s="551"/>
      <c r="J5" s="551"/>
      <c r="K5" s="551"/>
      <c r="L5" s="551"/>
      <c r="M5" s="554"/>
      <c r="N5" s="556"/>
      <c r="O5" s="556"/>
      <c r="P5" s="556"/>
      <c r="Q5" s="556"/>
      <c r="R5"/>
      <c r="S5"/>
      <c r="T5"/>
      <c r="U5"/>
      <c r="V5"/>
      <c r="W5"/>
      <c r="X5"/>
      <c r="Y5"/>
      <c r="Z5"/>
      <c r="AA5"/>
      <c r="AB5"/>
      <c r="AC5"/>
      <c r="AD5"/>
      <c r="AE5"/>
      <c r="AF5"/>
      <c r="AG5"/>
      <c r="AH5"/>
      <c r="AI5"/>
      <c r="AJ5"/>
      <c r="AK5"/>
      <c r="AL5"/>
      <c r="AM5"/>
      <c r="AN5"/>
      <c r="AO5"/>
      <c r="AP5"/>
      <c r="AQ5"/>
      <c r="AR5"/>
      <c r="AS5"/>
      <c r="AT5"/>
      <c r="AU5"/>
      <c r="AV5"/>
      <c r="AW5"/>
      <c r="AX5"/>
      <c r="AY5"/>
      <c r="AZ5"/>
      <c r="BA5"/>
      <c r="BB5"/>
      <c r="BC5"/>
      <c r="BD5"/>
      <c r="BE5"/>
      <c r="BF5"/>
      <c r="BG5"/>
      <c r="BH5"/>
      <c r="BI5"/>
      <c r="BJ5"/>
      <c r="BK5"/>
      <c r="BL5"/>
      <c r="BM5"/>
      <c r="BN5"/>
      <c r="BO5"/>
      <c r="BP5"/>
      <c r="BQ5"/>
      <c r="BR5"/>
      <c r="BS5"/>
      <c r="BT5"/>
      <c r="BU5"/>
      <c r="BV5"/>
      <c r="BW5"/>
      <c r="BX5"/>
      <c r="BY5"/>
      <c r="BZ5"/>
      <c r="CA5"/>
      <c r="CB5"/>
      <c r="CC5"/>
      <c r="CD5"/>
      <c r="CE5"/>
      <c r="CF5"/>
      <c r="CG5"/>
      <c r="CH5"/>
      <c r="CI5"/>
      <c r="CJ5"/>
      <c r="CK5"/>
      <c r="CL5"/>
      <c r="CM5"/>
      <c r="CN5"/>
      <c r="CO5"/>
      <c r="CP5"/>
      <c r="CQ5"/>
      <c r="CR5"/>
      <c r="CS5"/>
      <c r="CT5"/>
      <c r="CU5"/>
      <c r="CV5"/>
      <c r="CW5"/>
      <c r="CX5"/>
      <c r="CY5"/>
      <c r="CZ5"/>
      <c r="DA5"/>
      <c r="DB5"/>
      <c r="DC5"/>
      <c r="DD5"/>
      <c r="DE5"/>
      <c r="DF5"/>
      <c r="DG5"/>
      <c r="DH5"/>
      <c r="DI5"/>
      <c r="DJ5"/>
      <c r="DK5"/>
      <c r="DL5"/>
      <c r="DM5"/>
      <c r="DN5"/>
      <c r="DO5"/>
      <c r="DP5"/>
      <c r="DQ5"/>
      <c r="DR5"/>
      <c r="DS5"/>
      <c r="DT5"/>
      <c r="DU5"/>
      <c r="DV5"/>
      <c r="DW5"/>
      <c r="DX5"/>
      <c r="DY5"/>
      <c r="DZ5"/>
      <c r="EA5"/>
      <c r="EB5"/>
      <c r="EC5"/>
      <c r="ED5"/>
      <c r="EE5"/>
      <c r="EF5"/>
      <c r="EG5"/>
      <c r="EH5"/>
      <c r="EI5"/>
      <c r="EJ5"/>
      <c r="EK5"/>
      <c r="EL5"/>
      <c r="EM5"/>
      <c r="EN5"/>
      <c r="EO5"/>
      <c r="EP5"/>
      <c r="EQ5"/>
      <c r="ER5"/>
      <c r="ES5"/>
      <c r="ET5"/>
      <c r="EU5"/>
      <c r="EV5"/>
      <c r="EW5"/>
      <c r="EX5"/>
      <c r="EY5"/>
      <c r="EZ5"/>
      <c r="FA5"/>
      <c r="FB5"/>
      <c r="FC5"/>
      <c r="FD5"/>
      <c r="FE5"/>
      <c r="FF5"/>
      <c r="FG5"/>
      <c r="FH5"/>
      <c r="FI5"/>
      <c r="FJ5"/>
      <c r="FK5"/>
      <c r="FL5"/>
      <c r="FM5"/>
      <c r="FN5"/>
      <c r="FO5"/>
      <c r="FP5"/>
      <c r="FQ5"/>
      <c r="FR5"/>
      <c r="FS5"/>
      <c r="FT5"/>
      <c r="FU5"/>
      <c r="FV5"/>
      <c r="FW5"/>
      <c r="FX5"/>
      <c r="FY5"/>
      <c r="FZ5"/>
      <c r="GA5"/>
      <c r="GB5"/>
      <c r="GC5"/>
      <c r="GD5"/>
      <c r="GE5"/>
      <c r="GF5"/>
      <c r="GG5"/>
      <c r="GH5"/>
      <c r="GI5"/>
      <c r="GJ5"/>
      <c r="GK5"/>
      <c r="GL5"/>
      <c r="GM5"/>
      <c r="GN5"/>
      <c r="GO5"/>
      <c r="GP5"/>
      <c r="GQ5"/>
      <c r="GR5"/>
      <c r="GS5"/>
      <c r="GT5"/>
      <c r="GU5"/>
      <c r="GV5"/>
      <c r="GW5"/>
      <c r="GX5"/>
      <c r="GY5"/>
      <c r="GZ5"/>
      <c r="HA5"/>
      <c r="HB5"/>
      <c r="HC5"/>
      <c r="HD5"/>
      <c r="HE5"/>
      <c r="HF5"/>
      <c r="HG5"/>
      <c r="HH5"/>
      <c r="HI5"/>
      <c r="HJ5"/>
      <c r="HK5"/>
      <c r="HL5"/>
      <c r="HM5"/>
      <c r="HN5"/>
      <c r="HO5"/>
      <c r="HP5"/>
      <c r="HQ5"/>
      <c r="HR5"/>
      <c r="HS5"/>
      <c r="HT5"/>
      <c r="HU5"/>
      <c r="HV5"/>
      <c r="HW5"/>
      <c r="HX5"/>
      <c r="HY5"/>
      <c r="HZ5"/>
      <c r="IA5"/>
      <c r="IB5"/>
      <c r="IC5"/>
      <c r="ID5"/>
      <c r="IE5"/>
      <c r="IF5"/>
      <c r="IG5"/>
      <c r="IH5"/>
      <c r="II5"/>
      <c r="IJ5"/>
      <c r="IK5"/>
      <c r="IL5"/>
      <c r="IM5"/>
      <c r="IN5"/>
      <c r="IO5"/>
      <c r="IP5"/>
      <c r="IQ5"/>
      <c r="IR5"/>
      <c r="IS5"/>
      <c r="IT5"/>
      <c r="IU5"/>
      <c r="IV5"/>
      <c r="IW5"/>
      <c r="IX5"/>
      <c r="IY5"/>
      <c r="IZ5"/>
      <c r="JA5"/>
      <c r="JB5"/>
      <c r="JC5"/>
      <c r="JD5"/>
      <c r="JE5"/>
      <c r="JF5"/>
      <c r="JG5"/>
      <c r="JH5"/>
      <c r="JI5"/>
      <c r="JJ5"/>
      <c r="JK5"/>
      <c r="JL5"/>
      <c r="JM5"/>
      <c r="JN5"/>
      <c r="JO5"/>
      <c r="JP5"/>
      <c r="JQ5"/>
      <c r="JR5"/>
      <c r="JS5"/>
      <c r="JT5"/>
      <c r="JU5"/>
      <c r="JV5"/>
      <c r="JW5"/>
      <c r="JX5"/>
      <c r="JY5"/>
      <c r="JZ5"/>
      <c r="KA5"/>
      <c r="KB5"/>
      <c r="KC5"/>
      <c r="KD5"/>
      <c r="KE5"/>
      <c r="KF5"/>
      <c r="KG5"/>
      <c r="KH5"/>
      <c r="KI5"/>
      <c r="KJ5"/>
      <c r="KK5"/>
      <c r="KL5"/>
      <c r="KM5"/>
      <c r="KN5"/>
      <c r="KO5"/>
      <c r="KP5"/>
      <c r="KQ5"/>
      <c r="KR5"/>
      <c r="KS5"/>
      <c r="KT5"/>
      <c r="KU5"/>
      <c r="KV5"/>
      <c r="KW5"/>
      <c r="KX5"/>
      <c r="KY5"/>
      <c r="KZ5"/>
      <c r="LA5"/>
      <c r="LB5"/>
      <c r="LC5"/>
      <c r="LD5"/>
      <c r="LE5"/>
      <c r="LF5"/>
      <c r="LG5"/>
      <c r="LH5"/>
      <c r="LI5"/>
      <c r="LJ5"/>
      <c r="LK5"/>
      <c r="LL5"/>
      <c r="LM5"/>
      <c r="LN5"/>
      <c r="LO5"/>
      <c r="LP5"/>
      <c r="LQ5"/>
      <c r="LR5"/>
      <c r="LS5"/>
      <c r="LT5"/>
      <c r="LU5"/>
      <c r="LV5"/>
      <c r="LW5"/>
      <c r="LX5"/>
      <c r="LY5"/>
      <c r="LZ5"/>
      <c r="MA5"/>
      <c r="MB5"/>
      <c r="MC5"/>
      <c r="MD5"/>
      <c r="ME5"/>
      <c r="MF5"/>
      <c r="MG5"/>
      <c r="MH5"/>
      <c r="MI5"/>
      <c r="MJ5"/>
      <c r="MK5"/>
      <c r="ML5"/>
      <c r="MM5"/>
      <c r="MN5"/>
      <c r="MO5"/>
      <c r="MP5"/>
      <c r="MQ5"/>
      <c r="MR5"/>
      <c r="MS5"/>
      <c r="MT5"/>
      <c r="MU5"/>
      <c r="MV5"/>
      <c r="MW5"/>
      <c r="MX5"/>
      <c r="MY5"/>
      <c r="MZ5"/>
      <c r="NA5"/>
      <c r="NB5"/>
      <c r="NC5"/>
      <c r="ND5"/>
      <c r="NE5"/>
      <c r="NF5"/>
      <c r="NG5"/>
      <c r="NH5"/>
      <c r="NI5"/>
      <c r="NJ5"/>
      <c r="NK5"/>
      <c r="NL5"/>
      <c r="NM5"/>
      <c r="NN5"/>
      <c r="NO5"/>
      <c r="NP5"/>
      <c r="NQ5"/>
      <c r="NR5"/>
      <c r="NS5"/>
      <c r="NT5"/>
      <c r="NU5"/>
      <c r="NV5"/>
      <c r="NW5"/>
      <c r="NX5"/>
      <c r="NY5"/>
      <c r="NZ5"/>
      <c r="OA5"/>
      <c r="OB5"/>
      <c r="OC5"/>
      <c r="OD5"/>
      <c r="OE5"/>
      <c r="OF5"/>
      <c r="OG5"/>
      <c r="OH5"/>
      <c r="OI5"/>
      <c r="OJ5"/>
      <c r="OK5"/>
      <c r="OL5"/>
      <c r="OM5"/>
      <c r="ON5"/>
      <c r="OO5"/>
      <c r="OP5"/>
      <c r="OQ5"/>
      <c r="OR5"/>
      <c r="OS5"/>
      <c r="OT5"/>
      <c r="OU5"/>
      <c r="OV5"/>
      <c r="OW5"/>
      <c r="OX5"/>
      <c r="OY5"/>
      <c r="OZ5"/>
      <c r="PA5"/>
      <c r="PB5"/>
      <c r="PC5"/>
      <c r="PD5"/>
      <c r="PE5"/>
      <c r="PF5"/>
      <c r="PG5"/>
      <c r="PH5"/>
      <c r="PI5"/>
      <c r="PJ5"/>
      <c r="PK5"/>
      <c r="PL5"/>
      <c r="PM5"/>
      <c r="PN5"/>
      <c r="PO5"/>
      <c r="PP5"/>
      <c r="PQ5"/>
      <c r="PR5"/>
      <c r="PS5"/>
      <c r="PT5"/>
      <c r="PU5"/>
      <c r="PV5"/>
      <c r="PW5"/>
      <c r="PX5"/>
      <c r="PY5"/>
      <c r="PZ5"/>
      <c r="QA5"/>
      <c r="QB5"/>
      <c r="QC5"/>
      <c r="QD5"/>
      <c r="QE5"/>
      <c r="QF5"/>
      <c r="QG5"/>
      <c r="QH5"/>
      <c r="QI5"/>
      <c r="QJ5"/>
      <c r="QK5"/>
      <c r="QL5"/>
      <c r="QM5"/>
      <c r="QN5"/>
      <c r="QO5"/>
      <c r="QP5"/>
      <c r="QQ5"/>
      <c r="QR5"/>
      <c r="QS5"/>
      <c r="QT5"/>
      <c r="QU5"/>
      <c r="QV5"/>
      <c r="QW5"/>
      <c r="QX5"/>
      <c r="QY5"/>
      <c r="QZ5"/>
      <c r="RA5"/>
      <c r="RB5"/>
      <c r="RC5"/>
      <c r="RD5"/>
      <c r="RE5"/>
      <c r="RF5"/>
      <c r="RG5"/>
      <c r="RH5"/>
      <c r="RI5"/>
      <c r="RJ5"/>
      <c r="RK5"/>
      <c r="RL5"/>
      <c r="RM5"/>
      <c r="RN5"/>
      <c r="RO5"/>
      <c r="RP5"/>
      <c r="RQ5"/>
      <c r="RR5"/>
      <c r="RS5"/>
      <c r="RT5"/>
      <c r="RU5"/>
      <c r="RV5"/>
      <c r="RW5"/>
      <c r="RX5"/>
      <c r="RY5"/>
      <c r="RZ5"/>
      <c r="SA5"/>
      <c r="SB5"/>
      <c r="SC5"/>
      <c r="SD5"/>
      <c r="SE5"/>
      <c r="SF5"/>
      <c r="SG5"/>
      <c r="SH5"/>
      <c r="SI5"/>
      <c r="SJ5"/>
      <c r="SK5"/>
      <c r="SL5"/>
      <c r="SM5"/>
      <c r="SN5"/>
      <c r="SO5"/>
      <c r="SP5"/>
      <c r="SQ5"/>
      <c r="SR5"/>
      <c r="SS5"/>
      <c r="ST5"/>
      <c r="SU5"/>
      <c r="SV5"/>
      <c r="SW5"/>
      <c r="SX5"/>
      <c r="SY5"/>
      <c r="SZ5"/>
      <c r="TA5"/>
      <c r="TB5"/>
      <c r="TC5"/>
      <c r="TD5"/>
      <c r="TE5"/>
      <c r="TF5"/>
      <c r="TG5"/>
      <c r="TH5"/>
      <c r="TI5"/>
      <c r="TJ5"/>
      <c r="TK5"/>
      <c r="TL5"/>
      <c r="TM5"/>
      <c r="TN5"/>
      <c r="TO5"/>
      <c r="TP5"/>
      <c r="TQ5"/>
      <c r="TR5"/>
      <c r="TS5"/>
      <c r="TT5"/>
      <c r="TU5"/>
      <c r="TV5"/>
      <c r="TW5"/>
      <c r="TX5"/>
      <c r="TY5"/>
      <c r="TZ5"/>
      <c r="UA5"/>
      <c r="UB5"/>
      <c r="UC5"/>
      <c r="UD5"/>
      <c r="UE5"/>
      <c r="UF5"/>
      <c r="UG5"/>
      <c r="UH5"/>
      <c r="UI5"/>
      <c r="UJ5"/>
      <c r="UK5"/>
      <c r="UL5"/>
      <c r="UM5"/>
      <c r="UN5"/>
      <c r="UO5"/>
      <c r="UP5"/>
      <c r="UQ5"/>
      <c r="UR5"/>
      <c r="US5"/>
      <c r="UT5"/>
      <c r="UU5"/>
      <c r="UV5"/>
      <c r="UW5"/>
      <c r="UX5"/>
      <c r="UY5"/>
      <c r="UZ5"/>
      <c r="VA5"/>
      <c r="VB5"/>
      <c r="VC5"/>
      <c r="VD5"/>
      <c r="VE5"/>
      <c r="VF5"/>
      <c r="VG5"/>
      <c r="VH5"/>
      <c r="VI5"/>
      <c r="VJ5"/>
      <c r="VK5"/>
      <c r="VL5"/>
      <c r="VM5"/>
      <c r="VN5"/>
      <c r="VO5"/>
      <c r="VP5"/>
      <c r="VQ5"/>
      <c r="VR5"/>
      <c r="VS5"/>
      <c r="VT5"/>
      <c r="VU5"/>
      <c r="VV5"/>
      <c r="VW5"/>
      <c r="VX5"/>
      <c r="VY5"/>
      <c r="VZ5"/>
      <c r="WA5"/>
      <c r="WB5"/>
      <c r="WC5"/>
      <c r="WD5"/>
      <c r="WE5"/>
      <c r="WF5"/>
      <c r="WG5"/>
      <c r="WH5"/>
      <c r="WI5"/>
      <c r="WJ5"/>
      <c r="WK5"/>
      <c r="WL5"/>
      <c r="WM5"/>
      <c r="WN5"/>
      <c r="WO5"/>
      <c r="WP5"/>
      <c r="WQ5"/>
      <c r="WR5"/>
      <c r="WS5"/>
      <c r="WT5"/>
      <c r="WU5"/>
      <c r="WV5"/>
      <c r="WW5"/>
      <c r="WX5"/>
      <c r="WY5"/>
      <c r="WZ5"/>
      <c r="XA5"/>
      <c r="XB5"/>
      <c r="XC5"/>
      <c r="XD5"/>
      <c r="XE5"/>
      <c r="XF5"/>
      <c r="XG5"/>
      <c r="XH5"/>
      <c r="XI5"/>
      <c r="XJ5"/>
      <c r="XK5"/>
      <c r="XL5"/>
      <c r="XM5"/>
      <c r="XN5"/>
      <c r="XO5"/>
      <c r="XP5"/>
      <c r="XQ5"/>
      <c r="XR5"/>
      <c r="XS5"/>
      <c r="XT5"/>
      <c r="XU5"/>
      <c r="XV5"/>
      <c r="XW5"/>
      <c r="XX5"/>
      <c r="XY5"/>
      <c r="XZ5"/>
      <c r="YA5"/>
      <c r="YB5"/>
      <c r="YC5"/>
      <c r="YD5"/>
      <c r="YE5"/>
      <c r="YF5"/>
      <c r="YG5"/>
      <c r="YH5"/>
      <c r="YI5"/>
      <c r="YJ5"/>
      <c r="YK5"/>
      <c r="YL5"/>
      <c r="YM5"/>
      <c r="YN5"/>
      <c r="YO5"/>
      <c r="YP5"/>
      <c r="YQ5"/>
      <c r="YR5"/>
      <c r="YS5"/>
      <c r="YT5"/>
      <c r="YU5"/>
      <c r="YV5"/>
      <c r="YW5"/>
      <c r="YX5"/>
      <c r="YY5"/>
      <c r="YZ5"/>
      <c r="ZA5"/>
      <c r="ZB5"/>
      <c r="ZC5"/>
      <c r="ZD5"/>
      <c r="ZE5"/>
      <c r="ZF5"/>
      <c r="ZG5"/>
      <c r="ZH5"/>
      <c r="ZI5"/>
      <c r="ZJ5"/>
      <c r="ZK5"/>
      <c r="ZL5"/>
      <c r="ZM5"/>
      <c r="ZN5"/>
      <c r="ZO5"/>
      <c r="ZP5"/>
      <c r="ZQ5"/>
      <c r="ZR5"/>
      <c r="ZS5"/>
      <c r="ZT5"/>
      <c r="ZU5"/>
      <c r="ZV5"/>
      <c r="ZW5"/>
      <c r="ZX5"/>
      <c r="ZY5"/>
      <c r="ZZ5"/>
      <c r="AAA5"/>
      <c r="AAB5"/>
      <c r="AAC5"/>
      <c r="AAD5"/>
      <c r="AAE5"/>
      <c r="AAF5"/>
      <c r="AAG5"/>
      <c r="AAH5"/>
      <c r="AAI5"/>
      <c r="AAJ5"/>
      <c r="AAK5"/>
      <c r="AAL5"/>
      <c r="AAM5"/>
      <c r="AAN5"/>
      <c r="AAO5"/>
      <c r="AAP5"/>
      <c r="AAQ5"/>
      <c r="AAR5"/>
      <c r="AAS5"/>
      <c r="AAT5"/>
      <c r="AAU5"/>
      <c r="AAV5"/>
      <c r="AAW5"/>
      <c r="AAX5"/>
      <c r="AAY5"/>
      <c r="AAZ5"/>
      <c r="ABA5"/>
      <c r="ABB5"/>
      <c r="ABC5"/>
      <c r="ABD5"/>
      <c r="ABE5"/>
      <c r="ABF5"/>
      <c r="ABG5"/>
      <c r="ABH5"/>
      <c r="ABI5"/>
      <c r="ABJ5"/>
      <c r="ABK5"/>
      <c r="ABL5"/>
      <c r="ABM5"/>
      <c r="ABN5"/>
      <c r="ABO5"/>
      <c r="ABP5"/>
      <c r="ABQ5"/>
      <c r="ABR5"/>
      <c r="ABS5"/>
      <c r="ABT5"/>
      <c r="ABU5"/>
      <c r="ABV5"/>
      <c r="ABW5"/>
      <c r="ABX5"/>
      <c r="ABY5"/>
      <c r="ABZ5"/>
      <c r="ACA5"/>
      <c r="ACB5"/>
      <c r="ACC5"/>
      <c r="ACD5"/>
      <c r="ACE5"/>
      <c r="ACF5"/>
      <c r="ACG5"/>
      <c r="ACH5"/>
      <c r="ACI5"/>
      <c r="ACJ5"/>
      <c r="ACK5"/>
      <c r="ACL5"/>
      <c r="ACM5"/>
      <c r="ACN5"/>
      <c r="ACO5"/>
      <c r="ACP5"/>
      <c r="ACQ5"/>
      <c r="ACR5"/>
      <c r="ACS5"/>
      <c r="ACT5"/>
      <c r="ACU5"/>
      <c r="ACV5"/>
      <c r="ACW5"/>
      <c r="ACX5"/>
      <c r="ACY5"/>
      <c r="ACZ5"/>
      <c r="ADA5"/>
      <c r="ADB5"/>
      <c r="ADC5"/>
      <c r="ADD5"/>
      <c r="ADE5"/>
      <c r="ADF5"/>
      <c r="ADG5"/>
      <c r="ADH5"/>
      <c r="ADI5"/>
      <c r="ADJ5"/>
      <c r="ADK5"/>
      <c r="ADL5"/>
      <c r="ADM5"/>
      <c r="ADN5"/>
      <c r="ADO5"/>
      <c r="ADP5"/>
      <c r="ADQ5"/>
      <c r="ADR5"/>
      <c r="ADS5"/>
      <c r="ADT5"/>
      <c r="ADU5"/>
      <c r="ADV5"/>
      <c r="ADW5"/>
      <c r="ADX5"/>
      <c r="ADY5"/>
      <c r="ADZ5"/>
      <c r="AEA5"/>
      <c r="AEB5"/>
      <c r="AEC5"/>
      <c r="AED5"/>
      <c r="AEE5"/>
      <c r="AEF5"/>
      <c r="AEG5"/>
      <c r="AEH5"/>
      <c r="AEI5"/>
      <c r="AEJ5"/>
      <c r="AEK5"/>
      <c r="AEL5"/>
      <c r="AEM5"/>
      <c r="AEN5"/>
      <c r="AEO5"/>
      <c r="AEP5"/>
      <c r="AEQ5"/>
      <c r="AER5"/>
      <c r="AES5"/>
      <c r="AET5"/>
      <c r="AEU5"/>
      <c r="AEV5"/>
      <c r="AEW5"/>
      <c r="AEX5"/>
      <c r="AEY5"/>
      <c r="AEZ5"/>
      <c r="AFA5"/>
      <c r="AFB5"/>
      <c r="AFC5"/>
      <c r="AFD5"/>
      <c r="AFE5"/>
      <c r="AFF5"/>
      <c r="AFG5"/>
      <c r="AFH5"/>
      <c r="AFI5"/>
      <c r="AFJ5"/>
      <c r="AFK5"/>
      <c r="AFL5"/>
      <c r="AFM5"/>
      <c r="AFN5"/>
      <c r="AFO5"/>
      <c r="AFP5"/>
      <c r="AFQ5"/>
      <c r="AFR5"/>
      <c r="AFS5"/>
      <c r="AFT5"/>
      <c r="AFU5"/>
      <c r="AFV5"/>
      <c r="AFW5"/>
      <c r="AFX5"/>
      <c r="AFY5"/>
      <c r="AFZ5"/>
      <c r="AGA5"/>
      <c r="AGB5"/>
      <c r="AGC5"/>
      <c r="AGD5"/>
      <c r="AGE5"/>
      <c r="AGF5"/>
      <c r="AGG5"/>
      <c r="AGH5"/>
      <c r="AGI5"/>
      <c r="AGJ5"/>
      <c r="AGK5"/>
      <c r="AGL5"/>
      <c r="AGM5"/>
      <c r="AGN5"/>
      <c r="AGO5"/>
      <c r="AGP5"/>
      <c r="AGQ5"/>
      <c r="AGR5"/>
      <c r="AGS5"/>
      <c r="AGT5"/>
      <c r="AGU5"/>
      <c r="AGV5"/>
      <c r="AGW5"/>
      <c r="AGX5"/>
      <c r="AGY5"/>
      <c r="AGZ5"/>
      <c r="AHA5"/>
      <c r="AHB5"/>
      <c r="AHC5"/>
      <c r="AHD5"/>
      <c r="AHE5"/>
      <c r="AHF5"/>
      <c r="AHG5"/>
      <c r="AHH5"/>
      <c r="AHI5"/>
      <c r="AHJ5"/>
      <c r="AHK5"/>
      <c r="AHL5"/>
      <c r="AHM5"/>
      <c r="AHN5"/>
      <c r="AHO5"/>
      <c r="AHP5"/>
      <c r="AHQ5"/>
      <c r="AHR5"/>
      <c r="AHS5"/>
      <c r="AHT5"/>
      <c r="AHU5"/>
      <c r="AHV5"/>
      <c r="AHW5"/>
      <c r="AHX5"/>
      <c r="AHY5"/>
      <c r="AHZ5"/>
      <c r="AIA5"/>
      <c r="AIB5"/>
      <c r="AIC5"/>
      <c r="AID5"/>
      <c r="AIE5"/>
      <c r="AIF5"/>
      <c r="AIG5"/>
      <c r="AIH5"/>
      <c r="AII5"/>
      <c r="AIJ5"/>
      <c r="AIK5"/>
      <c r="AIL5"/>
      <c r="AIM5"/>
      <c r="AIN5"/>
      <c r="AIO5"/>
      <c r="AIP5"/>
      <c r="AIQ5"/>
      <c r="AIR5"/>
      <c r="AIS5"/>
      <c r="AIT5"/>
      <c r="AIU5"/>
      <c r="AIV5"/>
      <c r="AIW5"/>
      <c r="AIX5"/>
      <c r="AIY5"/>
      <c r="AIZ5"/>
      <c r="AJA5"/>
      <c r="AJB5"/>
      <c r="AJC5"/>
      <c r="AJD5"/>
      <c r="AJE5"/>
      <c r="AJF5"/>
      <c r="AJG5"/>
      <c r="AJH5"/>
      <c r="AJI5"/>
      <c r="AJJ5"/>
      <c r="AJK5"/>
      <c r="AJL5"/>
      <c r="AJM5"/>
      <c r="AJN5"/>
      <c r="AJO5"/>
      <c r="AJP5"/>
      <c r="AJQ5"/>
      <c r="AJR5"/>
      <c r="AJS5"/>
      <c r="AJT5"/>
      <c r="AJU5"/>
      <c r="AJV5"/>
      <c r="AJW5"/>
      <c r="AJX5"/>
      <c r="AJY5"/>
      <c r="AJZ5"/>
      <c r="AKA5"/>
      <c r="AKB5"/>
      <c r="AKC5"/>
      <c r="AKD5"/>
      <c r="AKE5"/>
      <c r="AKF5"/>
      <c r="AKG5"/>
      <c r="AKH5"/>
      <c r="AKI5"/>
      <c r="AKJ5"/>
      <c r="AKK5"/>
      <c r="AKL5"/>
      <c r="AKM5"/>
      <c r="AKN5"/>
      <c r="AKO5"/>
      <c r="AKP5"/>
      <c r="AKQ5"/>
      <c r="AKR5"/>
      <c r="AKS5"/>
      <c r="AKT5"/>
      <c r="AKU5"/>
      <c r="AKV5"/>
      <c r="AKW5"/>
      <c r="AKX5"/>
      <c r="AKY5"/>
      <c r="AKZ5"/>
      <c r="ALA5"/>
      <c r="ALB5"/>
      <c r="ALC5"/>
      <c r="ALD5"/>
      <c r="ALE5"/>
      <c r="ALF5"/>
      <c r="ALG5"/>
      <c r="ALH5"/>
      <c r="ALI5"/>
      <c r="ALJ5"/>
      <c r="ALK5"/>
      <c r="ALL5"/>
      <c r="ALM5"/>
      <c r="ALN5"/>
      <c r="ALO5"/>
      <c r="ALP5"/>
      <c r="ALQ5"/>
      <c r="ALR5"/>
      <c r="ALS5"/>
      <c r="ALT5"/>
      <c r="ALU5"/>
      <c r="ALV5"/>
      <c r="ALW5"/>
      <c r="ALX5"/>
      <c r="ALY5"/>
      <c r="ALZ5"/>
      <c r="AMA5"/>
      <c r="AMB5"/>
      <c r="AMC5"/>
      <c r="AMD5"/>
      <c r="AME5"/>
      <c r="AMF5"/>
      <c r="AMG5"/>
      <c r="AMH5"/>
      <c r="AMI5"/>
      <c r="AMJ5"/>
    </row>
    <row r="6" spans="1:1025" ht="20.100000000000001" customHeight="1" thickBot="1">
      <c r="A6"/>
      <c r="B6" s="27"/>
      <c r="C6" s="28"/>
      <c r="D6" s="28"/>
      <c r="E6" s="28"/>
      <c r="F6" s="551"/>
      <c r="G6" s="551"/>
      <c r="H6" s="551"/>
      <c r="I6" s="551"/>
      <c r="J6" s="551"/>
      <c r="K6" s="551"/>
      <c r="L6" s="551"/>
      <c r="M6" s="557" t="s">
        <v>16</v>
      </c>
      <c r="N6" s="558" t="s">
        <v>1586</v>
      </c>
      <c r="O6" s="559"/>
      <c r="P6" s="559"/>
      <c r="Q6" s="560"/>
      <c r="R6"/>
      <c r="S6"/>
      <c r="T6"/>
      <c r="U6"/>
      <c r="V6"/>
      <c r="W6"/>
      <c r="X6"/>
      <c r="Y6"/>
      <c r="Z6"/>
      <c r="AA6"/>
      <c r="AB6"/>
      <c r="AC6"/>
      <c r="AD6"/>
      <c r="AE6"/>
      <c r="AF6"/>
      <c r="AG6"/>
      <c r="AH6"/>
      <c r="AI6"/>
      <c r="AJ6"/>
      <c r="AK6"/>
      <c r="AL6"/>
      <c r="AM6"/>
      <c r="AN6"/>
      <c r="AO6"/>
      <c r="AP6"/>
      <c r="AQ6"/>
      <c r="AR6"/>
      <c r="AS6"/>
      <c r="AT6"/>
      <c r="AU6"/>
      <c r="AV6"/>
      <c r="AW6"/>
      <c r="AX6"/>
      <c r="AY6"/>
      <c r="AZ6"/>
      <c r="BA6"/>
      <c r="BB6"/>
      <c r="BC6"/>
      <c r="BD6"/>
      <c r="BE6"/>
      <c r="BF6"/>
      <c r="BG6"/>
      <c r="BH6"/>
      <c r="BI6"/>
      <c r="BJ6"/>
      <c r="BK6"/>
      <c r="BL6"/>
      <c r="BM6"/>
      <c r="BN6"/>
      <c r="BO6"/>
      <c r="BP6"/>
      <c r="BQ6"/>
      <c r="BR6"/>
      <c r="BS6"/>
      <c r="BT6"/>
      <c r="BU6"/>
      <c r="BV6"/>
      <c r="BW6"/>
      <c r="BX6"/>
      <c r="BY6"/>
      <c r="BZ6"/>
      <c r="CA6"/>
      <c r="CB6"/>
      <c r="CC6"/>
      <c r="CD6"/>
      <c r="CE6"/>
      <c r="CF6"/>
      <c r="CG6"/>
      <c r="CH6"/>
      <c r="CI6"/>
      <c r="CJ6"/>
      <c r="CK6"/>
      <c r="CL6"/>
      <c r="CM6"/>
      <c r="CN6"/>
      <c r="CO6"/>
      <c r="CP6"/>
      <c r="CQ6"/>
      <c r="CR6"/>
      <c r="CS6"/>
      <c r="CT6"/>
      <c r="CU6"/>
      <c r="CV6"/>
      <c r="CW6"/>
      <c r="CX6"/>
      <c r="CY6"/>
      <c r="CZ6"/>
      <c r="DA6"/>
      <c r="DB6"/>
      <c r="DC6"/>
      <c r="DD6"/>
      <c r="DE6"/>
      <c r="DF6"/>
      <c r="DG6"/>
      <c r="DH6"/>
      <c r="DI6"/>
      <c r="DJ6"/>
      <c r="DK6"/>
      <c r="DL6"/>
      <c r="DM6"/>
      <c r="DN6"/>
      <c r="DO6"/>
      <c r="DP6"/>
      <c r="DQ6"/>
      <c r="DR6"/>
      <c r="DS6"/>
      <c r="DT6"/>
      <c r="DU6"/>
      <c r="DV6"/>
      <c r="DW6"/>
      <c r="DX6"/>
      <c r="DY6"/>
      <c r="DZ6"/>
      <c r="EA6"/>
      <c r="EB6"/>
      <c r="EC6"/>
      <c r="ED6"/>
      <c r="EE6"/>
      <c r="EF6"/>
      <c r="EG6"/>
      <c r="EH6"/>
      <c r="EI6"/>
      <c r="EJ6"/>
      <c r="EK6"/>
      <c r="EL6"/>
      <c r="EM6"/>
      <c r="EN6"/>
      <c r="EO6"/>
      <c r="EP6"/>
      <c r="EQ6"/>
      <c r="ER6"/>
      <c r="ES6"/>
      <c r="ET6"/>
      <c r="EU6"/>
      <c r="EV6"/>
      <c r="EW6"/>
      <c r="EX6"/>
      <c r="EY6"/>
      <c r="EZ6"/>
      <c r="FA6"/>
      <c r="FB6"/>
      <c r="FC6"/>
      <c r="FD6"/>
      <c r="FE6"/>
      <c r="FF6"/>
      <c r="FG6"/>
      <c r="FH6"/>
      <c r="FI6"/>
      <c r="FJ6"/>
      <c r="FK6"/>
      <c r="FL6"/>
      <c r="FM6"/>
      <c r="FN6"/>
      <c r="FO6"/>
      <c r="FP6"/>
      <c r="FQ6"/>
      <c r="FR6"/>
      <c r="FS6"/>
      <c r="FT6"/>
      <c r="FU6"/>
      <c r="FV6"/>
      <c r="FW6"/>
      <c r="FX6"/>
      <c r="FY6"/>
      <c r="FZ6"/>
      <c r="GA6"/>
      <c r="GB6"/>
      <c r="GC6"/>
      <c r="GD6"/>
      <c r="GE6"/>
      <c r="GF6"/>
      <c r="GG6"/>
      <c r="GH6"/>
      <c r="GI6"/>
      <c r="GJ6"/>
      <c r="GK6"/>
      <c r="GL6"/>
      <c r="GM6"/>
      <c r="GN6"/>
      <c r="GO6"/>
      <c r="GP6"/>
      <c r="GQ6"/>
      <c r="GR6"/>
      <c r="GS6"/>
      <c r="GT6"/>
      <c r="GU6"/>
      <c r="GV6"/>
      <c r="GW6"/>
      <c r="GX6"/>
      <c r="GY6"/>
      <c r="GZ6"/>
      <c r="HA6"/>
      <c r="HB6"/>
      <c r="HC6"/>
      <c r="HD6"/>
      <c r="HE6"/>
      <c r="HF6"/>
      <c r="HG6"/>
      <c r="HH6"/>
      <c r="HI6"/>
      <c r="HJ6"/>
      <c r="HK6"/>
      <c r="HL6"/>
      <c r="HM6"/>
      <c r="HN6"/>
      <c r="HO6"/>
      <c r="HP6"/>
      <c r="HQ6"/>
      <c r="HR6"/>
      <c r="HS6"/>
      <c r="HT6"/>
      <c r="HU6"/>
      <c r="HV6"/>
      <c r="HW6"/>
      <c r="HX6"/>
      <c r="HY6"/>
      <c r="HZ6"/>
      <c r="IA6"/>
      <c r="IB6"/>
      <c r="IC6"/>
      <c r="ID6"/>
      <c r="IE6"/>
      <c r="IF6"/>
      <c r="IG6"/>
      <c r="IH6"/>
      <c r="II6"/>
      <c r="IJ6"/>
      <c r="IK6"/>
      <c r="IL6"/>
      <c r="IM6"/>
      <c r="IN6"/>
      <c r="IO6"/>
      <c r="IP6"/>
      <c r="IQ6"/>
      <c r="IR6"/>
      <c r="IS6"/>
      <c r="IT6"/>
      <c r="IU6"/>
      <c r="IV6"/>
      <c r="IW6"/>
      <c r="IX6"/>
      <c r="IY6"/>
      <c r="IZ6"/>
      <c r="JA6"/>
      <c r="JB6"/>
      <c r="JC6"/>
      <c r="JD6"/>
      <c r="JE6"/>
      <c r="JF6"/>
      <c r="JG6"/>
      <c r="JH6"/>
      <c r="JI6"/>
      <c r="JJ6"/>
      <c r="JK6"/>
      <c r="JL6"/>
      <c r="JM6"/>
      <c r="JN6"/>
      <c r="JO6"/>
      <c r="JP6"/>
      <c r="JQ6"/>
      <c r="JR6"/>
      <c r="JS6"/>
      <c r="JT6"/>
      <c r="JU6"/>
      <c r="JV6"/>
      <c r="JW6"/>
      <c r="JX6"/>
      <c r="JY6"/>
      <c r="JZ6"/>
      <c r="KA6"/>
      <c r="KB6"/>
      <c r="KC6"/>
      <c r="KD6"/>
      <c r="KE6"/>
      <c r="KF6"/>
      <c r="KG6"/>
      <c r="KH6"/>
      <c r="KI6"/>
      <c r="KJ6"/>
      <c r="KK6"/>
      <c r="KL6"/>
      <c r="KM6"/>
      <c r="KN6"/>
      <c r="KO6"/>
      <c r="KP6"/>
      <c r="KQ6"/>
      <c r="KR6"/>
      <c r="KS6"/>
      <c r="KT6"/>
      <c r="KU6"/>
      <c r="KV6"/>
      <c r="KW6"/>
      <c r="KX6"/>
      <c r="KY6"/>
      <c r="KZ6"/>
      <c r="LA6"/>
      <c r="LB6"/>
      <c r="LC6"/>
      <c r="LD6"/>
      <c r="LE6"/>
      <c r="LF6"/>
      <c r="LG6"/>
      <c r="LH6"/>
      <c r="LI6"/>
      <c r="LJ6"/>
      <c r="LK6"/>
      <c r="LL6"/>
      <c r="LM6"/>
      <c r="LN6"/>
      <c r="LO6"/>
      <c r="LP6"/>
      <c r="LQ6"/>
      <c r="LR6"/>
      <c r="LS6"/>
      <c r="LT6"/>
      <c r="LU6"/>
      <c r="LV6"/>
      <c r="LW6"/>
      <c r="LX6"/>
      <c r="LY6"/>
      <c r="LZ6"/>
      <c r="MA6"/>
      <c r="MB6"/>
      <c r="MC6"/>
      <c r="MD6"/>
      <c r="ME6"/>
      <c r="MF6"/>
      <c r="MG6"/>
      <c r="MH6"/>
      <c r="MI6"/>
      <c r="MJ6"/>
      <c r="MK6"/>
      <c r="ML6"/>
      <c r="MM6"/>
      <c r="MN6"/>
      <c r="MO6"/>
      <c r="MP6"/>
      <c r="MQ6"/>
      <c r="MR6"/>
      <c r="MS6"/>
      <c r="MT6"/>
      <c r="MU6"/>
      <c r="MV6"/>
      <c r="MW6"/>
      <c r="MX6"/>
      <c r="MY6"/>
      <c r="MZ6"/>
      <c r="NA6"/>
      <c r="NB6"/>
      <c r="NC6"/>
      <c r="ND6"/>
      <c r="NE6"/>
      <c r="NF6"/>
      <c r="NG6"/>
      <c r="NH6"/>
      <c r="NI6"/>
      <c r="NJ6"/>
      <c r="NK6"/>
      <c r="NL6"/>
      <c r="NM6"/>
      <c r="NN6"/>
      <c r="NO6"/>
      <c r="NP6"/>
      <c r="NQ6"/>
      <c r="NR6"/>
      <c r="NS6"/>
      <c r="NT6"/>
      <c r="NU6"/>
      <c r="NV6"/>
      <c r="NW6"/>
      <c r="NX6"/>
      <c r="NY6"/>
      <c r="NZ6"/>
      <c r="OA6"/>
      <c r="OB6"/>
      <c r="OC6"/>
      <c r="OD6"/>
      <c r="OE6"/>
      <c r="OF6"/>
      <c r="OG6"/>
      <c r="OH6"/>
      <c r="OI6"/>
      <c r="OJ6"/>
      <c r="OK6"/>
      <c r="OL6"/>
      <c r="OM6"/>
      <c r="ON6"/>
      <c r="OO6"/>
      <c r="OP6"/>
      <c r="OQ6"/>
      <c r="OR6"/>
      <c r="OS6"/>
      <c r="OT6"/>
      <c r="OU6"/>
      <c r="OV6"/>
      <c r="OW6"/>
      <c r="OX6"/>
      <c r="OY6"/>
      <c r="OZ6"/>
      <c r="PA6"/>
      <c r="PB6"/>
      <c r="PC6"/>
      <c r="PD6"/>
      <c r="PE6"/>
      <c r="PF6"/>
      <c r="PG6"/>
      <c r="PH6"/>
      <c r="PI6"/>
      <c r="PJ6"/>
      <c r="PK6"/>
      <c r="PL6"/>
      <c r="PM6"/>
      <c r="PN6"/>
      <c r="PO6"/>
      <c r="PP6"/>
      <c r="PQ6"/>
      <c r="PR6"/>
      <c r="PS6"/>
      <c r="PT6"/>
      <c r="PU6"/>
      <c r="PV6"/>
      <c r="PW6"/>
      <c r="PX6"/>
      <c r="PY6"/>
      <c r="PZ6"/>
      <c r="QA6"/>
      <c r="QB6"/>
      <c r="QC6"/>
      <c r="QD6"/>
      <c r="QE6"/>
      <c r="QF6"/>
      <c r="QG6"/>
      <c r="QH6"/>
      <c r="QI6"/>
      <c r="QJ6"/>
      <c r="QK6"/>
      <c r="QL6"/>
      <c r="QM6"/>
      <c r="QN6"/>
      <c r="QO6"/>
      <c r="QP6"/>
      <c r="QQ6"/>
      <c r="QR6"/>
      <c r="QS6"/>
      <c r="QT6"/>
      <c r="QU6"/>
      <c r="QV6"/>
      <c r="QW6"/>
      <c r="QX6"/>
      <c r="QY6"/>
      <c r="QZ6"/>
      <c r="RA6"/>
      <c r="RB6"/>
      <c r="RC6"/>
      <c r="RD6"/>
      <c r="RE6"/>
      <c r="RF6"/>
      <c r="RG6"/>
      <c r="RH6"/>
      <c r="RI6"/>
      <c r="RJ6"/>
      <c r="RK6"/>
      <c r="RL6"/>
      <c r="RM6"/>
      <c r="RN6"/>
      <c r="RO6"/>
      <c r="RP6"/>
      <c r="RQ6"/>
      <c r="RR6"/>
      <c r="RS6"/>
      <c r="RT6"/>
      <c r="RU6"/>
      <c r="RV6"/>
      <c r="RW6"/>
      <c r="RX6"/>
      <c r="RY6"/>
      <c r="RZ6"/>
      <c r="SA6"/>
      <c r="SB6"/>
      <c r="SC6"/>
      <c r="SD6"/>
      <c r="SE6"/>
      <c r="SF6"/>
      <c r="SG6"/>
      <c r="SH6"/>
      <c r="SI6"/>
      <c r="SJ6"/>
      <c r="SK6"/>
      <c r="SL6"/>
      <c r="SM6"/>
      <c r="SN6"/>
      <c r="SO6"/>
      <c r="SP6"/>
      <c r="SQ6"/>
      <c r="SR6"/>
      <c r="SS6"/>
      <c r="ST6"/>
      <c r="SU6"/>
      <c r="SV6"/>
      <c r="SW6"/>
      <c r="SX6"/>
      <c r="SY6"/>
      <c r="SZ6"/>
      <c r="TA6"/>
      <c r="TB6"/>
      <c r="TC6"/>
      <c r="TD6"/>
      <c r="TE6"/>
      <c r="TF6"/>
      <c r="TG6"/>
      <c r="TH6"/>
      <c r="TI6"/>
      <c r="TJ6"/>
      <c r="TK6"/>
      <c r="TL6"/>
      <c r="TM6"/>
      <c r="TN6"/>
      <c r="TO6"/>
      <c r="TP6"/>
      <c r="TQ6"/>
      <c r="TR6"/>
      <c r="TS6"/>
      <c r="TT6"/>
      <c r="TU6"/>
      <c r="TV6"/>
      <c r="TW6"/>
      <c r="TX6"/>
      <c r="TY6"/>
      <c r="TZ6"/>
      <c r="UA6"/>
      <c r="UB6"/>
      <c r="UC6"/>
      <c r="UD6"/>
      <c r="UE6"/>
      <c r="UF6"/>
      <c r="UG6"/>
      <c r="UH6"/>
      <c r="UI6"/>
      <c r="UJ6"/>
      <c r="UK6"/>
      <c r="UL6"/>
      <c r="UM6"/>
      <c r="UN6"/>
      <c r="UO6"/>
      <c r="UP6"/>
      <c r="UQ6"/>
      <c r="UR6"/>
      <c r="US6"/>
      <c r="UT6"/>
      <c r="UU6"/>
      <c r="UV6"/>
      <c r="UW6"/>
      <c r="UX6"/>
      <c r="UY6"/>
      <c r="UZ6"/>
      <c r="VA6"/>
      <c r="VB6"/>
      <c r="VC6"/>
      <c r="VD6"/>
      <c r="VE6"/>
      <c r="VF6"/>
      <c r="VG6"/>
      <c r="VH6"/>
      <c r="VI6"/>
      <c r="VJ6"/>
      <c r="VK6"/>
      <c r="VL6"/>
      <c r="VM6"/>
      <c r="VN6"/>
      <c r="VO6"/>
      <c r="VP6"/>
      <c r="VQ6"/>
      <c r="VR6"/>
      <c r="VS6"/>
      <c r="VT6"/>
      <c r="VU6"/>
      <c r="VV6"/>
      <c r="VW6"/>
      <c r="VX6"/>
      <c r="VY6"/>
      <c r="VZ6"/>
      <c r="WA6"/>
      <c r="WB6"/>
      <c r="WC6"/>
      <c r="WD6"/>
      <c r="WE6"/>
      <c r="WF6"/>
      <c r="WG6"/>
      <c r="WH6"/>
      <c r="WI6"/>
      <c r="WJ6"/>
      <c r="WK6"/>
      <c r="WL6"/>
      <c r="WM6"/>
      <c r="WN6"/>
      <c r="WO6"/>
      <c r="WP6"/>
      <c r="WQ6"/>
      <c r="WR6"/>
      <c r="WS6"/>
      <c r="WT6"/>
      <c r="WU6"/>
      <c r="WV6"/>
      <c r="WW6"/>
      <c r="WX6"/>
      <c r="WY6"/>
      <c r="WZ6"/>
      <c r="XA6"/>
      <c r="XB6"/>
      <c r="XC6"/>
      <c r="XD6"/>
      <c r="XE6"/>
      <c r="XF6"/>
      <c r="XG6"/>
      <c r="XH6"/>
      <c r="XI6"/>
      <c r="XJ6"/>
      <c r="XK6"/>
      <c r="XL6"/>
      <c r="XM6"/>
      <c r="XN6"/>
      <c r="XO6"/>
      <c r="XP6"/>
      <c r="XQ6"/>
      <c r="XR6"/>
      <c r="XS6"/>
      <c r="XT6"/>
      <c r="XU6"/>
      <c r="XV6"/>
      <c r="XW6"/>
      <c r="XX6"/>
      <c r="XY6"/>
      <c r="XZ6"/>
      <c r="YA6"/>
      <c r="YB6"/>
      <c r="YC6"/>
      <c r="YD6"/>
      <c r="YE6"/>
      <c r="YF6"/>
      <c r="YG6"/>
      <c r="YH6"/>
      <c r="YI6"/>
      <c r="YJ6"/>
      <c r="YK6"/>
      <c r="YL6"/>
      <c r="YM6"/>
      <c r="YN6"/>
      <c r="YO6"/>
      <c r="YP6"/>
      <c r="YQ6"/>
      <c r="YR6"/>
      <c r="YS6"/>
      <c r="YT6"/>
      <c r="YU6"/>
      <c r="YV6"/>
      <c r="YW6"/>
      <c r="YX6"/>
      <c r="YY6"/>
      <c r="YZ6"/>
      <c r="ZA6"/>
      <c r="ZB6"/>
      <c r="ZC6"/>
      <c r="ZD6"/>
      <c r="ZE6"/>
      <c r="ZF6"/>
      <c r="ZG6"/>
      <c r="ZH6"/>
      <c r="ZI6"/>
      <c r="ZJ6"/>
      <c r="ZK6"/>
      <c r="ZL6"/>
      <c r="ZM6"/>
      <c r="ZN6"/>
      <c r="ZO6"/>
      <c r="ZP6"/>
      <c r="ZQ6"/>
      <c r="ZR6"/>
      <c r="ZS6"/>
      <c r="ZT6"/>
      <c r="ZU6"/>
      <c r="ZV6"/>
      <c r="ZW6"/>
      <c r="ZX6"/>
      <c r="ZY6"/>
      <c r="ZZ6"/>
      <c r="AAA6"/>
      <c r="AAB6"/>
      <c r="AAC6"/>
      <c r="AAD6"/>
      <c r="AAE6"/>
      <c r="AAF6"/>
      <c r="AAG6"/>
      <c r="AAH6"/>
      <c r="AAI6"/>
      <c r="AAJ6"/>
      <c r="AAK6"/>
      <c r="AAL6"/>
      <c r="AAM6"/>
      <c r="AAN6"/>
      <c r="AAO6"/>
      <c r="AAP6"/>
      <c r="AAQ6"/>
      <c r="AAR6"/>
      <c r="AAS6"/>
      <c r="AAT6"/>
      <c r="AAU6"/>
      <c r="AAV6"/>
      <c r="AAW6"/>
      <c r="AAX6"/>
      <c r="AAY6"/>
      <c r="AAZ6"/>
      <c r="ABA6"/>
      <c r="ABB6"/>
      <c r="ABC6"/>
      <c r="ABD6"/>
      <c r="ABE6"/>
      <c r="ABF6"/>
      <c r="ABG6"/>
      <c r="ABH6"/>
      <c r="ABI6"/>
      <c r="ABJ6"/>
      <c r="ABK6"/>
      <c r="ABL6"/>
      <c r="ABM6"/>
      <c r="ABN6"/>
      <c r="ABO6"/>
      <c r="ABP6"/>
      <c r="ABQ6"/>
      <c r="ABR6"/>
      <c r="ABS6"/>
      <c r="ABT6"/>
      <c r="ABU6"/>
      <c r="ABV6"/>
      <c r="ABW6"/>
      <c r="ABX6"/>
      <c r="ABY6"/>
      <c r="ABZ6"/>
      <c r="ACA6"/>
      <c r="ACB6"/>
      <c r="ACC6"/>
      <c r="ACD6"/>
      <c r="ACE6"/>
      <c r="ACF6"/>
      <c r="ACG6"/>
      <c r="ACH6"/>
      <c r="ACI6"/>
      <c r="ACJ6"/>
      <c r="ACK6"/>
      <c r="ACL6"/>
      <c r="ACM6"/>
      <c r="ACN6"/>
      <c r="ACO6"/>
      <c r="ACP6"/>
      <c r="ACQ6"/>
      <c r="ACR6"/>
      <c r="ACS6"/>
      <c r="ACT6"/>
      <c r="ACU6"/>
      <c r="ACV6"/>
      <c r="ACW6"/>
      <c r="ACX6"/>
      <c r="ACY6"/>
      <c r="ACZ6"/>
      <c r="ADA6"/>
      <c r="ADB6"/>
      <c r="ADC6"/>
      <c r="ADD6"/>
      <c r="ADE6"/>
      <c r="ADF6"/>
      <c r="ADG6"/>
      <c r="ADH6"/>
      <c r="ADI6"/>
      <c r="ADJ6"/>
      <c r="ADK6"/>
      <c r="ADL6"/>
      <c r="ADM6"/>
      <c r="ADN6"/>
      <c r="ADO6"/>
      <c r="ADP6"/>
      <c r="ADQ6"/>
      <c r="ADR6"/>
      <c r="ADS6"/>
      <c r="ADT6"/>
      <c r="ADU6"/>
      <c r="ADV6"/>
      <c r="ADW6"/>
      <c r="ADX6"/>
      <c r="ADY6"/>
      <c r="ADZ6"/>
      <c r="AEA6"/>
      <c r="AEB6"/>
      <c r="AEC6"/>
      <c r="AED6"/>
      <c r="AEE6"/>
      <c r="AEF6"/>
      <c r="AEG6"/>
      <c r="AEH6"/>
      <c r="AEI6"/>
      <c r="AEJ6"/>
      <c r="AEK6"/>
      <c r="AEL6"/>
      <c r="AEM6"/>
      <c r="AEN6"/>
      <c r="AEO6"/>
      <c r="AEP6"/>
      <c r="AEQ6"/>
      <c r="AER6"/>
      <c r="AES6"/>
      <c r="AET6"/>
      <c r="AEU6"/>
      <c r="AEV6"/>
      <c r="AEW6"/>
      <c r="AEX6"/>
      <c r="AEY6"/>
      <c r="AEZ6"/>
      <c r="AFA6"/>
      <c r="AFB6"/>
      <c r="AFC6"/>
      <c r="AFD6"/>
      <c r="AFE6"/>
      <c r="AFF6"/>
      <c r="AFG6"/>
      <c r="AFH6"/>
      <c r="AFI6"/>
      <c r="AFJ6"/>
      <c r="AFK6"/>
      <c r="AFL6"/>
      <c r="AFM6"/>
      <c r="AFN6"/>
      <c r="AFO6"/>
      <c r="AFP6"/>
      <c r="AFQ6"/>
      <c r="AFR6"/>
      <c r="AFS6"/>
      <c r="AFT6"/>
      <c r="AFU6"/>
      <c r="AFV6"/>
      <c r="AFW6"/>
      <c r="AFX6"/>
      <c r="AFY6"/>
      <c r="AFZ6"/>
      <c r="AGA6"/>
      <c r="AGB6"/>
      <c r="AGC6"/>
      <c r="AGD6"/>
      <c r="AGE6"/>
      <c r="AGF6"/>
      <c r="AGG6"/>
      <c r="AGH6"/>
      <c r="AGI6"/>
      <c r="AGJ6"/>
      <c r="AGK6"/>
      <c r="AGL6"/>
      <c r="AGM6"/>
      <c r="AGN6"/>
      <c r="AGO6"/>
      <c r="AGP6"/>
      <c r="AGQ6"/>
      <c r="AGR6"/>
      <c r="AGS6"/>
      <c r="AGT6"/>
      <c r="AGU6"/>
      <c r="AGV6"/>
      <c r="AGW6"/>
      <c r="AGX6"/>
      <c r="AGY6"/>
      <c r="AGZ6"/>
      <c r="AHA6"/>
      <c r="AHB6"/>
      <c r="AHC6"/>
      <c r="AHD6"/>
      <c r="AHE6"/>
      <c r="AHF6"/>
      <c r="AHG6"/>
      <c r="AHH6"/>
      <c r="AHI6"/>
      <c r="AHJ6"/>
      <c r="AHK6"/>
      <c r="AHL6"/>
      <c r="AHM6"/>
      <c r="AHN6"/>
      <c r="AHO6"/>
      <c r="AHP6"/>
      <c r="AHQ6"/>
      <c r="AHR6"/>
      <c r="AHS6"/>
      <c r="AHT6"/>
      <c r="AHU6"/>
      <c r="AHV6"/>
      <c r="AHW6"/>
      <c r="AHX6"/>
      <c r="AHY6"/>
      <c r="AHZ6"/>
      <c r="AIA6"/>
      <c r="AIB6"/>
      <c r="AIC6"/>
      <c r="AID6"/>
      <c r="AIE6"/>
      <c r="AIF6"/>
      <c r="AIG6"/>
      <c r="AIH6"/>
      <c r="AII6"/>
      <c r="AIJ6"/>
      <c r="AIK6"/>
      <c r="AIL6"/>
      <c r="AIM6"/>
      <c r="AIN6"/>
      <c r="AIO6"/>
      <c r="AIP6"/>
      <c r="AIQ6"/>
      <c r="AIR6"/>
      <c r="AIS6"/>
      <c r="AIT6"/>
      <c r="AIU6"/>
      <c r="AIV6"/>
      <c r="AIW6"/>
      <c r="AIX6"/>
      <c r="AIY6"/>
      <c r="AIZ6"/>
      <c r="AJA6"/>
      <c r="AJB6"/>
      <c r="AJC6"/>
      <c r="AJD6"/>
      <c r="AJE6"/>
      <c r="AJF6"/>
      <c r="AJG6"/>
      <c r="AJH6"/>
      <c r="AJI6"/>
      <c r="AJJ6"/>
      <c r="AJK6"/>
      <c r="AJL6"/>
      <c r="AJM6"/>
      <c r="AJN6"/>
      <c r="AJO6"/>
      <c r="AJP6"/>
      <c r="AJQ6"/>
      <c r="AJR6"/>
      <c r="AJS6"/>
      <c r="AJT6"/>
      <c r="AJU6"/>
      <c r="AJV6"/>
      <c r="AJW6"/>
      <c r="AJX6"/>
      <c r="AJY6"/>
      <c r="AJZ6"/>
      <c r="AKA6"/>
      <c r="AKB6"/>
      <c r="AKC6"/>
      <c r="AKD6"/>
      <c r="AKE6"/>
      <c r="AKF6"/>
      <c r="AKG6"/>
      <c r="AKH6"/>
      <c r="AKI6"/>
      <c r="AKJ6"/>
      <c r="AKK6"/>
      <c r="AKL6"/>
      <c r="AKM6"/>
      <c r="AKN6"/>
      <c r="AKO6"/>
      <c r="AKP6"/>
      <c r="AKQ6"/>
      <c r="AKR6"/>
      <c r="AKS6"/>
      <c r="AKT6"/>
      <c r="AKU6"/>
      <c r="AKV6"/>
      <c r="AKW6"/>
      <c r="AKX6"/>
      <c r="AKY6"/>
      <c r="AKZ6"/>
      <c r="ALA6"/>
      <c r="ALB6"/>
      <c r="ALC6"/>
      <c r="ALD6"/>
      <c r="ALE6"/>
      <c r="ALF6"/>
      <c r="ALG6"/>
      <c r="ALH6"/>
      <c r="ALI6"/>
      <c r="ALJ6"/>
      <c r="ALK6"/>
      <c r="ALL6"/>
      <c r="ALM6"/>
      <c r="ALN6"/>
      <c r="ALO6"/>
      <c r="ALP6"/>
      <c r="ALQ6"/>
      <c r="ALR6"/>
      <c r="ALS6"/>
      <c r="ALT6"/>
      <c r="ALU6"/>
      <c r="ALV6"/>
      <c r="ALW6"/>
      <c r="ALX6"/>
      <c r="ALY6"/>
      <c r="ALZ6"/>
      <c r="AMA6"/>
      <c r="AMB6"/>
      <c r="AMC6"/>
      <c r="AMD6"/>
      <c r="AME6"/>
      <c r="AMF6"/>
      <c r="AMG6"/>
      <c r="AMH6"/>
      <c r="AMI6"/>
      <c r="AMJ6"/>
    </row>
    <row r="7" spans="1:1025" ht="16.5" thickBot="1">
      <c r="A7"/>
      <c r="B7" s="27"/>
      <c r="C7" s="28"/>
      <c r="D7" s="28"/>
      <c r="E7" s="28"/>
      <c r="F7" s="551"/>
      <c r="G7" s="551"/>
      <c r="H7" s="551"/>
      <c r="I7" s="551"/>
      <c r="J7" s="551"/>
      <c r="K7" s="551"/>
      <c r="L7" s="551"/>
      <c r="M7" s="557"/>
      <c r="N7" s="561"/>
      <c r="O7" s="562"/>
      <c r="P7" s="562"/>
      <c r="Q7" s="563"/>
      <c r="R7"/>
      <c r="S7"/>
      <c r="T7"/>
      <c r="U7"/>
      <c r="V7"/>
      <c r="W7"/>
      <c r="X7"/>
      <c r="Y7"/>
      <c r="Z7"/>
      <c r="AA7"/>
      <c r="AB7"/>
      <c r="AC7"/>
      <c r="AD7"/>
      <c r="AE7"/>
      <c r="AF7"/>
      <c r="AG7"/>
      <c r="AH7"/>
      <c r="AI7"/>
      <c r="AJ7"/>
      <c r="AK7"/>
      <c r="AL7"/>
      <c r="AM7"/>
      <c r="AN7"/>
      <c r="AO7"/>
      <c r="AP7"/>
      <c r="AQ7"/>
      <c r="AR7"/>
      <c r="AS7"/>
      <c r="AT7"/>
      <c r="AU7"/>
      <c r="AV7"/>
      <c r="AW7"/>
      <c r="AX7"/>
      <c r="AY7"/>
      <c r="AZ7"/>
      <c r="BA7"/>
      <c r="BB7"/>
      <c r="BC7"/>
      <c r="BD7"/>
      <c r="BE7"/>
      <c r="BF7"/>
      <c r="BG7"/>
      <c r="BH7"/>
      <c r="BI7"/>
      <c r="BJ7"/>
      <c r="BK7"/>
      <c r="BL7"/>
      <c r="BM7"/>
      <c r="BN7"/>
      <c r="BO7"/>
      <c r="BP7"/>
      <c r="BQ7"/>
      <c r="BR7"/>
      <c r="BS7"/>
      <c r="BT7"/>
      <c r="BU7"/>
      <c r="BV7"/>
      <c r="BW7"/>
      <c r="BX7"/>
      <c r="BY7"/>
      <c r="BZ7"/>
      <c r="CA7"/>
      <c r="CB7"/>
      <c r="CC7"/>
      <c r="CD7"/>
      <c r="CE7"/>
      <c r="CF7"/>
      <c r="CG7"/>
      <c r="CH7"/>
      <c r="CI7"/>
      <c r="CJ7"/>
      <c r="CK7"/>
      <c r="CL7"/>
      <c r="CM7"/>
      <c r="CN7"/>
      <c r="CO7"/>
      <c r="CP7"/>
      <c r="CQ7"/>
      <c r="CR7"/>
      <c r="CS7"/>
      <c r="CT7"/>
      <c r="CU7"/>
      <c r="CV7"/>
      <c r="CW7"/>
      <c r="CX7"/>
      <c r="CY7"/>
      <c r="CZ7"/>
      <c r="DA7"/>
      <c r="DB7"/>
      <c r="DC7"/>
      <c r="DD7"/>
      <c r="DE7"/>
      <c r="DF7"/>
      <c r="DG7"/>
      <c r="DH7"/>
      <c r="DI7"/>
      <c r="DJ7"/>
      <c r="DK7"/>
      <c r="DL7"/>
      <c r="DM7"/>
      <c r="DN7"/>
      <c r="DO7"/>
      <c r="DP7"/>
      <c r="DQ7"/>
      <c r="DR7"/>
      <c r="DS7"/>
      <c r="DT7"/>
      <c r="DU7"/>
      <c r="DV7"/>
      <c r="DW7"/>
      <c r="DX7"/>
      <c r="DY7"/>
      <c r="DZ7"/>
      <c r="EA7"/>
      <c r="EB7"/>
      <c r="EC7"/>
      <c r="ED7"/>
      <c r="EE7"/>
      <c r="EF7"/>
      <c r="EG7"/>
      <c r="EH7"/>
      <c r="EI7"/>
      <c r="EJ7"/>
      <c r="EK7"/>
      <c r="EL7"/>
      <c r="EM7"/>
      <c r="EN7"/>
      <c r="EO7"/>
      <c r="EP7"/>
      <c r="EQ7"/>
      <c r="ER7"/>
      <c r="ES7"/>
      <c r="ET7"/>
      <c r="EU7"/>
      <c r="EV7"/>
      <c r="EW7"/>
      <c r="EX7"/>
      <c r="EY7"/>
      <c r="EZ7"/>
      <c r="FA7"/>
      <c r="FB7"/>
      <c r="FC7"/>
      <c r="FD7"/>
      <c r="FE7"/>
      <c r="FF7"/>
      <c r="FG7"/>
      <c r="FH7"/>
      <c r="FI7"/>
      <c r="FJ7"/>
      <c r="FK7"/>
      <c r="FL7"/>
      <c r="FM7"/>
      <c r="FN7"/>
      <c r="FO7"/>
      <c r="FP7"/>
      <c r="FQ7"/>
      <c r="FR7"/>
      <c r="FS7"/>
      <c r="FT7"/>
      <c r="FU7"/>
      <c r="FV7"/>
      <c r="FW7"/>
      <c r="FX7"/>
      <c r="FY7"/>
      <c r="FZ7"/>
      <c r="GA7"/>
      <c r="GB7"/>
      <c r="GC7"/>
      <c r="GD7"/>
      <c r="GE7"/>
      <c r="GF7"/>
      <c r="GG7"/>
      <c r="GH7"/>
      <c r="GI7"/>
      <c r="GJ7"/>
      <c r="GK7"/>
      <c r="GL7"/>
      <c r="GM7"/>
      <c r="GN7"/>
      <c r="GO7"/>
      <c r="GP7"/>
      <c r="GQ7"/>
      <c r="GR7"/>
      <c r="GS7"/>
      <c r="GT7"/>
      <c r="GU7"/>
      <c r="GV7"/>
      <c r="GW7"/>
      <c r="GX7"/>
      <c r="GY7"/>
      <c r="GZ7"/>
      <c r="HA7"/>
      <c r="HB7"/>
      <c r="HC7"/>
      <c r="HD7"/>
      <c r="HE7"/>
      <c r="HF7"/>
      <c r="HG7"/>
      <c r="HH7"/>
      <c r="HI7"/>
      <c r="HJ7"/>
      <c r="HK7"/>
      <c r="HL7"/>
      <c r="HM7"/>
      <c r="HN7"/>
      <c r="HO7"/>
      <c r="HP7"/>
      <c r="HQ7"/>
      <c r="HR7"/>
      <c r="HS7"/>
      <c r="HT7"/>
      <c r="HU7"/>
      <c r="HV7"/>
      <c r="HW7"/>
      <c r="HX7"/>
      <c r="HY7"/>
      <c r="HZ7"/>
      <c r="IA7"/>
      <c r="IB7"/>
      <c r="IC7"/>
      <c r="ID7"/>
      <c r="IE7"/>
      <c r="IF7"/>
      <c r="IG7"/>
      <c r="IH7"/>
      <c r="II7"/>
      <c r="IJ7"/>
      <c r="IK7"/>
      <c r="IL7"/>
      <c r="IM7"/>
      <c r="IN7"/>
      <c r="IO7"/>
      <c r="IP7"/>
      <c r="IQ7"/>
      <c r="IR7"/>
      <c r="IS7"/>
      <c r="IT7"/>
      <c r="IU7"/>
      <c r="IV7"/>
      <c r="IW7"/>
      <c r="IX7"/>
      <c r="IY7"/>
      <c r="IZ7"/>
      <c r="JA7"/>
      <c r="JB7"/>
      <c r="JC7"/>
      <c r="JD7"/>
      <c r="JE7"/>
      <c r="JF7"/>
      <c r="JG7"/>
      <c r="JH7"/>
      <c r="JI7"/>
      <c r="JJ7"/>
      <c r="JK7"/>
      <c r="JL7"/>
      <c r="JM7"/>
      <c r="JN7"/>
      <c r="JO7"/>
      <c r="JP7"/>
      <c r="JQ7"/>
      <c r="JR7"/>
      <c r="JS7"/>
      <c r="JT7"/>
      <c r="JU7"/>
      <c r="JV7"/>
      <c r="JW7"/>
      <c r="JX7"/>
      <c r="JY7"/>
      <c r="JZ7"/>
      <c r="KA7"/>
      <c r="KB7"/>
      <c r="KC7"/>
      <c r="KD7"/>
      <c r="KE7"/>
      <c r="KF7"/>
      <c r="KG7"/>
      <c r="KH7"/>
      <c r="KI7"/>
      <c r="KJ7"/>
      <c r="KK7"/>
      <c r="KL7"/>
      <c r="KM7"/>
      <c r="KN7"/>
      <c r="KO7"/>
      <c r="KP7"/>
      <c r="KQ7"/>
      <c r="KR7"/>
      <c r="KS7"/>
      <c r="KT7"/>
      <c r="KU7"/>
      <c r="KV7"/>
      <c r="KW7"/>
      <c r="KX7"/>
      <c r="KY7"/>
      <c r="KZ7"/>
      <c r="LA7"/>
      <c r="LB7"/>
      <c r="LC7"/>
      <c r="LD7"/>
      <c r="LE7"/>
      <c r="LF7"/>
      <c r="LG7"/>
      <c r="LH7"/>
      <c r="LI7"/>
      <c r="LJ7"/>
      <c r="LK7"/>
      <c r="LL7"/>
      <c r="LM7"/>
      <c r="LN7"/>
      <c r="LO7"/>
      <c r="LP7"/>
      <c r="LQ7"/>
      <c r="LR7"/>
      <c r="LS7"/>
      <c r="LT7"/>
      <c r="LU7"/>
      <c r="LV7"/>
      <c r="LW7"/>
      <c r="LX7"/>
      <c r="LY7"/>
      <c r="LZ7"/>
      <c r="MA7"/>
      <c r="MB7"/>
      <c r="MC7"/>
      <c r="MD7"/>
      <c r="ME7"/>
      <c r="MF7"/>
      <c r="MG7"/>
      <c r="MH7"/>
      <c r="MI7"/>
      <c r="MJ7"/>
      <c r="MK7"/>
      <c r="ML7"/>
      <c r="MM7"/>
      <c r="MN7"/>
      <c r="MO7"/>
      <c r="MP7"/>
      <c r="MQ7"/>
      <c r="MR7"/>
      <c r="MS7"/>
      <c r="MT7"/>
      <c r="MU7"/>
      <c r="MV7"/>
      <c r="MW7"/>
      <c r="MX7"/>
      <c r="MY7"/>
      <c r="MZ7"/>
      <c r="NA7"/>
      <c r="NB7"/>
      <c r="NC7"/>
      <c r="ND7"/>
      <c r="NE7"/>
      <c r="NF7"/>
      <c r="NG7"/>
      <c r="NH7"/>
      <c r="NI7"/>
      <c r="NJ7"/>
      <c r="NK7"/>
      <c r="NL7"/>
      <c r="NM7"/>
      <c r="NN7"/>
      <c r="NO7"/>
      <c r="NP7"/>
      <c r="NQ7"/>
      <c r="NR7"/>
      <c r="NS7"/>
      <c r="NT7"/>
      <c r="NU7"/>
      <c r="NV7"/>
      <c r="NW7"/>
      <c r="NX7"/>
      <c r="NY7"/>
      <c r="NZ7"/>
      <c r="OA7"/>
      <c r="OB7"/>
      <c r="OC7"/>
      <c r="OD7"/>
      <c r="OE7"/>
      <c r="OF7"/>
      <c r="OG7"/>
      <c r="OH7"/>
      <c r="OI7"/>
      <c r="OJ7"/>
      <c r="OK7"/>
      <c r="OL7"/>
      <c r="OM7"/>
      <c r="ON7"/>
      <c r="OO7"/>
      <c r="OP7"/>
      <c r="OQ7"/>
      <c r="OR7"/>
      <c r="OS7"/>
      <c r="OT7"/>
      <c r="OU7"/>
      <c r="OV7"/>
      <c r="OW7"/>
      <c r="OX7"/>
      <c r="OY7"/>
      <c r="OZ7"/>
      <c r="PA7"/>
      <c r="PB7"/>
      <c r="PC7"/>
      <c r="PD7"/>
      <c r="PE7"/>
      <c r="PF7"/>
      <c r="PG7"/>
      <c r="PH7"/>
      <c r="PI7"/>
      <c r="PJ7"/>
      <c r="PK7"/>
      <c r="PL7"/>
      <c r="PM7"/>
      <c r="PN7"/>
      <c r="PO7"/>
      <c r="PP7"/>
      <c r="PQ7"/>
      <c r="PR7"/>
      <c r="PS7"/>
      <c r="PT7"/>
      <c r="PU7"/>
      <c r="PV7"/>
      <c r="PW7"/>
      <c r="PX7"/>
      <c r="PY7"/>
      <c r="PZ7"/>
      <c r="QA7"/>
      <c r="QB7"/>
      <c r="QC7"/>
      <c r="QD7"/>
      <c r="QE7"/>
      <c r="QF7"/>
      <c r="QG7"/>
      <c r="QH7"/>
      <c r="QI7"/>
      <c r="QJ7"/>
      <c r="QK7"/>
      <c r="QL7"/>
      <c r="QM7"/>
      <c r="QN7"/>
      <c r="QO7"/>
      <c r="QP7"/>
      <c r="QQ7"/>
      <c r="QR7"/>
      <c r="QS7"/>
      <c r="QT7"/>
      <c r="QU7"/>
      <c r="QV7"/>
      <c r="QW7"/>
      <c r="QX7"/>
      <c r="QY7"/>
      <c r="QZ7"/>
      <c r="RA7"/>
      <c r="RB7"/>
      <c r="RC7"/>
      <c r="RD7"/>
      <c r="RE7"/>
      <c r="RF7"/>
      <c r="RG7"/>
      <c r="RH7"/>
      <c r="RI7"/>
      <c r="RJ7"/>
      <c r="RK7"/>
      <c r="RL7"/>
      <c r="RM7"/>
      <c r="RN7"/>
      <c r="RO7"/>
      <c r="RP7"/>
      <c r="RQ7"/>
      <c r="RR7"/>
      <c r="RS7"/>
      <c r="RT7"/>
      <c r="RU7"/>
      <c r="RV7"/>
      <c r="RW7"/>
      <c r="RX7"/>
      <c r="RY7"/>
      <c r="RZ7"/>
      <c r="SA7"/>
      <c r="SB7"/>
      <c r="SC7"/>
      <c r="SD7"/>
      <c r="SE7"/>
      <c r="SF7"/>
      <c r="SG7"/>
      <c r="SH7"/>
      <c r="SI7"/>
      <c r="SJ7"/>
      <c r="SK7"/>
      <c r="SL7"/>
      <c r="SM7"/>
      <c r="SN7"/>
      <c r="SO7"/>
      <c r="SP7"/>
      <c r="SQ7"/>
      <c r="SR7"/>
      <c r="SS7"/>
      <c r="ST7"/>
      <c r="SU7"/>
      <c r="SV7"/>
      <c r="SW7"/>
      <c r="SX7"/>
      <c r="SY7"/>
      <c r="SZ7"/>
      <c r="TA7"/>
      <c r="TB7"/>
      <c r="TC7"/>
      <c r="TD7"/>
      <c r="TE7"/>
      <c r="TF7"/>
      <c r="TG7"/>
      <c r="TH7"/>
      <c r="TI7"/>
      <c r="TJ7"/>
      <c r="TK7"/>
      <c r="TL7"/>
      <c r="TM7"/>
      <c r="TN7"/>
      <c r="TO7"/>
      <c r="TP7"/>
      <c r="TQ7"/>
      <c r="TR7"/>
      <c r="TS7"/>
      <c r="TT7"/>
      <c r="TU7"/>
      <c r="TV7"/>
      <c r="TW7"/>
      <c r="TX7"/>
      <c r="TY7"/>
      <c r="TZ7"/>
      <c r="UA7"/>
      <c r="UB7"/>
      <c r="UC7"/>
      <c r="UD7"/>
      <c r="UE7"/>
      <c r="UF7"/>
      <c r="UG7"/>
      <c r="UH7"/>
      <c r="UI7"/>
      <c r="UJ7"/>
      <c r="UK7"/>
      <c r="UL7"/>
      <c r="UM7"/>
      <c r="UN7"/>
      <c r="UO7"/>
      <c r="UP7"/>
      <c r="UQ7"/>
      <c r="UR7"/>
      <c r="US7"/>
      <c r="UT7"/>
      <c r="UU7"/>
      <c r="UV7"/>
      <c r="UW7"/>
      <c r="UX7"/>
      <c r="UY7"/>
      <c r="UZ7"/>
      <c r="VA7"/>
      <c r="VB7"/>
      <c r="VC7"/>
      <c r="VD7"/>
      <c r="VE7"/>
      <c r="VF7"/>
      <c r="VG7"/>
      <c r="VH7"/>
      <c r="VI7"/>
      <c r="VJ7"/>
      <c r="VK7"/>
      <c r="VL7"/>
      <c r="VM7"/>
      <c r="VN7"/>
      <c r="VO7"/>
      <c r="VP7"/>
      <c r="VQ7"/>
      <c r="VR7"/>
      <c r="VS7"/>
      <c r="VT7"/>
      <c r="VU7"/>
      <c r="VV7"/>
      <c r="VW7"/>
      <c r="VX7"/>
      <c r="VY7"/>
      <c r="VZ7"/>
      <c r="WA7"/>
      <c r="WB7"/>
      <c r="WC7"/>
      <c r="WD7"/>
      <c r="WE7"/>
      <c r="WF7"/>
      <c r="WG7"/>
      <c r="WH7"/>
      <c r="WI7"/>
      <c r="WJ7"/>
      <c r="WK7"/>
      <c r="WL7"/>
      <c r="WM7"/>
      <c r="WN7"/>
      <c r="WO7"/>
      <c r="WP7"/>
      <c r="WQ7"/>
      <c r="WR7"/>
      <c r="WS7"/>
      <c r="WT7"/>
      <c r="WU7"/>
      <c r="WV7"/>
      <c r="WW7"/>
      <c r="WX7"/>
      <c r="WY7"/>
      <c r="WZ7"/>
      <c r="XA7"/>
      <c r="XB7"/>
      <c r="XC7"/>
      <c r="XD7"/>
      <c r="XE7"/>
      <c r="XF7"/>
      <c r="XG7"/>
      <c r="XH7"/>
      <c r="XI7"/>
      <c r="XJ7"/>
      <c r="XK7"/>
      <c r="XL7"/>
      <c r="XM7"/>
      <c r="XN7"/>
      <c r="XO7"/>
      <c r="XP7"/>
      <c r="XQ7"/>
      <c r="XR7"/>
      <c r="XS7"/>
      <c r="XT7"/>
      <c r="XU7"/>
      <c r="XV7"/>
      <c r="XW7"/>
      <c r="XX7"/>
      <c r="XY7"/>
      <c r="XZ7"/>
      <c r="YA7"/>
      <c r="YB7"/>
      <c r="YC7"/>
      <c r="YD7"/>
      <c r="YE7"/>
      <c r="YF7"/>
      <c r="YG7"/>
      <c r="YH7"/>
      <c r="YI7"/>
      <c r="YJ7"/>
      <c r="YK7"/>
      <c r="YL7"/>
      <c r="YM7"/>
      <c r="YN7"/>
      <c r="YO7"/>
      <c r="YP7"/>
      <c r="YQ7"/>
      <c r="YR7"/>
      <c r="YS7"/>
      <c r="YT7"/>
      <c r="YU7"/>
      <c r="YV7"/>
      <c r="YW7"/>
      <c r="YX7"/>
      <c r="YY7"/>
      <c r="YZ7"/>
      <c r="ZA7"/>
      <c r="ZB7"/>
      <c r="ZC7"/>
      <c r="ZD7"/>
      <c r="ZE7"/>
      <c r="ZF7"/>
      <c r="ZG7"/>
      <c r="ZH7"/>
      <c r="ZI7"/>
      <c r="ZJ7"/>
      <c r="ZK7"/>
      <c r="ZL7"/>
      <c r="ZM7"/>
      <c r="ZN7"/>
      <c r="ZO7"/>
      <c r="ZP7"/>
      <c r="ZQ7"/>
      <c r="ZR7"/>
      <c r="ZS7"/>
      <c r="ZT7"/>
      <c r="ZU7"/>
      <c r="ZV7"/>
      <c r="ZW7"/>
      <c r="ZX7"/>
      <c r="ZY7"/>
      <c r="ZZ7"/>
      <c r="AAA7"/>
      <c r="AAB7"/>
      <c r="AAC7"/>
      <c r="AAD7"/>
      <c r="AAE7"/>
      <c r="AAF7"/>
      <c r="AAG7"/>
      <c r="AAH7"/>
      <c r="AAI7"/>
      <c r="AAJ7"/>
      <c r="AAK7"/>
      <c r="AAL7"/>
      <c r="AAM7"/>
      <c r="AAN7"/>
      <c r="AAO7"/>
      <c r="AAP7"/>
      <c r="AAQ7"/>
      <c r="AAR7"/>
      <c r="AAS7"/>
      <c r="AAT7"/>
      <c r="AAU7"/>
      <c r="AAV7"/>
      <c r="AAW7"/>
      <c r="AAX7"/>
      <c r="AAY7"/>
      <c r="AAZ7"/>
      <c r="ABA7"/>
      <c r="ABB7"/>
      <c r="ABC7"/>
      <c r="ABD7"/>
      <c r="ABE7"/>
      <c r="ABF7"/>
      <c r="ABG7"/>
      <c r="ABH7"/>
      <c r="ABI7"/>
      <c r="ABJ7"/>
      <c r="ABK7"/>
      <c r="ABL7"/>
      <c r="ABM7"/>
      <c r="ABN7"/>
      <c r="ABO7"/>
      <c r="ABP7"/>
      <c r="ABQ7"/>
      <c r="ABR7"/>
      <c r="ABS7"/>
      <c r="ABT7"/>
      <c r="ABU7"/>
      <c r="ABV7"/>
      <c r="ABW7"/>
      <c r="ABX7"/>
      <c r="ABY7"/>
      <c r="ABZ7"/>
      <c r="ACA7"/>
      <c r="ACB7"/>
      <c r="ACC7"/>
      <c r="ACD7"/>
      <c r="ACE7"/>
      <c r="ACF7"/>
      <c r="ACG7"/>
      <c r="ACH7"/>
      <c r="ACI7"/>
      <c r="ACJ7"/>
      <c r="ACK7"/>
      <c r="ACL7"/>
      <c r="ACM7"/>
      <c r="ACN7"/>
      <c r="ACO7"/>
      <c r="ACP7"/>
      <c r="ACQ7"/>
      <c r="ACR7"/>
      <c r="ACS7"/>
      <c r="ACT7"/>
      <c r="ACU7"/>
      <c r="ACV7"/>
      <c r="ACW7"/>
      <c r="ACX7"/>
      <c r="ACY7"/>
      <c r="ACZ7"/>
      <c r="ADA7"/>
      <c r="ADB7"/>
      <c r="ADC7"/>
      <c r="ADD7"/>
      <c r="ADE7"/>
      <c r="ADF7"/>
      <c r="ADG7"/>
      <c r="ADH7"/>
      <c r="ADI7"/>
      <c r="ADJ7"/>
      <c r="ADK7"/>
      <c r="ADL7"/>
      <c r="ADM7"/>
      <c r="ADN7"/>
      <c r="ADO7"/>
      <c r="ADP7"/>
      <c r="ADQ7"/>
      <c r="ADR7"/>
      <c r="ADS7"/>
      <c r="ADT7"/>
      <c r="ADU7"/>
      <c r="ADV7"/>
      <c r="ADW7"/>
      <c r="ADX7"/>
      <c r="ADY7"/>
      <c r="ADZ7"/>
      <c r="AEA7"/>
      <c r="AEB7"/>
      <c r="AEC7"/>
      <c r="AED7"/>
      <c r="AEE7"/>
      <c r="AEF7"/>
      <c r="AEG7"/>
      <c r="AEH7"/>
      <c r="AEI7"/>
      <c r="AEJ7"/>
      <c r="AEK7"/>
      <c r="AEL7"/>
      <c r="AEM7"/>
      <c r="AEN7"/>
      <c r="AEO7"/>
      <c r="AEP7"/>
      <c r="AEQ7"/>
      <c r="AER7"/>
      <c r="AES7"/>
      <c r="AET7"/>
      <c r="AEU7"/>
      <c r="AEV7"/>
      <c r="AEW7"/>
      <c r="AEX7"/>
      <c r="AEY7"/>
      <c r="AEZ7"/>
      <c r="AFA7"/>
      <c r="AFB7"/>
      <c r="AFC7"/>
      <c r="AFD7"/>
      <c r="AFE7"/>
      <c r="AFF7"/>
      <c r="AFG7"/>
      <c r="AFH7"/>
      <c r="AFI7"/>
      <c r="AFJ7"/>
      <c r="AFK7"/>
      <c r="AFL7"/>
      <c r="AFM7"/>
      <c r="AFN7"/>
      <c r="AFO7"/>
      <c r="AFP7"/>
      <c r="AFQ7"/>
      <c r="AFR7"/>
      <c r="AFS7"/>
      <c r="AFT7"/>
      <c r="AFU7"/>
      <c r="AFV7"/>
      <c r="AFW7"/>
      <c r="AFX7"/>
      <c r="AFY7"/>
      <c r="AFZ7"/>
      <c r="AGA7"/>
      <c r="AGB7"/>
      <c r="AGC7"/>
      <c r="AGD7"/>
      <c r="AGE7"/>
      <c r="AGF7"/>
      <c r="AGG7"/>
      <c r="AGH7"/>
      <c r="AGI7"/>
      <c r="AGJ7"/>
      <c r="AGK7"/>
      <c r="AGL7"/>
      <c r="AGM7"/>
      <c r="AGN7"/>
      <c r="AGO7"/>
      <c r="AGP7"/>
      <c r="AGQ7"/>
      <c r="AGR7"/>
      <c r="AGS7"/>
      <c r="AGT7"/>
      <c r="AGU7"/>
      <c r="AGV7"/>
      <c r="AGW7"/>
      <c r="AGX7"/>
      <c r="AGY7"/>
      <c r="AGZ7"/>
      <c r="AHA7"/>
      <c r="AHB7"/>
      <c r="AHC7"/>
      <c r="AHD7"/>
      <c r="AHE7"/>
      <c r="AHF7"/>
      <c r="AHG7"/>
      <c r="AHH7"/>
      <c r="AHI7"/>
      <c r="AHJ7"/>
      <c r="AHK7"/>
      <c r="AHL7"/>
      <c r="AHM7"/>
      <c r="AHN7"/>
      <c r="AHO7"/>
      <c r="AHP7"/>
      <c r="AHQ7"/>
      <c r="AHR7"/>
      <c r="AHS7"/>
      <c r="AHT7"/>
      <c r="AHU7"/>
      <c r="AHV7"/>
      <c r="AHW7"/>
      <c r="AHX7"/>
      <c r="AHY7"/>
      <c r="AHZ7"/>
      <c r="AIA7"/>
      <c r="AIB7"/>
      <c r="AIC7"/>
      <c r="AID7"/>
      <c r="AIE7"/>
      <c r="AIF7"/>
      <c r="AIG7"/>
      <c r="AIH7"/>
      <c r="AII7"/>
      <c r="AIJ7"/>
      <c r="AIK7"/>
      <c r="AIL7"/>
      <c r="AIM7"/>
      <c r="AIN7"/>
      <c r="AIO7"/>
      <c r="AIP7"/>
      <c r="AIQ7"/>
      <c r="AIR7"/>
      <c r="AIS7"/>
      <c r="AIT7"/>
      <c r="AIU7"/>
      <c r="AIV7"/>
      <c r="AIW7"/>
      <c r="AIX7"/>
      <c r="AIY7"/>
      <c r="AIZ7"/>
      <c r="AJA7"/>
      <c r="AJB7"/>
      <c r="AJC7"/>
      <c r="AJD7"/>
      <c r="AJE7"/>
      <c r="AJF7"/>
      <c r="AJG7"/>
      <c r="AJH7"/>
      <c r="AJI7"/>
      <c r="AJJ7"/>
      <c r="AJK7"/>
      <c r="AJL7"/>
      <c r="AJM7"/>
      <c r="AJN7"/>
      <c r="AJO7"/>
      <c r="AJP7"/>
      <c r="AJQ7"/>
      <c r="AJR7"/>
      <c r="AJS7"/>
      <c r="AJT7"/>
      <c r="AJU7"/>
      <c r="AJV7"/>
      <c r="AJW7"/>
      <c r="AJX7"/>
      <c r="AJY7"/>
      <c r="AJZ7"/>
      <c r="AKA7"/>
      <c r="AKB7"/>
      <c r="AKC7"/>
      <c r="AKD7"/>
      <c r="AKE7"/>
      <c r="AKF7"/>
      <c r="AKG7"/>
      <c r="AKH7"/>
      <c r="AKI7"/>
      <c r="AKJ7"/>
      <c r="AKK7"/>
      <c r="AKL7"/>
      <c r="AKM7"/>
      <c r="AKN7"/>
      <c r="AKO7"/>
      <c r="AKP7"/>
      <c r="AKQ7"/>
      <c r="AKR7"/>
      <c r="AKS7"/>
      <c r="AKT7"/>
      <c r="AKU7"/>
      <c r="AKV7"/>
      <c r="AKW7"/>
      <c r="AKX7"/>
      <c r="AKY7"/>
      <c r="AKZ7"/>
      <c r="ALA7"/>
      <c r="ALB7"/>
      <c r="ALC7"/>
      <c r="ALD7"/>
      <c r="ALE7"/>
      <c r="ALF7"/>
      <c r="ALG7"/>
      <c r="ALH7"/>
      <c r="ALI7"/>
      <c r="ALJ7"/>
      <c r="ALK7"/>
      <c r="ALL7"/>
      <c r="ALM7"/>
      <c r="ALN7"/>
      <c r="ALO7"/>
      <c r="ALP7"/>
      <c r="ALQ7"/>
      <c r="ALR7"/>
      <c r="ALS7"/>
      <c r="ALT7"/>
      <c r="ALU7"/>
      <c r="ALV7"/>
      <c r="ALW7"/>
      <c r="ALX7"/>
      <c r="ALY7"/>
      <c r="ALZ7"/>
      <c r="AMA7"/>
      <c r="AMB7"/>
      <c r="AMC7"/>
      <c r="AMD7"/>
      <c r="AME7"/>
      <c r="AMF7"/>
      <c r="AMG7"/>
      <c r="AMH7"/>
      <c r="AMI7"/>
      <c r="AMJ7"/>
    </row>
    <row r="8" spans="1:1025" s="29" customFormat="1" ht="27" customHeight="1">
      <c r="B8" s="547" t="s">
        <v>17</v>
      </c>
      <c r="C8" s="547"/>
      <c r="D8" s="547"/>
      <c r="E8" s="547"/>
      <c r="F8" s="547"/>
      <c r="G8" s="547" t="s">
        <v>18</v>
      </c>
      <c r="H8" s="547"/>
      <c r="I8" s="547"/>
      <c r="J8" s="547"/>
      <c r="K8" s="547"/>
      <c r="L8" s="547"/>
      <c r="M8" s="547"/>
      <c r="N8" s="548" t="s">
        <v>19</v>
      </c>
      <c r="O8" s="548"/>
      <c r="P8" s="548"/>
      <c r="Q8" s="548"/>
    </row>
    <row r="9" spans="1:1025" ht="15.95" customHeight="1">
      <c r="A9"/>
      <c r="B9" s="549" t="s">
        <v>10</v>
      </c>
      <c r="C9" s="549"/>
      <c r="D9" s="549"/>
      <c r="E9" s="549"/>
      <c r="F9" s="549"/>
      <c r="G9" s="549" t="s">
        <v>570</v>
      </c>
      <c r="H9" s="549"/>
      <c r="I9" s="549"/>
      <c r="J9" s="549"/>
      <c r="K9" s="549"/>
      <c r="L9" s="549"/>
      <c r="M9" s="549"/>
      <c r="N9" s="550"/>
      <c r="O9" s="550"/>
      <c r="P9" s="550"/>
      <c r="Q9" s="550"/>
      <c r="R9"/>
      <c r="S9"/>
      <c r="T9"/>
      <c r="U9"/>
      <c r="V9"/>
      <c r="W9"/>
      <c r="X9"/>
      <c r="Y9"/>
      <c r="Z9"/>
      <c r="AA9"/>
      <c r="AB9"/>
      <c r="AC9"/>
      <c r="AD9"/>
      <c r="AE9"/>
      <c r="AF9"/>
      <c r="AG9"/>
      <c r="AH9"/>
      <c r="AI9"/>
      <c r="AJ9"/>
      <c r="AK9"/>
      <c r="AL9"/>
      <c r="AM9"/>
      <c r="AN9"/>
      <c r="AO9"/>
      <c r="AP9"/>
      <c r="AQ9"/>
      <c r="AR9"/>
      <c r="AS9"/>
      <c r="AT9"/>
      <c r="AU9"/>
      <c r="AV9"/>
      <c r="AW9"/>
      <c r="AX9"/>
      <c r="AY9"/>
      <c r="AZ9"/>
      <c r="BA9"/>
      <c r="BB9"/>
      <c r="BC9"/>
      <c r="BD9"/>
      <c r="BE9"/>
      <c r="BF9"/>
      <c r="BG9"/>
      <c r="BH9"/>
      <c r="BI9"/>
      <c r="BJ9"/>
      <c r="BK9"/>
      <c r="BL9"/>
      <c r="BM9"/>
      <c r="BN9"/>
      <c r="BO9"/>
      <c r="BP9"/>
      <c r="BQ9"/>
      <c r="BR9"/>
      <c r="BS9"/>
      <c r="BT9"/>
      <c r="BU9"/>
      <c r="BV9"/>
      <c r="BW9"/>
      <c r="BX9"/>
      <c r="BY9"/>
      <c r="BZ9"/>
      <c r="CA9"/>
      <c r="CB9"/>
      <c r="CC9"/>
      <c r="CD9"/>
      <c r="CE9"/>
      <c r="CF9"/>
      <c r="CG9"/>
      <c r="CH9"/>
      <c r="CI9"/>
      <c r="CJ9"/>
      <c r="CK9"/>
      <c r="CL9"/>
      <c r="CM9"/>
      <c r="CN9"/>
      <c r="CO9"/>
      <c r="CP9"/>
      <c r="CQ9"/>
      <c r="CR9"/>
      <c r="CS9"/>
      <c r="CT9"/>
      <c r="CU9"/>
      <c r="CV9"/>
      <c r="CW9"/>
      <c r="CX9"/>
      <c r="CY9"/>
      <c r="CZ9"/>
      <c r="DA9"/>
      <c r="DB9"/>
      <c r="DC9"/>
      <c r="DD9"/>
      <c r="DE9"/>
      <c r="DF9"/>
      <c r="DG9"/>
      <c r="DH9"/>
      <c r="DI9"/>
      <c r="DJ9"/>
      <c r="DK9"/>
      <c r="DL9"/>
      <c r="DM9"/>
      <c r="DN9"/>
      <c r="DO9"/>
      <c r="DP9"/>
      <c r="DQ9"/>
      <c r="DR9"/>
      <c r="DS9"/>
      <c r="DT9"/>
      <c r="DU9"/>
      <c r="DV9"/>
      <c r="DW9"/>
      <c r="DX9"/>
      <c r="DY9"/>
      <c r="DZ9"/>
      <c r="EA9"/>
      <c r="EB9"/>
      <c r="EC9"/>
      <c r="ED9"/>
      <c r="EE9"/>
      <c r="EF9"/>
      <c r="EG9"/>
      <c r="EH9"/>
      <c r="EI9"/>
      <c r="EJ9"/>
      <c r="EK9"/>
      <c r="EL9"/>
      <c r="EM9"/>
      <c r="EN9"/>
      <c r="EO9"/>
      <c r="EP9"/>
      <c r="EQ9"/>
      <c r="ER9"/>
      <c r="ES9"/>
      <c r="ET9"/>
      <c r="EU9"/>
      <c r="EV9"/>
      <c r="EW9"/>
      <c r="EX9"/>
      <c r="EY9"/>
      <c r="EZ9"/>
      <c r="FA9"/>
      <c r="FB9"/>
      <c r="FC9"/>
      <c r="FD9"/>
      <c r="FE9"/>
      <c r="FF9"/>
      <c r="FG9"/>
      <c r="FH9"/>
      <c r="FI9"/>
      <c r="FJ9"/>
      <c r="FK9"/>
      <c r="FL9"/>
      <c r="FM9"/>
      <c r="FN9"/>
      <c r="FO9"/>
      <c r="FP9"/>
      <c r="FQ9"/>
      <c r="FR9"/>
      <c r="FS9"/>
      <c r="FT9"/>
      <c r="FU9"/>
      <c r="FV9"/>
      <c r="FW9"/>
      <c r="FX9"/>
      <c r="FY9"/>
      <c r="FZ9"/>
      <c r="GA9"/>
      <c r="GB9"/>
      <c r="GC9"/>
      <c r="GD9"/>
      <c r="GE9"/>
      <c r="GF9"/>
      <c r="GG9"/>
      <c r="GH9"/>
      <c r="GI9"/>
      <c r="GJ9"/>
      <c r="GK9"/>
      <c r="GL9"/>
      <c r="GM9"/>
      <c r="GN9"/>
      <c r="GO9"/>
      <c r="GP9"/>
      <c r="GQ9"/>
      <c r="GR9"/>
      <c r="GS9"/>
      <c r="GT9"/>
      <c r="GU9"/>
      <c r="GV9"/>
      <c r="GW9"/>
      <c r="GX9"/>
      <c r="GY9"/>
      <c r="GZ9"/>
      <c r="HA9"/>
      <c r="HB9"/>
      <c r="HC9"/>
      <c r="HD9"/>
      <c r="HE9"/>
      <c r="HF9"/>
      <c r="HG9"/>
      <c r="HH9"/>
      <c r="HI9"/>
      <c r="HJ9"/>
      <c r="HK9"/>
      <c r="HL9"/>
      <c r="HM9"/>
      <c r="HN9"/>
      <c r="HO9"/>
      <c r="HP9"/>
      <c r="HQ9"/>
      <c r="HR9"/>
      <c r="HS9"/>
      <c r="HT9"/>
      <c r="HU9"/>
      <c r="HV9"/>
      <c r="HW9"/>
      <c r="HX9"/>
      <c r="HY9"/>
      <c r="HZ9"/>
      <c r="IA9"/>
      <c r="IB9"/>
      <c r="IC9"/>
      <c r="ID9"/>
      <c r="IE9"/>
      <c r="IF9"/>
      <c r="IG9"/>
      <c r="IH9"/>
      <c r="II9"/>
      <c r="IJ9"/>
      <c r="IK9"/>
      <c r="IL9"/>
      <c r="IM9"/>
      <c r="IN9"/>
      <c r="IO9"/>
      <c r="IP9"/>
      <c r="IQ9"/>
      <c r="IR9"/>
      <c r="IS9"/>
      <c r="IT9"/>
      <c r="IU9"/>
      <c r="IV9"/>
      <c r="IW9"/>
      <c r="IX9"/>
      <c r="IY9"/>
      <c r="IZ9"/>
      <c r="JA9"/>
      <c r="JB9"/>
      <c r="JC9"/>
      <c r="JD9"/>
      <c r="JE9"/>
      <c r="JF9"/>
      <c r="JG9"/>
      <c r="JH9"/>
      <c r="JI9"/>
      <c r="JJ9"/>
      <c r="JK9"/>
      <c r="JL9"/>
      <c r="JM9"/>
      <c r="JN9"/>
      <c r="JO9"/>
      <c r="JP9"/>
      <c r="JQ9"/>
      <c r="JR9"/>
      <c r="JS9"/>
      <c r="JT9"/>
      <c r="JU9"/>
      <c r="JV9"/>
      <c r="JW9"/>
      <c r="JX9"/>
      <c r="JY9"/>
      <c r="JZ9"/>
      <c r="KA9"/>
      <c r="KB9"/>
      <c r="KC9"/>
      <c r="KD9"/>
      <c r="KE9"/>
      <c r="KF9"/>
      <c r="KG9"/>
      <c r="KH9"/>
      <c r="KI9"/>
      <c r="KJ9"/>
      <c r="KK9"/>
      <c r="KL9"/>
      <c r="KM9"/>
      <c r="KN9"/>
      <c r="KO9"/>
      <c r="KP9"/>
      <c r="KQ9"/>
      <c r="KR9"/>
      <c r="KS9"/>
      <c r="KT9"/>
      <c r="KU9"/>
      <c r="KV9"/>
      <c r="KW9"/>
      <c r="KX9"/>
      <c r="KY9"/>
      <c r="KZ9"/>
      <c r="LA9"/>
      <c r="LB9"/>
      <c r="LC9"/>
      <c r="LD9"/>
      <c r="LE9"/>
      <c r="LF9"/>
      <c r="LG9"/>
      <c r="LH9"/>
      <c r="LI9"/>
      <c r="LJ9"/>
      <c r="LK9"/>
      <c r="LL9"/>
      <c r="LM9"/>
      <c r="LN9"/>
      <c r="LO9"/>
      <c r="LP9"/>
      <c r="LQ9"/>
      <c r="LR9"/>
      <c r="LS9"/>
      <c r="LT9"/>
      <c r="LU9"/>
      <c r="LV9"/>
      <c r="LW9"/>
      <c r="LX9"/>
      <c r="LY9"/>
      <c r="LZ9"/>
      <c r="MA9"/>
      <c r="MB9"/>
      <c r="MC9"/>
      <c r="MD9"/>
      <c r="ME9"/>
      <c r="MF9"/>
      <c r="MG9"/>
      <c r="MH9"/>
      <c r="MI9"/>
      <c r="MJ9"/>
      <c r="MK9"/>
      <c r="ML9"/>
      <c r="MM9"/>
      <c r="MN9"/>
      <c r="MO9"/>
      <c r="MP9"/>
      <c r="MQ9"/>
      <c r="MR9"/>
      <c r="MS9"/>
      <c r="MT9"/>
      <c r="MU9"/>
      <c r="MV9"/>
      <c r="MW9"/>
      <c r="MX9"/>
      <c r="MY9"/>
      <c r="MZ9"/>
      <c r="NA9"/>
      <c r="NB9"/>
      <c r="NC9"/>
      <c r="ND9"/>
      <c r="NE9"/>
      <c r="NF9"/>
      <c r="NG9"/>
      <c r="NH9"/>
      <c r="NI9"/>
      <c r="NJ9"/>
      <c r="NK9"/>
      <c r="NL9"/>
      <c r="NM9"/>
      <c r="NN9"/>
      <c r="NO9"/>
      <c r="NP9"/>
      <c r="NQ9"/>
      <c r="NR9"/>
      <c r="NS9"/>
      <c r="NT9"/>
      <c r="NU9"/>
      <c r="NV9"/>
      <c r="NW9"/>
      <c r="NX9"/>
      <c r="NY9"/>
      <c r="NZ9"/>
      <c r="OA9"/>
      <c r="OB9"/>
      <c r="OC9"/>
      <c r="OD9"/>
      <c r="OE9"/>
      <c r="OF9"/>
      <c r="OG9"/>
      <c r="OH9"/>
      <c r="OI9"/>
      <c r="OJ9"/>
      <c r="OK9"/>
      <c r="OL9"/>
      <c r="OM9"/>
      <c r="ON9"/>
      <c r="OO9"/>
      <c r="OP9"/>
      <c r="OQ9"/>
      <c r="OR9"/>
      <c r="OS9"/>
      <c r="OT9"/>
      <c r="OU9"/>
      <c r="OV9"/>
      <c r="OW9"/>
      <c r="OX9"/>
      <c r="OY9"/>
      <c r="OZ9"/>
      <c r="PA9"/>
      <c r="PB9"/>
      <c r="PC9"/>
      <c r="PD9"/>
      <c r="PE9"/>
      <c r="PF9"/>
      <c r="PG9"/>
      <c r="PH9"/>
      <c r="PI9"/>
      <c r="PJ9"/>
      <c r="PK9"/>
      <c r="PL9"/>
      <c r="PM9"/>
      <c r="PN9"/>
      <c r="PO9"/>
      <c r="PP9"/>
      <c r="PQ9"/>
      <c r="PR9"/>
      <c r="PS9"/>
      <c r="PT9"/>
      <c r="PU9"/>
      <c r="PV9"/>
      <c r="PW9"/>
      <c r="PX9"/>
      <c r="PY9"/>
      <c r="PZ9"/>
      <c r="QA9"/>
      <c r="QB9"/>
      <c r="QC9"/>
      <c r="QD9"/>
      <c r="QE9"/>
      <c r="QF9"/>
      <c r="QG9"/>
      <c r="QH9"/>
      <c r="QI9"/>
      <c r="QJ9"/>
      <c r="QK9"/>
      <c r="QL9"/>
      <c r="QM9"/>
      <c r="QN9"/>
      <c r="QO9"/>
      <c r="QP9"/>
      <c r="QQ9"/>
      <c r="QR9"/>
      <c r="QS9"/>
      <c r="QT9"/>
      <c r="QU9"/>
      <c r="QV9"/>
      <c r="QW9"/>
      <c r="QX9"/>
      <c r="QY9"/>
      <c r="QZ9"/>
      <c r="RA9"/>
      <c r="RB9"/>
      <c r="RC9"/>
      <c r="RD9"/>
      <c r="RE9"/>
      <c r="RF9"/>
      <c r="RG9"/>
      <c r="RH9"/>
      <c r="RI9"/>
      <c r="RJ9"/>
      <c r="RK9"/>
      <c r="RL9"/>
      <c r="RM9"/>
      <c r="RN9"/>
      <c r="RO9"/>
      <c r="RP9"/>
      <c r="RQ9"/>
      <c r="RR9"/>
      <c r="RS9"/>
      <c r="RT9"/>
      <c r="RU9"/>
      <c r="RV9"/>
      <c r="RW9"/>
      <c r="RX9"/>
      <c r="RY9"/>
      <c r="RZ9"/>
      <c r="SA9"/>
      <c r="SB9"/>
      <c r="SC9"/>
      <c r="SD9"/>
      <c r="SE9"/>
      <c r="SF9"/>
      <c r="SG9"/>
      <c r="SH9"/>
      <c r="SI9"/>
      <c r="SJ9"/>
      <c r="SK9"/>
      <c r="SL9"/>
      <c r="SM9"/>
      <c r="SN9"/>
      <c r="SO9"/>
      <c r="SP9"/>
      <c r="SQ9"/>
      <c r="SR9"/>
      <c r="SS9"/>
      <c r="ST9"/>
      <c r="SU9"/>
      <c r="SV9"/>
      <c r="SW9"/>
      <c r="SX9"/>
      <c r="SY9"/>
      <c r="SZ9"/>
      <c r="TA9"/>
      <c r="TB9"/>
      <c r="TC9"/>
      <c r="TD9"/>
      <c r="TE9"/>
      <c r="TF9"/>
      <c r="TG9"/>
      <c r="TH9"/>
      <c r="TI9"/>
      <c r="TJ9"/>
      <c r="TK9"/>
      <c r="TL9"/>
      <c r="TM9"/>
      <c r="TN9"/>
      <c r="TO9"/>
      <c r="TP9"/>
      <c r="TQ9"/>
      <c r="TR9"/>
      <c r="TS9"/>
      <c r="TT9"/>
      <c r="TU9"/>
      <c r="TV9"/>
      <c r="TW9"/>
      <c r="TX9"/>
      <c r="TY9"/>
      <c r="TZ9"/>
      <c r="UA9"/>
      <c r="UB9"/>
      <c r="UC9"/>
      <c r="UD9"/>
      <c r="UE9"/>
      <c r="UF9"/>
      <c r="UG9"/>
      <c r="UH9"/>
      <c r="UI9"/>
      <c r="UJ9"/>
      <c r="UK9"/>
      <c r="UL9"/>
      <c r="UM9"/>
      <c r="UN9"/>
      <c r="UO9"/>
      <c r="UP9"/>
      <c r="UQ9"/>
      <c r="UR9"/>
      <c r="US9"/>
      <c r="UT9"/>
      <c r="UU9"/>
      <c r="UV9"/>
      <c r="UW9"/>
      <c r="UX9"/>
      <c r="UY9"/>
      <c r="UZ9"/>
      <c r="VA9"/>
      <c r="VB9"/>
      <c r="VC9"/>
      <c r="VD9"/>
      <c r="VE9"/>
      <c r="VF9"/>
      <c r="VG9"/>
      <c r="VH9"/>
      <c r="VI9"/>
      <c r="VJ9"/>
      <c r="VK9"/>
      <c r="VL9"/>
      <c r="VM9"/>
      <c r="VN9"/>
      <c r="VO9"/>
      <c r="VP9"/>
      <c r="VQ9"/>
      <c r="VR9"/>
      <c r="VS9"/>
      <c r="VT9"/>
      <c r="VU9"/>
      <c r="VV9"/>
      <c r="VW9"/>
      <c r="VX9"/>
      <c r="VY9"/>
      <c r="VZ9"/>
      <c r="WA9"/>
      <c r="WB9"/>
      <c r="WC9"/>
      <c r="WD9"/>
      <c r="WE9"/>
      <c r="WF9"/>
      <c r="WG9"/>
      <c r="WH9"/>
      <c r="WI9"/>
      <c r="WJ9"/>
      <c r="WK9"/>
      <c r="WL9"/>
      <c r="WM9"/>
      <c r="WN9"/>
      <c r="WO9"/>
      <c r="WP9"/>
      <c r="WQ9"/>
      <c r="WR9"/>
      <c r="WS9"/>
      <c r="WT9"/>
      <c r="WU9"/>
      <c r="WV9"/>
      <c r="WW9"/>
      <c r="WX9"/>
      <c r="WY9"/>
      <c r="WZ9"/>
      <c r="XA9"/>
      <c r="XB9"/>
      <c r="XC9"/>
      <c r="XD9"/>
      <c r="XE9"/>
      <c r="XF9"/>
      <c r="XG9"/>
      <c r="XH9"/>
      <c r="XI9"/>
      <c r="XJ9"/>
      <c r="XK9"/>
      <c r="XL9"/>
      <c r="XM9"/>
      <c r="XN9"/>
      <c r="XO9"/>
      <c r="XP9"/>
      <c r="XQ9"/>
      <c r="XR9"/>
      <c r="XS9"/>
      <c r="XT9"/>
      <c r="XU9"/>
      <c r="XV9"/>
      <c r="XW9"/>
      <c r="XX9"/>
      <c r="XY9"/>
      <c r="XZ9"/>
      <c r="YA9"/>
      <c r="YB9"/>
      <c r="YC9"/>
      <c r="YD9"/>
      <c r="YE9"/>
      <c r="YF9"/>
      <c r="YG9"/>
      <c r="YH9"/>
      <c r="YI9"/>
      <c r="YJ9"/>
      <c r="YK9"/>
      <c r="YL9"/>
      <c r="YM9"/>
      <c r="YN9"/>
      <c r="YO9"/>
      <c r="YP9"/>
      <c r="YQ9"/>
      <c r="YR9"/>
      <c r="YS9"/>
      <c r="YT9"/>
      <c r="YU9"/>
      <c r="YV9"/>
      <c r="YW9"/>
      <c r="YX9"/>
      <c r="YY9"/>
      <c r="YZ9"/>
      <c r="ZA9"/>
      <c r="ZB9"/>
      <c r="ZC9"/>
      <c r="ZD9"/>
      <c r="ZE9"/>
      <c r="ZF9"/>
      <c r="ZG9"/>
      <c r="ZH9"/>
      <c r="ZI9"/>
      <c r="ZJ9"/>
      <c r="ZK9"/>
      <c r="ZL9"/>
      <c r="ZM9"/>
      <c r="ZN9"/>
      <c r="ZO9"/>
      <c r="ZP9"/>
      <c r="ZQ9"/>
      <c r="ZR9"/>
      <c r="ZS9"/>
      <c r="ZT9"/>
      <c r="ZU9"/>
      <c r="ZV9"/>
      <c r="ZW9"/>
      <c r="ZX9"/>
      <c r="ZY9"/>
      <c r="ZZ9"/>
      <c r="AAA9"/>
      <c r="AAB9"/>
      <c r="AAC9"/>
      <c r="AAD9"/>
      <c r="AAE9"/>
      <c r="AAF9"/>
      <c r="AAG9"/>
      <c r="AAH9"/>
      <c r="AAI9"/>
      <c r="AAJ9"/>
      <c r="AAK9"/>
      <c r="AAL9"/>
      <c r="AAM9"/>
      <c r="AAN9"/>
      <c r="AAO9"/>
      <c r="AAP9"/>
      <c r="AAQ9"/>
      <c r="AAR9"/>
      <c r="AAS9"/>
      <c r="AAT9"/>
      <c r="AAU9"/>
      <c r="AAV9"/>
      <c r="AAW9"/>
      <c r="AAX9"/>
      <c r="AAY9"/>
      <c r="AAZ9"/>
      <c r="ABA9"/>
      <c r="ABB9"/>
      <c r="ABC9"/>
      <c r="ABD9"/>
      <c r="ABE9"/>
      <c r="ABF9"/>
      <c r="ABG9"/>
      <c r="ABH9"/>
      <c r="ABI9"/>
      <c r="ABJ9"/>
      <c r="ABK9"/>
      <c r="ABL9"/>
      <c r="ABM9"/>
      <c r="ABN9"/>
      <c r="ABO9"/>
      <c r="ABP9"/>
      <c r="ABQ9"/>
      <c r="ABR9"/>
      <c r="ABS9"/>
      <c r="ABT9"/>
      <c r="ABU9"/>
      <c r="ABV9"/>
      <c r="ABW9"/>
      <c r="ABX9"/>
      <c r="ABY9"/>
      <c r="ABZ9"/>
      <c r="ACA9"/>
      <c r="ACB9"/>
      <c r="ACC9"/>
      <c r="ACD9"/>
      <c r="ACE9"/>
      <c r="ACF9"/>
      <c r="ACG9"/>
      <c r="ACH9"/>
      <c r="ACI9"/>
      <c r="ACJ9"/>
      <c r="ACK9"/>
      <c r="ACL9"/>
      <c r="ACM9"/>
      <c r="ACN9"/>
      <c r="ACO9"/>
      <c r="ACP9"/>
      <c r="ACQ9"/>
      <c r="ACR9"/>
      <c r="ACS9"/>
      <c r="ACT9"/>
      <c r="ACU9"/>
      <c r="ACV9"/>
      <c r="ACW9"/>
      <c r="ACX9"/>
      <c r="ACY9"/>
      <c r="ACZ9"/>
      <c r="ADA9"/>
      <c r="ADB9"/>
      <c r="ADC9"/>
      <c r="ADD9"/>
      <c r="ADE9"/>
      <c r="ADF9"/>
      <c r="ADG9"/>
      <c r="ADH9"/>
      <c r="ADI9"/>
      <c r="ADJ9"/>
      <c r="ADK9"/>
      <c r="ADL9"/>
      <c r="ADM9"/>
      <c r="ADN9"/>
      <c r="ADO9"/>
      <c r="ADP9"/>
      <c r="ADQ9"/>
      <c r="ADR9"/>
      <c r="ADS9"/>
      <c r="ADT9"/>
      <c r="ADU9"/>
      <c r="ADV9"/>
      <c r="ADW9"/>
      <c r="ADX9"/>
      <c r="ADY9"/>
      <c r="ADZ9"/>
      <c r="AEA9"/>
      <c r="AEB9"/>
      <c r="AEC9"/>
      <c r="AED9"/>
      <c r="AEE9"/>
      <c r="AEF9"/>
      <c r="AEG9"/>
      <c r="AEH9"/>
      <c r="AEI9"/>
      <c r="AEJ9"/>
      <c r="AEK9"/>
      <c r="AEL9"/>
      <c r="AEM9"/>
      <c r="AEN9"/>
      <c r="AEO9"/>
      <c r="AEP9"/>
      <c r="AEQ9"/>
      <c r="AER9"/>
      <c r="AES9"/>
      <c r="AET9"/>
      <c r="AEU9"/>
      <c r="AEV9"/>
      <c r="AEW9"/>
      <c r="AEX9"/>
      <c r="AEY9"/>
      <c r="AEZ9"/>
      <c r="AFA9"/>
      <c r="AFB9"/>
      <c r="AFC9"/>
      <c r="AFD9"/>
      <c r="AFE9"/>
      <c r="AFF9"/>
      <c r="AFG9"/>
      <c r="AFH9"/>
      <c r="AFI9"/>
      <c r="AFJ9"/>
      <c r="AFK9"/>
      <c r="AFL9"/>
      <c r="AFM9"/>
      <c r="AFN9"/>
      <c r="AFO9"/>
      <c r="AFP9"/>
      <c r="AFQ9"/>
      <c r="AFR9"/>
      <c r="AFS9"/>
      <c r="AFT9"/>
      <c r="AFU9"/>
      <c r="AFV9"/>
      <c r="AFW9"/>
      <c r="AFX9"/>
      <c r="AFY9"/>
      <c r="AFZ9"/>
      <c r="AGA9"/>
      <c r="AGB9"/>
      <c r="AGC9"/>
      <c r="AGD9"/>
      <c r="AGE9"/>
      <c r="AGF9"/>
      <c r="AGG9"/>
      <c r="AGH9"/>
      <c r="AGI9"/>
      <c r="AGJ9"/>
      <c r="AGK9"/>
      <c r="AGL9"/>
      <c r="AGM9"/>
      <c r="AGN9"/>
      <c r="AGO9"/>
      <c r="AGP9"/>
      <c r="AGQ9"/>
      <c r="AGR9"/>
      <c r="AGS9"/>
      <c r="AGT9"/>
      <c r="AGU9"/>
      <c r="AGV9"/>
      <c r="AGW9"/>
      <c r="AGX9"/>
      <c r="AGY9"/>
      <c r="AGZ9"/>
      <c r="AHA9"/>
      <c r="AHB9"/>
      <c r="AHC9"/>
      <c r="AHD9"/>
      <c r="AHE9"/>
      <c r="AHF9"/>
      <c r="AHG9"/>
      <c r="AHH9"/>
      <c r="AHI9"/>
      <c r="AHJ9"/>
      <c r="AHK9"/>
      <c r="AHL9"/>
      <c r="AHM9"/>
      <c r="AHN9"/>
      <c r="AHO9"/>
      <c r="AHP9"/>
      <c r="AHQ9"/>
      <c r="AHR9"/>
      <c r="AHS9"/>
      <c r="AHT9"/>
      <c r="AHU9"/>
      <c r="AHV9"/>
      <c r="AHW9"/>
      <c r="AHX9"/>
      <c r="AHY9"/>
      <c r="AHZ9"/>
      <c r="AIA9"/>
      <c r="AIB9"/>
      <c r="AIC9"/>
      <c r="AID9"/>
      <c r="AIE9"/>
      <c r="AIF9"/>
      <c r="AIG9"/>
      <c r="AIH9"/>
      <c r="AII9"/>
      <c r="AIJ9"/>
      <c r="AIK9"/>
      <c r="AIL9"/>
      <c r="AIM9"/>
      <c r="AIN9"/>
      <c r="AIO9"/>
      <c r="AIP9"/>
      <c r="AIQ9"/>
      <c r="AIR9"/>
      <c r="AIS9"/>
      <c r="AIT9"/>
      <c r="AIU9"/>
      <c r="AIV9"/>
      <c r="AIW9"/>
      <c r="AIX9"/>
      <c r="AIY9"/>
      <c r="AIZ9"/>
      <c r="AJA9"/>
      <c r="AJB9"/>
      <c r="AJC9"/>
      <c r="AJD9"/>
      <c r="AJE9"/>
      <c r="AJF9"/>
      <c r="AJG9"/>
      <c r="AJH9"/>
      <c r="AJI9"/>
      <c r="AJJ9"/>
      <c r="AJK9"/>
      <c r="AJL9"/>
      <c r="AJM9"/>
      <c r="AJN9"/>
      <c r="AJO9"/>
      <c r="AJP9"/>
      <c r="AJQ9"/>
      <c r="AJR9"/>
      <c r="AJS9"/>
      <c r="AJT9"/>
      <c r="AJU9"/>
      <c r="AJV9"/>
      <c r="AJW9"/>
      <c r="AJX9"/>
      <c r="AJY9"/>
      <c r="AJZ9"/>
      <c r="AKA9"/>
      <c r="AKB9"/>
      <c r="AKC9"/>
      <c r="AKD9"/>
      <c r="AKE9"/>
      <c r="AKF9"/>
      <c r="AKG9"/>
      <c r="AKH9"/>
      <c r="AKI9"/>
      <c r="AKJ9"/>
      <c r="AKK9"/>
      <c r="AKL9"/>
      <c r="AKM9"/>
      <c r="AKN9"/>
      <c r="AKO9"/>
      <c r="AKP9"/>
      <c r="AKQ9"/>
      <c r="AKR9"/>
      <c r="AKS9"/>
      <c r="AKT9"/>
      <c r="AKU9"/>
      <c r="AKV9"/>
      <c r="AKW9"/>
      <c r="AKX9"/>
      <c r="AKY9"/>
      <c r="AKZ9"/>
      <c r="ALA9"/>
      <c r="ALB9"/>
      <c r="ALC9"/>
      <c r="ALD9"/>
      <c r="ALE9"/>
      <c r="ALF9"/>
      <c r="ALG9"/>
      <c r="ALH9"/>
      <c r="ALI9"/>
      <c r="ALJ9"/>
      <c r="ALK9"/>
      <c r="ALL9"/>
      <c r="ALM9"/>
      <c r="ALN9"/>
      <c r="ALO9"/>
      <c r="ALP9"/>
      <c r="ALQ9"/>
      <c r="ALR9"/>
      <c r="ALS9"/>
      <c r="ALT9"/>
      <c r="ALU9"/>
      <c r="ALV9"/>
      <c r="ALW9"/>
      <c r="ALX9"/>
      <c r="ALY9"/>
      <c r="ALZ9"/>
      <c r="AMA9"/>
      <c r="AMB9"/>
      <c r="AMC9"/>
      <c r="AMD9"/>
      <c r="AME9"/>
      <c r="AMF9"/>
      <c r="AMG9"/>
      <c r="AMH9"/>
      <c r="AMI9"/>
      <c r="AMJ9"/>
    </row>
    <row r="10" spans="1:1025" ht="16.5" thickBot="1">
      <c r="A10"/>
      <c r="B10" s="549"/>
      <c r="C10" s="549"/>
      <c r="D10" s="549"/>
      <c r="E10" s="549"/>
      <c r="F10" s="549"/>
      <c r="G10" s="549"/>
      <c r="H10" s="549"/>
      <c r="I10" s="549"/>
      <c r="J10" s="549"/>
      <c r="K10" s="549"/>
      <c r="L10" s="549"/>
      <c r="M10" s="549"/>
      <c r="N10" s="550"/>
      <c r="O10" s="550"/>
      <c r="P10" s="550"/>
      <c r="Q10" s="550"/>
      <c r="R10"/>
      <c r="S10"/>
      <c r="T10"/>
      <c r="U10"/>
      <c r="V10"/>
      <c r="W10"/>
      <c r="X10"/>
      <c r="Y10"/>
      <c r="Z10"/>
      <c r="AA10"/>
      <c r="AB10"/>
      <c r="AC10"/>
      <c r="AD10"/>
      <c r="AE10"/>
      <c r="AF10"/>
      <c r="AG10"/>
      <c r="AH10"/>
      <c r="AI10"/>
      <c r="AJ10"/>
      <c r="AK10"/>
      <c r="AL10"/>
      <c r="AM10"/>
      <c r="AN10"/>
      <c r="AO10"/>
      <c r="AP10"/>
      <c r="AQ10"/>
      <c r="AR10"/>
      <c r="AS10"/>
      <c r="AT10"/>
      <c r="AU10"/>
      <c r="AV10"/>
      <c r="AW10"/>
      <c r="AX10"/>
      <c r="AY10"/>
      <c r="AZ10"/>
      <c r="BA10"/>
      <c r="BB10"/>
      <c r="BC10"/>
      <c r="BD10"/>
      <c r="BE10"/>
      <c r="BF10"/>
      <c r="BG10"/>
      <c r="BH10"/>
      <c r="BI10"/>
      <c r="BJ10"/>
      <c r="BK10"/>
      <c r="BL10"/>
      <c r="BM10"/>
      <c r="BN10"/>
      <c r="BO10"/>
      <c r="BP10"/>
      <c r="BQ10"/>
      <c r="BR10"/>
      <c r="BS10"/>
      <c r="BT10"/>
      <c r="BU10"/>
      <c r="BV10"/>
      <c r="BW10"/>
      <c r="BX10"/>
      <c r="BY10"/>
      <c r="BZ10"/>
      <c r="CA10"/>
      <c r="CB10"/>
      <c r="CC10"/>
      <c r="CD10"/>
      <c r="CE10"/>
      <c r="CF10"/>
      <c r="CG10"/>
      <c r="CH10"/>
      <c r="CI10"/>
      <c r="CJ10"/>
      <c r="CK10"/>
      <c r="CL10"/>
      <c r="CM10"/>
      <c r="CN10"/>
      <c r="CO10"/>
      <c r="CP10"/>
      <c r="CQ10"/>
      <c r="CR10"/>
      <c r="CS10"/>
      <c r="CT10"/>
      <c r="CU10"/>
      <c r="CV10"/>
      <c r="CW10"/>
      <c r="CX10"/>
      <c r="CY10"/>
      <c r="CZ10"/>
      <c r="DA10"/>
      <c r="DB10"/>
      <c r="DC10"/>
      <c r="DD10"/>
      <c r="DE10"/>
      <c r="DF10"/>
      <c r="DG10"/>
      <c r="DH10"/>
      <c r="DI10"/>
      <c r="DJ10"/>
      <c r="DK10"/>
      <c r="DL10"/>
      <c r="DM10"/>
      <c r="DN10"/>
      <c r="DO10"/>
      <c r="DP10"/>
      <c r="DQ10"/>
      <c r="DR10"/>
      <c r="DS10"/>
      <c r="DT10"/>
      <c r="DU10"/>
      <c r="DV10"/>
      <c r="DW10"/>
      <c r="DX10"/>
      <c r="DY10"/>
      <c r="DZ10"/>
      <c r="EA10"/>
      <c r="EB10"/>
      <c r="EC10"/>
      <c r="ED10"/>
      <c r="EE10"/>
      <c r="EF10"/>
      <c r="EG10"/>
      <c r="EH10"/>
      <c r="EI10"/>
      <c r="EJ10"/>
      <c r="EK10"/>
      <c r="EL10"/>
      <c r="EM10"/>
      <c r="EN10"/>
      <c r="EO10"/>
      <c r="EP10"/>
      <c r="EQ10"/>
      <c r="ER10"/>
      <c r="ES10"/>
      <c r="ET10"/>
      <c r="EU10"/>
      <c r="EV10"/>
      <c r="EW10"/>
      <c r="EX10"/>
      <c r="EY10"/>
      <c r="EZ10"/>
      <c r="FA10"/>
      <c r="FB10"/>
      <c r="FC10"/>
      <c r="FD10"/>
      <c r="FE10"/>
      <c r="FF10"/>
      <c r="FG10"/>
      <c r="FH10"/>
      <c r="FI10"/>
      <c r="FJ10"/>
      <c r="FK10"/>
      <c r="FL10"/>
      <c r="FM10"/>
      <c r="FN10"/>
      <c r="FO10"/>
      <c r="FP10"/>
      <c r="FQ10"/>
      <c r="FR10"/>
      <c r="FS10"/>
      <c r="FT10"/>
      <c r="FU10"/>
      <c r="FV10"/>
      <c r="FW10"/>
      <c r="FX10"/>
      <c r="FY10"/>
      <c r="FZ10"/>
      <c r="GA10"/>
      <c r="GB10"/>
      <c r="GC10"/>
      <c r="GD10"/>
      <c r="GE10"/>
      <c r="GF10"/>
      <c r="GG10"/>
      <c r="GH10"/>
      <c r="GI10"/>
      <c r="GJ10"/>
      <c r="GK10"/>
      <c r="GL10"/>
      <c r="GM10"/>
      <c r="GN10"/>
      <c r="GO10"/>
      <c r="GP10"/>
      <c r="GQ10"/>
      <c r="GR10"/>
      <c r="GS10"/>
      <c r="GT10"/>
      <c r="GU10"/>
      <c r="GV10"/>
      <c r="GW10"/>
      <c r="GX10"/>
      <c r="GY10"/>
      <c r="GZ10"/>
      <c r="HA10"/>
      <c r="HB10"/>
      <c r="HC10"/>
      <c r="HD10"/>
      <c r="HE10"/>
      <c r="HF10"/>
      <c r="HG10"/>
      <c r="HH10"/>
      <c r="HI10"/>
      <c r="HJ10"/>
      <c r="HK10"/>
      <c r="HL10"/>
      <c r="HM10"/>
      <c r="HN10"/>
      <c r="HO10"/>
      <c r="HP10"/>
      <c r="HQ10"/>
      <c r="HR10"/>
      <c r="HS10"/>
      <c r="HT10"/>
      <c r="HU10"/>
      <c r="HV10"/>
      <c r="HW10"/>
      <c r="HX10"/>
      <c r="HY10"/>
      <c r="HZ10"/>
      <c r="IA10"/>
      <c r="IB10"/>
      <c r="IC10"/>
      <c r="ID10"/>
      <c r="IE10"/>
      <c r="IF10"/>
      <c r="IG10"/>
      <c r="IH10"/>
      <c r="II10"/>
      <c r="IJ10"/>
      <c r="IK10"/>
      <c r="IL10"/>
      <c r="IM10"/>
      <c r="IN10"/>
      <c r="IO10"/>
      <c r="IP10"/>
      <c r="IQ10"/>
      <c r="IR10"/>
      <c r="IS10"/>
      <c r="IT10"/>
      <c r="IU10"/>
      <c r="IV10"/>
      <c r="IW10"/>
      <c r="IX10"/>
      <c r="IY10"/>
      <c r="IZ10"/>
      <c r="JA10"/>
      <c r="JB10"/>
      <c r="JC10"/>
      <c r="JD10"/>
      <c r="JE10"/>
      <c r="JF10"/>
      <c r="JG10"/>
      <c r="JH10"/>
      <c r="JI10"/>
      <c r="JJ10"/>
      <c r="JK10"/>
      <c r="JL10"/>
      <c r="JM10"/>
      <c r="JN10"/>
      <c r="JO10"/>
      <c r="JP10"/>
      <c r="JQ10"/>
      <c r="JR10"/>
      <c r="JS10"/>
      <c r="JT10"/>
      <c r="JU10"/>
      <c r="JV10"/>
      <c r="JW10"/>
      <c r="JX10"/>
      <c r="JY10"/>
      <c r="JZ10"/>
      <c r="KA10"/>
      <c r="KB10"/>
      <c r="KC10"/>
      <c r="KD10"/>
      <c r="KE10"/>
      <c r="KF10"/>
      <c r="KG10"/>
      <c r="KH10"/>
      <c r="KI10"/>
      <c r="KJ10"/>
      <c r="KK10"/>
      <c r="KL10"/>
      <c r="KM10"/>
      <c r="KN10"/>
      <c r="KO10"/>
      <c r="KP10"/>
      <c r="KQ10"/>
      <c r="KR10"/>
      <c r="KS10"/>
      <c r="KT10"/>
      <c r="KU10"/>
      <c r="KV10"/>
      <c r="KW10"/>
      <c r="KX10"/>
      <c r="KY10"/>
      <c r="KZ10"/>
      <c r="LA10"/>
      <c r="LB10"/>
      <c r="LC10"/>
      <c r="LD10"/>
      <c r="LE10"/>
      <c r="LF10"/>
      <c r="LG10"/>
      <c r="LH10"/>
      <c r="LI10"/>
      <c r="LJ10"/>
      <c r="LK10"/>
      <c r="LL10"/>
      <c r="LM10"/>
      <c r="LN10"/>
      <c r="LO10"/>
      <c r="LP10"/>
      <c r="LQ10"/>
      <c r="LR10"/>
      <c r="LS10"/>
      <c r="LT10"/>
      <c r="LU10"/>
      <c r="LV10"/>
      <c r="LW10"/>
      <c r="LX10"/>
      <c r="LY10"/>
      <c r="LZ10"/>
      <c r="MA10"/>
      <c r="MB10"/>
      <c r="MC10"/>
      <c r="MD10"/>
      <c r="ME10"/>
      <c r="MF10"/>
      <c r="MG10"/>
      <c r="MH10"/>
      <c r="MI10"/>
      <c r="MJ10"/>
      <c r="MK10"/>
      <c r="ML10"/>
      <c r="MM10"/>
      <c r="MN10"/>
      <c r="MO10"/>
      <c r="MP10"/>
      <c r="MQ10"/>
      <c r="MR10"/>
      <c r="MS10"/>
      <c r="MT10"/>
      <c r="MU10"/>
      <c r="MV10"/>
      <c r="MW10"/>
      <c r="MX10"/>
      <c r="MY10"/>
      <c r="MZ10"/>
      <c r="NA10"/>
      <c r="NB10"/>
      <c r="NC10"/>
      <c r="ND10"/>
      <c r="NE10"/>
      <c r="NF10"/>
      <c r="NG10"/>
      <c r="NH10"/>
      <c r="NI10"/>
      <c r="NJ10"/>
      <c r="NK10"/>
      <c r="NL10"/>
      <c r="NM10"/>
      <c r="NN10"/>
      <c r="NO10"/>
      <c r="NP10"/>
      <c r="NQ10"/>
      <c r="NR10"/>
      <c r="NS10"/>
      <c r="NT10"/>
      <c r="NU10"/>
      <c r="NV10"/>
      <c r="NW10"/>
      <c r="NX10"/>
      <c r="NY10"/>
      <c r="NZ10"/>
      <c r="OA10"/>
      <c r="OB10"/>
      <c r="OC10"/>
      <c r="OD10"/>
      <c r="OE10"/>
      <c r="OF10"/>
      <c r="OG10"/>
      <c r="OH10"/>
      <c r="OI10"/>
      <c r="OJ10"/>
      <c r="OK10"/>
      <c r="OL10"/>
      <c r="OM10"/>
      <c r="ON10"/>
      <c r="OO10"/>
      <c r="OP10"/>
      <c r="OQ10"/>
      <c r="OR10"/>
      <c r="OS10"/>
      <c r="OT10"/>
      <c r="OU10"/>
      <c r="OV10"/>
      <c r="OW10"/>
      <c r="OX10"/>
      <c r="OY10"/>
      <c r="OZ10"/>
      <c r="PA10"/>
      <c r="PB10"/>
      <c r="PC10"/>
      <c r="PD10"/>
      <c r="PE10"/>
      <c r="PF10"/>
      <c r="PG10"/>
      <c r="PH10"/>
      <c r="PI10"/>
      <c r="PJ10"/>
      <c r="PK10"/>
      <c r="PL10"/>
      <c r="PM10"/>
      <c r="PN10"/>
      <c r="PO10"/>
      <c r="PP10"/>
      <c r="PQ10"/>
      <c r="PR10"/>
      <c r="PS10"/>
      <c r="PT10"/>
      <c r="PU10"/>
      <c r="PV10"/>
      <c r="PW10"/>
      <c r="PX10"/>
      <c r="PY10"/>
      <c r="PZ10"/>
      <c r="QA10"/>
      <c r="QB10"/>
      <c r="QC10"/>
      <c r="QD10"/>
      <c r="QE10"/>
      <c r="QF10"/>
      <c r="QG10"/>
      <c r="QH10"/>
      <c r="QI10"/>
      <c r="QJ10"/>
      <c r="QK10"/>
      <c r="QL10"/>
      <c r="QM10"/>
      <c r="QN10"/>
      <c r="QO10"/>
      <c r="QP10"/>
      <c r="QQ10"/>
      <c r="QR10"/>
      <c r="QS10"/>
      <c r="QT10"/>
      <c r="QU10"/>
      <c r="QV10"/>
      <c r="QW10"/>
      <c r="QX10"/>
      <c r="QY10"/>
      <c r="QZ10"/>
      <c r="RA10"/>
      <c r="RB10"/>
      <c r="RC10"/>
      <c r="RD10"/>
      <c r="RE10"/>
      <c r="RF10"/>
      <c r="RG10"/>
      <c r="RH10"/>
      <c r="RI10"/>
      <c r="RJ10"/>
      <c r="RK10"/>
      <c r="RL10"/>
      <c r="RM10"/>
      <c r="RN10"/>
      <c r="RO10"/>
      <c r="RP10"/>
      <c r="RQ10"/>
      <c r="RR10"/>
      <c r="RS10"/>
      <c r="RT10"/>
      <c r="RU10"/>
      <c r="RV10"/>
      <c r="RW10"/>
      <c r="RX10"/>
      <c r="RY10"/>
      <c r="RZ10"/>
      <c r="SA10"/>
      <c r="SB10"/>
      <c r="SC10"/>
      <c r="SD10"/>
      <c r="SE10"/>
      <c r="SF10"/>
      <c r="SG10"/>
      <c r="SH10"/>
      <c r="SI10"/>
      <c r="SJ10"/>
      <c r="SK10"/>
      <c r="SL10"/>
      <c r="SM10"/>
      <c r="SN10"/>
      <c r="SO10"/>
      <c r="SP10"/>
      <c r="SQ10"/>
      <c r="SR10"/>
      <c r="SS10"/>
      <c r="ST10"/>
      <c r="SU10"/>
      <c r="SV10"/>
      <c r="SW10"/>
      <c r="SX10"/>
      <c r="SY10"/>
      <c r="SZ10"/>
      <c r="TA10"/>
      <c r="TB10"/>
      <c r="TC10"/>
      <c r="TD10"/>
      <c r="TE10"/>
      <c r="TF10"/>
      <c r="TG10"/>
      <c r="TH10"/>
      <c r="TI10"/>
      <c r="TJ10"/>
      <c r="TK10"/>
      <c r="TL10"/>
      <c r="TM10"/>
      <c r="TN10"/>
      <c r="TO10"/>
      <c r="TP10"/>
      <c r="TQ10"/>
      <c r="TR10"/>
      <c r="TS10"/>
      <c r="TT10"/>
      <c r="TU10"/>
      <c r="TV10"/>
      <c r="TW10"/>
      <c r="TX10"/>
      <c r="TY10"/>
      <c r="TZ10"/>
      <c r="UA10"/>
      <c r="UB10"/>
      <c r="UC10"/>
      <c r="UD10"/>
      <c r="UE10"/>
      <c r="UF10"/>
      <c r="UG10"/>
      <c r="UH10"/>
      <c r="UI10"/>
      <c r="UJ10"/>
      <c r="UK10"/>
      <c r="UL10"/>
      <c r="UM10"/>
      <c r="UN10"/>
      <c r="UO10"/>
      <c r="UP10"/>
      <c r="UQ10"/>
      <c r="UR10"/>
      <c r="US10"/>
      <c r="UT10"/>
      <c r="UU10"/>
      <c r="UV10"/>
      <c r="UW10"/>
      <c r="UX10"/>
      <c r="UY10"/>
      <c r="UZ10"/>
      <c r="VA10"/>
      <c r="VB10"/>
      <c r="VC10"/>
      <c r="VD10"/>
      <c r="VE10"/>
      <c r="VF10"/>
      <c r="VG10"/>
      <c r="VH10"/>
      <c r="VI10"/>
      <c r="VJ10"/>
      <c r="VK10"/>
      <c r="VL10"/>
      <c r="VM10"/>
      <c r="VN10"/>
      <c r="VO10"/>
      <c r="VP10"/>
      <c r="VQ10"/>
      <c r="VR10"/>
      <c r="VS10"/>
      <c r="VT10"/>
      <c r="VU10"/>
      <c r="VV10"/>
      <c r="VW10"/>
      <c r="VX10"/>
      <c r="VY10"/>
      <c r="VZ10"/>
      <c r="WA10"/>
      <c r="WB10"/>
      <c r="WC10"/>
      <c r="WD10"/>
      <c r="WE10"/>
      <c r="WF10"/>
      <c r="WG10"/>
      <c r="WH10"/>
      <c r="WI10"/>
      <c r="WJ10"/>
      <c r="WK10"/>
      <c r="WL10"/>
      <c r="WM10"/>
      <c r="WN10"/>
      <c r="WO10"/>
      <c r="WP10"/>
      <c r="WQ10"/>
      <c r="WR10"/>
      <c r="WS10"/>
      <c r="WT10"/>
      <c r="WU10"/>
      <c r="WV10"/>
      <c r="WW10"/>
      <c r="WX10"/>
      <c r="WY10"/>
      <c r="WZ10"/>
      <c r="XA10"/>
      <c r="XB10"/>
      <c r="XC10"/>
      <c r="XD10"/>
      <c r="XE10"/>
      <c r="XF10"/>
      <c r="XG10"/>
      <c r="XH10"/>
      <c r="XI10"/>
      <c r="XJ10"/>
      <c r="XK10"/>
      <c r="XL10"/>
      <c r="XM10"/>
      <c r="XN10"/>
      <c r="XO10"/>
      <c r="XP10"/>
      <c r="XQ10"/>
      <c r="XR10"/>
      <c r="XS10"/>
      <c r="XT10"/>
      <c r="XU10"/>
      <c r="XV10"/>
      <c r="XW10"/>
      <c r="XX10"/>
      <c r="XY10"/>
      <c r="XZ10"/>
      <c r="YA10"/>
      <c r="YB10"/>
      <c r="YC10"/>
      <c r="YD10"/>
      <c r="YE10"/>
      <c r="YF10"/>
      <c r="YG10"/>
      <c r="YH10"/>
      <c r="YI10"/>
      <c r="YJ10"/>
      <c r="YK10"/>
      <c r="YL10"/>
      <c r="YM10"/>
      <c r="YN10"/>
      <c r="YO10"/>
      <c r="YP10"/>
      <c r="YQ10"/>
      <c r="YR10"/>
      <c r="YS10"/>
      <c r="YT10"/>
      <c r="YU10"/>
      <c r="YV10"/>
      <c r="YW10"/>
      <c r="YX10"/>
      <c r="YY10"/>
      <c r="YZ10"/>
      <c r="ZA10"/>
      <c r="ZB10"/>
      <c r="ZC10"/>
      <c r="ZD10"/>
      <c r="ZE10"/>
      <c r="ZF10"/>
      <c r="ZG10"/>
      <c r="ZH10"/>
      <c r="ZI10"/>
      <c r="ZJ10"/>
      <c r="ZK10"/>
      <c r="ZL10"/>
      <c r="ZM10"/>
      <c r="ZN10"/>
      <c r="ZO10"/>
      <c r="ZP10"/>
      <c r="ZQ10"/>
      <c r="ZR10"/>
      <c r="ZS10"/>
      <c r="ZT10"/>
      <c r="ZU10"/>
      <c r="ZV10"/>
      <c r="ZW10"/>
      <c r="ZX10"/>
      <c r="ZY10"/>
      <c r="ZZ10"/>
      <c r="AAA10"/>
      <c r="AAB10"/>
      <c r="AAC10"/>
      <c r="AAD10"/>
      <c r="AAE10"/>
      <c r="AAF10"/>
      <c r="AAG10"/>
      <c r="AAH10"/>
      <c r="AAI10"/>
      <c r="AAJ10"/>
      <c r="AAK10"/>
      <c r="AAL10"/>
      <c r="AAM10"/>
      <c r="AAN10"/>
      <c r="AAO10"/>
      <c r="AAP10"/>
      <c r="AAQ10"/>
      <c r="AAR10"/>
      <c r="AAS10"/>
      <c r="AAT10"/>
      <c r="AAU10"/>
      <c r="AAV10"/>
      <c r="AAW10"/>
      <c r="AAX10"/>
      <c r="AAY10"/>
      <c r="AAZ10"/>
      <c r="ABA10"/>
      <c r="ABB10"/>
      <c r="ABC10"/>
      <c r="ABD10"/>
      <c r="ABE10"/>
      <c r="ABF10"/>
      <c r="ABG10"/>
      <c r="ABH10"/>
      <c r="ABI10"/>
      <c r="ABJ10"/>
      <c r="ABK10"/>
      <c r="ABL10"/>
      <c r="ABM10"/>
      <c r="ABN10"/>
      <c r="ABO10"/>
      <c r="ABP10"/>
      <c r="ABQ10"/>
      <c r="ABR10"/>
      <c r="ABS10"/>
      <c r="ABT10"/>
      <c r="ABU10"/>
      <c r="ABV10"/>
      <c r="ABW10"/>
      <c r="ABX10"/>
      <c r="ABY10"/>
      <c r="ABZ10"/>
      <c r="ACA10"/>
      <c r="ACB10"/>
      <c r="ACC10"/>
      <c r="ACD10"/>
      <c r="ACE10"/>
      <c r="ACF10"/>
      <c r="ACG10"/>
      <c r="ACH10"/>
      <c r="ACI10"/>
      <c r="ACJ10"/>
      <c r="ACK10"/>
      <c r="ACL10"/>
      <c r="ACM10"/>
      <c r="ACN10"/>
      <c r="ACO10"/>
      <c r="ACP10"/>
      <c r="ACQ10"/>
      <c r="ACR10"/>
      <c r="ACS10"/>
      <c r="ACT10"/>
      <c r="ACU10"/>
      <c r="ACV10"/>
      <c r="ACW10"/>
      <c r="ACX10"/>
      <c r="ACY10"/>
      <c r="ACZ10"/>
      <c r="ADA10"/>
      <c r="ADB10"/>
      <c r="ADC10"/>
      <c r="ADD10"/>
      <c r="ADE10"/>
      <c r="ADF10"/>
      <c r="ADG10"/>
      <c r="ADH10"/>
      <c r="ADI10"/>
      <c r="ADJ10"/>
      <c r="ADK10"/>
      <c r="ADL10"/>
      <c r="ADM10"/>
      <c r="ADN10"/>
      <c r="ADO10"/>
      <c r="ADP10"/>
      <c r="ADQ10"/>
      <c r="ADR10"/>
      <c r="ADS10"/>
      <c r="ADT10"/>
      <c r="ADU10"/>
      <c r="ADV10"/>
      <c r="ADW10"/>
      <c r="ADX10"/>
      <c r="ADY10"/>
      <c r="ADZ10"/>
      <c r="AEA10"/>
      <c r="AEB10"/>
      <c r="AEC10"/>
      <c r="AED10"/>
      <c r="AEE10"/>
      <c r="AEF10"/>
      <c r="AEG10"/>
      <c r="AEH10"/>
      <c r="AEI10"/>
      <c r="AEJ10"/>
      <c r="AEK10"/>
      <c r="AEL10"/>
      <c r="AEM10"/>
      <c r="AEN10"/>
      <c r="AEO10"/>
      <c r="AEP10"/>
      <c r="AEQ10"/>
      <c r="AER10"/>
      <c r="AES10"/>
      <c r="AET10"/>
      <c r="AEU10"/>
      <c r="AEV10"/>
      <c r="AEW10"/>
      <c r="AEX10"/>
      <c r="AEY10"/>
      <c r="AEZ10"/>
      <c r="AFA10"/>
      <c r="AFB10"/>
      <c r="AFC10"/>
      <c r="AFD10"/>
      <c r="AFE10"/>
      <c r="AFF10"/>
      <c r="AFG10"/>
      <c r="AFH10"/>
      <c r="AFI10"/>
      <c r="AFJ10"/>
      <c r="AFK10"/>
      <c r="AFL10"/>
      <c r="AFM10"/>
      <c r="AFN10"/>
      <c r="AFO10"/>
      <c r="AFP10"/>
      <c r="AFQ10"/>
      <c r="AFR10"/>
      <c r="AFS10"/>
      <c r="AFT10"/>
      <c r="AFU10"/>
      <c r="AFV10"/>
      <c r="AFW10"/>
      <c r="AFX10"/>
      <c r="AFY10"/>
      <c r="AFZ10"/>
      <c r="AGA10"/>
      <c r="AGB10"/>
      <c r="AGC10"/>
      <c r="AGD10"/>
      <c r="AGE10"/>
      <c r="AGF10"/>
      <c r="AGG10"/>
      <c r="AGH10"/>
      <c r="AGI10"/>
      <c r="AGJ10"/>
      <c r="AGK10"/>
      <c r="AGL10"/>
      <c r="AGM10"/>
      <c r="AGN10"/>
      <c r="AGO10"/>
      <c r="AGP10"/>
      <c r="AGQ10"/>
      <c r="AGR10"/>
      <c r="AGS10"/>
      <c r="AGT10"/>
      <c r="AGU10"/>
      <c r="AGV10"/>
      <c r="AGW10"/>
      <c r="AGX10"/>
      <c r="AGY10"/>
      <c r="AGZ10"/>
      <c r="AHA10"/>
      <c r="AHB10"/>
      <c r="AHC10"/>
      <c r="AHD10"/>
      <c r="AHE10"/>
      <c r="AHF10"/>
      <c r="AHG10"/>
      <c r="AHH10"/>
      <c r="AHI10"/>
      <c r="AHJ10"/>
      <c r="AHK10"/>
      <c r="AHL10"/>
      <c r="AHM10"/>
      <c r="AHN10"/>
      <c r="AHO10"/>
      <c r="AHP10"/>
      <c r="AHQ10"/>
      <c r="AHR10"/>
      <c r="AHS10"/>
      <c r="AHT10"/>
      <c r="AHU10"/>
      <c r="AHV10"/>
      <c r="AHW10"/>
      <c r="AHX10"/>
      <c r="AHY10"/>
      <c r="AHZ10"/>
      <c r="AIA10"/>
      <c r="AIB10"/>
      <c r="AIC10"/>
      <c r="AID10"/>
      <c r="AIE10"/>
      <c r="AIF10"/>
      <c r="AIG10"/>
      <c r="AIH10"/>
      <c r="AII10"/>
      <c r="AIJ10"/>
      <c r="AIK10"/>
      <c r="AIL10"/>
      <c r="AIM10"/>
      <c r="AIN10"/>
      <c r="AIO10"/>
      <c r="AIP10"/>
      <c r="AIQ10"/>
      <c r="AIR10"/>
      <c r="AIS10"/>
      <c r="AIT10"/>
      <c r="AIU10"/>
      <c r="AIV10"/>
      <c r="AIW10"/>
      <c r="AIX10"/>
      <c r="AIY10"/>
      <c r="AIZ10"/>
      <c r="AJA10"/>
      <c r="AJB10"/>
      <c r="AJC10"/>
      <c r="AJD10"/>
      <c r="AJE10"/>
      <c r="AJF10"/>
      <c r="AJG10"/>
      <c r="AJH10"/>
      <c r="AJI10"/>
      <c r="AJJ10"/>
      <c r="AJK10"/>
      <c r="AJL10"/>
      <c r="AJM10"/>
      <c r="AJN10"/>
      <c r="AJO10"/>
      <c r="AJP10"/>
      <c r="AJQ10"/>
      <c r="AJR10"/>
      <c r="AJS10"/>
      <c r="AJT10"/>
      <c r="AJU10"/>
      <c r="AJV10"/>
      <c r="AJW10"/>
      <c r="AJX10"/>
      <c r="AJY10"/>
      <c r="AJZ10"/>
      <c r="AKA10"/>
      <c r="AKB10"/>
      <c r="AKC10"/>
      <c r="AKD10"/>
      <c r="AKE10"/>
      <c r="AKF10"/>
      <c r="AKG10"/>
      <c r="AKH10"/>
      <c r="AKI10"/>
      <c r="AKJ10"/>
      <c r="AKK10"/>
      <c r="AKL10"/>
      <c r="AKM10"/>
      <c r="AKN10"/>
      <c r="AKO10"/>
      <c r="AKP10"/>
      <c r="AKQ10"/>
      <c r="AKR10"/>
      <c r="AKS10"/>
      <c r="AKT10"/>
      <c r="AKU10"/>
      <c r="AKV10"/>
      <c r="AKW10"/>
      <c r="AKX10"/>
      <c r="AKY10"/>
      <c r="AKZ10"/>
      <c r="ALA10"/>
      <c r="ALB10"/>
      <c r="ALC10"/>
      <c r="ALD10"/>
      <c r="ALE10"/>
      <c r="ALF10"/>
      <c r="ALG10"/>
      <c r="ALH10"/>
      <c r="ALI10"/>
      <c r="ALJ10"/>
      <c r="ALK10"/>
      <c r="ALL10"/>
      <c r="ALM10"/>
      <c r="ALN10"/>
      <c r="ALO10"/>
      <c r="ALP10"/>
      <c r="ALQ10"/>
      <c r="ALR10"/>
      <c r="ALS10"/>
      <c r="ALT10"/>
      <c r="ALU10"/>
      <c r="ALV10"/>
      <c r="ALW10"/>
      <c r="ALX10"/>
      <c r="ALY10"/>
      <c r="ALZ10"/>
      <c r="AMA10"/>
      <c r="AMB10"/>
      <c r="AMC10"/>
      <c r="AMD10"/>
      <c r="AME10"/>
      <c r="AMF10"/>
      <c r="AMG10"/>
      <c r="AMH10"/>
      <c r="AMI10"/>
      <c r="AMJ10"/>
    </row>
    <row r="11" spans="1:1025" s="29" customFormat="1" ht="27" customHeight="1">
      <c r="B11" s="521" t="s">
        <v>20</v>
      </c>
      <c r="C11" s="521"/>
      <c r="D11" s="521"/>
      <c r="E11" s="521"/>
      <c r="F11" s="521"/>
      <c r="G11" s="521"/>
      <c r="H11" s="521"/>
      <c r="I11" s="521"/>
      <c r="J11" s="521"/>
      <c r="K11" s="521"/>
      <c r="L11" s="521"/>
      <c r="M11" s="521"/>
      <c r="N11" s="521"/>
      <c r="O11" s="521"/>
      <c r="P11" s="521"/>
      <c r="Q11" s="521"/>
    </row>
    <row r="12" spans="1:1025" ht="15.95" customHeight="1">
      <c r="A12"/>
      <c r="B12" s="540" t="s">
        <v>1420</v>
      </c>
      <c r="C12" s="541"/>
      <c r="D12" s="541"/>
      <c r="E12" s="541"/>
      <c r="F12" s="541"/>
      <c r="G12" s="541"/>
      <c r="H12" s="541"/>
      <c r="I12" s="541"/>
      <c r="J12" s="541"/>
      <c r="K12" s="541"/>
      <c r="L12" s="541"/>
      <c r="M12" s="541"/>
      <c r="N12" s="541"/>
      <c r="O12" s="541"/>
      <c r="P12" s="541"/>
      <c r="Q12" s="542"/>
      <c r="R12"/>
      <c r="S12"/>
      <c r="T12"/>
      <c r="U12"/>
      <c r="V12"/>
      <c r="W12"/>
      <c r="X12"/>
      <c r="Y12"/>
      <c r="Z12"/>
      <c r="AA12"/>
      <c r="AB12"/>
      <c r="AC12"/>
      <c r="AD12"/>
      <c r="AE12"/>
      <c r="AF12"/>
      <c r="AG12"/>
      <c r="AH12"/>
      <c r="AI12"/>
      <c r="AJ12"/>
      <c r="AK12"/>
      <c r="AL12"/>
      <c r="AM12"/>
      <c r="AN12"/>
      <c r="AO12"/>
      <c r="AP12"/>
      <c r="AQ12"/>
      <c r="AR12"/>
      <c r="AS12"/>
      <c r="AT12"/>
      <c r="AU12"/>
      <c r="AV12"/>
      <c r="AW12"/>
      <c r="AX12"/>
      <c r="AY12"/>
      <c r="AZ12"/>
      <c r="BA12"/>
      <c r="BB12"/>
      <c r="BC12"/>
      <c r="BD12"/>
      <c r="BE12"/>
      <c r="BF12"/>
      <c r="BG12"/>
      <c r="BH12"/>
      <c r="BI12"/>
      <c r="BJ12"/>
      <c r="BK12"/>
      <c r="BL12"/>
      <c r="BM12"/>
      <c r="BN12"/>
      <c r="BO12"/>
      <c r="BP12"/>
      <c r="BQ12"/>
      <c r="BR12"/>
      <c r="BS12"/>
      <c r="BT12"/>
      <c r="BU12"/>
      <c r="BV12"/>
      <c r="BW12"/>
      <c r="BX12"/>
      <c r="BY12"/>
      <c r="BZ12"/>
      <c r="CA12"/>
      <c r="CB12"/>
      <c r="CC12"/>
      <c r="CD12"/>
      <c r="CE12"/>
      <c r="CF12"/>
      <c r="CG12"/>
      <c r="CH12"/>
      <c r="CI12"/>
      <c r="CJ12"/>
      <c r="CK12"/>
      <c r="CL12"/>
      <c r="CM12"/>
      <c r="CN12"/>
      <c r="CO12"/>
      <c r="CP12"/>
      <c r="CQ12"/>
      <c r="CR12"/>
      <c r="CS12"/>
      <c r="CT12"/>
      <c r="CU12"/>
      <c r="CV12"/>
      <c r="CW12"/>
      <c r="CX12"/>
      <c r="CY12"/>
      <c r="CZ12"/>
      <c r="DA12"/>
      <c r="DB12"/>
      <c r="DC12"/>
      <c r="DD12"/>
      <c r="DE12"/>
      <c r="DF12"/>
      <c r="DG12"/>
      <c r="DH12"/>
      <c r="DI12"/>
      <c r="DJ12"/>
      <c r="DK12"/>
      <c r="DL12"/>
      <c r="DM12"/>
      <c r="DN12"/>
      <c r="DO12"/>
      <c r="DP12"/>
      <c r="DQ12"/>
      <c r="DR12"/>
      <c r="DS12"/>
      <c r="DT12"/>
      <c r="DU12"/>
      <c r="DV12"/>
      <c r="DW12"/>
      <c r="DX12"/>
      <c r="DY12"/>
      <c r="DZ12"/>
      <c r="EA12"/>
      <c r="EB12"/>
      <c r="EC12"/>
      <c r="ED12"/>
      <c r="EE12"/>
      <c r="EF12"/>
      <c r="EG12"/>
      <c r="EH12"/>
      <c r="EI12"/>
      <c r="EJ12"/>
      <c r="EK12"/>
      <c r="EL12"/>
      <c r="EM12"/>
      <c r="EN12"/>
      <c r="EO12"/>
      <c r="EP12"/>
      <c r="EQ12"/>
      <c r="ER12"/>
      <c r="ES12"/>
      <c r="ET12"/>
      <c r="EU12"/>
      <c r="EV12"/>
      <c r="EW12"/>
      <c r="EX12"/>
      <c r="EY12"/>
      <c r="EZ12"/>
      <c r="FA12"/>
      <c r="FB12"/>
      <c r="FC12"/>
      <c r="FD12"/>
      <c r="FE12"/>
      <c r="FF12"/>
      <c r="FG12"/>
      <c r="FH12"/>
      <c r="FI12"/>
      <c r="FJ12"/>
      <c r="FK12"/>
      <c r="FL12"/>
      <c r="FM12"/>
      <c r="FN12"/>
      <c r="FO12"/>
      <c r="FP12"/>
      <c r="FQ12"/>
      <c r="FR12"/>
      <c r="FS12"/>
      <c r="FT12"/>
      <c r="FU12"/>
      <c r="FV12"/>
      <c r="FW12"/>
      <c r="FX12"/>
      <c r="FY12"/>
      <c r="FZ12"/>
      <c r="GA12"/>
      <c r="GB12"/>
      <c r="GC12"/>
      <c r="GD12"/>
      <c r="GE12"/>
      <c r="GF12"/>
      <c r="GG12"/>
      <c r="GH12"/>
      <c r="GI12"/>
      <c r="GJ12"/>
      <c r="GK12"/>
      <c r="GL12"/>
      <c r="GM12"/>
      <c r="GN12"/>
      <c r="GO12"/>
      <c r="GP12"/>
      <c r="GQ12"/>
      <c r="GR12"/>
      <c r="GS12"/>
      <c r="GT12"/>
      <c r="GU12"/>
      <c r="GV12"/>
      <c r="GW12"/>
      <c r="GX12"/>
      <c r="GY12"/>
      <c r="GZ12"/>
      <c r="HA12"/>
      <c r="HB12"/>
      <c r="HC12"/>
      <c r="HD12"/>
      <c r="HE12"/>
      <c r="HF12"/>
      <c r="HG12"/>
      <c r="HH12"/>
      <c r="HI12"/>
      <c r="HJ12"/>
      <c r="HK12"/>
      <c r="HL12"/>
      <c r="HM12"/>
      <c r="HN12"/>
      <c r="HO12"/>
      <c r="HP12"/>
      <c r="HQ12"/>
      <c r="HR12"/>
      <c r="HS12"/>
      <c r="HT12"/>
      <c r="HU12"/>
      <c r="HV12"/>
      <c r="HW12"/>
      <c r="HX12"/>
      <c r="HY12"/>
      <c r="HZ12"/>
      <c r="IA12"/>
      <c r="IB12"/>
      <c r="IC12"/>
      <c r="ID12"/>
      <c r="IE12"/>
      <c r="IF12"/>
      <c r="IG12"/>
      <c r="IH12"/>
      <c r="II12"/>
      <c r="IJ12"/>
      <c r="IK12"/>
      <c r="IL12"/>
      <c r="IM12"/>
      <c r="IN12"/>
      <c r="IO12"/>
      <c r="IP12"/>
      <c r="IQ12"/>
      <c r="IR12"/>
      <c r="IS12"/>
      <c r="IT12"/>
      <c r="IU12"/>
      <c r="IV12"/>
      <c r="IW12"/>
      <c r="IX12"/>
      <c r="IY12"/>
      <c r="IZ12"/>
      <c r="JA12"/>
      <c r="JB12"/>
      <c r="JC12"/>
      <c r="JD12"/>
      <c r="JE12"/>
      <c r="JF12"/>
      <c r="JG12"/>
      <c r="JH12"/>
      <c r="JI12"/>
      <c r="JJ12"/>
      <c r="JK12"/>
      <c r="JL12"/>
      <c r="JM12"/>
      <c r="JN12"/>
      <c r="JO12"/>
      <c r="JP12"/>
      <c r="JQ12"/>
      <c r="JR12"/>
      <c r="JS12"/>
      <c r="JT12"/>
      <c r="JU12"/>
      <c r="JV12"/>
      <c r="JW12"/>
      <c r="JX12"/>
      <c r="JY12"/>
      <c r="JZ12"/>
      <c r="KA12"/>
      <c r="KB12"/>
      <c r="KC12"/>
      <c r="KD12"/>
      <c r="KE12"/>
      <c r="KF12"/>
      <c r="KG12"/>
      <c r="KH12"/>
      <c r="KI12"/>
      <c r="KJ12"/>
      <c r="KK12"/>
      <c r="KL12"/>
      <c r="KM12"/>
      <c r="KN12"/>
      <c r="KO12"/>
      <c r="KP12"/>
      <c r="KQ12"/>
      <c r="KR12"/>
      <c r="KS12"/>
      <c r="KT12"/>
      <c r="KU12"/>
      <c r="KV12"/>
      <c r="KW12"/>
      <c r="KX12"/>
      <c r="KY12"/>
      <c r="KZ12"/>
      <c r="LA12"/>
      <c r="LB12"/>
      <c r="LC12"/>
      <c r="LD12"/>
      <c r="LE12"/>
      <c r="LF12"/>
      <c r="LG12"/>
      <c r="LH12"/>
      <c r="LI12"/>
      <c r="LJ12"/>
      <c r="LK12"/>
      <c r="LL12"/>
      <c r="LM12"/>
      <c r="LN12"/>
      <c r="LO12"/>
      <c r="LP12"/>
      <c r="LQ12"/>
      <c r="LR12"/>
      <c r="LS12"/>
      <c r="LT12"/>
      <c r="LU12"/>
      <c r="LV12"/>
      <c r="LW12"/>
      <c r="LX12"/>
      <c r="LY12"/>
      <c r="LZ12"/>
      <c r="MA12"/>
      <c r="MB12"/>
      <c r="MC12"/>
      <c r="MD12"/>
      <c r="ME12"/>
      <c r="MF12"/>
      <c r="MG12"/>
      <c r="MH12"/>
      <c r="MI12"/>
      <c r="MJ12"/>
      <c r="MK12"/>
      <c r="ML12"/>
      <c r="MM12"/>
      <c r="MN12"/>
      <c r="MO12"/>
      <c r="MP12"/>
      <c r="MQ12"/>
      <c r="MR12"/>
      <c r="MS12"/>
      <c r="MT12"/>
      <c r="MU12"/>
      <c r="MV12"/>
      <c r="MW12"/>
      <c r="MX12"/>
      <c r="MY12"/>
      <c r="MZ12"/>
      <c r="NA12"/>
      <c r="NB12"/>
      <c r="NC12"/>
      <c r="ND12"/>
      <c r="NE12"/>
      <c r="NF12"/>
      <c r="NG12"/>
      <c r="NH12"/>
      <c r="NI12"/>
      <c r="NJ12"/>
      <c r="NK12"/>
      <c r="NL12"/>
      <c r="NM12"/>
      <c r="NN12"/>
      <c r="NO12"/>
      <c r="NP12"/>
      <c r="NQ12"/>
      <c r="NR12"/>
      <c r="NS12"/>
      <c r="NT12"/>
      <c r="NU12"/>
      <c r="NV12"/>
      <c r="NW12"/>
      <c r="NX12"/>
      <c r="NY12"/>
      <c r="NZ12"/>
      <c r="OA12"/>
      <c r="OB12"/>
      <c r="OC12"/>
      <c r="OD12"/>
      <c r="OE12"/>
      <c r="OF12"/>
      <c r="OG12"/>
      <c r="OH12"/>
      <c r="OI12"/>
      <c r="OJ12"/>
      <c r="OK12"/>
      <c r="OL12"/>
      <c r="OM12"/>
      <c r="ON12"/>
      <c r="OO12"/>
      <c r="OP12"/>
      <c r="OQ12"/>
      <c r="OR12"/>
      <c r="OS12"/>
      <c r="OT12"/>
      <c r="OU12"/>
      <c r="OV12"/>
      <c r="OW12"/>
      <c r="OX12"/>
      <c r="OY12"/>
      <c r="OZ12"/>
      <c r="PA12"/>
      <c r="PB12"/>
      <c r="PC12"/>
      <c r="PD12"/>
      <c r="PE12"/>
      <c r="PF12"/>
      <c r="PG12"/>
      <c r="PH12"/>
      <c r="PI12"/>
      <c r="PJ12"/>
      <c r="PK12"/>
      <c r="PL12"/>
      <c r="PM12"/>
      <c r="PN12"/>
      <c r="PO12"/>
      <c r="PP12"/>
      <c r="PQ12"/>
      <c r="PR12"/>
      <c r="PS12"/>
      <c r="PT12"/>
      <c r="PU12"/>
      <c r="PV12"/>
      <c r="PW12"/>
      <c r="PX12"/>
      <c r="PY12"/>
      <c r="PZ12"/>
      <c r="QA12"/>
      <c r="QB12"/>
      <c r="QC12"/>
      <c r="QD12"/>
      <c r="QE12"/>
      <c r="QF12"/>
      <c r="QG12"/>
      <c r="QH12"/>
      <c r="QI12"/>
      <c r="QJ12"/>
      <c r="QK12"/>
      <c r="QL12"/>
      <c r="QM12"/>
      <c r="QN12"/>
      <c r="QO12"/>
      <c r="QP12"/>
      <c r="QQ12"/>
      <c r="QR12"/>
      <c r="QS12"/>
      <c r="QT12"/>
      <c r="QU12"/>
      <c r="QV12"/>
      <c r="QW12"/>
      <c r="QX12"/>
      <c r="QY12"/>
      <c r="QZ12"/>
      <c r="RA12"/>
      <c r="RB12"/>
      <c r="RC12"/>
      <c r="RD12"/>
      <c r="RE12"/>
      <c r="RF12"/>
      <c r="RG12"/>
      <c r="RH12"/>
      <c r="RI12"/>
      <c r="RJ12"/>
      <c r="RK12"/>
      <c r="RL12"/>
      <c r="RM12"/>
      <c r="RN12"/>
      <c r="RO12"/>
      <c r="RP12"/>
      <c r="RQ12"/>
      <c r="RR12"/>
      <c r="RS12"/>
      <c r="RT12"/>
      <c r="RU12"/>
      <c r="RV12"/>
      <c r="RW12"/>
      <c r="RX12"/>
      <c r="RY12"/>
      <c r="RZ12"/>
      <c r="SA12"/>
      <c r="SB12"/>
      <c r="SC12"/>
      <c r="SD12"/>
      <c r="SE12"/>
      <c r="SF12"/>
      <c r="SG12"/>
      <c r="SH12"/>
      <c r="SI12"/>
      <c r="SJ12"/>
      <c r="SK12"/>
      <c r="SL12"/>
      <c r="SM12"/>
      <c r="SN12"/>
      <c r="SO12"/>
      <c r="SP12"/>
      <c r="SQ12"/>
      <c r="SR12"/>
      <c r="SS12"/>
      <c r="ST12"/>
      <c r="SU12"/>
      <c r="SV12"/>
      <c r="SW12"/>
      <c r="SX12"/>
      <c r="SY12"/>
      <c r="SZ12"/>
      <c r="TA12"/>
      <c r="TB12"/>
      <c r="TC12"/>
      <c r="TD12"/>
      <c r="TE12"/>
      <c r="TF12"/>
      <c r="TG12"/>
      <c r="TH12"/>
      <c r="TI12"/>
      <c r="TJ12"/>
      <c r="TK12"/>
      <c r="TL12"/>
      <c r="TM12"/>
      <c r="TN12"/>
      <c r="TO12"/>
      <c r="TP12"/>
      <c r="TQ12"/>
      <c r="TR12"/>
      <c r="TS12"/>
      <c r="TT12"/>
      <c r="TU12"/>
      <c r="TV12"/>
      <c r="TW12"/>
      <c r="TX12"/>
      <c r="TY12"/>
      <c r="TZ12"/>
      <c r="UA12"/>
      <c r="UB12"/>
      <c r="UC12"/>
      <c r="UD12"/>
      <c r="UE12"/>
      <c r="UF12"/>
      <c r="UG12"/>
      <c r="UH12"/>
      <c r="UI12"/>
      <c r="UJ12"/>
      <c r="UK12"/>
      <c r="UL12"/>
      <c r="UM12"/>
      <c r="UN12"/>
      <c r="UO12"/>
      <c r="UP12"/>
      <c r="UQ12"/>
      <c r="UR12"/>
      <c r="US12"/>
      <c r="UT12"/>
      <c r="UU12"/>
      <c r="UV12"/>
      <c r="UW12"/>
      <c r="UX12"/>
      <c r="UY12"/>
      <c r="UZ12"/>
      <c r="VA12"/>
      <c r="VB12"/>
      <c r="VC12"/>
      <c r="VD12"/>
      <c r="VE12"/>
      <c r="VF12"/>
      <c r="VG12"/>
      <c r="VH12"/>
      <c r="VI12"/>
      <c r="VJ12"/>
      <c r="VK12"/>
      <c r="VL12"/>
      <c r="VM12"/>
      <c r="VN12"/>
      <c r="VO12"/>
      <c r="VP12"/>
      <c r="VQ12"/>
      <c r="VR12"/>
      <c r="VS12"/>
      <c r="VT12"/>
      <c r="VU12"/>
      <c r="VV12"/>
      <c r="VW12"/>
      <c r="VX12"/>
      <c r="VY12"/>
      <c r="VZ12"/>
      <c r="WA12"/>
      <c r="WB12"/>
      <c r="WC12"/>
      <c r="WD12"/>
      <c r="WE12"/>
      <c r="WF12"/>
      <c r="WG12"/>
      <c r="WH12"/>
      <c r="WI12"/>
      <c r="WJ12"/>
      <c r="WK12"/>
      <c r="WL12"/>
      <c r="WM12"/>
      <c r="WN12"/>
      <c r="WO12"/>
      <c r="WP12"/>
      <c r="WQ12"/>
      <c r="WR12"/>
      <c r="WS12"/>
      <c r="WT12"/>
      <c r="WU12"/>
      <c r="WV12"/>
      <c r="WW12"/>
      <c r="WX12"/>
      <c r="WY12"/>
      <c r="WZ12"/>
      <c r="XA12"/>
      <c r="XB12"/>
      <c r="XC12"/>
      <c r="XD12"/>
      <c r="XE12"/>
      <c r="XF12"/>
      <c r="XG12"/>
      <c r="XH12"/>
      <c r="XI12"/>
      <c r="XJ12"/>
      <c r="XK12"/>
      <c r="XL12"/>
      <c r="XM12"/>
      <c r="XN12"/>
      <c r="XO12"/>
      <c r="XP12"/>
      <c r="XQ12"/>
      <c r="XR12"/>
      <c r="XS12"/>
      <c r="XT12"/>
      <c r="XU12"/>
      <c r="XV12"/>
      <c r="XW12"/>
      <c r="XX12"/>
      <c r="XY12"/>
      <c r="XZ12"/>
      <c r="YA12"/>
      <c r="YB12"/>
      <c r="YC12"/>
      <c r="YD12"/>
      <c r="YE12"/>
      <c r="YF12"/>
      <c r="YG12"/>
      <c r="YH12"/>
      <c r="YI12"/>
      <c r="YJ12"/>
      <c r="YK12"/>
      <c r="YL12"/>
      <c r="YM12"/>
      <c r="YN12"/>
      <c r="YO12"/>
      <c r="YP12"/>
      <c r="YQ12"/>
      <c r="YR12"/>
      <c r="YS12"/>
      <c r="YT12"/>
      <c r="YU12"/>
      <c r="YV12"/>
      <c r="YW12"/>
      <c r="YX12"/>
      <c r="YY12"/>
      <c r="YZ12"/>
      <c r="ZA12"/>
      <c r="ZB12"/>
      <c r="ZC12"/>
      <c r="ZD12"/>
      <c r="ZE12"/>
      <c r="ZF12"/>
      <c r="ZG12"/>
      <c r="ZH12"/>
      <c r="ZI12"/>
      <c r="ZJ12"/>
      <c r="ZK12"/>
      <c r="ZL12"/>
      <c r="ZM12"/>
      <c r="ZN12"/>
      <c r="ZO12"/>
      <c r="ZP12"/>
      <c r="ZQ12"/>
      <c r="ZR12"/>
      <c r="ZS12"/>
      <c r="ZT12"/>
      <c r="ZU12"/>
      <c r="ZV12"/>
      <c r="ZW12"/>
      <c r="ZX12"/>
      <c r="ZY12"/>
      <c r="ZZ12"/>
      <c r="AAA12"/>
      <c r="AAB12"/>
      <c r="AAC12"/>
      <c r="AAD12"/>
      <c r="AAE12"/>
      <c r="AAF12"/>
      <c r="AAG12"/>
      <c r="AAH12"/>
      <c r="AAI12"/>
      <c r="AAJ12"/>
      <c r="AAK12"/>
      <c r="AAL12"/>
      <c r="AAM12"/>
      <c r="AAN12"/>
      <c r="AAO12"/>
      <c r="AAP12"/>
      <c r="AAQ12"/>
      <c r="AAR12"/>
      <c r="AAS12"/>
      <c r="AAT12"/>
      <c r="AAU12"/>
      <c r="AAV12"/>
      <c r="AAW12"/>
      <c r="AAX12"/>
      <c r="AAY12"/>
      <c r="AAZ12"/>
      <c r="ABA12"/>
      <c r="ABB12"/>
      <c r="ABC12"/>
      <c r="ABD12"/>
      <c r="ABE12"/>
      <c r="ABF12"/>
      <c r="ABG12"/>
      <c r="ABH12"/>
      <c r="ABI12"/>
      <c r="ABJ12"/>
      <c r="ABK12"/>
      <c r="ABL12"/>
      <c r="ABM12"/>
      <c r="ABN12"/>
      <c r="ABO12"/>
      <c r="ABP12"/>
      <c r="ABQ12"/>
      <c r="ABR12"/>
      <c r="ABS12"/>
      <c r="ABT12"/>
      <c r="ABU12"/>
      <c r="ABV12"/>
      <c r="ABW12"/>
      <c r="ABX12"/>
      <c r="ABY12"/>
      <c r="ABZ12"/>
      <c r="ACA12"/>
      <c r="ACB12"/>
      <c r="ACC12"/>
      <c r="ACD12"/>
      <c r="ACE12"/>
      <c r="ACF12"/>
      <c r="ACG12"/>
      <c r="ACH12"/>
      <c r="ACI12"/>
      <c r="ACJ12"/>
      <c r="ACK12"/>
      <c r="ACL12"/>
      <c r="ACM12"/>
      <c r="ACN12"/>
      <c r="ACO12"/>
      <c r="ACP12"/>
      <c r="ACQ12"/>
      <c r="ACR12"/>
      <c r="ACS12"/>
      <c r="ACT12"/>
      <c r="ACU12"/>
      <c r="ACV12"/>
      <c r="ACW12"/>
      <c r="ACX12"/>
      <c r="ACY12"/>
      <c r="ACZ12"/>
      <c r="ADA12"/>
      <c r="ADB12"/>
      <c r="ADC12"/>
      <c r="ADD12"/>
      <c r="ADE12"/>
      <c r="ADF12"/>
      <c r="ADG12"/>
      <c r="ADH12"/>
      <c r="ADI12"/>
      <c r="ADJ12"/>
      <c r="ADK12"/>
      <c r="ADL12"/>
      <c r="ADM12"/>
      <c r="ADN12"/>
      <c r="ADO12"/>
      <c r="ADP12"/>
      <c r="ADQ12"/>
      <c r="ADR12"/>
      <c r="ADS12"/>
      <c r="ADT12"/>
      <c r="ADU12"/>
      <c r="ADV12"/>
      <c r="ADW12"/>
      <c r="ADX12"/>
      <c r="ADY12"/>
      <c r="ADZ12"/>
      <c r="AEA12"/>
      <c r="AEB12"/>
      <c r="AEC12"/>
      <c r="AED12"/>
      <c r="AEE12"/>
      <c r="AEF12"/>
      <c r="AEG12"/>
      <c r="AEH12"/>
      <c r="AEI12"/>
      <c r="AEJ12"/>
      <c r="AEK12"/>
      <c r="AEL12"/>
      <c r="AEM12"/>
      <c r="AEN12"/>
      <c r="AEO12"/>
      <c r="AEP12"/>
      <c r="AEQ12"/>
      <c r="AER12"/>
      <c r="AES12"/>
      <c r="AET12"/>
      <c r="AEU12"/>
      <c r="AEV12"/>
      <c r="AEW12"/>
      <c r="AEX12"/>
      <c r="AEY12"/>
      <c r="AEZ12"/>
      <c r="AFA12"/>
      <c r="AFB12"/>
      <c r="AFC12"/>
      <c r="AFD12"/>
      <c r="AFE12"/>
      <c r="AFF12"/>
      <c r="AFG12"/>
      <c r="AFH12"/>
      <c r="AFI12"/>
      <c r="AFJ12"/>
      <c r="AFK12"/>
      <c r="AFL12"/>
      <c r="AFM12"/>
      <c r="AFN12"/>
      <c r="AFO12"/>
      <c r="AFP12"/>
      <c r="AFQ12"/>
      <c r="AFR12"/>
      <c r="AFS12"/>
      <c r="AFT12"/>
      <c r="AFU12"/>
      <c r="AFV12"/>
      <c r="AFW12"/>
      <c r="AFX12"/>
      <c r="AFY12"/>
      <c r="AFZ12"/>
      <c r="AGA12"/>
      <c r="AGB12"/>
      <c r="AGC12"/>
      <c r="AGD12"/>
      <c r="AGE12"/>
      <c r="AGF12"/>
      <c r="AGG12"/>
      <c r="AGH12"/>
      <c r="AGI12"/>
      <c r="AGJ12"/>
      <c r="AGK12"/>
      <c r="AGL12"/>
      <c r="AGM12"/>
      <c r="AGN12"/>
      <c r="AGO12"/>
      <c r="AGP12"/>
      <c r="AGQ12"/>
      <c r="AGR12"/>
      <c r="AGS12"/>
      <c r="AGT12"/>
      <c r="AGU12"/>
      <c r="AGV12"/>
      <c r="AGW12"/>
      <c r="AGX12"/>
      <c r="AGY12"/>
      <c r="AGZ12"/>
      <c r="AHA12"/>
      <c r="AHB12"/>
      <c r="AHC12"/>
      <c r="AHD12"/>
      <c r="AHE12"/>
      <c r="AHF12"/>
      <c r="AHG12"/>
      <c r="AHH12"/>
      <c r="AHI12"/>
      <c r="AHJ12"/>
      <c r="AHK12"/>
      <c r="AHL12"/>
      <c r="AHM12"/>
      <c r="AHN12"/>
      <c r="AHO12"/>
      <c r="AHP12"/>
      <c r="AHQ12"/>
      <c r="AHR12"/>
      <c r="AHS12"/>
      <c r="AHT12"/>
      <c r="AHU12"/>
      <c r="AHV12"/>
      <c r="AHW12"/>
      <c r="AHX12"/>
      <c r="AHY12"/>
      <c r="AHZ12"/>
      <c r="AIA12"/>
      <c r="AIB12"/>
      <c r="AIC12"/>
      <c r="AID12"/>
      <c r="AIE12"/>
      <c r="AIF12"/>
      <c r="AIG12"/>
      <c r="AIH12"/>
      <c r="AII12"/>
      <c r="AIJ12"/>
      <c r="AIK12"/>
      <c r="AIL12"/>
      <c r="AIM12"/>
      <c r="AIN12"/>
      <c r="AIO12"/>
      <c r="AIP12"/>
      <c r="AIQ12"/>
      <c r="AIR12"/>
      <c r="AIS12"/>
      <c r="AIT12"/>
      <c r="AIU12"/>
      <c r="AIV12"/>
      <c r="AIW12"/>
      <c r="AIX12"/>
      <c r="AIY12"/>
      <c r="AIZ12"/>
      <c r="AJA12"/>
      <c r="AJB12"/>
      <c r="AJC12"/>
      <c r="AJD12"/>
      <c r="AJE12"/>
      <c r="AJF12"/>
      <c r="AJG12"/>
      <c r="AJH12"/>
      <c r="AJI12"/>
      <c r="AJJ12"/>
      <c r="AJK12"/>
      <c r="AJL12"/>
      <c r="AJM12"/>
      <c r="AJN12"/>
      <c r="AJO12"/>
      <c r="AJP12"/>
      <c r="AJQ12"/>
      <c r="AJR12"/>
      <c r="AJS12"/>
      <c r="AJT12"/>
      <c r="AJU12"/>
      <c r="AJV12"/>
      <c r="AJW12"/>
      <c r="AJX12"/>
      <c r="AJY12"/>
      <c r="AJZ12"/>
      <c r="AKA12"/>
      <c r="AKB12"/>
      <c r="AKC12"/>
      <c r="AKD12"/>
      <c r="AKE12"/>
      <c r="AKF12"/>
      <c r="AKG12"/>
      <c r="AKH12"/>
      <c r="AKI12"/>
      <c r="AKJ12"/>
      <c r="AKK12"/>
      <c r="AKL12"/>
      <c r="AKM12"/>
      <c r="AKN12"/>
      <c r="AKO12"/>
      <c r="AKP12"/>
      <c r="AKQ12"/>
      <c r="AKR12"/>
      <c r="AKS12"/>
      <c r="AKT12"/>
      <c r="AKU12"/>
      <c r="AKV12"/>
      <c r="AKW12"/>
      <c r="AKX12"/>
      <c r="AKY12"/>
      <c r="AKZ12"/>
      <c r="ALA12"/>
      <c r="ALB12"/>
      <c r="ALC12"/>
      <c r="ALD12"/>
      <c r="ALE12"/>
      <c r="ALF12"/>
      <c r="ALG12"/>
      <c r="ALH12"/>
      <c r="ALI12"/>
      <c r="ALJ12"/>
      <c r="ALK12"/>
      <c r="ALL12"/>
      <c r="ALM12"/>
      <c r="ALN12"/>
      <c r="ALO12"/>
      <c r="ALP12"/>
      <c r="ALQ12"/>
      <c r="ALR12"/>
      <c r="ALS12"/>
      <c r="ALT12"/>
      <c r="ALU12"/>
      <c r="ALV12"/>
      <c r="ALW12"/>
      <c r="ALX12"/>
      <c r="ALY12"/>
      <c r="ALZ12"/>
      <c r="AMA12"/>
      <c r="AMB12"/>
      <c r="AMC12"/>
      <c r="AMD12"/>
      <c r="AME12"/>
      <c r="AMF12"/>
      <c r="AMG12"/>
      <c r="AMH12"/>
      <c r="AMI12"/>
      <c r="AMJ12"/>
    </row>
    <row r="13" spans="1:1025" ht="15.95" customHeight="1">
      <c r="A13"/>
      <c r="B13" s="540"/>
      <c r="C13" s="541"/>
      <c r="D13" s="541"/>
      <c r="E13" s="541"/>
      <c r="F13" s="541"/>
      <c r="G13" s="541"/>
      <c r="H13" s="541"/>
      <c r="I13" s="541"/>
      <c r="J13" s="541"/>
      <c r="K13" s="541"/>
      <c r="L13" s="541"/>
      <c r="M13" s="541"/>
      <c r="N13" s="541"/>
      <c r="O13" s="541"/>
      <c r="P13" s="541"/>
      <c r="Q13" s="542"/>
      <c r="R13"/>
      <c r="S13"/>
      <c r="T13"/>
      <c r="U13"/>
      <c r="V13"/>
      <c r="W13"/>
      <c r="X13"/>
      <c r="Y13"/>
      <c r="Z13"/>
      <c r="AA13"/>
      <c r="AB13"/>
      <c r="AC13"/>
      <c r="AD13"/>
      <c r="AE13"/>
      <c r="AF13"/>
      <c r="AG13"/>
      <c r="AH13"/>
      <c r="AI13"/>
      <c r="AJ13"/>
      <c r="AK13"/>
      <c r="AL13"/>
      <c r="AM13"/>
      <c r="AN13"/>
      <c r="AO13"/>
      <c r="AP13"/>
      <c r="AQ13"/>
      <c r="AR13"/>
      <c r="AS13"/>
      <c r="AT13"/>
      <c r="AU13"/>
      <c r="AV13"/>
      <c r="AW13"/>
      <c r="AX13"/>
      <c r="AY13"/>
      <c r="AZ13"/>
      <c r="BA13"/>
      <c r="BB13"/>
      <c r="BC13"/>
      <c r="BD13"/>
      <c r="BE13"/>
      <c r="BF13"/>
      <c r="BG13"/>
      <c r="BH13"/>
      <c r="BI13"/>
      <c r="BJ13"/>
      <c r="BK13"/>
      <c r="BL13"/>
      <c r="BM13"/>
      <c r="BN13"/>
      <c r="BO13"/>
      <c r="BP13"/>
      <c r="BQ13"/>
      <c r="BR13"/>
      <c r="BS13"/>
      <c r="BT13"/>
      <c r="BU13"/>
      <c r="BV13"/>
      <c r="BW13"/>
      <c r="BX13"/>
      <c r="BY13"/>
      <c r="BZ13"/>
      <c r="CA13"/>
      <c r="CB13"/>
      <c r="CC13"/>
      <c r="CD13"/>
      <c r="CE13"/>
      <c r="CF13"/>
      <c r="CG13"/>
      <c r="CH13"/>
      <c r="CI13"/>
      <c r="CJ13"/>
      <c r="CK13"/>
      <c r="CL13"/>
      <c r="CM13"/>
      <c r="CN13"/>
      <c r="CO13"/>
      <c r="CP13"/>
      <c r="CQ13"/>
      <c r="CR13"/>
      <c r="CS13"/>
      <c r="CT13"/>
      <c r="CU13"/>
      <c r="CV13"/>
      <c r="CW13"/>
      <c r="CX13"/>
      <c r="CY13"/>
      <c r="CZ13"/>
      <c r="DA13"/>
      <c r="DB13"/>
      <c r="DC13"/>
      <c r="DD13"/>
      <c r="DE13"/>
      <c r="DF13"/>
      <c r="DG13"/>
      <c r="DH13"/>
      <c r="DI13"/>
      <c r="DJ13"/>
      <c r="DK13"/>
      <c r="DL13"/>
      <c r="DM13"/>
      <c r="DN13"/>
      <c r="DO13"/>
      <c r="DP13"/>
      <c r="DQ13"/>
      <c r="DR13"/>
      <c r="DS13"/>
      <c r="DT13"/>
      <c r="DU13"/>
      <c r="DV13"/>
      <c r="DW13"/>
      <c r="DX13"/>
      <c r="DY13"/>
      <c r="DZ13"/>
      <c r="EA13"/>
      <c r="EB13"/>
      <c r="EC13"/>
      <c r="ED13"/>
      <c r="EE13"/>
      <c r="EF13"/>
      <c r="EG13"/>
      <c r="EH13"/>
      <c r="EI13"/>
      <c r="EJ13"/>
      <c r="EK13"/>
      <c r="EL13"/>
      <c r="EM13"/>
      <c r="EN13"/>
      <c r="EO13"/>
      <c r="EP13"/>
      <c r="EQ13"/>
      <c r="ER13"/>
      <c r="ES13"/>
      <c r="ET13"/>
      <c r="EU13"/>
      <c r="EV13"/>
      <c r="EW13"/>
      <c r="EX13"/>
      <c r="EY13"/>
      <c r="EZ13"/>
      <c r="FA13"/>
      <c r="FB13"/>
      <c r="FC13"/>
      <c r="FD13"/>
      <c r="FE13"/>
      <c r="FF13"/>
      <c r="FG13"/>
      <c r="FH13"/>
      <c r="FI13"/>
      <c r="FJ13"/>
      <c r="FK13"/>
      <c r="FL13"/>
      <c r="FM13"/>
      <c r="FN13"/>
      <c r="FO13"/>
      <c r="FP13"/>
      <c r="FQ13"/>
      <c r="FR13"/>
      <c r="FS13"/>
      <c r="FT13"/>
      <c r="FU13"/>
      <c r="FV13"/>
      <c r="FW13"/>
      <c r="FX13"/>
      <c r="FY13"/>
      <c r="FZ13"/>
      <c r="GA13"/>
      <c r="GB13"/>
      <c r="GC13"/>
      <c r="GD13"/>
      <c r="GE13"/>
      <c r="GF13"/>
      <c r="GG13"/>
      <c r="GH13"/>
      <c r="GI13"/>
      <c r="GJ13"/>
      <c r="GK13"/>
      <c r="GL13"/>
      <c r="GM13"/>
      <c r="GN13"/>
      <c r="GO13"/>
      <c r="GP13"/>
      <c r="GQ13"/>
      <c r="GR13"/>
      <c r="GS13"/>
      <c r="GT13"/>
      <c r="GU13"/>
      <c r="GV13"/>
      <c r="GW13"/>
      <c r="GX13"/>
      <c r="GY13"/>
      <c r="GZ13"/>
      <c r="HA13"/>
      <c r="HB13"/>
      <c r="HC13"/>
      <c r="HD13"/>
      <c r="HE13"/>
      <c r="HF13"/>
      <c r="HG13"/>
      <c r="HH13"/>
      <c r="HI13"/>
      <c r="HJ13"/>
      <c r="HK13"/>
      <c r="HL13"/>
      <c r="HM13"/>
      <c r="HN13"/>
      <c r="HO13"/>
      <c r="HP13"/>
      <c r="HQ13"/>
      <c r="HR13"/>
      <c r="HS13"/>
      <c r="HT13"/>
      <c r="HU13"/>
      <c r="HV13"/>
      <c r="HW13"/>
      <c r="HX13"/>
      <c r="HY13"/>
      <c r="HZ13"/>
      <c r="IA13"/>
      <c r="IB13"/>
      <c r="IC13"/>
      <c r="ID13"/>
      <c r="IE13"/>
      <c r="IF13"/>
      <c r="IG13"/>
      <c r="IH13"/>
      <c r="II13"/>
      <c r="IJ13"/>
      <c r="IK13"/>
      <c r="IL13"/>
      <c r="IM13"/>
      <c r="IN13"/>
      <c r="IO13"/>
      <c r="IP13"/>
      <c r="IQ13"/>
      <c r="IR13"/>
      <c r="IS13"/>
      <c r="IT13"/>
      <c r="IU13"/>
      <c r="IV13"/>
      <c r="IW13"/>
      <c r="IX13"/>
      <c r="IY13"/>
      <c r="IZ13"/>
      <c r="JA13"/>
      <c r="JB13"/>
      <c r="JC13"/>
      <c r="JD13"/>
      <c r="JE13"/>
      <c r="JF13"/>
      <c r="JG13"/>
      <c r="JH13"/>
      <c r="JI13"/>
      <c r="JJ13"/>
      <c r="JK13"/>
      <c r="JL13"/>
      <c r="JM13"/>
      <c r="JN13"/>
      <c r="JO13"/>
      <c r="JP13"/>
      <c r="JQ13"/>
      <c r="JR13"/>
      <c r="JS13"/>
      <c r="JT13"/>
      <c r="JU13"/>
      <c r="JV13"/>
      <c r="JW13"/>
      <c r="JX13"/>
      <c r="JY13"/>
      <c r="JZ13"/>
      <c r="KA13"/>
      <c r="KB13"/>
      <c r="KC13"/>
      <c r="KD13"/>
      <c r="KE13"/>
      <c r="KF13"/>
      <c r="KG13"/>
      <c r="KH13"/>
      <c r="KI13"/>
      <c r="KJ13"/>
      <c r="KK13"/>
      <c r="KL13"/>
      <c r="KM13"/>
      <c r="KN13"/>
      <c r="KO13"/>
      <c r="KP13"/>
      <c r="KQ13"/>
      <c r="KR13"/>
      <c r="KS13"/>
      <c r="KT13"/>
      <c r="KU13"/>
      <c r="KV13"/>
      <c r="KW13"/>
      <c r="KX13"/>
      <c r="KY13"/>
      <c r="KZ13"/>
      <c r="LA13"/>
      <c r="LB13"/>
      <c r="LC13"/>
      <c r="LD13"/>
      <c r="LE13"/>
      <c r="LF13"/>
      <c r="LG13"/>
      <c r="LH13"/>
      <c r="LI13"/>
      <c r="LJ13"/>
      <c r="LK13"/>
      <c r="LL13"/>
      <c r="LM13"/>
      <c r="LN13"/>
      <c r="LO13"/>
      <c r="LP13"/>
      <c r="LQ13"/>
      <c r="LR13"/>
      <c r="LS13"/>
      <c r="LT13"/>
      <c r="LU13"/>
      <c r="LV13"/>
      <c r="LW13"/>
      <c r="LX13"/>
      <c r="LY13"/>
      <c r="LZ13"/>
      <c r="MA13"/>
      <c r="MB13"/>
      <c r="MC13"/>
      <c r="MD13"/>
      <c r="ME13"/>
      <c r="MF13"/>
      <c r="MG13"/>
      <c r="MH13"/>
      <c r="MI13"/>
      <c r="MJ13"/>
      <c r="MK13"/>
      <c r="ML13"/>
      <c r="MM13"/>
      <c r="MN13"/>
      <c r="MO13"/>
      <c r="MP13"/>
      <c r="MQ13"/>
      <c r="MR13"/>
      <c r="MS13"/>
      <c r="MT13"/>
      <c r="MU13"/>
      <c r="MV13"/>
      <c r="MW13"/>
      <c r="MX13"/>
      <c r="MY13"/>
      <c r="MZ13"/>
      <c r="NA13"/>
      <c r="NB13"/>
      <c r="NC13"/>
      <c r="ND13"/>
      <c r="NE13"/>
      <c r="NF13"/>
      <c r="NG13"/>
      <c r="NH13"/>
      <c r="NI13"/>
      <c r="NJ13"/>
      <c r="NK13"/>
      <c r="NL13"/>
      <c r="NM13"/>
      <c r="NN13"/>
      <c r="NO13"/>
      <c r="NP13"/>
      <c r="NQ13"/>
      <c r="NR13"/>
      <c r="NS13"/>
      <c r="NT13"/>
      <c r="NU13"/>
      <c r="NV13"/>
      <c r="NW13"/>
      <c r="NX13"/>
      <c r="NY13"/>
      <c r="NZ13"/>
      <c r="OA13"/>
      <c r="OB13"/>
      <c r="OC13"/>
      <c r="OD13"/>
      <c r="OE13"/>
      <c r="OF13"/>
      <c r="OG13"/>
      <c r="OH13"/>
      <c r="OI13"/>
      <c r="OJ13"/>
      <c r="OK13"/>
      <c r="OL13"/>
      <c r="OM13"/>
      <c r="ON13"/>
      <c r="OO13"/>
      <c r="OP13"/>
      <c r="OQ13"/>
      <c r="OR13"/>
      <c r="OS13"/>
      <c r="OT13"/>
      <c r="OU13"/>
      <c r="OV13"/>
      <c r="OW13"/>
      <c r="OX13"/>
      <c r="OY13"/>
      <c r="OZ13"/>
      <c r="PA13"/>
      <c r="PB13"/>
      <c r="PC13"/>
      <c r="PD13"/>
      <c r="PE13"/>
      <c r="PF13"/>
      <c r="PG13"/>
      <c r="PH13"/>
      <c r="PI13"/>
      <c r="PJ13"/>
      <c r="PK13"/>
      <c r="PL13"/>
      <c r="PM13"/>
      <c r="PN13"/>
      <c r="PO13"/>
      <c r="PP13"/>
      <c r="PQ13"/>
      <c r="PR13"/>
      <c r="PS13"/>
      <c r="PT13"/>
      <c r="PU13"/>
      <c r="PV13"/>
      <c r="PW13"/>
      <c r="PX13"/>
      <c r="PY13"/>
      <c r="PZ13"/>
      <c r="QA13"/>
      <c r="QB13"/>
      <c r="QC13"/>
      <c r="QD13"/>
      <c r="QE13"/>
      <c r="QF13"/>
      <c r="QG13"/>
      <c r="QH13"/>
      <c r="QI13"/>
      <c r="QJ13"/>
      <c r="QK13"/>
      <c r="QL13"/>
      <c r="QM13"/>
      <c r="QN13"/>
      <c r="QO13"/>
      <c r="QP13"/>
      <c r="QQ13"/>
      <c r="QR13"/>
      <c r="QS13"/>
      <c r="QT13"/>
      <c r="QU13"/>
      <c r="QV13"/>
      <c r="QW13"/>
      <c r="QX13"/>
      <c r="QY13"/>
      <c r="QZ13"/>
      <c r="RA13"/>
      <c r="RB13"/>
      <c r="RC13"/>
      <c r="RD13"/>
      <c r="RE13"/>
      <c r="RF13"/>
      <c r="RG13"/>
      <c r="RH13"/>
      <c r="RI13"/>
      <c r="RJ13"/>
      <c r="RK13"/>
      <c r="RL13"/>
      <c r="RM13"/>
      <c r="RN13"/>
      <c r="RO13"/>
      <c r="RP13"/>
      <c r="RQ13"/>
      <c r="RR13"/>
      <c r="RS13"/>
      <c r="RT13"/>
      <c r="RU13"/>
      <c r="RV13"/>
      <c r="RW13"/>
      <c r="RX13"/>
      <c r="RY13"/>
      <c r="RZ13"/>
      <c r="SA13"/>
      <c r="SB13"/>
      <c r="SC13"/>
      <c r="SD13"/>
      <c r="SE13"/>
      <c r="SF13"/>
      <c r="SG13"/>
      <c r="SH13"/>
      <c r="SI13"/>
      <c r="SJ13"/>
      <c r="SK13"/>
      <c r="SL13"/>
      <c r="SM13"/>
      <c r="SN13"/>
      <c r="SO13"/>
      <c r="SP13"/>
      <c r="SQ13"/>
      <c r="SR13"/>
      <c r="SS13"/>
      <c r="ST13"/>
      <c r="SU13"/>
      <c r="SV13"/>
      <c r="SW13"/>
      <c r="SX13"/>
      <c r="SY13"/>
      <c r="SZ13"/>
      <c r="TA13"/>
      <c r="TB13"/>
      <c r="TC13"/>
      <c r="TD13"/>
      <c r="TE13"/>
      <c r="TF13"/>
      <c r="TG13"/>
      <c r="TH13"/>
      <c r="TI13"/>
      <c r="TJ13"/>
      <c r="TK13"/>
      <c r="TL13"/>
      <c r="TM13"/>
      <c r="TN13"/>
      <c r="TO13"/>
      <c r="TP13"/>
      <c r="TQ13"/>
      <c r="TR13"/>
      <c r="TS13"/>
      <c r="TT13"/>
      <c r="TU13"/>
      <c r="TV13"/>
      <c r="TW13"/>
      <c r="TX13"/>
      <c r="TY13"/>
      <c r="TZ13"/>
      <c r="UA13"/>
      <c r="UB13"/>
      <c r="UC13"/>
      <c r="UD13"/>
      <c r="UE13"/>
      <c r="UF13"/>
      <c r="UG13"/>
      <c r="UH13"/>
      <c r="UI13"/>
      <c r="UJ13"/>
      <c r="UK13"/>
      <c r="UL13"/>
      <c r="UM13"/>
      <c r="UN13"/>
      <c r="UO13"/>
      <c r="UP13"/>
      <c r="UQ13"/>
      <c r="UR13"/>
      <c r="US13"/>
      <c r="UT13"/>
      <c r="UU13"/>
      <c r="UV13"/>
      <c r="UW13"/>
      <c r="UX13"/>
      <c r="UY13"/>
      <c r="UZ13"/>
      <c r="VA13"/>
      <c r="VB13"/>
      <c r="VC13"/>
      <c r="VD13"/>
      <c r="VE13"/>
      <c r="VF13"/>
      <c r="VG13"/>
      <c r="VH13"/>
      <c r="VI13"/>
      <c r="VJ13"/>
      <c r="VK13"/>
      <c r="VL13"/>
      <c r="VM13"/>
      <c r="VN13"/>
      <c r="VO13"/>
      <c r="VP13"/>
      <c r="VQ13"/>
      <c r="VR13"/>
      <c r="VS13"/>
      <c r="VT13"/>
      <c r="VU13"/>
      <c r="VV13"/>
      <c r="VW13"/>
      <c r="VX13"/>
      <c r="VY13"/>
      <c r="VZ13"/>
      <c r="WA13"/>
      <c r="WB13"/>
      <c r="WC13"/>
      <c r="WD13"/>
      <c r="WE13"/>
      <c r="WF13"/>
      <c r="WG13"/>
      <c r="WH13"/>
      <c r="WI13"/>
      <c r="WJ13"/>
      <c r="WK13"/>
      <c r="WL13"/>
      <c r="WM13"/>
      <c r="WN13"/>
      <c r="WO13"/>
      <c r="WP13"/>
      <c r="WQ13"/>
      <c r="WR13"/>
      <c r="WS13"/>
      <c r="WT13"/>
      <c r="WU13"/>
      <c r="WV13"/>
      <c r="WW13"/>
      <c r="WX13"/>
      <c r="WY13"/>
      <c r="WZ13"/>
      <c r="XA13"/>
      <c r="XB13"/>
      <c r="XC13"/>
      <c r="XD13"/>
      <c r="XE13"/>
      <c r="XF13"/>
      <c r="XG13"/>
      <c r="XH13"/>
      <c r="XI13"/>
      <c r="XJ13"/>
      <c r="XK13"/>
      <c r="XL13"/>
      <c r="XM13"/>
      <c r="XN13"/>
      <c r="XO13"/>
      <c r="XP13"/>
      <c r="XQ13"/>
      <c r="XR13"/>
      <c r="XS13"/>
      <c r="XT13"/>
      <c r="XU13"/>
      <c r="XV13"/>
      <c r="XW13"/>
      <c r="XX13"/>
      <c r="XY13"/>
      <c r="XZ13"/>
      <c r="YA13"/>
      <c r="YB13"/>
      <c r="YC13"/>
      <c r="YD13"/>
      <c r="YE13"/>
      <c r="YF13"/>
      <c r="YG13"/>
      <c r="YH13"/>
      <c r="YI13"/>
      <c r="YJ13"/>
      <c r="YK13"/>
      <c r="YL13"/>
      <c r="YM13"/>
      <c r="YN13"/>
      <c r="YO13"/>
      <c r="YP13"/>
      <c r="YQ13"/>
      <c r="YR13"/>
      <c r="YS13"/>
      <c r="YT13"/>
      <c r="YU13"/>
      <c r="YV13"/>
      <c r="YW13"/>
      <c r="YX13"/>
      <c r="YY13"/>
      <c r="YZ13"/>
      <c r="ZA13"/>
      <c r="ZB13"/>
      <c r="ZC13"/>
      <c r="ZD13"/>
      <c r="ZE13"/>
      <c r="ZF13"/>
      <c r="ZG13"/>
      <c r="ZH13"/>
      <c r="ZI13"/>
      <c r="ZJ13"/>
      <c r="ZK13"/>
      <c r="ZL13"/>
      <c r="ZM13"/>
      <c r="ZN13"/>
      <c r="ZO13"/>
      <c r="ZP13"/>
      <c r="ZQ13"/>
      <c r="ZR13"/>
      <c r="ZS13"/>
      <c r="ZT13"/>
      <c r="ZU13"/>
      <c r="ZV13"/>
      <c r="ZW13"/>
      <c r="ZX13"/>
      <c r="ZY13"/>
      <c r="ZZ13"/>
      <c r="AAA13"/>
      <c r="AAB13"/>
      <c r="AAC13"/>
      <c r="AAD13"/>
      <c r="AAE13"/>
      <c r="AAF13"/>
      <c r="AAG13"/>
      <c r="AAH13"/>
      <c r="AAI13"/>
      <c r="AAJ13"/>
      <c r="AAK13"/>
      <c r="AAL13"/>
      <c r="AAM13"/>
      <c r="AAN13"/>
      <c r="AAO13"/>
      <c r="AAP13"/>
      <c r="AAQ13"/>
      <c r="AAR13"/>
      <c r="AAS13"/>
      <c r="AAT13"/>
      <c r="AAU13"/>
      <c r="AAV13"/>
      <c r="AAW13"/>
      <c r="AAX13"/>
      <c r="AAY13"/>
      <c r="AAZ13"/>
      <c r="ABA13"/>
      <c r="ABB13"/>
      <c r="ABC13"/>
      <c r="ABD13"/>
      <c r="ABE13"/>
      <c r="ABF13"/>
      <c r="ABG13"/>
      <c r="ABH13"/>
      <c r="ABI13"/>
      <c r="ABJ13"/>
      <c r="ABK13"/>
      <c r="ABL13"/>
      <c r="ABM13"/>
      <c r="ABN13"/>
      <c r="ABO13"/>
      <c r="ABP13"/>
      <c r="ABQ13"/>
      <c r="ABR13"/>
      <c r="ABS13"/>
      <c r="ABT13"/>
      <c r="ABU13"/>
      <c r="ABV13"/>
      <c r="ABW13"/>
      <c r="ABX13"/>
      <c r="ABY13"/>
      <c r="ABZ13"/>
      <c r="ACA13"/>
      <c r="ACB13"/>
      <c r="ACC13"/>
      <c r="ACD13"/>
      <c r="ACE13"/>
      <c r="ACF13"/>
      <c r="ACG13"/>
      <c r="ACH13"/>
      <c r="ACI13"/>
      <c r="ACJ13"/>
      <c r="ACK13"/>
      <c r="ACL13"/>
      <c r="ACM13"/>
      <c r="ACN13"/>
      <c r="ACO13"/>
      <c r="ACP13"/>
      <c r="ACQ13"/>
      <c r="ACR13"/>
      <c r="ACS13"/>
      <c r="ACT13"/>
      <c r="ACU13"/>
      <c r="ACV13"/>
      <c r="ACW13"/>
      <c r="ACX13"/>
      <c r="ACY13"/>
      <c r="ACZ13"/>
      <c r="ADA13"/>
      <c r="ADB13"/>
      <c r="ADC13"/>
      <c r="ADD13"/>
      <c r="ADE13"/>
      <c r="ADF13"/>
      <c r="ADG13"/>
      <c r="ADH13"/>
      <c r="ADI13"/>
      <c r="ADJ13"/>
      <c r="ADK13"/>
      <c r="ADL13"/>
      <c r="ADM13"/>
      <c r="ADN13"/>
      <c r="ADO13"/>
      <c r="ADP13"/>
      <c r="ADQ13"/>
      <c r="ADR13"/>
      <c r="ADS13"/>
      <c r="ADT13"/>
      <c r="ADU13"/>
      <c r="ADV13"/>
      <c r="ADW13"/>
      <c r="ADX13"/>
      <c r="ADY13"/>
      <c r="ADZ13"/>
      <c r="AEA13"/>
      <c r="AEB13"/>
      <c r="AEC13"/>
      <c r="AED13"/>
      <c r="AEE13"/>
      <c r="AEF13"/>
      <c r="AEG13"/>
      <c r="AEH13"/>
      <c r="AEI13"/>
      <c r="AEJ13"/>
      <c r="AEK13"/>
      <c r="AEL13"/>
      <c r="AEM13"/>
      <c r="AEN13"/>
      <c r="AEO13"/>
      <c r="AEP13"/>
      <c r="AEQ13"/>
      <c r="AER13"/>
      <c r="AES13"/>
      <c r="AET13"/>
      <c r="AEU13"/>
      <c r="AEV13"/>
      <c r="AEW13"/>
      <c r="AEX13"/>
      <c r="AEY13"/>
      <c r="AEZ13"/>
      <c r="AFA13"/>
      <c r="AFB13"/>
      <c r="AFC13"/>
      <c r="AFD13"/>
      <c r="AFE13"/>
      <c r="AFF13"/>
      <c r="AFG13"/>
      <c r="AFH13"/>
      <c r="AFI13"/>
      <c r="AFJ13"/>
      <c r="AFK13"/>
      <c r="AFL13"/>
      <c r="AFM13"/>
      <c r="AFN13"/>
      <c r="AFO13"/>
      <c r="AFP13"/>
      <c r="AFQ13"/>
      <c r="AFR13"/>
      <c r="AFS13"/>
      <c r="AFT13"/>
      <c r="AFU13"/>
      <c r="AFV13"/>
      <c r="AFW13"/>
      <c r="AFX13"/>
      <c r="AFY13"/>
      <c r="AFZ13"/>
      <c r="AGA13"/>
      <c r="AGB13"/>
      <c r="AGC13"/>
      <c r="AGD13"/>
      <c r="AGE13"/>
      <c r="AGF13"/>
      <c r="AGG13"/>
      <c r="AGH13"/>
      <c r="AGI13"/>
      <c r="AGJ13"/>
      <c r="AGK13"/>
      <c r="AGL13"/>
      <c r="AGM13"/>
      <c r="AGN13"/>
      <c r="AGO13"/>
      <c r="AGP13"/>
      <c r="AGQ13"/>
      <c r="AGR13"/>
      <c r="AGS13"/>
      <c r="AGT13"/>
      <c r="AGU13"/>
      <c r="AGV13"/>
      <c r="AGW13"/>
      <c r="AGX13"/>
      <c r="AGY13"/>
      <c r="AGZ13"/>
      <c r="AHA13"/>
      <c r="AHB13"/>
      <c r="AHC13"/>
      <c r="AHD13"/>
      <c r="AHE13"/>
      <c r="AHF13"/>
      <c r="AHG13"/>
      <c r="AHH13"/>
      <c r="AHI13"/>
      <c r="AHJ13"/>
      <c r="AHK13"/>
      <c r="AHL13"/>
      <c r="AHM13"/>
      <c r="AHN13"/>
      <c r="AHO13"/>
      <c r="AHP13"/>
      <c r="AHQ13"/>
      <c r="AHR13"/>
      <c r="AHS13"/>
      <c r="AHT13"/>
      <c r="AHU13"/>
      <c r="AHV13"/>
      <c r="AHW13"/>
      <c r="AHX13"/>
      <c r="AHY13"/>
      <c r="AHZ13"/>
      <c r="AIA13"/>
      <c r="AIB13"/>
      <c r="AIC13"/>
      <c r="AID13"/>
      <c r="AIE13"/>
      <c r="AIF13"/>
      <c r="AIG13"/>
      <c r="AIH13"/>
      <c r="AII13"/>
      <c r="AIJ13"/>
      <c r="AIK13"/>
      <c r="AIL13"/>
      <c r="AIM13"/>
      <c r="AIN13"/>
      <c r="AIO13"/>
      <c r="AIP13"/>
      <c r="AIQ13"/>
      <c r="AIR13"/>
      <c r="AIS13"/>
      <c r="AIT13"/>
      <c r="AIU13"/>
      <c r="AIV13"/>
      <c r="AIW13"/>
      <c r="AIX13"/>
      <c r="AIY13"/>
      <c r="AIZ13"/>
      <c r="AJA13"/>
      <c r="AJB13"/>
      <c r="AJC13"/>
      <c r="AJD13"/>
      <c r="AJE13"/>
      <c r="AJF13"/>
      <c r="AJG13"/>
      <c r="AJH13"/>
      <c r="AJI13"/>
      <c r="AJJ13"/>
      <c r="AJK13"/>
      <c r="AJL13"/>
      <c r="AJM13"/>
      <c r="AJN13"/>
      <c r="AJO13"/>
      <c r="AJP13"/>
      <c r="AJQ13"/>
      <c r="AJR13"/>
      <c r="AJS13"/>
      <c r="AJT13"/>
      <c r="AJU13"/>
      <c r="AJV13"/>
      <c r="AJW13"/>
      <c r="AJX13"/>
      <c r="AJY13"/>
      <c r="AJZ13"/>
      <c r="AKA13"/>
      <c r="AKB13"/>
      <c r="AKC13"/>
      <c r="AKD13"/>
      <c r="AKE13"/>
      <c r="AKF13"/>
      <c r="AKG13"/>
      <c r="AKH13"/>
      <c r="AKI13"/>
      <c r="AKJ13"/>
      <c r="AKK13"/>
      <c r="AKL13"/>
      <c r="AKM13"/>
      <c r="AKN13"/>
      <c r="AKO13"/>
      <c r="AKP13"/>
      <c r="AKQ13"/>
      <c r="AKR13"/>
      <c r="AKS13"/>
      <c r="AKT13"/>
      <c r="AKU13"/>
      <c r="AKV13"/>
      <c r="AKW13"/>
      <c r="AKX13"/>
      <c r="AKY13"/>
      <c r="AKZ13"/>
      <c r="ALA13"/>
      <c r="ALB13"/>
      <c r="ALC13"/>
      <c r="ALD13"/>
      <c r="ALE13"/>
      <c r="ALF13"/>
      <c r="ALG13"/>
      <c r="ALH13"/>
      <c r="ALI13"/>
      <c r="ALJ13"/>
      <c r="ALK13"/>
      <c r="ALL13"/>
      <c r="ALM13"/>
      <c r="ALN13"/>
      <c r="ALO13"/>
      <c r="ALP13"/>
      <c r="ALQ13"/>
      <c r="ALR13"/>
      <c r="ALS13"/>
      <c r="ALT13"/>
      <c r="ALU13"/>
      <c r="ALV13"/>
      <c r="ALW13"/>
      <c r="ALX13"/>
      <c r="ALY13"/>
      <c r="ALZ13"/>
      <c r="AMA13"/>
      <c r="AMB13"/>
      <c r="AMC13"/>
      <c r="AMD13"/>
      <c r="AME13"/>
      <c r="AMF13"/>
      <c r="AMG13"/>
      <c r="AMH13"/>
      <c r="AMI13"/>
      <c r="AMJ13"/>
    </row>
    <row r="14" spans="1:1025" ht="15.95" customHeight="1">
      <c r="A14"/>
      <c r="B14" s="540"/>
      <c r="C14" s="541"/>
      <c r="D14" s="541"/>
      <c r="E14" s="541"/>
      <c r="F14" s="541"/>
      <c r="G14" s="541"/>
      <c r="H14" s="541"/>
      <c r="I14" s="541"/>
      <c r="J14" s="541"/>
      <c r="K14" s="541"/>
      <c r="L14" s="541"/>
      <c r="M14" s="541"/>
      <c r="N14" s="541"/>
      <c r="O14" s="541"/>
      <c r="P14" s="541"/>
      <c r="Q14" s="542"/>
      <c r="R14"/>
      <c r="S14"/>
      <c r="T14"/>
      <c r="U14"/>
      <c r="V14"/>
      <c r="W14"/>
      <c r="X14"/>
      <c r="Y14"/>
      <c r="Z14"/>
      <c r="AA14"/>
      <c r="AB14"/>
      <c r="AC14"/>
      <c r="AD14"/>
      <c r="AE14"/>
      <c r="AF14"/>
      <c r="AG14"/>
      <c r="AH14"/>
      <c r="AI14"/>
      <c r="AJ14"/>
      <c r="AK14"/>
      <c r="AL14"/>
      <c r="AM14"/>
      <c r="AN14"/>
      <c r="AO14"/>
      <c r="AP14"/>
      <c r="AQ14"/>
      <c r="AR14"/>
      <c r="AS14"/>
      <c r="AT14"/>
      <c r="AU14"/>
      <c r="AV14"/>
      <c r="AW14"/>
      <c r="AX14"/>
      <c r="AY14"/>
      <c r="AZ14"/>
      <c r="BA14"/>
      <c r="BB14"/>
      <c r="BC14"/>
      <c r="BD14"/>
      <c r="BE14"/>
      <c r="BF14"/>
      <c r="BG14"/>
      <c r="BH14"/>
      <c r="BI14"/>
      <c r="BJ14"/>
      <c r="BK14"/>
      <c r="BL14"/>
      <c r="BM14"/>
      <c r="BN14"/>
      <c r="BO14"/>
      <c r="BP14"/>
      <c r="BQ14"/>
      <c r="BR14"/>
      <c r="BS14"/>
      <c r="BT14"/>
      <c r="BU14"/>
      <c r="BV14"/>
      <c r="BW14"/>
      <c r="BX14"/>
      <c r="BY14"/>
      <c r="BZ14"/>
      <c r="CA14"/>
      <c r="CB14"/>
      <c r="CC14"/>
      <c r="CD14"/>
      <c r="CE14"/>
      <c r="CF14"/>
      <c r="CG14"/>
      <c r="CH14"/>
      <c r="CI14"/>
      <c r="CJ14"/>
      <c r="CK14"/>
      <c r="CL14"/>
      <c r="CM14"/>
      <c r="CN14"/>
      <c r="CO14"/>
      <c r="CP14"/>
      <c r="CQ14"/>
      <c r="CR14"/>
      <c r="CS14"/>
      <c r="CT14"/>
      <c r="CU14"/>
      <c r="CV14"/>
      <c r="CW14"/>
      <c r="CX14"/>
      <c r="CY14"/>
      <c r="CZ14"/>
      <c r="DA14"/>
      <c r="DB14"/>
      <c r="DC14"/>
      <c r="DD14"/>
      <c r="DE14"/>
      <c r="DF14"/>
      <c r="DG14"/>
      <c r="DH14"/>
      <c r="DI14"/>
      <c r="DJ14"/>
      <c r="DK14"/>
      <c r="DL14"/>
      <c r="DM14"/>
      <c r="DN14"/>
      <c r="DO14"/>
      <c r="DP14"/>
      <c r="DQ14"/>
      <c r="DR14"/>
      <c r="DS14"/>
      <c r="DT14"/>
      <c r="DU14"/>
      <c r="DV14"/>
      <c r="DW14"/>
      <c r="DX14"/>
      <c r="DY14"/>
      <c r="DZ14"/>
      <c r="EA14"/>
      <c r="EB14"/>
      <c r="EC14"/>
      <c r="ED14"/>
      <c r="EE14"/>
      <c r="EF14"/>
      <c r="EG14"/>
      <c r="EH14"/>
      <c r="EI14"/>
      <c r="EJ14"/>
      <c r="EK14"/>
      <c r="EL14"/>
      <c r="EM14"/>
      <c r="EN14"/>
      <c r="EO14"/>
      <c r="EP14"/>
      <c r="EQ14"/>
      <c r="ER14"/>
      <c r="ES14"/>
      <c r="ET14"/>
      <c r="EU14"/>
      <c r="EV14"/>
      <c r="EW14"/>
      <c r="EX14"/>
      <c r="EY14"/>
      <c r="EZ14"/>
      <c r="FA14"/>
      <c r="FB14"/>
      <c r="FC14"/>
      <c r="FD14"/>
      <c r="FE14"/>
      <c r="FF14"/>
      <c r="FG14"/>
      <c r="FH14"/>
      <c r="FI14"/>
      <c r="FJ14"/>
      <c r="FK14"/>
      <c r="FL14"/>
      <c r="FM14"/>
      <c r="FN14"/>
      <c r="FO14"/>
      <c r="FP14"/>
      <c r="FQ14"/>
      <c r="FR14"/>
      <c r="FS14"/>
      <c r="FT14"/>
      <c r="FU14"/>
      <c r="FV14"/>
      <c r="FW14"/>
      <c r="FX14"/>
      <c r="FY14"/>
      <c r="FZ14"/>
      <c r="GA14"/>
      <c r="GB14"/>
      <c r="GC14"/>
      <c r="GD14"/>
      <c r="GE14"/>
      <c r="GF14"/>
      <c r="GG14"/>
      <c r="GH14"/>
      <c r="GI14"/>
      <c r="GJ14"/>
      <c r="GK14"/>
      <c r="GL14"/>
      <c r="GM14"/>
      <c r="GN14"/>
      <c r="GO14"/>
      <c r="GP14"/>
      <c r="GQ14"/>
      <c r="GR14"/>
      <c r="GS14"/>
      <c r="GT14"/>
      <c r="GU14"/>
      <c r="GV14"/>
      <c r="GW14"/>
      <c r="GX14"/>
      <c r="GY14"/>
      <c r="GZ14"/>
      <c r="HA14"/>
      <c r="HB14"/>
      <c r="HC14"/>
      <c r="HD14"/>
      <c r="HE14"/>
      <c r="HF14"/>
      <c r="HG14"/>
      <c r="HH14"/>
      <c r="HI14"/>
      <c r="HJ14"/>
      <c r="HK14"/>
      <c r="HL14"/>
      <c r="HM14"/>
      <c r="HN14"/>
      <c r="HO14"/>
      <c r="HP14"/>
      <c r="HQ14"/>
      <c r="HR14"/>
      <c r="HS14"/>
      <c r="HT14"/>
      <c r="HU14"/>
      <c r="HV14"/>
      <c r="HW14"/>
      <c r="HX14"/>
      <c r="HY14"/>
      <c r="HZ14"/>
      <c r="IA14"/>
      <c r="IB14"/>
      <c r="IC14"/>
      <c r="ID14"/>
      <c r="IE14"/>
      <c r="IF14"/>
      <c r="IG14"/>
      <c r="IH14"/>
      <c r="II14"/>
      <c r="IJ14"/>
      <c r="IK14"/>
      <c r="IL14"/>
      <c r="IM14"/>
      <c r="IN14"/>
      <c r="IO14"/>
      <c r="IP14"/>
      <c r="IQ14"/>
      <c r="IR14"/>
      <c r="IS14"/>
      <c r="IT14"/>
      <c r="IU14"/>
      <c r="IV14"/>
      <c r="IW14"/>
      <c r="IX14"/>
      <c r="IY14"/>
      <c r="IZ14"/>
      <c r="JA14"/>
      <c r="JB14"/>
      <c r="JC14"/>
      <c r="JD14"/>
      <c r="JE14"/>
      <c r="JF14"/>
      <c r="JG14"/>
      <c r="JH14"/>
      <c r="JI14"/>
      <c r="JJ14"/>
      <c r="JK14"/>
      <c r="JL14"/>
      <c r="JM14"/>
      <c r="JN14"/>
      <c r="JO14"/>
      <c r="JP14"/>
      <c r="JQ14"/>
      <c r="JR14"/>
      <c r="JS14"/>
      <c r="JT14"/>
      <c r="JU14"/>
      <c r="JV14"/>
      <c r="JW14"/>
      <c r="JX14"/>
      <c r="JY14"/>
      <c r="JZ14"/>
      <c r="KA14"/>
      <c r="KB14"/>
      <c r="KC14"/>
      <c r="KD14"/>
      <c r="KE14"/>
      <c r="KF14"/>
      <c r="KG14"/>
      <c r="KH14"/>
      <c r="KI14"/>
      <c r="KJ14"/>
      <c r="KK14"/>
      <c r="KL14"/>
      <c r="KM14"/>
      <c r="KN14"/>
      <c r="KO14"/>
      <c r="KP14"/>
      <c r="KQ14"/>
      <c r="KR14"/>
      <c r="KS14"/>
      <c r="KT14"/>
      <c r="KU14"/>
      <c r="KV14"/>
      <c r="KW14"/>
      <c r="KX14"/>
      <c r="KY14"/>
      <c r="KZ14"/>
      <c r="LA14"/>
      <c r="LB14"/>
      <c r="LC14"/>
      <c r="LD14"/>
      <c r="LE14"/>
      <c r="LF14"/>
      <c r="LG14"/>
      <c r="LH14"/>
      <c r="LI14"/>
      <c r="LJ14"/>
      <c r="LK14"/>
      <c r="LL14"/>
      <c r="LM14"/>
      <c r="LN14"/>
      <c r="LO14"/>
      <c r="LP14"/>
      <c r="LQ14"/>
      <c r="LR14"/>
      <c r="LS14"/>
      <c r="LT14"/>
      <c r="LU14"/>
      <c r="LV14"/>
      <c r="LW14"/>
      <c r="LX14"/>
      <c r="LY14"/>
      <c r="LZ14"/>
      <c r="MA14"/>
      <c r="MB14"/>
      <c r="MC14"/>
      <c r="MD14"/>
      <c r="ME14"/>
      <c r="MF14"/>
      <c r="MG14"/>
      <c r="MH14"/>
      <c r="MI14"/>
      <c r="MJ14"/>
      <c r="MK14"/>
      <c r="ML14"/>
      <c r="MM14"/>
      <c r="MN14"/>
      <c r="MO14"/>
      <c r="MP14"/>
      <c r="MQ14"/>
      <c r="MR14"/>
      <c r="MS14"/>
      <c r="MT14"/>
      <c r="MU14"/>
      <c r="MV14"/>
      <c r="MW14"/>
      <c r="MX14"/>
      <c r="MY14"/>
      <c r="MZ14"/>
      <c r="NA14"/>
      <c r="NB14"/>
      <c r="NC14"/>
      <c r="ND14"/>
      <c r="NE14"/>
      <c r="NF14"/>
      <c r="NG14"/>
      <c r="NH14"/>
      <c r="NI14"/>
      <c r="NJ14"/>
      <c r="NK14"/>
      <c r="NL14"/>
      <c r="NM14"/>
      <c r="NN14"/>
      <c r="NO14"/>
      <c r="NP14"/>
      <c r="NQ14"/>
      <c r="NR14"/>
      <c r="NS14"/>
      <c r="NT14"/>
      <c r="NU14"/>
      <c r="NV14"/>
      <c r="NW14"/>
      <c r="NX14"/>
      <c r="NY14"/>
      <c r="NZ14"/>
      <c r="OA14"/>
      <c r="OB14"/>
      <c r="OC14"/>
      <c r="OD14"/>
      <c r="OE14"/>
      <c r="OF14"/>
      <c r="OG14"/>
      <c r="OH14"/>
      <c r="OI14"/>
      <c r="OJ14"/>
      <c r="OK14"/>
      <c r="OL14"/>
      <c r="OM14"/>
      <c r="ON14"/>
      <c r="OO14"/>
      <c r="OP14"/>
      <c r="OQ14"/>
      <c r="OR14"/>
      <c r="OS14"/>
      <c r="OT14"/>
      <c r="OU14"/>
      <c r="OV14"/>
      <c r="OW14"/>
      <c r="OX14"/>
      <c r="OY14"/>
      <c r="OZ14"/>
      <c r="PA14"/>
      <c r="PB14"/>
      <c r="PC14"/>
      <c r="PD14"/>
      <c r="PE14"/>
      <c r="PF14"/>
      <c r="PG14"/>
      <c r="PH14"/>
      <c r="PI14"/>
      <c r="PJ14"/>
      <c r="PK14"/>
      <c r="PL14"/>
      <c r="PM14"/>
      <c r="PN14"/>
      <c r="PO14"/>
      <c r="PP14"/>
      <c r="PQ14"/>
      <c r="PR14"/>
      <c r="PS14"/>
      <c r="PT14"/>
      <c r="PU14"/>
      <c r="PV14"/>
      <c r="PW14"/>
      <c r="PX14"/>
      <c r="PY14"/>
      <c r="PZ14"/>
      <c r="QA14"/>
      <c r="QB14"/>
      <c r="QC14"/>
      <c r="QD14"/>
      <c r="QE14"/>
      <c r="QF14"/>
      <c r="QG14"/>
      <c r="QH14"/>
      <c r="QI14"/>
      <c r="QJ14"/>
      <c r="QK14"/>
      <c r="QL14"/>
      <c r="QM14"/>
      <c r="QN14"/>
      <c r="QO14"/>
      <c r="QP14"/>
      <c r="QQ14"/>
      <c r="QR14"/>
      <c r="QS14"/>
      <c r="QT14"/>
      <c r="QU14"/>
      <c r="QV14"/>
      <c r="QW14"/>
      <c r="QX14"/>
      <c r="QY14"/>
      <c r="QZ14"/>
      <c r="RA14"/>
      <c r="RB14"/>
      <c r="RC14"/>
      <c r="RD14"/>
      <c r="RE14"/>
      <c r="RF14"/>
      <c r="RG14"/>
      <c r="RH14"/>
      <c r="RI14"/>
      <c r="RJ14"/>
      <c r="RK14"/>
      <c r="RL14"/>
      <c r="RM14"/>
      <c r="RN14"/>
      <c r="RO14"/>
      <c r="RP14"/>
      <c r="RQ14"/>
      <c r="RR14"/>
      <c r="RS14"/>
      <c r="RT14"/>
      <c r="RU14"/>
      <c r="RV14"/>
      <c r="RW14"/>
      <c r="RX14"/>
      <c r="RY14"/>
      <c r="RZ14"/>
      <c r="SA14"/>
      <c r="SB14"/>
      <c r="SC14"/>
      <c r="SD14"/>
      <c r="SE14"/>
      <c r="SF14"/>
      <c r="SG14"/>
      <c r="SH14"/>
      <c r="SI14"/>
      <c r="SJ14"/>
      <c r="SK14"/>
      <c r="SL14"/>
      <c r="SM14"/>
      <c r="SN14"/>
      <c r="SO14"/>
      <c r="SP14"/>
      <c r="SQ14"/>
      <c r="SR14"/>
      <c r="SS14"/>
      <c r="ST14"/>
      <c r="SU14"/>
      <c r="SV14"/>
      <c r="SW14"/>
      <c r="SX14"/>
      <c r="SY14"/>
      <c r="SZ14"/>
      <c r="TA14"/>
      <c r="TB14"/>
      <c r="TC14"/>
      <c r="TD14"/>
      <c r="TE14"/>
      <c r="TF14"/>
      <c r="TG14"/>
      <c r="TH14"/>
      <c r="TI14"/>
      <c r="TJ14"/>
      <c r="TK14"/>
      <c r="TL14"/>
      <c r="TM14"/>
      <c r="TN14"/>
      <c r="TO14"/>
      <c r="TP14"/>
      <c r="TQ14"/>
      <c r="TR14"/>
      <c r="TS14"/>
      <c r="TT14"/>
      <c r="TU14"/>
      <c r="TV14"/>
      <c r="TW14"/>
      <c r="TX14"/>
      <c r="TY14"/>
      <c r="TZ14"/>
      <c r="UA14"/>
      <c r="UB14"/>
      <c r="UC14"/>
      <c r="UD14"/>
      <c r="UE14"/>
      <c r="UF14"/>
      <c r="UG14"/>
      <c r="UH14"/>
      <c r="UI14"/>
      <c r="UJ14"/>
      <c r="UK14"/>
      <c r="UL14"/>
      <c r="UM14"/>
      <c r="UN14"/>
      <c r="UO14"/>
      <c r="UP14"/>
      <c r="UQ14"/>
      <c r="UR14"/>
      <c r="US14"/>
      <c r="UT14"/>
      <c r="UU14"/>
      <c r="UV14"/>
      <c r="UW14"/>
      <c r="UX14"/>
      <c r="UY14"/>
      <c r="UZ14"/>
      <c r="VA14"/>
      <c r="VB14"/>
      <c r="VC14"/>
      <c r="VD14"/>
      <c r="VE14"/>
      <c r="VF14"/>
      <c r="VG14"/>
      <c r="VH14"/>
      <c r="VI14"/>
      <c r="VJ14"/>
      <c r="VK14"/>
      <c r="VL14"/>
      <c r="VM14"/>
      <c r="VN14"/>
      <c r="VO14"/>
      <c r="VP14"/>
      <c r="VQ14"/>
      <c r="VR14"/>
      <c r="VS14"/>
      <c r="VT14"/>
      <c r="VU14"/>
      <c r="VV14"/>
      <c r="VW14"/>
      <c r="VX14"/>
      <c r="VY14"/>
      <c r="VZ14"/>
      <c r="WA14"/>
      <c r="WB14"/>
      <c r="WC14"/>
      <c r="WD14"/>
      <c r="WE14"/>
      <c r="WF14"/>
      <c r="WG14"/>
      <c r="WH14"/>
      <c r="WI14"/>
      <c r="WJ14"/>
      <c r="WK14"/>
      <c r="WL14"/>
      <c r="WM14"/>
      <c r="WN14"/>
      <c r="WO14"/>
      <c r="WP14"/>
      <c r="WQ14"/>
      <c r="WR14"/>
      <c r="WS14"/>
      <c r="WT14"/>
      <c r="WU14"/>
      <c r="WV14"/>
      <c r="WW14"/>
      <c r="WX14"/>
      <c r="WY14"/>
      <c r="WZ14"/>
      <c r="XA14"/>
      <c r="XB14"/>
      <c r="XC14"/>
      <c r="XD14"/>
      <c r="XE14"/>
      <c r="XF14"/>
      <c r="XG14"/>
      <c r="XH14"/>
      <c r="XI14"/>
      <c r="XJ14"/>
      <c r="XK14"/>
      <c r="XL14"/>
      <c r="XM14"/>
      <c r="XN14"/>
      <c r="XO14"/>
      <c r="XP14"/>
      <c r="XQ14"/>
      <c r="XR14"/>
      <c r="XS14"/>
      <c r="XT14"/>
      <c r="XU14"/>
      <c r="XV14"/>
      <c r="XW14"/>
      <c r="XX14"/>
      <c r="XY14"/>
      <c r="XZ14"/>
      <c r="YA14"/>
      <c r="YB14"/>
      <c r="YC14"/>
      <c r="YD14"/>
      <c r="YE14"/>
      <c r="YF14"/>
      <c r="YG14"/>
      <c r="YH14"/>
      <c r="YI14"/>
      <c r="YJ14"/>
      <c r="YK14"/>
      <c r="YL14"/>
      <c r="YM14"/>
      <c r="YN14"/>
      <c r="YO14"/>
      <c r="YP14"/>
      <c r="YQ14"/>
      <c r="YR14"/>
      <c r="YS14"/>
      <c r="YT14"/>
      <c r="YU14"/>
      <c r="YV14"/>
      <c r="YW14"/>
      <c r="YX14"/>
      <c r="YY14"/>
      <c r="YZ14"/>
      <c r="ZA14"/>
      <c r="ZB14"/>
      <c r="ZC14"/>
      <c r="ZD14"/>
      <c r="ZE14"/>
      <c r="ZF14"/>
      <c r="ZG14"/>
      <c r="ZH14"/>
      <c r="ZI14"/>
      <c r="ZJ14"/>
      <c r="ZK14"/>
      <c r="ZL14"/>
      <c r="ZM14"/>
      <c r="ZN14"/>
      <c r="ZO14"/>
      <c r="ZP14"/>
      <c r="ZQ14"/>
      <c r="ZR14"/>
      <c r="ZS14"/>
      <c r="ZT14"/>
      <c r="ZU14"/>
      <c r="ZV14"/>
      <c r="ZW14"/>
      <c r="ZX14"/>
      <c r="ZY14"/>
      <c r="ZZ14"/>
      <c r="AAA14"/>
      <c r="AAB14"/>
      <c r="AAC14"/>
      <c r="AAD14"/>
      <c r="AAE14"/>
      <c r="AAF14"/>
      <c r="AAG14"/>
      <c r="AAH14"/>
      <c r="AAI14"/>
      <c r="AAJ14"/>
      <c r="AAK14"/>
      <c r="AAL14"/>
      <c r="AAM14"/>
      <c r="AAN14"/>
      <c r="AAO14"/>
      <c r="AAP14"/>
      <c r="AAQ14"/>
      <c r="AAR14"/>
      <c r="AAS14"/>
      <c r="AAT14"/>
      <c r="AAU14"/>
      <c r="AAV14"/>
      <c r="AAW14"/>
      <c r="AAX14"/>
      <c r="AAY14"/>
      <c r="AAZ14"/>
      <c r="ABA14"/>
      <c r="ABB14"/>
      <c r="ABC14"/>
      <c r="ABD14"/>
      <c r="ABE14"/>
      <c r="ABF14"/>
      <c r="ABG14"/>
      <c r="ABH14"/>
      <c r="ABI14"/>
      <c r="ABJ14"/>
      <c r="ABK14"/>
      <c r="ABL14"/>
      <c r="ABM14"/>
      <c r="ABN14"/>
      <c r="ABO14"/>
      <c r="ABP14"/>
      <c r="ABQ14"/>
      <c r="ABR14"/>
      <c r="ABS14"/>
      <c r="ABT14"/>
      <c r="ABU14"/>
      <c r="ABV14"/>
      <c r="ABW14"/>
      <c r="ABX14"/>
      <c r="ABY14"/>
      <c r="ABZ14"/>
      <c r="ACA14"/>
      <c r="ACB14"/>
      <c r="ACC14"/>
      <c r="ACD14"/>
      <c r="ACE14"/>
      <c r="ACF14"/>
      <c r="ACG14"/>
      <c r="ACH14"/>
      <c r="ACI14"/>
      <c r="ACJ14"/>
      <c r="ACK14"/>
      <c r="ACL14"/>
      <c r="ACM14"/>
      <c r="ACN14"/>
      <c r="ACO14"/>
      <c r="ACP14"/>
      <c r="ACQ14"/>
      <c r="ACR14"/>
      <c r="ACS14"/>
      <c r="ACT14"/>
      <c r="ACU14"/>
      <c r="ACV14"/>
      <c r="ACW14"/>
      <c r="ACX14"/>
      <c r="ACY14"/>
      <c r="ACZ14"/>
      <c r="ADA14"/>
      <c r="ADB14"/>
      <c r="ADC14"/>
      <c r="ADD14"/>
      <c r="ADE14"/>
      <c r="ADF14"/>
      <c r="ADG14"/>
      <c r="ADH14"/>
      <c r="ADI14"/>
      <c r="ADJ14"/>
      <c r="ADK14"/>
      <c r="ADL14"/>
      <c r="ADM14"/>
      <c r="ADN14"/>
      <c r="ADO14"/>
      <c r="ADP14"/>
      <c r="ADQ14"/>
      <c r="ADR14"/>
      <c r="ADS14"/>
      <c r="ADT14"/>
      <c r="ADU14"/>
      <c r="ADV14"/>
      <c r="ADW14"/>
      <c r="ADX14"/>
      <c r="ADY14"/>
      <c r="ADZ14"/>
      <c r="AEA14"/>
      <c r="AEB14"/>
      <c r="AEC14"/>
      <c r="AED14"/>
      <c r="AEE14"/>
      <c r="AEF14"/>
      <c r="AEG14"/>
      <c r="AEH14"/>
      <c r="AEI14"/>
      <c r="AEJ14"/>
      <c r="AEK14"/>
      <c r="AEL14"/>
      <c r="AEM14"/>
      <c r="AEN14"/>
      <c r="AEO14"/>
      <c r="AEP14"/>
      <c r="AEQ14"/>
      <c r="AER14"/>
      <c r="AES14"/>
      <c r="AET14"/>
      <c r="AEU14"/>
      <c r="AEV14"/>
      <c r="AEW14"/>
      <c r="AEX14"/>
      <c r="AEY14"/>
      <c r="AEZ14"/>
      <c r="AFA14"/>
      <c r="AFB14"/>
      <c r="AFC14"/>
      <c r="AFD14"/>
      <c r="AFE14"/>
      <c r="AFF14"/>
      <c r="AFG14"/>
      <c r="AFH14"/>
      <c r="AFI14"/>
      <c r="AFJ14"/>
      <c r="AFK14"/>
      <c r="AFL14"/>
      <c r="AFM14"/>
      <c r="AFN14"/>
      <c r="AFO14"/>
      <c r="AFP14"/>
      <c r="AFQ14"/>
      <c r="AFR14"/>
      <c r="AFS14"/>
      <c r="AFT14"/>
      <c r="AFU14"/>
      <c r="AFV14"/>
      <c r="AFW14"/>
      <c r="AFX14"/>
      <c r="AFY14"/>
      <c r="AFZ14"/>
      <c r="AGA14"/>
      <c r="AGB14"/>
      <c r="AGC14"/>
      <c r="AGD14"/>
      <c r="AGE14"/>
      <c r="AGF14"/>
      <c r="AGG14"/>
      <c r="AGH14"/>
      <c r="AGI14"/>
      <c r="AGJ14"/>
      <c r="AGK14"/>
      <c r="AGL14"/>
      <c r="AGM14"/>
      <c r="AGN14"/>
      <c r="AGO14"/>
      <c r="AGP14"/>
      <c r="AGQ14"/>
      <c r="AGR14"/>
      <c r="AGS14"/>
      <c r="AGT14"/>
      <c r="AGU14"/>
      <c r="AGV14"/>
      <c r="AGW14"/>
      <c r="AGX14"/>
      <c r="AGY14"/>
      <c r="AGZ14"/>
      <c r="AHA14"/>
      <c r="AHB14"/>
      <c r="AHC14"/>
      <c r="AHD14"/>
      <c r="AHE14"/>
      <c r="AHF14"/>
      <c r="AHG14"/>
      <c r="AHH14"/>
      <c r="AHI14"/>
      <c r="AHJ14"/>
      <c r="AHK14"/>
      <c r="AHL14"/>
      <c r="AHM14"/>
      <c r="AHN14"/>
      <c r="AHO14"/>
      <c r="AHP14"/>
      <c r="AHQ14"/>
      <c r="AHR14"/>
      <c r="AHS14"/>
      <c r="AHT14"/>
      <c r="AHU14"/>
      <c r="AHV14"/>
      <c r="AHW14"/>
      <c r="AHX14"/>
      <c r="AHY14"/>
      <c r="AHZ14"/>
      <c r="AIA14"/>
      <c r="AIB14"/>
      <c r="AIC14"/>
      <c r="AID14"/>
      <c r="AIE14"/>
      <c r="AIF14"/>
      <c r="AIG14"/>
      <c r="AIH14"/>
      <c r="AII14"/>
      <c r="AIJ14"/>
      <c r="AIK14"/>
      <c r="AIL14"/>
      <c r="AIM14"/>
      <c r="AIN14"/>
      <c r="AIO14"/>
      <c r="AIP14"/>
      <c r="AIQ14"/>
      <c r="AIR14"/>
      <c r="AIS14"/>
      <c r="AIT14"/>
      <c r="AIU14"/>
      <c r="AIV14"/>
      <c r="AIW14"/>
      <c r="AIX14"/>
      <c r="AIY14"/>
      <c r="AIZ14"/>
      <c r="AJA14"/>
      <c r="AJB14"/>
      <c r="AJC14"/>
      <c r="AJD14"/>
      <c r="AJE14"/>
      <c r="AJF14"/>
      <c r="AJG14"/>
      <c r="AJH14"/>
      <c r="AJI14"/>
      <c r="AJJ14"/>
      <c r="AJK14"/>
      <c r="AJL14"/>
      <c r="AJM14"/>
      <c r="AJN14"/>
      <c r="AJO14"/>
      <c r="AJP14"/>
      <c r="AJQ14"/>
      <c r="AJR14"/>
      <c r="AJS14"/>
      <c r="AJT14"/>
      <c r="AJU14"/>
      <c r="AJV14"/>
      <c r="AJW14"/>
      <c r="AJX14"/>
      <c r="AJY14"/>
      <c r="AJZ14"/>
      <c r="AKA14"/>
      <c r="AKB14"/>
      <c r="AKC14"/>
      <c r="AKD14"/>
      <c r="AKE14"/>
      <c r="AKF14"/>
      <c r="AKG14"/>
      <c r="AKH14"/>
      <c r="AKI14"/>
      <c r="AKJ14"/>
      <c r="AKK14"/>
      <c r="AKL14"/>
      <c r="AKM14"/>
      <c r="AKN14"/>
      <c r="AKO14"/>
      <c r="AKP14"/>
      <c r="AKQ14"/>
      <c r="AKR14"/>
      <c r="AKS14"/>
      <c r="AKT14"/>
      <c r="AKU14"/>
      <c r="AKV14"/>
      <c r="AKW14"/>
      <c r="AKX14"/>
      <c r="AKY14"/>
      <c r="AKZ14"/>
      <c r="ALA14"/>
      <c r="ALB14"/>
      <c r="ALC14"/>
      <c r="ALD14"/>
      <c r="ALE14"/>
      <c r="ALF14"/>
      <c r="ALG14"/>
      <c r="ALH14"/>
      <c r="ALI14"/>
      <c r="ALJ14"/>
      <c r="ALK14"/>
      <c r="ALL14"/>
      <c r="ALM14"/>
      <c r="ALN14"/>
      <c r="ALO14"/>
      <c r="ALP14"/>
      <c r="ALQ14"/>
      <c r="ALR14"/>
      <c r="ALS14"/>
      <c r="ALT14"/>
      <c r="ALU14"/>
      <c r="ALV14"/>
      <c r="ALW14"/>
      <c r="ALX14"/>
      <c r="ALY14"/>
      <c r="ALZ14"/>
      <c r="AMA14"/>
      <c r="AMB14"/>
      <c r="AMC14"/>
      <c r="AMD14"/>
      <c r="AME14"/>
      <c r="AMF14"/>
      <c r="AMG14"/>
      <c r="AMH14"/>
      <c r="AMI14"/>
      <c r="AMJ14"/>
    </row>
    <row r="15" spans="1:1025" ht="15.95" customHeight="1">
      <c r="A15"/>
      <c r="B15" s="540"/>
      <c r="C15" s="541"/>
      <c r="D15" s="541"/>
      <c r="E15" s="541"/>
      <c r="F15" s="541"/>
      <c r="G15" s="541"/>
      <c r="H15" s="541"/>
      <c r="I15" s="541"/>
      <c r="J15" s="541"/>
      <c r="K15" s="541"/>
      <c r="L15" s="541"/>
      <c r="M15" s="541"/>
      <c r="N15" s="541"/>
      <c r="O15" s="541"/>
      <c r="P15" s="541"/>
      <c r="Q15" s="542"/>
      <c r="R15"/>
      <c r="S15"/>
      <c r="T15"/>
      <c r="U15"/>
      <c r="V15"/>
      <c r="W15"/>
      <c r="X15"/>
      <c r="Y15"/>
      <c r="Z15"/>
      <c r="AA15"/>
      <c r="AB15"/>
      <c r="AC15"/>
      <c r="AD15"/>
      <c r="AE15"/>
      <c r="AF15"/>
      <c r="AG15"/>
      <c r="AH15"/>
      <c r="AI15"/>
      <c r="AJ15"/>
      <c r="AK15"/>
      <c r="AL15"/>
      <c r="AM15"/>
      <c r="AN15"/>
      <c r="AO15"/>
      <c r="AP15"/>
      <c r="AQ15"/>
      <c r="AR15"/>
      <c r="AS15"/>
      <c r="AT15"/>
      <c r="AU15"/>
      <c r="AV15"/>
      <c r="AW15"/>
      <c r="AX15"/>
      <c r="AY15"/>
      <c r="AZ15"/>
      <c r="BA15"/>
      <c r="BB15"/>
      <c r="BC15"/>
      <c r="BD15"/>
      <c r="BE15"/>
      <c r="BF15"/>
      <c r="BG15"/>
      <c r="BH15"/>
      <c r="BI15"/>
      <c r="BJ15"/>
      <c r="BK15"/>
      <c r="BL15"/>
      <c r="BM15"/>
      <c r="BN15"/>
      <c r="BO15"/>
      <c r="BP15"/>
      <c r="BQ15"/>
      <c r="BR15"/>
      <c r="BS15"/>
      <c r="BT15"/>
      <c r="BU15"/>
      <c r="BV15"/>
      <c r="BW15"/>
      <c r="BX15"/>
      <c r="BY15"/>
      <c r="BZ15"/>
      <c r="CA15"/>
      <c r="CB15"/>
      <c r="CC15"/>
      <c r="CD15"/>
      <c r="CE15"/>
      <c r="CF15"/>
      <c r="CG15"/>
      <c r="CH15"/>
      <c r="CI15"/>
      <c r="CJ15"/>
      <c r="CK15"/>
      <c r="CL15"/>
      <c r="CM15"/>
      <c r="CN15"/>
      <c r="CO15"/>
      <c r="CP15"/>
      <c r="CQ15"/>
      <c r="CR15"/>
      <c r="CS15"/>
      <c r="CT15"/>
      <c r="CU15"/>
      <c r="CV15"/>
      <c r="CW15"/>
      <c r="CX15"/>
      <c r="CY15"/>
      <c r="CZ15"/>
      <c r="DA15"/>
      <c r="DB15"/>
      <c r="DC15"/>
      <c r="DD15"/>
      <c r="DE15"/>
      <c r="DF15"/>
      <c r="DG15"/>
      <c r="DH15"/>
      <c r="DI15"/>
      <c r="DJ15"/>
      <c r="DK15"/>
      <c r="DL15"/>
      <c r="DM15"/>
      <c r="DN15"/>
      <c r="DO15"/>
      <c r="DP15"/>
      <c r="DQ15"/>
      <c r="DR15"/>
      <c r="DS15"/>
      <c r="DT15"/>
      <c r="DU15"/>
      <c r="DV15"/>
      <c r="DW15"/>
      <c r="DX15"/>
      <c r="DY15"/>
      <c r="DZ15"/>
      <c r="EA15"/>
      <c r="EB15"/>
      <c r="EC15"/>
      <c r="ED15"/>
      <c r="EE15"/>
      <c r="EF15"/>
      <c r="EG15"/>
      <c r="EH15"/>
      <c r="EI15"/>
      <c r="EJ15"/>
      <c r="EK15"/>
      <c r="EL15"/>
      <c r="EM15"/>
      <c r="EN15"/>
      <c r="EO15"/>
      <c r="EP15"/>
      <c r="EQ15"/>
      <c r="ER15"/>
      <c r="ES15"/>
      <c r="ET15"/>
      <c r="EU15"/>
      <c r="EV15"/>
      <c r="EW15"/>
      <c r="EX15"/>
      <c r="EY15"/>
      <c r="EZ15"/>
      <c r="FA15"/>
      <c r="FB15"/>
      <c r="FC15"/>
      <c r="FD15"/>
      <c r="FE15"/>
      <c r="FF15"/>
      <c r="FG15"/>
      <c r="FH15"/>
      <c r="FI15"/>
      <c r="FJ15"/>
      <c r="FK15"/>
      <c r="FL15"/>
      <c r="FM15"/>
      <c r="FN15"/>
      <c r="FO15"/>
      <c r="FP15"/>
      <c r="FQ15"/>
      <c r="FR15"/>
      <c r="FS15"/>
      <c r="FT15"/>
      <c r="FU15"/>
      <c r="FV15"/>
      <c r="FW15"/>
      <c r="FX15"/>
      <c r="FY15"/>
      <c r="FZ15"/>
      <c r="GA15"/>
      <c r="GB15"/>
      <c r="GC15"/>
      <c r="GD15"/>
      <c r="GE15"/>
      <c r="GF15"/>
      <c r="GG15"/>
      <c r="GH15"/>
      <c r="GI15"/>
      <c r="GJ15"/>
      <c r="GK15"/>
      <c r="GL15"/>
      <c r="GM15"/>
      <c r="GN15"/>
      <c r="GO15"/>
      <c r="GP15"/>
      <c r="GQ15"/>
      <c r="GR15"/>
      <c r="GS15"/>
      <c r="GT15"/>
      <c r="GU15"/>
      <c r="GV15"/>
      <c r="GW15"/>
      <c r="GX15"/>
      <c r="GY15"/>
      <c r="GZ15"/>
      <c r="HA15"/>
      <c r="HB15"/>
      <c r="HC15"/>
      <c r="HD15"/>
      <c r="HE15"/>
      <c r="HF15"/>
      <c r="HG15"/>
      <c r="HH15"/>
      <c r="HI15"/>
      <c r="HJ15"/>
      <c r="HK15"/>
      <c r="HL15"/>
      <c r="HM15"/>
      <c r="HN15"/>
      <c r="HO15"/>
      <c r="HP15"/>
      <c r="HQ15"/>
      <c r="HR15"/>
      <c r="HS15"/>
      <c r="HT15"/>
      <c r="HU15"/>
      <c r="HV15"/>
      <c r="HW15"/>
      <c r="HX15"/>
      <c r="HY15"/>
      <c r="HZ15"/>
      <c r="IA15"/>
      <c r="IB15"/>
      <c r="IC15"/>
      <c r="ID15"/>
      <c r="IE15"/>
      <c r="IF15"/>
      <c r="IG15"/>
      <c r="IH15"/>
      <c r="II15"/>
      <c r="IJ15"/>
      <c r="IK15"/>
      <c r="IL15"/>
      <c r="IM15"/>
      <c r="IN15"/>
      <c r="IO15"/>
      <c r="IP15"/>
      <c r="IQ15"/>
      <c r="IR15"/>
      <c r="IS15"/>
      <c r="IT15"/>
      <c r="IU15"/>
      <c r="IV15"/>
      <c r="IW15"/>
      <c r="IX15"/>
      <c r="IY15"/>
      <c r="IZ15"/>
      <c r="JA15"/>
      <c r="JB15"/>
      <c r="JC15"/>
      <c r="JD15"/>
      <c r="JE15"/>
      <c r="JF15"/>
      <c r="JG15"/>
      <c r="JH15"/>
      <c r="JI15"/>
      <c r="JJ15"/>
      <c r="JK15"/>
      <c r="JL15"/>
      <c r="JM15"/>
      <c r="JN15"/>
      <c r="JO15"/>
      <c r="JP15"/>
      <c r="JQ15"/>
      <c r="JR15"/>
      <c r="JS15"/>
      <c r="JT15"/>
      <c r="JU15"/>
      <c r="JV15"/>
      <c r="JW15"/>
      <c r="JX15"/>
      <c r="JY15"/>
      <c r="JZ15"/>
      <c r="KA15"/>
      <c r="KB15"/>
      <c r="KC15"/>
      <c r="KD15"/>
      <c r="KE15"/>
      <c r="KF15"/>
      <c r="KG15"/>
      <c r="KH15"/>
      <c r="KI15"/>
      <c r="KJ15"/>
      <c r="KK15"/>
      <c r="KL15"/>
      <c r="KM15"/>
      <c r="KN15"/>
      <c r="KO15"/>
      <c r="KP15"/>
      <c r="KQ15"/>
      <c r="KR15"/>
      <c r="KS15"/>
      <c r="KT15"/>
      <c r="KU15"/>
      <c r="KV15"/>
      <c r="KW15"/>
      <c r="KX15"/>
      <c r="KY15"/>
      <c r="KZ15"/>
      <c r="LA15"/>
      <c r="LB15"/>
      <c r="LC15"/>
      <c r="LD15"/>
      <c r="LE15"/>
      <c r="LF15"/>
      <c r="LG15"/>
      <c r="LH15"/>
      <c r="LI15"/>
      <c r="LJ15"/>
      <c r="LK15"/>
      <c r="LL15"/>
      <c r="LM15"/>
      <c r="LN15"/>
      <c r="LO15"/>
      <c r="LP15"/>
      <c r="LQ15"/>
      <c r="LR15"/>
      <c r="LS15"/>
      <c r="LT15"/>
      <c r="LU15"/>
      <c r="LV15"/>
      <c r="LW15"/>
      <c r="LX15"/>
      <c r="LY15"/>
      <c r="LZ15"/>
      <c r="MA15"/>
      <c r="MB15"/>
      <c r="MC15"/>
      <c r="MD15"/>
      <c r="ME15"/>
      <c r="MF15"/>
      <c r="MG15"/>
      <c r="MH15"/>
      <c r="MI15"/>
      <c r="MJ15"/>
      <c r="MK15"/>
      <c r="ML15"/>
      <c r="MM15"/>
      <c r="MN15"/>
      <c r="MO15"/>
      <c r="MP15"/>
      <c r="MQ15"/>
      <c r="MR15"/>
      <c r="MS15"/>
      <c r="MT15"/>
      <c r="MU15"/>
      <c r="MV15"/>
      <c r="MW15"/>
      <c r="MX15"/>
      <c r="MY15"/>
      <c r="MZ15"/>
      <c r="NA15"/>
      <c r="NB15"/>
      <c r="NC15"/>
      <c r="ND15"/>
      <c r="NE15"/>
      <c r="NF15"/>
      <c r="NG15"/>
      <c r="NH15"/>
      <c r="NI15"/>
      <c r="NJ15"/>
      <c r="NK15"/>
      <c r="NL15"/>
      <c r="NM15"/>
      <c r="NN15"/>
      <c r="NO15"/>
      <c r="NP15"/>
      <c r="NQ15"/>
      <c r="NR15"/>
      <c r="NS15"/>
      <c r="NT15"/>
      <c r="NU15"/>
      <c r="NV15"/>
      <c r="NW15"/>
      <c r="NX15"/>
      <c r="NY15"/>
      <c r="NZ15"/>
      <c r="OA15"/>
      <c r="OB15"/>
      <c r="OC15"/>
      <c r="OD15"/>
      <c r="OE15"/>
      <c r="OF15"/>
      <c r="OG15"/>
      <c r="OH15"/>
      <c r="OI15"/>
      <c r="OJ15"/>
      <c r="OK15"/>
      <c r="OL15"/>
      <c r="OM15"/>
      <c r="ON15"/>
      <c r="OO15"/>
      <c r="OP15"/>
      <c r="OQ15"/>
      <c r="OR15"/>
      <c r="OS15"/>
      <c r="OT15"/>
      <c r="OU15"/>
      <c r="OV15"/>
      <c r="OW15"/>
      <c r="OX15"/>
      <c r="OY15"/>
      <c r="OZ15"/>
      <c r="PA15"/>
      <c r="PB15"/>
      <c r="PC15"/>
      <c r="PD15"/>
      <c r="PE15"/>
      <c r="PF15"/>
      <c r="PG15"/>
      <c r="PH15"/>
      <c r="PI15"/>
      <c r="PJ15"/>
      <c r="PK15"/>
      <c r="PL15"/>
      <c r="PM15"/>
      <c r="PN15"/>
      <c r="PO15"/>
      <c r="PP15"/>
      <c r="PQ15"/>
      <c r="PR15"/>
      <c r="PS15"/>
      <c r="PT15"/>
      <c r="PU15"/>
      <c r="PV15"/>
      <c r="PW15"/>
      <c r="PX15"/>
      <c r="PY15"/>
      <c r="PZ15"/>
      <c r="QA15"/>
      <c r="QB15"/>
      <c r="QC15"/>
      <c r="QD15"/>
      <c r="QE15"/>
      <c r="QF15"/>
      <c r="QG15"/>
      <c r="QH15"/>
      <c r="QI15"/>
      <c r="QJ15"/>
      <c r="QK15"/>
      <c r="QL15"/>
      <c r="QM15"/>
      <c r="QN15"/>
      <c r="QO15"/>
      <c r="QP15"/>
      <c r="QQ15"/>
      <c r="QR15"/>
      <c r="QS15"/>
      <c r="QT15"/>
      <c r="QU15"/>
      <c r="QV15"/>
      <c r="QW15"/>
      <c r="QX15"/>
      <c r="QY15"/>
      <c r="QZ15"/>
      <c r="RA15"/>
      <c r="RB15"/>
      <c r="RC15"/>
      <c r="RD15"/>
      <c r="RE15"/>
      <c r="RF15"/>
      <c r="RG15"/>
      <c r="RH15"/>
      <c r="RI15"/>
      <c r="RJ15"/>
      <c r="RK15"/>
      <c r="RL15"/>
      <c r="RM15"/>
      <c r="RN15"/>
      <c r="RO15"/>
      <c r="RP15"/>
      <c r="RQ15"/>
      <c r="RR15"/>
      <c r="RS15"/>
      <c r="RT15"/>
      <c r="RU15"/>
      <c r="RV15"/>
      <c r="RW15"/>
      <c r="RX15"/>
      <c r="RY15"/>
      <c r="RZ15"/>
      <c r="SA15"/>
      <c r="SB15"/>
      <c r="SC15"/>
      <c r="SD15"/>
      <c r="SE15"/>
      <c r="SF15"/>
      <c r="SG15"/>
      <c r="SH15"/>
      <c r="SI15"/>
      <c r="SJ15"/>
      <c r="SK15"/>
      <c r="SL15"/>
      <c r="SM15"/>
      <c r="SN15"/>
      <c r="SO15"/>
      <c r="SP15"/>
      <c r="SQ15"/>
      <c r="SR15"/>
      <c r="SS15"/>
      <c r="ST15"/>
      <c r="SU15"/>
      <c r="SV15"/>
      <c r="SW15"/>
      <c r="SX15"/>
      <c r="SY15"/>
      <c r="SZ15"/>
      <c r="TA15"/>
      <c r="TB15"/>
      <c r="TC15"/>
      <c r="TD15"/>
      <c r="TE15"/>
      <c r="TF15"/>
      <c r="TG15"/>
      <c r="TH15"/>
      <c r="TI15"/>
      <c r="TJ15"/>
      <c r="TK15"/>
      <c r="TL15"/>
      <c r="TM15"/>
      <c r="TN15"/>
      <c r="TO15"/>
      <c r="TP15"/>
      <c r="TQ15"/>
      <c r="TR15"/>
      <c r="TS15"/>
      <c r="TT15"/>
      <c r="TU15"/>
      <c r="TV15"/>
      <c r="TW15"/>
      <c r="TX15"/>
      <c r="TY15"/>
      <c r="TZ15"/>
      <c r="UA15"/>
      <c r="UB15"/>
      <c r="UC15"/>
      <c r="UD15"/>
      <c r="UE15"/>
      <c r="UF15"/>
      <c r="UG15"/>
      <c r="UH15"/>
      <c r="UI15"/>
      <c r="UJ15"/>
      <c r="UK15"/>
      <c r="UL15"/>
      <c r="UM15"/>
      <c r="UN15"/>
      <c r="UO15"/>
      <c r="UP15"/>
      <c r="UQ15"/>
      <c r="UR15"/>
      <c r="US15"/>
      <c r="UT15"/>
      <c r="UU15"/>
      <c r="UV15"/>
      <c r="UW15"/>
      <c r="UX15"/>
      <c r="UY15"/>
      <c r="UZ15"/>
      <c r="VA15"/>
      <c r="VB15"/>
      <c r="VC15"/>
      <c r="VD15"/>
      <c r="VE15"/>
      <c r="VF15"/>
      <c r="VG15"/>
      <c r="VH15"/>
      <c r="VI15"/>
      <c r="VJ15"/>
      <c r="VK15"/>
      <c r="VL15"/>
      <c r="VM15"/>
      <c r="VN15"/>
      <c r="VO15"/>
      <c r="VP15"/>
      <c r="VQ15"/>
      <c r="VR15"/>
      <c r="VS15"/>
      <c r="VT15"/>
      <c r="VU15"/>
      <c r="VV15"/>
      <c r="VW15"/>
      <c r="VX15"/>
      <c r="VY15"/>
      <c r="VZ15"/>
      <c r="WA15"/>
      <c r="WB15"/>
      <c r="WC15"/>
      <c r="WD15"/>
      <c r="WE15"/>
      <c r="WF15"/>
      <c r="WG15"/>
      <c r="WH15"/>
      <c r="WI15"/>
      <c r="WJ15"/>
      <c r="WK15"/>
      <c r="WL15"/>
      <c r="WM15"/>
      <c r="WN15"/>
      <c r="WO15"/>
      <c r="WP15"/>
      <c r="WQ15"/>
      <c r="WR15"/>
      <c r="WS15"/>
      <c r="WT15"/>
      <c r="WU15"/>
      <c r="WV15"/>
      <c r="WW15"/>
      <c r="WX15"/>
      <c r="WY15"/>
      <c r="WZ15"/>
      <c r="XA15"/>
      <c r="XB15"/>
      <c r="XC15"/>
      <c r="XD15"/>
      <c r="XE15"/>
      <c r="XF15"/>
      <c r="XG15"/>
      <c r="XH15"/>
      <c r="XI15"/>
      <c r="XJ15"/>
      <c r="XK15"/>
      <c r="XL15"/>
      <c r="XM15"/>
      <c r="XN15"/>
      <c r="XO15"/>
      <c r="XP15"/>
      <c r="XQ15"/>
      <c r="XR15"/>
      <c r="XS15"/>
      <c r="XT15"/>
      <c r="XU15"/>
      <c r="XV15"/>
      <c r="XW15"/>
      <c r="XX15"/>
      <c r="XY15"/>
      <c r="XZ15"/>
      <c r="YA15"/>
      <c r="YB15"/>
      <c r="YC15"/>
      <c r="YD15"/>
      <c r="YE15"/>
      <c r="YF15"/>
      <c r="YG15"/>
      <c r="YH15"/>
      <c r="YI15"/>
      <c r="YJ15"/>
      <c r="YK15"/>
      <c r="YL15"/>
      <c r="YM15"/>
      <c r="YN15"/>
      <c r="YO15"/>
      <c r="YP15"/>
      <c r="YQ15"/>
      <c r="YR15"/>
      <c r="YS15"/>
      <c r="YT15"/>
      <c r="YU15"/>
      <c r="YV15"/>
      <c r="YW15"/>
      <c r="YX15"/>
      <c r="YY15"/>
      <c r="YZ15"/>
      <c r="ZA15"/>
      <c r="ZB15"/>
      <c r="ZC15"/>
      <c r="ZD15"/>
      <c r="ZE15"/>
      <c r="ZF15"/>
      <c r="ZG15"/>
      <c r="ZH15"/>
      <c r="ZI15"/>
      <c r="ZJ15"/>
      <c r="ZK15"/>
      <c r="ZL15"/>
      <c r="ZM15"/>
      <c r="ZN15"/>
      <c r="ZO15"/>
      <c r="ZP15"/>
      <c r="ZQ15"/>
      <c r="ZR15"/>
      <c r="ZS15"/>
      <c r="ZT15"/>
      <c r="ZU15"/>
      <c r="ZV15"/>
      <c r="ZW15"/>
      <c r="ZX15"/>
      <c r="ZY15"/>
      <c r="ZZ15"/>
      <c r="AAA15"/>
      <c r="AAB15"/>
      <c r="AAC15"/>
      <c r="AAD15"/>
      <c r="AAE15"/>
      <c r="AAF15"/>
      <c r="AAG15"/>
      <c r="AAH15"/>
      <c r="AAI15"/>
      <c r="AAJ15"/>
      <c r="AAK15"/>
      <c r="AAL15"/>
      <c r="AAM15"/>
      <c r="AAN15"/>
      <c r="AAO15"/>
      <c r="AAP15"/>
      <c r="AAQ15"/>
      <c r="AAR15"/>
      <c r="AAS15"/>
      <c r="AAT15"/>
      <c r="AAU15"/>
      <c r="AAV15"/>
      <c r="AAW15"/>
      <c r="AAX15"/>
      <c r="AAY15"/>
      <c r="AAZ15"/>
      <c r="ABA15"/>
      <c r="ABB15"/>
      <c r="ABC15"/>
      <c r="ABD15"/>
      <c r="ABE15"/>
      <c r="ABF15"/>
      <c r="ABG15"/>
      <c r="ABH15"/>
      <c r="ABI15"/>
      <c r="ABJ15"/>
      <c r="ABK15"/>
      <c r="ABL15"/>
      <c r="ABM15"/>
      <c r="ABN15"/>
      <c r="ABO15"/>
      <c r="ABP15"/>
      <c r="ABQ15"/>
      <c r="ABR15"/>
      <c r="ABS15"/>
      <c r="ABT15"/>
      <c r="ABU15"/>
      <c r="ABV15"/>
      <c r="ABW15"/>
      <c r="ABX15"/>
      <c r="ABY15"/>
      <c r="ABZ15"/>
      <c r="ACA15"/>
      <c r="ACB15"/>
      <c r="ACC15"/>
      <c r="ACD15"/>
      <c r="ACE15"/>
      <c r="ACF15"/>
      <c r="ACG15"/>
      <c r="ACH15"/>
      <c r="ACI15"/>
      <c r="ACJ15"/>
      <c r="ACK15"/>
      <c r="ACL15"/>
      <c r="ACM15"/>
      <c r="ACN15"/>
      <c r="ACO15"/>
      <c r="ACP15"/>
      <c r="ACQ15"/>
      <c r="ACR15"/>
      <c r="ACS15"/>
      <c r="ACT15"/>
      <c r="ACU15"/>
      <c r="ACV15"/>
      <c r="ACW15"/>
      <c r="ACX15"/>
      <c r="ACY15"/>
      <c r="ACZ15"/>
      <c r="ADA15"/>
      <c r="ADB15"/>
      <c r="ADC15"/>
      <c r="ADD15"/>
      <c r="ADE15"/>
      <c r="ADF15"/>
      <c r="ADG15"/>
      <c r="ADH15"/>
      <c r="ADI15"/>
      <c r="ADJ15"/>
      <c r="ADK15"/>
      <c r="ADL15"/>
      <c r="ADM15"/>
      <c r="ADN15"/>
      <c r="ADO15"/>
      <c r="ADP15"/>
      <c r="ADQ15"/>
      <c r="ADR15"/>
      <c r="ADS15"/>
      <c r="ADT15"/>
      <c r="ADU15"/>
      <c r="ADV15"/>
      <c r="ADW15"/>
      <c r="ADX15"/>
      <c r="ADY15"/>
      <c r="ADZ15"/>
      <c r="AEA15"/>
      <c r="AEB15"/>
      <c r="AEC15"/>
      <c r="AED15"/>
      <c r="AEE15"/>
      <c r="AEF15"/>
      <c r="AEG15"/>
      <c r="AEH15"/>
      <c r="AEI15"/>
      <c r="AEJ15"/>
      <c r="AEK15"/>
      <c r="AEL15"/>
      <c r="AEM15"/>
      <c r="AEN15"/>
      <c r="AEO15"/>
      <c r="AEP15"/>
      <c r="AEQ15"/>
      <c r="AER15"/>
      <c r="AES15"/>
      <c r="AET15"/>
      <c r="AEU15"/>
      <c r="AEV15"/>
      <c r="AEW15"/>
      <c r="AEX15"/>
      <c r="AEY15"/>
      <c r="AEZ15"/>
      <c r="AFA15"/>
      <c r="AFB15"/>
      <c r="AFC15"/>
      <c r="AFD15"/>
      <c r="AFE15"/>
      <c r="AFF15"/>
      <c r="AFG15"/>
      <c r="AFH15"/>
      <c r="AFI15"/>
      <c r="AFJ15"/>
      <c r="AFK15"/>
      <c r="AFL15"/>
      <c r="AFM15"/>
      <c r="AFN15"/>
      <c r="AFO15"/>
      <c r="AFP15"/>
      <c r="AFQ15"/>
      <c r="AFR15"/>
      <c r="AFS15"/>
      <c r="AFT15"/>
      <c r="AFU15"/>
      <c r="AFV15"/>
      <c r="AFW15"/>
      <c r="AFX15"/>
      <c r="AFY15"/>
      <c r="AFZ15"/>
      <c r="AGA15"/>
      <c r="AGB15"/>
      <c r="AGC15"/>
      <c r="AGD15"/>
      <c r="AGE15"/>
      <c r="AGF15"/>
      <c r="AGG15"/>
      <c r="AGH15"/>
      <c r="AGI15"/>
      <c r="AGJ15"/>
      <c r="AGK15"/>
      <c r="AGL15"/>
      <c r="AGM15"/>
      <c r="AGN15"/>
      <c r="AGO15"/>
      <c r="AGP15"/>
      <c r="AGQ15"/>
      <c r="AGR15"/>
      <c r="AGS15"/>
      <c r="AGT15"/>
      <c r="AGU15"/>
      <c r="AGV15"/>
      <c r="AGW15"/>
      <c r="AGX15"/>
      <c r="AGY15"/>
      <c r="AGZ15"/>
      <c r="AHA15"/>
      <c r="AHB15"/>
      <c r="AHC15"/>
      <c r="AHD15"/>
      <c r="AHE15"/>
      <c r="AHF15"/>
      <c r="AHG15"/>
      <c r="AHH15"/>
      <c r="AHI15"/>
      <c r="AHJ15"/>
      <c r="AHK15"/>
      <c r="AHL15"/>
      <c r="AHM15"/>
      <c r="AHN15"/>
      <c r="AHO15"/>
      <c r="AHP15"/>
      <c r="AHQ15"/>
      <c r="AHR15"/>
      <c r="AHS15"/>
      <c r="AHT15"/>
      <c r="AHU15"/>
      <c r="AHV15"/>
      <c r="AHW15"/>
      <c r="AHX15"/>
      <c r="AHY15"/>
      <c r="AHZ15"/>
      <c r="AIA15"/>
      <c r="AIB15"/>
      <c r="AIC15"/>
      <c r="AID15"/>
      <c r="AIE15"/>
      <c r="AIF15"/>
      <c r="AIG15"/>
      <c r="AIH15"/>
      <c r="AII15"/>
      <c r="AIJ15"/>
      <c r="AIK15"/>
      <c r="AIL15"/>
      <c r="AIM15"/>
      <c r="AIN15"/>
      <c r="AIO15"/>
      <c r="AIP15"/>
      <c r="AIQ15"/>
      <c r="AIR15"/>
      <c r="AIS15"/>
      <c r="AIT15"/>
      <c r="AIU15"/>
      <c r="AIV15"/>
      <c r="AIW15"/>
      <c r="AIX15"/>
      <c r="AIY15"/>
      <c r="AIZ15"/>
      <c r="AJA15"/>
      <c r="AJB15"/>
      <c r="AJC15"/>
      <c r="AJD15"/>
      <c r="AJE15"/>
      <c r="AJF15"/>
      <c r="AJG15"/>
      <c r="AJH15"/>
      <c r="AJI15"/>
      <c r="AJJ15"/>
      <c r="AJK15"/>
      <c r="AJL15"/>
      <c r="AJM15"/>
      <c r="AJN15"/>
      <c r="AJO15"/>
      <c r="AJP15"/>
      <c r="AJQ15"/>
      <c r="AJR15"/>
      <c r="AJS15"/>
      <c r="AJT15"/>
      <c r="AJU15"/>
      <c r="AJV15"/>
      <c r="AJW15"/>
      <c r="AJX15"/>
      <c r="AJY15"/>
      <c r="AJZ15"/>
      <c r="AKA15"/>
      <c r="AKB15"/>
      <c r="AKC15"/>
      <c r="AKD15"/>
      <c r="AKE15"/>
      <c r="AKF15"/>
      <c r="AKG15"/>
      <c r="AKH15"/>
      <c r="AKI15"/>
      <c r="AKJ15"/>
      <c r="AKK15"/>
      <c r="AKL15"/>
      <c r="AKM15"/>
      <c r="AKN15"/>
      <c r="AKO15"/>
      <c r="AKP15"/>
      <c r="AKQ15"/>
      <c r="AKR15"/>
      <c r="AKS15"/>
      <c r="AKT15"/>
      <c r="AKU15"/>
      <c r="AKV15"/>
      <c r="AKW15"/>
      <c r="AKX15"/>
      <c r="AKY15"/>
      <c r="AKZ15"/>
      <c r="ALA15"/>
      <c r="ALB15"/>
      <c r="ALC15"/>
      <c r="ALD15"/>
      <c r="ALE15"/>
      <c r="ALF15"/>
      <c r="ALG15"/>
      <c r="ALH15"/>
      <c r="ALI15"/>
      <c r="ALJ15"/>
      <c r="ALK15"/>
      <c r="ALL15"/>
      <c r="ALM15"/>
      <c r="ALN15"/>
      <c r="ALO15"/>
      <c r="ALP15"/>
      <c r="ALQ15"/>
      <c r="ALR15"/>
      <c r="ALS15"/>
      <c r="ALT15"/>
      <c r="ALU15"/>
      <c r="ALV15"/>
      <c r="ALW15"/>
      <c r="ALX15"/>
      <c r="ALY15"/>
      <c r="ALZ15"/>
      <c r="AMA15"/>
      <c r="AMB15"/>
      <c r="AMC15"/>
      <c r="AMD15"/>
      <c r="AME15"/>
      <c r="AMF15"/>
      <c r="AMG15"/>
      <c r="AMH15"/>
      <c r="AMI15"/>
      <c r="AMJ15"/>
    </row>
    <row r="16" spans="1:1025" ht="15.95" customHeight="1">
      <c r="A16"/>
      <c r="B16" s="540"/>
      <c r="C16" s="541"/>
      <c r="D16" s="541"/>
      <c r="E16" s="541"/>
      <c r="F16" s="541"/>
      <c r="G16" s="541"/>
      <c r="H16" s="541"/>
      <c r="I16" s="541"/>
      <c r="J16" s="541"/>
      <c r="K16" s="541"/>
      <c r="L16" s="541"/>
      <c r="M16" s="541"/>
      <c r="N16" s="541"/>
      <c r="O16" s="541"/>
      <c r="P16" s="541"/>
      <c r="Q16" s="542"/>
      <c r="R16"/>
      <c r="S16"/>
      <c r="T16"/>
      <c r="U16"/>
      <c r="V16"/>
      <c r="W16"/>
      <c r="X16"/>
      <c r="Y16"/>
      <c r="Z16"/>
      <c r="AA16"/>
      <c r="AB16"/>
      <c r="AC16"/>
      <c r="AD16"/>
      <c r="AE16"/>
      <c r="AF16"/>
      <c r="AG16"/>
      <c r="AH16"/>
      <c r="AI16"/>
      <c r="AJ16"/>
      <c r="AK16"/>
      <c r="AL16"/>
      <c r="AM16"/>
      <c r="AN16"/>
      <c r="AO16"/>
      <c r="AP16"/>
      <c r="AQ16"/>
      <c r="AR16"/>
      <c r="AS16"/>
      <c r="AT16"/>
      <c r="AU16"/>
      <c r="AV16"/>
      <c r="AW16"/>
      <c r="AX16"/>
      <c r="AY16"/>
      <c r="AZ16"/>
      <c r="BA16"/>
      <c r="BB16"/>
      <c r="BC16"/>
      <c r="BD16"/>
      <c r="BE16"/>
      <c r="BF16"/>
      <c r="BG16"/>
      <c r="BH16"/>
      <c r="BI16"/>
      <c r="BJ16"/>
      <c r="BK16"/>
      <c r="BL16"/>
      <c r="BM16"/>
      <c r="BN16"/>
      <c r="BO16"/>
      <c r="BP16"/>
      <c r="BQ16"/>
      <c r="BR16"/>
      <c r="BS16"/>
      <c r="BT16"/>
      <c r="BU16"/>
      <c r="BV16"/>
      <c r="BW16"/>
      <c r="BX16"/>
      <c r="BY16"/>
      <c r="BZ16"/>
      <c r="CA16"/>
      <c r="CB16"/>
      <c r="CC16"/>
      <c r="CD16"/>
      <c r="CE16"/>
      <c r="CF16"/>
      <c r="CG16"/>
      <c r="CH16"/>
      <c r="CI16"/>
      <c r="CJ16"/>
      <c r="CK16"/>
      <c r="CL16"/>
      <c r="CM16"/>
      <c r="CN16"/>
      <c r="CO16"/>
      <c r="CP16"/>
      <c r="CQ16"/>
      <c r="CR16"/>
      <c r="CS16"/>
      <c r="CT16"/>
      <c r="CU16"/>
      <c r="CV16"/>
      <c r="CW16"/>
      <c r="CX16"/>
      <c r="CY16"/>
      <c r="CZ16"/>
      <c r="DA16"/>
      <c r="DB16"/>
      <c r="DC16"/>
      <c r="DD16"/>
      <c r="DE16"/>
      <c r="DF16"/>
      <c r="DG16"/>
      <c r="DH16"/>
      <c r="DI16"/>
      <c r="DJ16"/>
      <c r="DK16"/>
      <c r="DL16"/>
      <c r="DM16"/>
      <c r="DN16"/>
      <c r="DO16"/>
      <c r="DP16"/>
      <c r="DQ16"/>
      <c r="DR16"/>
      <c r="DS16"/>
      <c r="DT16"/>
      <c r="DU16"/>
      <c r="DV16"/>
      <c r="DW16"/>
      <c r="DX16"/>
      <c r="DY16"/>
      <c r="DZ16"/>
      <c r="EA16"/>
      <c r="EB16"/>
      <c r="EC16"/>
      <c r="ED16"/>
      <c r="EE16"/>
      <c r="EF16"/>
      <c r="EG16"/>
      <c r="EH16"/>
      <c r="EI16"/>
      <c r="EJ16"/>
      <c r="EK16"/>
      <c r="EL16"/>
      <c r="EM16"/>
      <c r="EN16"/>
      <c r="EO16"/>
      <c r="EP16"/>
      <c r="EQ16"/>
      <c r="ER16"/>
      <c r="ES16"/>
      <c r="ET16"/>
      <c r="EU16"/>
      <c r="EV16"/>
      <c r="EW16"/>
      <c r="EX16"/>
      <c r="EY16"/>
      <c r="EZ16"/>
      <c r="FA16"/>
      <c r="FB16"/>
      <c r="FC16"/>
      <c r="FD16"/>
      <c r="FE16"/>
      <c r="FF16"/>
      <c r="FG16"/>
      <c r="FH16"/>
      <c r="FI16"/>
      <c r="FJ16"/>
      <c r="FK16"/>
      <c r="FL16"/>
      <c r="FM16"/>
      <c r="FN16"/>
      <c r="FO16"/>
      <c r="FP16"/>
      <c r="FQ16"/>
      <c r="FR16"/>
      <c r="FS16"/>
      <c r="FT16"/>
      <c r="FU16"/>
      <c r="FV16"/>
      <c r="FW16"/>
      <c r="FX16"/>
      <c r="FY16"/>
      <c r="FZ16"/>
      <c r="GA16"/>
      <c r="GB16"/>
      <c r="GC16"/>
      <c r="GD16"/>
      <c r="GE16"/>
      <c r="GF16"/>
      <c r="GG16"/>
      <c r="GH16"/>
      <c r="GI16"/>
      <c r="GJ16"/>
      <c r="GK16"/>
      <c r="GL16"/>
      <c r="GM16"/>
      <c r="GN16"/>
      <c r="GO16"/>
      <c r="GP16"/>
      <c r="GQ16"/>
      <c r="GR16"/>
      <c r="GS16"/>
      <c r="GT16"/>
      <c r="GU16"/>
      <c r="GV16"/>
      <c r="GW16"/>
      <c r="GX16"/>
      <c r="GY16"/>
      <c r="GZ16"/>
      <c r="HA16"/>
      <c r="HB16"/>
      <c r="HC16"/>
      <c r="HD16"/>
      <c r="HE16"/>
      <c r="HF16"/>
      <c r="HG16"/>
      <c r="HH16"/>
      <c r="HI16"/>
      <c r="HJ16"/>
      <c r="HK16"/>
      <c r="HL16"/>
      <c r="HM16"/>
      <c r="HN16"/>
      <c r="HO16"/>
      <c r="HP16"/>
      <c r="HQ16"/>
      <c r="HR16"/>
      <c r="HS16"/>
      <c r="HT16"/>
      <c r="HU16"/>
      <c r="HV16"/>
      <c r="HW16"/>
      <c r="HX16"/>
      <c r="HY16"/>
      <c r="HZ16"/>
      <c r="IA16"/>
      <c r="IB16"/>
      <c r="IC16"/>
      <c r="ID16"/>
      <c r="IE16"/>
      <c r="IF16"/>
      <c r="IG16"/>
      <c r="IH16"/>
      <c r="II16"/>
      <c r="IJ16"/>
      <c r="IK16"/>
      <c r="IL16"/>
      <c r="IM16"/>
      <c r="IN16"/>
      <c r="IO16"/>
      <c r="IP16"/>
      <c r="IQ16"/>
      <c r="IR16"/>
      <c r="IS16"/>
      <c r="IT16"/>
      <c r="IU16"/>
      <c r="IV16"/>
      <c r="IW16"/>
      <c r="IX16"/>
      <c r="IY16"/>
      <c r="IZ16"/>
      <c r="JA16"/>
      <c r="JB16"/>
      <c r="JC16"/>
      <c r="JD16"/>
      <c r="JE16"/>
      <c r="JF16"/>
      <c r="JG16"/>
      <c r="JH16"/>
      <c r="JI16"/>
      <c r="JJ16"/>
      <c r="JK16"/>
      <c r="JL16"/>
      <c r="JM16"/>
      <c r="JN16"/>
      <c r="JO16"/>
      <c r="JP16"/>
      <c r="JQ16"/>
      <c r="JR16"/>
      <c r="JS16"/>
      <c r="JT16"/>
      <c r="JU16"/>
      <c r="JV16"/>
      <c r="JW16"/>
      <c r="JX16"/>
      <c r="JY16"/>
      <c r="JZ16"/>
      <c r="KA16"/>
      <c r="KB16"/>
      <c r="KC16"/>
      <c r="KD16"/>
      <c r="KE16"/>
      <c r="KF16"/>
      <c r="KG16"/>
      <c r="KH16"/>
      <c r="KI16"/>
      <c r="KJ16"/>
      <c r="KK16"/>
      <c r="KL16"/>
      <c r="KM16"/>
      <c r="KN16"/>
      <c r="KO16"/>
      <c r="KP16"/>
      <c r="KQ16"/>
      <c r="KR16"/>
      <c r="KS16"/>
      <c r="KT16"/>
      <c r="KU16"/>
      <c r="KV16"/>
      <c r="KW16"/>
      <c r="KX16"/>
      <c r="KY16"/>
      <c r="KZ16"/>
      <c r="LA16"/>
      <c r="LB16"/>
      <c r="LC16"/>
      <c r="LD16"/>
      <c r="LE16"/>
      <c r="LF16"/>
      <c r="LG16"/>
      <c r="LH16"/>
      <c r="LI16"/>
      <c r="LJ16"/>
      <c r="LK16"/>
      <c r="LL16"/>
      <c r="LM16"/>
      <c r="LN16"/>
      <c r="LO16"/>
      <c r="LP16"/>
      <c r="LQ16"/>
      <c r="LR16"/>
      <c r="LS16"/>
      <c r="LT16"/>
      <c r="LU16"/>
      <c r="LV16"/>
      <c r="LW16"/>
      <c r="LX16"/>
      <c r="LY16"/>
      <c r="LZ16"/>
      <c r="MA16"/>
      <c r="MB16"/>
      <c r="MC16"/>
      <c r="MD16"/>
      <c r="ME16"/>
      <c r="MF16"/>
      <c r="MG16"/>
      <c r="MH16"/>
      <c r="MI16"/>
      <c r="MJ16"/>
      <c r="MK16"/>
      <c r="ML16"/>
      <c r="MM16"/>
      <c r="MN16"/>
      <c r="MO16"/>
      <c r="MP16"/>
      <c r="MQ16"/>
      <c r="MR16"/>
      <c r="MS16"/>
      <c r="MT16"/>
      <c r="MU16"/>
      <c r="MV16"/>
      <c r="MW16"/>
      <c r="MX16"/>
      <c r="MY16"/>
      <c r="MZ16"/>
      <c r="NA16"/>
      <c r="NB16"/>
      <c r="NC16"/>
      <c r="ND16"/>
      <c r="NE16"/>
      <c r="NF16"/>
      <c r="NG16"/>
      <c r="NH16"/>
      <c r="NI16"/>
      <c r="NJ16"/>
      <c r="NK16"/>
      <c r="NL16"/>
      <c r="NM16"/>
      <c r="NN16"/>
      <c r="NO16"/>
      <c r="NP16"/>
      <c r="NQ16"/>
      <c r="NR16"/>
      <c r="NS16"/>
      <c r="NT16"/>
      <c r="NU16"/>
      <c r="NV16"/>
      <c r="NW16"/>
      <c r="NX16"/>
      <c r="NY16"/>
      <c r="NZ16"/>
      <c r="OA16"/>
      <c r="OB16"/>
      <c r="OC16"/>
      <c r="OD16"/>
      <c r="OE16"/>
      <c r="OF16"/>
      <c r="OG16"/>
      <c r="OH16"/>
      <c r="OI16"/>
      <c r="OJ16"/>
      <c r="OK16"/>
      <c r="OL16"/>
      <c r="OM16"/>
      <c r="ON16"/>
      <c r="OO16"/>
      <c r="OP16"/>
      <c r="OQ16"/>
      <c r="OR16"/>
      <c r="OS16"/>
      <c r="OT16"/>
      <c r="OU16"/>
      <c r="OV16"/>
      <c r="OW16"/>
      <c r="OX16"/>
      <c r="OY16"/>
      <c r="OZ16"/>
      <c r="PA16"/>
      <c r="PB16"/>
      <c r="PC16"/>
      <c r="PD16"/>
      <c r="PE16"/>
      <c r="PF16"/>
      <c r="PG16"/>
      <c r="PH16"/>
      <c r="PI16"/>
      <c r="PJ16"/>
      <c r="PK16"/>
      <c r="PL16"/>
      <c r="PM16"/>
      <c r="PN16"/>
      <c r="PO16"/>
      <c r="PP16"/>
      <c r="PQ16"/>
      <c r="PR16"/>
      <c r="PS16"/>
      <c r="PT16"/>
      <c r="PU16"/>
      <c r="PV16"/>
      <c r="PW16"/>
      <c r="PX16"/>
      <c r="PY16"/>
      <c r="PZ16"/>
      <c r="QA16"/>
      <c r="QB16"/>
      <c r="QC16"/>
      <c r="QD16"/>
      <c r="QE16"/>
      <c r="QF16"/>
      <c r="QG16"/>
      <c r="QH16"/>
      <c r="QI16"/>
      <c r="QJ16"/>
      <c r="QK16"/>
      <c r="QL16"/>
      <c r="QM16"/>
      <c r="QN16"/>
      <c r="QO16"/>
      <c r="QP16"/>
      <c r="QQ16"/>
      <c r="QR16"/>
      <c r="QS16"/>
      <c r="QT16"/>
      <c r="QU16"/>
      <c r="QV16"/>
      <c r="QW16"/>
      <c r="QX16"/>
      <c r="QY16"/>
      <c r="QZ16"/>
      <c r="RA16"/>
      <c r="RB16"/>
      <c r="RC16"/>
      <c r="RD16"/>
      <c r="RE16"/>
      <c r="RF16"/>
      <c r="RG16"/>
      <c r="RH16"/>
      <c r="RI16"/>
      <c r="RJ16"/>
      <c r="RK16"/>
      <c r="RL16"/>
      <c r="RM16"/>
      <c r="RN16"/>
      <c r="RO16"/>
      <c r="RP16"/>
      <c r="RQ16"/>
      <c r="RR16"/>
      <c r="RS16"/>
      <c r="RT16"/>
      <c r="RU16"/>
      <c r="RV16"/>
      <c r="RW16"/>
      <c r="RX16"/>
      <c r="RY16"/>
      <c r="RZ16"/>
      <c r="SA16"/>
      <c r="SB16"/>
      <c r="SC16"/>
      <c r="SD16"/>
      <c r="SE16"/>
      <c r="SF16"/>
      <c r="SG16"/>
      <c r="SH16"/>
      <c r="SI16"/>
      <c r="SJ16"/>
      <c r="SK16"/>
      <c r="SL16"/>
      <c r="SM16"/>
      <c r="SN16"/>
      <c r="SO16"/>
      <c r="SP16"/>
      <c r="SQ16"/>
      <c r="SR16"/>
      <c r="SS16"/>
      <c r="ST16"/>
      <c r="SU16"/>
      <c r="SV16"/>
      <c r="SW16"/>
      <c r="SX16"/>
      <c r="SY16"/>
      <c r="SZ16"/>
      <c r="TA16"/>
      <c r="TB16"/>
      <c r="TC16"/>
      <c r="TD16"/>
      <c r="TE16"/>
      <c r="TF16"/>
      <c r="TG16"/>
      <c r="TH16"/>
      <c r="TI16"/>
      <c r="TJ16"/>
      <c r="TK16"/>
      <c r="TL16"/>
      <c r="TM16"/>
      <c r="TN16"/>
      <c r="TO16"/>
      <c r="TP16"/>
      <c r="TQ16"/>
      <c r="TR16"/>
      <c r="TS16"/>
      <c r="TT16"/>
      <c r="TU16"/>
      <c r="TV16"/>
      <c r="TW16"/>
      <c r="TX16"/>
      <c r="TY16"/>
      <c r="TZ16"/>
      <c r="UA16"/>
      <c r="UB16"/>
      <c r="UC16"/>
      <c r="UD16"/>
      <c r="UE16"/>
      <c r="UF16"/>
      <c r="UG16"/>
      <c r="UH16"/>
      <c r="UI16"/>
      <c r="UJ16"/>
      <c r="UK16"/>
      <c r="UL16"/>
      <c r="UM16"/>
      <c r="UN16"/>
      <c r="UO16"/>
      <c r="UP16"/>
      <c r="UQ16"/>
      <c r="UR16"/>
      <c r="US16"/>
      <c r="UT16"/>
      <c r="UU16"/>
      <c r="UV16"/>
      <c r="UW16"/>
      <c r="UX16"/>
      <c r="UY16"/>
      <c r="UZ16"/>
      <c r="VA16"/>
      <c r="VB16"/>
      <c r="VC16"/>
      <c r="VD16"/>
      <c r="VE16"/>
      <c r="VF16"/>
      <c r="VG16"/>
      <c r="VH16"/>
      <c r="VI16"/>
      <c r="VJ16"/>
      <c r="VK16"/>
      <c r="VL16"/>
      <c r="VM16"/>
      <c r="VN16"/>
      <c r="VO16"/>
      <c r="VP16"/>
      <c r="VQ16"/>
      <c r="VR16"/>
      <c r="VS16"/>
      <c r="VT16"/>
      <c r="VU16"/>
      <c r="VV16"/>
      <c r="VW16"/>
      <c r="VX16"/>
      <c r="VY16"/>
      <c r="VZ16"/>
      <c r="WA16"/>
      <c r="WB16"/>
      <c r="WC16"/>
      <c r="WD16"/>
      <c r="WE16"/>
      <c r="WF16"/>
      <c r="WG16"/>
      <c r="WH16"/>
      <c r="WI16"/>
      <c r="WJ16"/>
      <c r="WK16"/>
      <c r="WL16"/>
      <c r="WM16"/>
      <c r="WN16"/>
      <c r="WO16"/>
      <c r="WP16"/>
      <c r="WQ16"/>
      <c r="WR16"/>
      <c r="WS16"/>
      <c r="WT16"/>
      <c r="WU16"/>
      <c r="WV16"/>
      <c r="WW16"/>
      <c r="WX16"/>
      <c r="WY16"/>
      <c r="WZ16"/>
      <c r="XA16"/>
      <c r="XB16"/>
      <c r="XC16"/>
      <c r="XD16"/>
      <c r="XE16"/>
      <c r="XF16"/>
      <c r="XG16"/>
      <c r="XH16"/>
      <c r="XI16"/>
      <c r="XJ16"/>
      <c r="XK16"/>
      <c r="XL16"/>
      <c r="XM16"/>
      <c r="XN16"/>
      <c r="XO16"/>
      <c r="XP16"/>
      <c r="XQ16"/>
      <c r="XR16"/>
      <c r="XS16"/>
      <c r="XT16"/>
      <c r="XU16"/>
      <c r="XV16"/>
      <c r="XW16"/>
      <c r="XX16"/>
      <c r="XY16"/>
      <c r="XZ16"/>
      <c r="YA16"/>
      <c r="YB16"/>
      <c r="YC16"/>
      <c r="YD16"/>
      <c r="YE16"/>
      <c r="YF16"/>
      <c r="YG16"/>
      <c r="YH16"/>
      <c r="YI16"/>
      <c r="YJ16"/>
      <c r="YK16"/>
      <c r="YL16"/>
      <c r="YM16"/>
      <c r="YN16"/>
      <c r="YO16"/>
      <c r="YP16"/>
      <c r="YQ16"/>
      <c r="YR16"/>
      <c r="YS16"/>
      <c r="YT16"/>
      <c r="YU16"/>
      <c r="YV16"/>
      <c r="YW16"/>
      <c r="YX16"/>
      <c r="YY16"/>
      <c r="YZ16"/>
      <c r="ZA16"/>
      <c r="ZB16"/>
      <c r="ZC16"/>
      <c r="ZD16"/>
      <c r="ZE16"/>
      <c r="ZF16"/>
      <c r="ZG16"/>
      <c r="ZH16"/>
      <c r="ZI16"/>
      <c r="ZJ16"/>
      <c r="ZK16"/>
      <c r="ZL16"/>
      <c r="ZM16"/>
      <c r="ZN16"/>
      <c r="ZO16"/>
      <c r="ZP16"/>
      <c r="ZQ16"/>
      <c r="ZR16"/>
      <c r="ZS16"/>
      <c r="ZT16"/>
      <c r="ZU16"/>
      <c r="ZV16"/>
      <c r="ZW16"/>
      <c r="ZX16"/>
      <c r="ZY16"/>
      <c r="ZZ16"/>
      <c r="AAA16"/>
      <c r="AAB16"/>
      <c r="AAC16"/>
      <c r="AAD16"/>
      <c r="AAE16"/>
      <c r="AAF16"/>
      <c r="AAG16"/>
      <c r="AAH16"/>
      <c r="AAI16"/>
      <c r="AAJ16"/>
      <c r="AAK16"/>
      <c r="AAL16"/>
      <c r="AAM16"/>
      <c r="AAN16"/>
      <c r="AAO16"/>
      <c r="AAP16"/>
      <c r="AAQ16"/>
      <c r="AAR16"/>
      <c r="AAS16"/>
      <c r="AAT16"/>
      <c r="AAU16"/>
      <c r="AAV16"/>
      <c r="AAW16"/>
      <c r="AAX16"/>
      <c r="AAY16"/>
      <c r="AAZ16"/>
      <c r="ABA16"/>
      <c r="ABB16"/>
      <c r="ABC16"/>
      <c r="ABD16"/>
      <c r="ABE16"/>
      <c r="ABF16"/>
      <c r="ABG16"/>
      <c r="ABH16"/>
      <c r="ABI16"/>
      <c r="ABJ16"/>
      <c r="ABK16"/>
      <c r="ABL16"/>
      <c r="ABM16"/>
      <c r="ABN16"/>
      <c r="ABO16"/>
      <c r="ABP16"/>
      <c r="ABQ16"/>
      <c r="ABR16"/>
      <c r="ABS16"/>
      <c r="ABT16"/>
      <c r="ABU16"/>
      <c r="ABV16"/>
      <c r="ABW16"/>
      <c r="ABX16"/>
      <c r="ABY16"/>
      <c r="ABZ16"/>
      <c r="ACA16"/>
      <c r="ACB16"/>
      <c r="ACC16"/>
      <c r="ACD16"/>
      <c r="ACE16"/>
      <c r="ACF16"/>
      <c r="ACG16"/>
      <c r="ACH16"/>
      <c r="ACI16"/>
      <c r="ACJ16"/>
      <c r="ACK16"/>
      <c r="ACL16"/>
      <c r="ACM16"/>
      <c r="ACN16"/>
      <c r="ACO16"/>
      <c r="ACP16"/>
      <c r="ACQ16"/>
      <c r="ACR16"/>
      <c r="ACS16"/>
      <c r="ACT16"/>
      <c r="ACU16"/>
      <c r="ACV16"/>
      <c r="ACW16"/>
      <c r="ACX16"/>
      <c r="ACY16"/>
      <c r="ACZ16"/>
      <c r="ADA16"/>
      <c r="ADB16"/>
      <c r="ADC16"/>
      <c r="ADD16"/>
      <c r="ADE16"/>
      <c r="ADF16"/>
      <c r="ADG16"/>
      <c r="ADH16"/>
      <c r="ADI16"/>
      <c r="ADJ16"/>
      <c r="ADK16"/>
      <c r="ADL16"/>
      <c r="ADM16"/>
      <c r="ADN16"/>
      <c r="ADO16"/>
      <c r="ADP16"/>
      <c r="ADQ16"/>
      <c r="ADR16"/>
      <c r="ADS16"/>
      <c r="ADT16"/>
      <c r="ADU16"/>
      <c r="ADV16"/>
      <c r="ADW16"/>
      <c r="ADX16"/>
      <c r="ADY16"/>
      <c r="ADZ16"/>
      <c r="AEA16"/>
      <c r="AEB16"/>
      <c r="AEC16"/>
      <c r="AED16"/>
      <c r="AEE16"/>
      <c r="AEF16"/>
      <c r="AEG16"/>
      <c r="AEH16"/>
      <c r="AEI16"/>
      <c r="AEJ16"/>
      <c r="AEK16"/>
      <c r="AEL16"/>
      <c r="AEM16"/>
      <c r="AEN16"/>
      <c r="AEO16"/>
      <c r="AEP16"/>
      <c r="AEQ16"/>
      <c r="AER16"/>
      <c r="AES16"/>
      <c r="AET16"/>
      <c r="AEU16"/>
      <c r="AEV16"/>
      <c r="AEW16"/>
      <c r="AEX16"/>
      <c r="AEY16"/>
      <c r="AEZ16"/>
      <c r="AFA16"/>
      <c r="AFB16"/>
      <c r="AFC16"/>
      <c r="AFD16"/>
      <c r="AFE16"/>
      <c r="AFF16"/>
      <c r="AFG16"/>
      <c r="AFH16"/>
      <c r="AFI16"/>
      <c r="AFJ16"/>
      <c r="AFK16"/>
      <c r="AFL16"/>
      <c r="AFM16"/>
      <c r="AFN16"/>
      <c r="AFO16"/>
      <c r="AFP16"/>
      <c r="AFQ16"/>
      <c r="AFR16"/>
      <c r="AFS16"/>
      <c r="AFT16"/>
      <c r="AFU16"/>
      <c r="AFV16"/>
      <c r="AFW16"/>
      <c r="AFX16"/>
      <c r="AFY16"/>
      <c r="AFZ16"/>
      <c r="AGA16"/>
      <c r="AGB16"/>
      <c r="AGC16"/>
      <c r="AGD16"/>
      <c r="AGE16"/>
      <c r="AGF16"/>
      <c r="AGG16"/>
      <c r="AGH16"/>
      <c r="AGI16"/>
      <c r="AGJ16"/>
      <c r="AGK16"/>
      <c r="AGL16"/>
      <c r="AGM16"/>
      <c r="AGN16"/>
      <c r="AGO16"/>
      <c r="AGP16"/>
      <c r="AGQ16"/>
      <c r="AGR16"/>
      <c r="AGS16"/>
      <c r="AGT16"/>
      <c r="AGU16"/>
      <c r="AGV16"/>
      <c r="AGW16"/>
      <c r="AGX16"/>
      <c r="AGY16"/>
      <c r="AGZ16"/>
      <c r="AHA16"/>
      <c r="AHB16"/>
      <c r="AHC16"/>
      <c r="AHD16"/>
      <c r="AHE16"/>
      <c r="AHF16"/>
      <c r="AHG16"/>
      <c r="AHH16"/>
      <c r="AHI16"/>
      <c r="AHJ16"/>
      <c r="AHK16"/>
      <c r="AHL16"/>
      <c r="AHM16"/>
      <c r="AHN16"/>
      <c r="AHO16"/>
      <c r="AHP16"/>
      <c r="AHQ16"/>
      <c r="AHR16"/>
      <c r="AHS16"/>
      <c r="AHT16"/>
      <c r="AHU16"/>
      <c r="AHV16"/>
      <c r="AHW16"/>
      <c r="AHX16"/>
      <c r="AHY16"/>
      <c r="AHZ16"/>
      <c r="AIA16"/>
      <c r="AIB16"/>
      <c r="AIC16"/>
      <c r="AID16"/>
      <c r="AIE16"/>
      <c r="AIF16"/>
      <c r="AIG16"/>
      <c r="AIH16"/>
      <c r="AII16"/>
      <c r="AIJ16"/>
      <c r="AIK16"/>
      <c r="AIL16"/>
      <c r="AIM16"/>
      <c r="AIN16"/>
      <c r="AIO16"/>
      <c r="AIP16"/>
      <c r="AIQ16"/>
      <c r="AIR16"/>
      <c r="AIS16"/>
      <c r="AIT16"/>
      <c r="AIU16"/>
      <c r="AIV16"/>
      <c r="AIW16"/>
      <c r="AIX16"/>
      <c r="AIY16"/>
      <c r="AIZ16"/>
      <c r="AJA16"/>
      <c r="AJB16"/>
      <c r="AJC16"/>
      <c r="AJD16"/>
      <c r="AJE16"/>
      <c r="AJF16"/>
      <c r="AJG16"/>
      <c r="AJH16"/>
      <c r="AJI16"/>
      <c r="AJJ16"/>
      <c r="AJK16"/>
      <c r="AJL16"/>
      <c r="AJM16"/>
      <c r="AJN16"/>
      <c r="AJO16"/>
      <c r="AJP16"/>
      <c r="AJQ16"/>
      <c r="AJR16"/>
      <c r="AJS16"/>
      <c r="AJT16"/>
      <c r="AJU16"/>
      <c r="AJV16"/>
      <c r="AJW16"/>
      <c r="AJX16"/>
      <c r="AJY16"/>
      <c r="AJZ16"/>
      <c r="AKA16"/>
      <c r="AKB16"/>
      <c r="AKC16"/>
      <c r="AKD16"/>
      <c r="AKE16"/>
      <c r="AKF16"/>
      <c r="AKG16"/>
      <c r="AKH16"/>
      <c r="AKI16"/>
      <c r="AKJ16"/>
      <c r="AKK16"/>
      <c r="AKL16"/>
      <c r="AKM16"/>
      <c r="AKN16"/>
      <c r="AKO16"/>
      <c r="AKP16"/>
      <c r="AKQ16"/>
      <c r="AKR16"/>
      <c r="AKS16"/>
      <c r="AKT16"/>
      <c r="AKU16"/>
      <c r="AKV16"/>
      <c r="AKW16"/>
      <c r="AKX16"/>
      <c r="AKY16"/>
      <c r="AKZ16"/>
      <c r="ALA16"/>
      <c r="ALB16"/>
      <c r="ALC16"/>
      <c r="ALD16"/>
      <c r="ALE16"/>
      <c r="ALF16"/>
      <c r="ALG16"/>
      <c r="ALH16"/>
      <c r="ALI16"/>
      <c r="ALJ16"/>
      <c r="ALK16"/>
      <c r="ALL16"/>
      <c r="ALM16"/>
      <c r="ALN16"/>
      <c r="ALO16"/>
      <c r="ALP16"/>
      <c r="ALQ16"/>
      <c r="ALR16"/>
      <c r="ALS16"/>
      <c r="ALT16"/>
      <c r="ALU16"/>
      <c r="ALV16"/>
      <c r="ALW16"/>
      <c r="ALX16"/>
      <c r="ALY16"/>
      <c r="ALZ16"/>
      <c r="AMA16"/>
      <c r="AMB16"/>
      <c r="AMC16"/>
      <c r="AMD16"/>
      <c r="AME16"/>
      <c r="AMF16"/>
      <c r="AMG16"/>
      <c r="AMH16"/>
      <c r="AMI16"/>
      <c r="AMJ16"/>
    </row>
    <row r="17" spans="1:1024" ht="15.95" customHeight="1">
      <c r="A17"/>
      <c r="B17" s="540"/>
      <c r="C17" s="541"/>
      <c r="D17" s="541"/>
      <c r="E17" s="541"/>
      <c r="F17" s="541"/>
      <c r="G17" s="541"/>
      <c r="H17" s="541"/>
      <c r="I17" s="541"/>
      <c r="J17" s="541"/>
      <c r="K17" s="541"/>
      <c r="L17" s="541"/>
      <c r="M17" s="541"/>
      <c r="N17" s="541"/>
      <c r="O17" s="541"/>
      <c r="P17" s="541"/>
      <c r="Q17" s="542"/>
      <c r="R17"/>
      <c r="S17"/>
      <c r="T17"/>
      <c r="U17"/>
      <c r="V17"/>
      <c r="W17"/>
      <c r="X17"/>
      <c r="Y17"/>
      <c r="Z17"/>
      <c r="AA17"/>
      <c r="AB17"/>
      <c r="AC17"/>
      <c r="AD17"/>
      <c r="AE17"/>
      <c r="AF17"/>
      <c r="AG17"/>
      <c r="AH17"/>
      <c r="AI17"/>
      <c r="AJ17"/>
      <c r="AK17"/>
      <c r="AL17"/>
      <c r="AM17"/>
      <c r="AN17"/>
      <c r="AO17"/>
      <c r="AP17"/>
      <c r="AQ17"/>
      <c r="AR17"/>
      <c r="AS17"/>
      <c r="AT17"/>
      <c r="AU17"/>
      <c r="AV17"/>
      <c r="AW17"/>
      <c r="AX17"/>
      <c r="AY17"/>
      <c r="AZ17"/>
      <c r="BA17"/>
      <c r="BB17"/>
      <c r="BC17"/>
      <c r="BD17"/>
      <c r="BE17"/>
      <c r="BF17"/>
      <c r="BG17"/>
      <c r="BH17"/>
      <c r="BI17"/>
      <c r="BJ17"/>
      <c r="BK17"/>
      <c r="BL17"/>
      <c r="BM17"/>
      <c r="BN17"/>
      <c r="BO17"/>
      <c r="BP17"/>
      <c r="BQ17"/>
      <c r="BR17"/>
      <c r="BS17"/>
      <c r="BT17"/>
      <c r="BU17"/>
      <c r="BV17"/>
      <c r="BW17"/>
      <c r="BX17"/>
      <c r="BY17"/>
      <c r="BZ17"/>
      <c r="CA17"/>
      <c r="CB17"/>
      <c r="CC17"/>
      <c r="CD17"/>
      <c r="CE17"/>
      <c r="CF17"/>
      <c r="CG17"/>
      <c r="CH17"/>
      <c r="CI17"/>
      <c r="CJ17"/>
      <c r="CK17"/>
      <c r="CL17"/>
      <c r="CM17"/>
      <c r="CN17"/>
      <c r="CO17"/>
      <c r="CP17"/>
      <c r="CQ17"/>
      <c r="CR17"/>
      <c r="CS17"/>
      <c r="CT17"/>
      <c r="CU17"/>
      <c r="CV17"/>
      <c r="CW17"/>
      <c r="CX17"/>
      <c r="CY17"/>
      <c r="CZ17"/>
      <c r="DA17"/>
      <c r="DB17"/>
      <c r="DC17"/>
      <c r="DD17"/>
      <c r="DE17"/>
      <c r="DF17"/>
      <c r="DG17"/>
      <c r="DH17"/>
      <c r="DI17"/>
      <c r="DJ17"/>
      <c r="DK17"/>
      <c r="DL17"/>
      <c r="DM17"/>
      <c r="DN17"/>
      <c r="DO17"/>
      <c r="DP17"/>
      <c r="DQ17"/>
      <c r="DR17"/>
      <c r="DS17"/>
      <c r="DT17"/>
      <c r="DU17"/>
      <c r="DV17"/>
      <c r="DW17"/>
      <c r="DX17"/>
      <c r="DY17"/>
      <c r="DZ17"/>
      <c r="EA17"/>
      <c r="EB17"/>
      <c r="EC17"/>
      <c r="ED17"/>
      <c r="EE17"/>
      <c r="EF17"/>
      <c r="EG17"/>
      <c r="EH17"/>
      <c r="EI17"/>
      <c r="EJ17"/>
      <c r="EK17"/>
      <c r="EL17"/>
      <c r="EM17"/>
      <c r="EN17"/>
      <c r="EO17"/>
      <c r="EP17"/>
      <c r="EQ17"/>
      <c r="ER17"/>
      <c r="ES17"/>
      <c r="ET17"/>
      <c r="EU17"/>
      <c r="EV17"/>
      <c r="EW17"/>
      <c r="EX17"/>
      <c r="EY17"/>
      <c r="EZ17"/>
      <c r="FA17"/>
      <c r="FB17"/>
      <c r="FC17"/>
      <c r="FD17"/>
      <c r="FE17"/>
      <c r="FF17"/>
      <c r="FG17"/>
      <c r="FH17"/>
      <c r="FI17"/>
      <c r="FJ17"/>
      <c r="FK17"/>
      <c r="FL17"/>
      <c r="FM17"/>
      <c r="FN17"/>
      <c r="FO17"/>
      <c r="FP17"/>
      <c r="FQ17"/>
      <c r="FR17"/>
      <c r="FS17"/>
      <c r="FT17"/>
      <c r="FU17"/>
      <c r="FV17"/>
      <c r="FW17"/>
      <c r="FX17"/>
      <c r="FY17"/>
      <c r="FZ17"/>
      <c r="GA17"/>
      <c r="GB17"/>
      <c r="GC17"/>
      <c r="GD17"/>
      <c r="GE17"/>
      <c r="GF17"/>
      <c r="GG17"/>
      <c r="GH17"/>
      <c r="GI17"/>
      <c r="GJ17"/>
      <c r="GK17"/>
      <c r="GL17"/>
      <c r="GM17"/>
      <c r="GN17"/>
      <c r="GO17"/>
      <c r="GP17"/>
      <c r="GQ17"/>
      <c r="GR17"/>
      <c r="GS17"/>
      <c r="GT17"/>
      <c r="GU17"/>
      <c r="GV17"/>
      <c r="GW17"/>
      <c r="GX17"/>
      <c r="GY17"/>
      <c r="GZ17"/>
      <c r="HA17"/>
      <c r="HB17"/>
      <c r="HC17"/>
      <c r="HD17"/>
      <c r="HE17"/>
      <c r="HF17"/>
      <c r="HG17"/>
      <c r="HH17"/>
      <c r="HI17"/>
      <c r="HJ17"/>
      <c r="HK17"/>
      <c r="HL17"/>
      <c r="HM17"/>
      <c r="HN17"/>
      <c r="HO17"/>
      <c r="HP17"/>
      <c r="HQ17"/>
      <c r="HR17"/>
      <c r="HS17"/>
      <c r="HT17"/>
      <c r="HU17"/>
      <c r="HV17"/>
      <c r="HW17"/>
      <c r="HX17"/>
      <c r="HY17"/>
      <c r="HZ17"/>
      <c r="IA17"/>
      <c r="IB17"/>
      <c r="IC17"/>
      <c r="ID17"/>
      <c r="IE17"/>
      <c r="IF17"/>
      <c r="IG17"/>
      <c r="IH17"/>
      <c r="II17"/>
      <c r="IJ17"/>
      <c r="IK17"/>
      <c r="IL17"/>
      <c r="IM17"/>
      <c r="IN17"/>
      <c r="IO17"/>
      <c r="IP17"/>
      <c r="IQ17"/>
      <c r="IR17"/>
      <c r="IS17"/>
      <c r="IT17"/>
      <c r="IU17"/>
      <c r="IV17"/>
      <c r="IW17"/>
      <c r="IX17"/>
      <c r="IY17"/>
      <c r="IZ17"/>
      <c r="JA17"/>
      <c r="JB17"/>
      <c r="JC17"/>
      <c r="JD17"/>
      <c r="JE17"/>
      <c r="JF17"/>
      <c r="JG17"/>
      <c r="JH17"/>
      <c r="JI17"/>
      <c r="JJ17"/>
      <c r="JK17"/>
      <c r="JL17"/>
      <c r="JM17"/>
      <c r="JN17"/>
      <c r="JO17"/>
      <c r="JP17"/>
      <c r="JQ17"/>
      <c r="JR17"/>
      <c r="JS17"/>
      <c r="JT17"/>
      <c r="JU17"/>
      <c r="JV17"/>
      <c r="JW17"/>
      <c r="JX17"/>
      <c r="JY17"/>
      <c r="JZ17"/>
      <c r="KA17"/>
      <c r="KB17"/>
      <c r="KC17"/>
      <c r="KD17"/>
      <c r="KE17"/>
      <c r="KF17"/>
      <c r="KG17"/>
      <c r="KH17"/>
      <c r="KI17"/>
      <c r="KJ17"/>
      <c r="KK17"/>
      <c r="KL17"/>
      <c r="KM17"/>
      <c r="KN17"/>
      <c r="KO17"/>
      <c r="KP17"/>
      <c r="KQ17"/>
      <c r="KR17"/>
      <c r="KS17"/>
      <c r="KT17"/>
      <c r="KU17"/>
      <c r="KV17"/>
      <c r="KW17"/>
      <c r="KX17"/>
      <c r="KY17"/>
      <c r="KZ17"/>
      <c r="LA17"/>
      <c r="LB17"/>
      <c r="LC17"/>
      <c r="LD17"/>
      <c r="LE17"/>
      <c r="LF17"/>
      <c r="LG17"/>
      <c r="LH17"/>
      <c r="LI17"/>
      <c r="LJ17"/>
      <c r="LK17"/>
      <c r="LL17"/>
      <c r="LM17"/>
      <c r="LN17"/>
      <c r="LO17"/>
      <c r="LP17"/>
      <c r="LQ17"/>
      <c r="LR17"/>
      <c r="LS17"/>
      <c r="LT17"/>
      <c r="LU17"/>
      <c r="LV17"/>
      <c r="LW17"/>
      <c r="LX17"/>
      <c r="LY17"/>
      <c r="LZ17"/>
      <c r="MA17"/>
      <c r="MB17"/>
      <c r="MC17"/>
      <c r="MD17"/>
      <c r="ME17"/>
      <c r="MF17"/>
      <c r="MG17"/>
      <c r="MH17"/>
      <c r="MI17"/>
      <c r="MJ17"/>
      <c r="MK17"/>
      <c r="ML17"/>
      <c r="MM17"/>
      <c r="MN17"/>
      <c r="MO17"/>
      <c r="MP17"/>
      <c r="MQ17"/>
      <c r="MR17"/>
      <c r="MS17"/>
      <c r="MT17"/>
      <c r="MU17"/>
      <c r="MV17"/>
      <c r="MW17"/>
      <c r="MX17"/>
      <c r="MY17"/>
      <c r="MZ17"/>
      <c r="NA17"/>
      <c r="NB17"/>
      <c r="NC17"/>
      <c r="ND17"/>
      <c r="NE17"/>
      <c r="NF17"/>
      <c r="NG17"/>
      <c r="NH17"/>
      <c r="NI17"/>
      <c r="NJ17"/>
      <c r="NK17"/>
      <c r="NL17"/>
      <c r="NM17"/>
      <c r="NN17"/>
      <c r="NO17"/>
      <c r="NP17"/>
      <c r="NQ17"/>
      <c r="NR17"/>
      <c r="NS17"/>
      <c r="NT17"/>
      <c r="NU17"/>
      <c r="NV17"/>
      <c r="NW17"/>
      <c r="NX17"/>
      <c r="NY17"/>
      <c r="NZ17"/>
      <c r="OA17"/>
      <c r="OB17"/>
      <c r="OC17"/>
      <c r="OD17"/>
      <c r="OE17"/>
      <c r="OF17"/>
      <c r="OG17"/>
      <c r="OH17"/>
      <c r="OI17"/>
      <c r="OJ17"/>
      <c r="OK17"/>
      <c r="OL17"/>
      <c r="OM17"/>
      <c r="ON17"/>
      <c r="OO17"/>
      <c r="OP17"/>
      <c r="OQ17"/>
      <c r="OR17"/>
      <c r="OS17"/>
      <c r="OT17"/>
      <c r="OU17"/>
      <c r="OV17"/>
      <c r="OW17"/>
      <c r="OX17"/>
      <c r="OY17"/>
      <c r="OZ17"/>
      <c r="PA17"/>
      <c r="PB17"/>
      <c r="PC17"/>
      <c r="PD17"/>
      <c r="PE17"/>
      <c r="PF17"/>
      <c r="PG17"/>
      <c r="PH17"/>
      <c r="PI17"/>
      <c r="PJ17"/>
      <c r="PK17"/>
      <c r="PL17"/>
      <c r="PM17"/>
      <c r="PN17"/>
      <c r="PO17"/>
      <c r="PP17"/>
      <c r="PQ17"/>
      <c r="PR17"/>
      <c r="PS17"/>
      <c r="PT17"/>
      <c r="PU17"/>
      <c r="PV17"/>
      <c r="PW17"/>
      <c r="PX17"/>
      <c r="PY17"/>
      <c r="PZ17"/>
      <c r="QA17"/>
      <c r="QB17"/>
      <c r="QC17"/>
      <c r="QD17"/>
      <c r="QE17"/>
      <c r="QF17"/>
      <c r="QG17"/>
      <c r="QH17"/>
      <c r="QI17"/>
      <c r="QJ17"/>
      <c r="QK17"/>
      <c r="QL17"/>
      <c r="QM17"/>
      <c r="QN17"/>
      <c r="QO17"/>
      <c r="QP17"/>
      <c r="QQ17"/>
      <c r="QR17"/>
      <c r="QS17"/>
      <c r="QT17"/>
      <c r="QU17"/>
      <c r="QV17"/>
      <c r="QW17"/>
      <c r="QX17"/>
      <c r="QY17"/>
      <c r="QZ17"/>
      <c r="RA17"/>
      <c r="RB17"/>
      <c r="RC17"/>
      <c r="RD17"/>
      <c r="RE17"/>
      <c r="RF17"/>
      <c r="RG17"/>
      <c r="RH17"/>
      <c r="RI17"/>
      <c r="RJ17"/>
      <c r="RK17"/>
      <c r="RL17"/>
      <c r="RM17"/>
      <c r="RN17"/>
      <c r="RO17"/>
      <c r="RP17"/>
      <c r="RQ17"/>
      <c r="RR17"/>
      <c r="RS17"/>
      <c r="RT17"/>
      <c r="RU17"/>
      <c r="RV17"/>
      <c r="RW17"/>
      <c r="RX17"/>
      <c r="RY17"/>
      <c r="RZ17"/>
      <c r="SA17"/>
      <c r="SB17"/>
      <c r="SC17"/>
      <c r="SD17"/>
      <c r="SE17"/>
      <c r="SF17"/>
      <c r="SG17"/>
      <c r="SH17"/>
      <c r="SI17"/>
      <c r="SJ17"/>
      <c r="SK17"/>
      <c r="SL17"/>
      <c r="SM17"/>
      <c r="SN17"/>
      <c r="SO17"/>
      <c r="SP17"/>
      <c r="SQ17"/>
      <c r="SR17"/>
      <c r="SS17"/>
      <c r="ST17"/>
      <c r="SU17"/>
      <c r="SV17"/>
      <c r="SW17"/>
      <c r="SX17"/>
      <c r="SY17"/>
      <c r="SZ17"/>
      <c r="TA17"/>
      <c r="TB17"/>
      <c r="TC17"/>
      <c r="TD17"/>
      <c r="TE17"/>
      <c r="TF17"/>
      <c r="TG17"/>
      <c r="TH17"/>
      <c r="TI17"/>
      <c r="TJ17"/>
      <c r="TK17"/>
      <c r="TL17"/>
      <c r="TM17"/>
      <c r="TN17"/>
      <c r="TO17"/>
      <c r="TP17"/>
      <c r="TQ17"/>
      <c r="TR17"/>
      <c r="TS17"/>
      <c r="TT17"/>
      <c r="TU17"/>
      <c r="TV17"/>
      <c r="TW17"/>
      <c r="TX17"/>
      <c r="TY17"/>
      <c r="TZ17"/>
      <c r="UA17"/>
      <c r="UB17"/>
      <c r="UC17"/>
      <c r="UD17"/>
      <c r="UE17"/>
      <c r="UF17"/>
      <c r="UG17"/>
      <c r="UH17"/>
      <c r="UI17"/>
      <c r="UJ17"/>
      <c r="UK17"/>
      <c r="UL17"/>
      <c r="UM17"/>
      <c r="UN17"/>
      <c r="UO17"/>
      <c r="UP17"/>
      <c r="UQ17"/>
      <c r="UR17"/>
      <c r="US17"/>
      <c r="UT17"/>
      <c r="UU17"/>
      <c r="UV17"/>
      <c r="UW17"/>
      <c r="UX17"/>
      <c r="UY17"/>
      <c r="UZ17"/>
      <c r="VA17"/>
      <c r="VB17"/>
      <c r="VC17"/>
      <c r="VD17"/>
      <c r="VE17"/>
      <c r="VF17"/>
      <c r="VG17"/>
      <c r="VH17"/>
      <c r="VI17"/>
      <c r="VJ17"/>
      <c r="VK17"/>
      <c r="VL17"/>
      <c r="VM17"/>
      <c r="VN17"/>
      <c r="VO17"/>
      <c r="VP17"/>
      <c r="VQ17"/>
      <c r="VR17"/>
      <c r="VS17"/>
      <c r="VT17"/>
      <c r="VU17"/>
      <c r="VV17"/>
      <c r="VW17"/>
      <c r="VX17"/>
      <c r="VY17"/>
      <c r="VZ17"/>
      <c r="WA17"/>
      <c r="WB17"/>
      <c r="WC17"/>
      <c r="WD17"/>
      <c r="WE17"/>
      <c r="WF17"/>
      <c r="WG17"/>
      <c r="WH17"/>
      <c r="WI17"/>
      <c r="WJ17"/>
      <c r="WK17"/>
      <c r="WL17"/>
      <c r="WM17"/>
      <c r="WN17"/>
      <c r="WO17"/>
      <c r="WP17"/>
      <c r="WQ17"/>
      <c r="WR17"/>
      <c r="WS17"/>
      <c r="WT17"/>
      <c r="WU17"/>
      <c r="WV17"/>
      <c r="WW17"/>
      <c r="WX17"/>
      <c r="WY17"/>
      <c r="WZ17"/>
      <c r="XA17"/>
      <c r="XB17"/>
      <c r="XC17"/>
      <c r="XD17"/>
      <c r="XE17"/>
      <c r="XF17"/>
      <c r="XG17"/>
      <c r="XH17"/>
      <c r="XI17"/>
      <c r="XJ17"/>
      <c r="XK17"/>
      <c r="XL17"/>
      <c r="XM17"/>
      <c r="XN17"/>
      <c r="XO17"/>
      <c r="XP17"/>
      <c r="XQ17"/>
      <c r="XR17"/>
      <c r="XS17"/>
      <c r="XT17"/>
      <c r="XU17"/>
      <c r="XV17"/>
      <c r="XW17"/>
      <c r="XX17"/>
      <c r="XY17"/>
      <c r="XZ17"/>
      <c r="YA17"/>
      <c r="YB17"/>
      <c r="YC17"/>
      <c r="YD17"/>
      <c r="YE17"/>
      <c r="YF17"/>
      <c r="YG17"/>
      <c r="YH17"/>
      <c r="YI17"/>
      <c r="YJ17"/>
      <c r="YK17"/>
      <c r="YL17"/>
      <c r="YM17"/>
      <c r="YN17"/>
      <c r="YO17"/>
      <c r="YP17"/>
      <c r="YQ17"/>
      <c r="YR17"/>
      <c r="YS17"/>
      <c r="YT17"/>
      <c r="YU17"/>
      <c r="YV17"/>
      <c r="YW17"/>
      <c r="YX17"/>
      <c r="YY17"/>
      <c r="YZ17"/>
      <c r="ZA17"/>
      <c r="ZB17"/>
      <c r="ZC17"/>
      <c r="ZD17"/>
      <c r="ZE17"/>
      <c r="ZF17"/>
      <c r="ZG17"/>
      <c r="ZH17"/>
      <c r="ZI17"/>
      <c r="ZJ17"/>
      <c r="ZK17"/>
      <c r="ZL17"/>
      <c r="ZM17"/>
      <c r="ZN17"/>
      <c r="ZO17"/>
      <c r="ZP17"/>
      <c r="ZQ17"/>
      <c r="ZR17"/>
      <c r="ZS17"/>
      <c r="ZT17"/>
      <c r="ZU17"/>
      <c r="ZV17"/>
      <c r="ZW17"/>
      <c r="ZX17"/>
      <c r="ZY17"/>
      <c r="ZZ17"/>
      <c r="AAA17"/>
      <c r="AAB17"/>
      <c r="AAC17"/>
      <c r="AAD17"/>
      <c r="AAE17"/>
      <c r="AAF17"/>
      <c r="AAG17"/>
      <c r="AAH17"/>
      <c r="AAI17"/>
      <c r="AAJ17"/>
      <c r="AAK17"/>
      <c r="AAL17"/>
      <c r="AAM17"/>
      <c r="AAN17"/>
      <c r="AAO17"/>
      <c r="AAP17"/>
      <c r="AAQ17"/>
      <c r="AAR17"/>
      <c r="AAS17"/>
      <c r="AAT17"/>
      <c r="AAU17"/>
      <c r="AAV17"/>
      <c r="AAW17"/>
      <c r="AAX17"/>
      <c r="AAY17"/>
      <c r="AAZ17"/>
      <c r="ABA17"/>
      <c r="ABB17"/>
      <c r="ABC17"/>
      <c r="ABD17"/>
      <c r="ABE17"/>
      <c r="ABF17"/>
      <c r="ABG17"/>
      <c r="ABH17"/>
      <c r="ABI17"/>
      <c r="ABJ17"/>
      <c r="ABK17"/>
      <c r="ABL17"/>
      <c r="ABM17"/>
      <c r="ABN17"/>
      <c r="ABO17"/>
      <c r="ABP17"/>
      <c r="ABQ17"/>
      <c r="ABR17"/>
      <c r="ABS17"/>
      <c r="ABT17"/>
      <c r="ABU17"/>
      <c r="ABV17"/>
      <c r="ABW17"/>
      <c r="ABX17"/>
      <c r="ABY17"/>
      <c r="ABZ17"/>
      <c r="ACA17"/>
      <c r="ACB17"/>
      <c r="ACC17"/>
      <c r="ACD17"/>
      <c r="ACE17"/>
      <c r="ACF17"/>
      <c r="ACG17"/>
      <c r="ACH17"/>
      <c r="ACI17"/>
      <c r="ACJ17"/>
      <c r="ACK17"/>
      <c r="ACL17"/>
      <c r="ACM17"/>
      <c r="ACN17"/>
      <c r="ACO17"/>
      <c r="ACP17"/>
      <c r="ACQ17"/>
      <c r="ACR17"/>
      <c r="ACS17"/>
      <c r="ACT17"/>
      <c r="ACU17"/>
      <c r="ACV17"/>
      <c r="ACW17"/>
      <c r="ACX17"/>
      <c r="ACY17"/>
      <c r="ACZ17"/>
      <c r="ADA17"/>
      <c r="ADB17"/>
      <c r="ADC17"/>
      <c r="ADD17"/>
      <c r="ADE17"/>
      <c r="ADF17"/>
      <c r="ADG17"/>
      <c r="ADH17"/>
      <c r="ADI17"/>
      <c r="ADJ17"/>
      <c r="ADK17"/>
      <c r="ADL17"/>
      <c r="ADM17"/>
      <c r="ADN17"/>
      <c r="ADO17"/>
      <c r="ADP17"/>
      <c r="ADQ17"/>
      <c r="ADR17"/>
      <c r="ADS17"/>
      <c r="ADT17"/>
      <c r="ADU17"/>
      <c r="ADV17"/>
      <c r="ADW17"/>
      <c r="ADX17"/>
      <c r="ADY17"/>
      <c r="ADZ17"/>
      <c r="AEA17"/>
      <c r="AEB17"/>
      <c r="AEC17"/>
      <c r="AED17"/>
      <c r="AEE17"/>
      <c r="AEF17"/>
      <c r="AEG17"/>
      <c r="AEH17"/>
      <c r="AEI17"/>
      <c r="AEJ17"/>
      <c r="AEK17"/>
      <c r="AEL17"/>
      <c r="AEM17"/>
      <c r="AEN17"/>
      <c r="AEO17"/>
      <c r="AEP17"/>
      <c r="AEQ17"/>
      <c r="AER17"/>
      <c r="AES17"/>
      <c r="AET17"/>
      <c r="AEU17"/>
      <c r="AEV17"/>
      <c r="AEW17"/>
      <c r="AEX17"/>
      <c r="AEY17"/>
      <c r="AEZ17"/>
      <c r="AFA17"/>
      <c r="AFB17"/>
      <c r="AFC17"/>
      <c r="AFD17"/>
      <c r="AFE17"/>
      <c r="AFF17"/>
      <c r="AFG17"/>
      <c r="AFH17"/>
      <c r="AFI17"/>
      <c r="AFJ17"/>
      <c r="AFK17"/>
      <c r="AFL17"/>
      <c r="AFM17"/>
      <c r="AFN17"/>
      <c r="AFO17"/>
      <c r="AFP17"/>
      <c r="AFQ17"/>
      <c r="AFR17"/>
      <c r="AFS17"/>
      <c r="AFT17"/>
      <c r="AFU17"/>
      <c r="AFV17"/>
      <c r="AFW17"/>
      <c r="AFX17"/>
      <c r="AFY17"/>
      <c r="AFZ17"/>
      <c r="AGA17"/>
      <c r="AGB17"/>
      <c r="AGC17"/>
      <c r="AGD17"/>
      <c r="AGE17"/>
      <c r="AGF17"/>
      <c r="AGG17"/>
      <c r="AGH17"/>
      <c r="AGI17"/>
      <c r="AGJ17"/>
      <c r="AGK17"/>
      <c r="AGL17"/>
      <c r="AGM17"/>
      <c r="AGN17"/>
      <c r="AGO17"/>
      <c r="AGP17"/>
      <c r="AGQ17"/>
      <c r="AGR17"/>
      <c r="AGS17"/>
      <c r="AGT17"/>
      <c r="AGU17"/>
      <c r="AGV17"/>
      <c r="AGW17"/>
      <c r="AGX17"/>
      <c r="AGY17"/>
      <c r="AGZ17"/>
      <c r="AHA17"/>
      <c r="AHB17"/>
      <c r="AHC17"/>
      <c r="AHD17"/>
      <c r="AHE17"/>
      <c r="AHF17"/>
      <c r="AHG17"/>
      <c r="AHH17"/>
      <c r="AHI17"/>
      <c r="AHJ17"/>
      <c r="AHK17"/>
      <c r="AHL17"/>
      <c r="AHM17"/>
      <c r="AHN17"/>
      <c r="AHO17"/>
      <c r="AHP17"/>
      <c r="AHQ17"/>
      <c r="AHR17"/>
      <c r="AHS17"/>
      <c r="AHT17"/>
      <c r="AHU17"/>
      <c r="AHV17"/>
      <c r="AHW17"/>
      <c r="AHX17"/>
      <c r="AHY17"/>
      <c r="AHZ17"/>
      <c r="AIA17"/>
      <c r="AIB17"/>
      <c r="AIC17"/>
      <c r="AID17"/>
      <c r="AIE17"/>
      <c r="AIF17"/>
      <c r="AIG17"/>
      <c r="AIH17"/>
      <c r="AII17"/>
      <c r="AIJ17"/>
      <c r="AIK17"/>
      <c r="AIL17"/>
      <c r="AIM17"/>
      <c r="AIN17"/>
      <c r="AIO17"/>
      <c r="AIP17"/>
      <c r="AIQ17"/>
      <c r="AIR17"/>
      <c r="AIS17"/>
      <c r="AIT17"/>
      <c r="AIU17"/>
      <c r="AIV17"/>
      <c r="AIW17"/>
      <c r="AIX17"/>
      <c r="AIY17"/>
      <c r="AIZ17"/>
      <c r="AJA17"/>
      <c r="AJB17"/>
      <c r="AJC17"/>
      <c r="AJD17"/>
      <c r="AJE17"/>
      <c r="AJF17"/>
      <c r="AJG17"/>
      <c r="AJH17"/>
      <c r="AJI17"/>
      <c r="AJJ17"/>
      <c r="AJK17"/>
      <c r="AJL17"/>
      <c r="AJM17"/>
      <c r="AJN17"/>
      <c r="AJO17"/>
      <c r="AJP17"/>
      <c r="AJQ17"/>
      <c r="AJR17"/>
      <c r="AJS17"/>
      <c r="AJT17"/>
      <c r="AJU17"/>
      <c r="AJV17"/>
      <c r="AJW17"/>
      <c r="AJX17"/>
      <c r="AJY17"/>
      <c r="AJZ17"/>
      <c r="AKA17"/>
      <c r="AKB17"/>
      <c r="AKC17"/>
      <c r="AKD17"/>
      <c r="AKE17"/>
      <c r="AKF17"/>
      <c r="AKG17"/>
      <c r="AKH17"/>
      <c r="AKI17"/>
      <c r="AKJ17"/>
      <c r="AKK17"/>
      <c r="AKL17"/>
      <c r="AKM17"/>
      <c r="AKN17"/>
      <c r="AKO17"/>
      <c r="AKP17"/>
      <c r="AKQ17"/>
      <c r="AKR17"/>
      <c r="AKS17"/>
      <c r="AKT17"/>
      <c r="AKU17"/>
      <c r="AKV17"/>
      <c r="AKW17"/>
      <c r="AKX17"/>
      <c r="AKY17"/>
      <c r="AKZ17"/>
      <c r="ALA17"/>
      <c r="ALB17"/>
      <c r="ALC17"/>
      <c r="ALD17"/>
      <c r="ALE17"/>
      <c r="ALF17"/>
      <c r="ALG17"/>
      <c r="ALH17"/>
      <c r="ALI17"/>
      <c r="ALJ17"/>
      <c r="ALK17"/>
      <c r="ALL17"/>
      <c r="ALM17"/>
      <c r="ALN17"/>
      <c r="ALO17"/>
      <c r="ALP17"/>
      <c r="ALQ17"/>
      <c r="ALR17"/>
      <c r="ALS17"/>
      <c r="ALT17"/>
      <c r="ALU17"/>
      <c r="ALV17"/>
      <c r="ALW17"/>
      <c r="ALX17"/>
      <c r="ALY17"/>
      <c r="ALZ17"/>
      <c r="AMA17"/>
      <c r="AMB17"/>
      <c r="AMC17"/>
      <c r="AMD17"/>
      <c r="AME17"/>
      <c r="AMF17"/>
      <c r="AMG17"/>
      <c r="AMH17"/>
      <c r="AMI17"/>
      <c r="AMJ17"/>
    </row>
    <row r="18" spans="1:1024" ht="15.95" customHeight="1" thickBot="1">
      <c r="A18"/>
      <c r="B18" s="543"/>
      <c r="C18" s="544"/>
      <c r="D18" s="544"/>
      <c r="E18" s="544"/>
      <c r="F18" s="544"/>
      <c r="G18" s="544"/>
      <c r="H18" s="544"/>
      <c r="I18" s="544"/>
      <c r="J18" s="544"/>
      <c r="K18" s="544"/>
      <c r="L18" s="544"/>
      <c r="M18" s="544"/>
      <c r="N18" s="544"/>
      <c r="O18" s="544"/>
      <c r="P18" s="544"/>
      <c r="Q18" s="545"/>
      <c r="R18"/>
      <c r="S18"/>
      <c r="T18"/>
      <c r="U18"/>
      <c r="V18"/>
      <c r="W18"/>
      <c r="X18"/>
      <c r="Y18"/>
      <c r="Z18"/>
      <c r="AA18"/>
      <c r="AB18"/>
      <c r="AC18"/>
      <c r="AD18"/>
      <c r="AE18"/>
      <c r="AF18"/>
      <c r="AG18"/>
      <c r="AH18"/>
      <c r="AI18"/>
      <c r="AJ18"/>
      <c r="AK18"/>
      <c r="AL18"/>
      <c r="AM18"/>
      <c r="AN18"/>
      <c r="AO18"/>
      <c r="AP18"/>
      <c r="AQ18"/>
      <c r="AR18"/>
      <c r="AS18"/>
      <c r="AT18"/>
      <c r="AU18"/>
      <c r="AV18"/>
      <c r="AW18"/>
      <c r="AX18"/>
      <c r="AY18"/>
      <c r="AZ18"/>
      <c r="BA18"/>
      <c r="BB18"/>
      <c r="BC18"/>
      <c r="BD18"/>
      <c r="BE18"/>
      <c r="BF18"/>
      <c r="BG18"/>
      <c r="BH18"/>
      <c r="BI18"/>
      <c r="BJ18"/>
      <c r="BK18"/>
      <c r="BL18"/>
      <c r="BM18"/>
      <c r="BN18"/>
      <c r="BO18"/>
      <c r="BP18"/>
      <c r="BQ18"/>
      <c r="BR18"/>
      <c r="BS18"/>
      <c r="BT18"/>
      <c r="BU18"/>
      <c r="BV18"/>
      <c r="BW18"/>
      <c r="BX18"/>
      <c r="BY18"/>
      <c r="BZ18"/>
      <c r="CA18"/>
      <c r="CB18"/>
      <c r="CC18"/>
      <c r="CD18"/>
      <c r="CE18"/>
      <c r="CF18"/>
      <c r="CG18"/>
      <c r="CH18"/>
      <c r="CI18"/>
      <c r="CJ18"/>
      <c r="CK18"/>
      <c r="CL18"/>
      <c r="CM18"/>
      <c r="CN18"/>
      <c r="CO18"/>
      <c r="CP18"/>
      <c r="CQ18"/>
      <c r="CR18"/>
      <c r="CS18"/>
      <c r="CT18"/>
      <c r="CU18"/>
      <c r="CV18"/>
      <c r="CW18"/>
      <c r="CX18"/>
      <c r="CY18"/>
      <c r="CZ18"/>
      <c r="DA18"/>
      <c r="DB18"/>
      <c r="DC18"/>
      <c r="DD18"/>
      <c r="DE18"/>
      <c r="DF18"/>
      <c r="DG18"/>
      <c r="DH18"/>
      <c r="DI18"/>
      <c r="DJ18"/>
      <c r="DK18"/>
      <c r="DL18"/>
      <c r="DM18"/>
      <c r="DN18"/>
      <c r="DO18"/>
      <c r="DP18"/>
      <c r="DQ18"/>
      <c r="DR18"/>
      <c r="DS18"/>
      <c r="DT18"/>
      <c r="DU18"/>
      <c r="DV18"/>
      <c r="DW18"/>
      <c r="DX18"/>
      <c r="DY18"/>
      <c r="DZ18"/>
      <c r="EA18"/>
      <c r="EB18"/>
      <c r="EC18"/>
      <c r="ED18"/>
      <c r="EE18"/>
      <c r="EF18"/>
      <c r="EG18"/>
      <c r="EH18"/>
      <c r="EI18"/>
      <c r="EJ18"/>
      <c r="EK18"/>
      <c r="EL18"/>
      <c r="EM18"/>
      <c r="EN18"/>
      <c r="EO18"/>
      <c r="EP18"/>
      <c r="EQ18"/>
      <c r="ER18"/>
      <c r="ES18"/>
      <c r="ET18"/>
      <c r="EU18"/>
      <c r="EV18"/>
      <c r="EW18"/>
      <c r="EX18"/>
      <c r="EY18"/>
      <c r="EZ18"/>
      <c r="FA18"/>
      <c r="FB18"/>
      <c r="FC18"/>
      <c r="FD18"/>
      <c r="FE18"/>
      <c r="FF18"/>
      <c r="FG18"/>
      <c r="FH18"/>
      <c r="FI18"/>
      <c r="FJ18"/>
      <c r="FK18"/>
      <c r="FL18"/>
      <c r="FM18"/>
      <c r="FN18"/>
      <c r="FO18"/>
      <c r="FP18"/>
      <c r="FQ18"/>
      <c r="FR18"/>
      <c r="FS18"/>
      <c r="FT18"/>
      <c r="FU18"/>
      <c r="FV18"/>
      <c r="FW18"/>
      <c r="FX18"/>
      <c r="FY18"/>
      <c r="FZ18"/>
      <c r="GA18"/>
      <c r="GB18"/>
      <c r="GC18"/>
      <c r="GD18"/>
      <c r="GE18"/>
      <c r="GF18"/>
      <c r="GG18"/>
      <c r="GH18"/>
      <c r="GI18"/>
      <c r="GJ18"/>
      <c r="GK18"/>
      <c r="GL18"/>
      <c r="GM18"/>
      <c r="GN18"/>
      <c r="GO18"/>
      <c r="GP18"/>
      <c r="GQ18"/>
      <c r="GR18"/>
      <c r="GS18"/>
      <c r="GT18"/>
      <c r="GU18"/>
      <c r="GV18"/>
      <c r="GW18"/>
      <c r="GX18"/>
      <c r="GY18"/>
      <c r="GZ18"/>
      <c r="HA18"/>
      <c r="HB18"/>
      <c r="HC18"/>
      <c r="HD18"/>
      <c r="HE18"/>
      <c r="HF18"/>
      <c r="HG18"/>
      <c r="HH18"/>
      <c r="HI18"/>
      <c r="HJ18"/>
      <c r="HK18"/>
      <c r="HL18"/>
      <c r="HM18"/>
      <c r="HN18"/>
      <c r="HO18"/>
      <c r="HP18"/>
      <c r="HQ18"/>
      <c r="HR18"/>
      <c r="HS18"/>
      <c r="HT18"/>
      <c r="HU18"/>
      <c r="HV18"/>
      <c r="HW18"/>
      <c r="HX18"/>
      <c r="HY18"/>
      <c r="HZ18"/>
      <c r="IA18"/>
      <c r="IB18"/>
      <c r="IC18"/>
      <c r="ID18"/>
      <c r="IE18"/>
      <c r="IF18"/>
      <c r="IG18"/>
      <c r="IH18"/>
      <c r="II18"/>
      <c r="IJ18"/>
      <c r="IK18"/>
      <c r="IL18"/>
      <c r="IM18"/>
      <c r="IN18"/>
      <c r="IO18"/>
      <c r="IP18"/>
      <c r="IQ18"/>
      <c r="IR18"/>
      <c r="IS18"/>
      <c r="IT18"/>
      <c r="IU18"/>
      <c r="IV18"/>
      <c r="IW18"/>
      <c r="IX18"/>
      <c r="IY18"/>
      <c r="IZ18"/>
      <c r="JA18"/>
      <c r="JB18"/>
      <c r="JC18"/>
      <c r="JD18"/>
      <c r="JE18"/>
      <c r="JF18"/>
      <c r="JG18"/>
      <c r="JH18"/>
      <c r="JI18"/>
      <c r="JJ18"/>
      <c r="JK18"/>
      <c r="JL18"/>
      <c r="JM18"/>
      <c r="JN18"/>
      <c r="JO18"/>
      <c r="JP18"/>
      <c r="JQ18"/>
      <c r="JR18"/>
      <c r="JS18"/>
      <c r="JT18"/>
      <c r="JU18"/>
      <c r="JV18"/>
      <c r="JW18"/>
      <c r="JX18"/>
      <c r="JY18"/>
      <c r="JZ18"/>
      <c r="KA18"/>
      <c r="KB18"/>
      <c r="KC18"/>
      <c r="KD18"/>
      <c r="KE18"/>
      <c r="KF18"/>
      <c r="KG18"/>
      <c r="KH18"/>
      <c r="KI18"/>
      <c r="KJ18"/>
      <c r="KK18"/>
      <c r="KL18"/>
      <c r="KM18"/>
      <c r="KN18"/>
      <c r="KO18"/>
      <c r="KP18"/>
      <c r="KQ18"/>
      <c r="KR18"/>
      <c r="KS18"/>
      <c r="KT18"/>
      <c r="KU18"/>
      <c r="KV18"/>
      <c r="KW18"/>
      <c r="KX18"/>
      <c r="KY18"/>
      <c r="KZ18"/>
      <c r="LA18"/>
      <c r="LB18"/>
      <c r="LC18"/>
      <c r="LD18"/>
      <c r="LE18"/>
      <c r="LF18"/>
      <c r="LG18"/>
      <c r="LH18"/>
      <c r="LI18"/>
      <c r="LJ18"/>
      <c r="LK18"/>
      <c r="LL18"/>
      <c r="LM18"/>
      <c r="LN18"/>
      <c r="LO18"/>
      <c r="LP18"/>
      <c r="LQ18"/>
      <c r="LR18"/>
      <c r="LS18"/>
      <c r="LT18"/>
      <c r="LU18"/>
      <c r="LV18"/>
      <c r="LW18"/>
      <c r="LX18"/>
      <c r="LY18"/>
      <c r="LZ18"/>
      <c r="MA18"/>
      <c r="MB18"/>
      <c r="MC18"/>
      <c r="MD18"/>
      <c r="ME18"/>
      <c r="MF18"/>
      <c r="MG18"/>
      <c r="MH18"/>
      <c r="MI18"/>
      <c r="MJ18"/>
      <c r="MK18"/>
      <c r="ML18"/>
      <c r="MM18"/>
      <c r="MN18"/>
      <c r="MO18"/>
      <c r="MP18"/>
      <c r="MQ18"/>
      <c r="MR18"/>
      <c r="MS18"/>
      <c r="MT18"/>
      <c r="MU18"/>
      <c r="MV18"/>
      <c r="MW18"/>
      <c r="MX18"/>
      <c r="MY18"/>
      <c r="MZ18"/>
      <c r="NA18"/>
      <c r="NB18"/>
      <c r="NC18"/>
      <c r="ND18"/>
      <c r="NE18"/>
      <c r="NF18"/>
      <c r="NG18"/>
      <c r="NH18"/>
      <c r="NI18"/>
      <c r="NJ18"/>
      <c r="NK18"/>
      <c r="NL18"/>
      <c r="NM18"/>
      <c r="NN18"/>
      <c r="NO18"/>
      <c r="NP18"/>
      <c r="NQ18"/>
      <c r="NR18"/>
      <c r="NS18"/>
      <c r="NT18"/>
      <c r="NU18"/>
      <c r="NV18"/>
      <c r="NW18"/>
      <c r="NX18"/>
      <c r="NY18"/>
      <c r="NZ18"/>
      <c r="OA18"/>
      <c r="OB18"/>
      <c r="OC18"/>
      <c r="OD18"/>
      <c r="OE18"/>
      <c r="OF18"/>
      <c r="OG18"/>
      <c r="OH18"/>
      <c r="OI18"/>
      <c r="OJ18"/>
      <c r="OK18"/>
      <c r="OL18"/>
      <c r="OM18"/>
      <c r="ON18"/>
      <c r="OO18"/>
      <c r="OP18"/>
      <c r="OQ18"/>
      <c r="OR18"/>
      <c r="OS18"/>
      <c r="OT18"/>
      <c r="OU18"/>
      <c r="OV18"/>
      <c r="OW18"/>
      <c r="OX18"/>
      <c r="OY18"/>
      <c r="OZ18"/>
      <c r="PA18"/>
      <c r="PB18"/>
      <c r="PC18"/>
      <c r="PD18"/>
      <c r="PE18"/>
      <c r="PF18"/>
      <c r="PG18"/>
      <c r="PH18"/>
      <c r="PI18"/>
      <c r="PJ18"/>
      <c r="PK18"/>
      <c r="PL18"/>
      <c r="PM18"/>
      <c r="PN18"/>
      <c r="PO18"/>
      <c r="PP18"/>
      <c r="PQ18"/>
      <c r="PR18"/>
      <c r="PS18"/>
      <c r="PT18"/>
      <c r="PU18"/>
      <c r="PV18"/>
      <c r="PW18"/>
      <c r="PX18"/>
      <c r="PY18"/>
      <c r="PZ18"/>
      <c r="QA18"/>
      <c r="QB18"/>
      <c r="QC18"/>
      <c r="QD18"/>
      <c r="QE18"/>
      <c r="QF18"/>
      <c r="QG18"/>
      <c r="QH18"/>
      <c r="QI18"/>
      <c r="QJ18"/>
      <c r="QK18"/>
      <c r="QL18"/>
      <c r="QM18"/>
      <c r="QN18"/>
      <c r="QO18"/>
      <c r="QP18"/>
      <c r="QQ18"/>
      <c r="QR18"/>
      <c r="QS18"/>
      <c r="QT18"/>
      <c r="QU18"/>
      <c r="QV18"/>
      <c r="QW18"/>
      <c r="QX18"/>
      <c r="QY18"/>
      <c r="QZ18"/>
      <c r="RA18"/>
      <c r="RB18"/>
      <c r="RC18"/>
      <c r="RD18"/>
      <c r="RE18"/>
      <c r="RF18"/>
      <c r="RG18"/>
      <c r="RH18"/>
      <c r="RI18"/>
      <c r="RJ18"/>
      <c r="RK18"/>
      <c r="RL18"/>
      <c r="RM18"/>
      <c r="RN18"/>
      <c r="RO18"/>
      <c r="RP18"/>
      <c r="RQ18"/>
      <c r="RR18"/>
      <c r="RS18"/>
      <c r="RT18"/>
      <c r="RU18"/>
      <c r="RV18"/>
      <c r="RW18"/>
      <c r="RX18"/>
      <c r="RY18"/>
      <c r="RZ18"/>
      <c r="SA18"/>
      <c r="SB18"/>
      <c r="SC18"/>
      <c r="SD18"/>
      <c r="SE18"/>
      <c r="SF18"/>
      <c r="SG18"/>
      <c r="SH18"/>
      <c r="SI18"/>
      <c r="SJ18"/>
      <c r="SK18"/>
      <c r="SL18"/>
      <c r="SM18"/>
      <c r="SN18"/>
      <c r="SO18"/>
      <c r="SP18"/>
      <c r="SQ18"/>
      <c r="SR18"/>
      <c r="SS18"/>
      <c r="ST18"/>
      <c r="SU18"/>
      <c r="SV18"/>
      <c r="SW18"/>
      <c r="SX18"/>
      <c r="SY18"/>
      <c r="SZ18"/>
      <c r="TA18"/>
      <c r="TB18"/>
      <c r="TC18"/>
      <c r="TD18"/>
      <c r="TE18"/>
      <c r="TF18"/>
      <c r="TG18"/>
      <c r="TH18"/>
      <c r="TI18"/>
      <c r="TJ18"/>
      <c r="TK18"/>
      <c r="TL18"/>
      <c r="TM18"/>
      <c r="TN18"/>
      <c r="TO18"/>
      <c r="TP18"/>
      <c r="TQ18"/>
      <c r="TR18"/>
      <c r="TS18"/>
      <c r="TT18"/>
      <c r="TU18"/>
      <c r="TV18"/>
      <c r="TW18"/>
      <c r="TX18"/>
      <c r="TY18"/>
      <c r="TZ18"/>
      <c r="UA18"/>
      <c r="UB18"/>
      <c r="UC18"/>
      <c r="UD18"/>
      <c r="UE18"/>
      <c r="UF18"/>
      <c r="UG18"/>
      <c r="UH18"/>
      <c r="UI18"/>
      <c r="UJ18"/>
      <c r="UK18"/>
      <c r="UL18"/>
      <c r="UM18"/>
      <c r="UN18"/>
      <c r="UO18"/>
      <c r="UP18"/>
      <c r="UQ18"/>
      <c r="UR18"/>
      <c r="US18"/>
      <c r="UT18"/>
      <c r="UU18"/>
      <c r="UV18"/>
      <c r="UW18"/>
      <c r="UX18"/>
      <c r="UY18"/>
      <c r="UZ18"/>
      <c r="VA18"/>
      <c r="VB18"/>
      <c r="VC18"/>
      <c r="VD18"/>
      <c r="VE18"/>
      <c r="VF18"/>
      <c r="VG18"/>
      <c r="VH18"/>
      <c r="VI18"/>
      <c r="VJ18"/>
      <c r="VK18"/>
      <c r="VL18"/>
      <c r="VM18"/>
      <c r="VN18"/>
      <c r="VO18"/>
      <c r="VP18"/>
      <c r="VQ18"/>
      <c r="VR18"/>
      <c r="VS18"/>
      <c r="VT18"/>
      <c r="VU18"/>
      <c r="VV18"/>
      <c r="VW18"/>
      <c r="VX18"/>
      <c r="VY18"/>
      <c r="VZ18"/>
      <c r="WA18"/>
      <c r="WB18"/>
      <c r="WC18"/>
      <c r="WD18"/>
      <c r="WE18"/>
      <c r="WF18"/>
      <c r="WG18"/>
      <c r="WH18"/>
      <c r="WI18"/>
      <c r="WJ18"/>
      <c r="WK18"/>
      <c r="WL18"/>
      <c r="WM18"/>
      <c r="WN18"/>
      <c r="WO18"/>
      <c r="WP18"/>
      <c r="WQ18"/>
      <c r="WR18"/>
      <c r="WS18"/>
      <c r="WT18"/>
      <c r="WU18"/>
      <c r="WV18"/>
      <c r="WW18"/>
      <c r="WX18"/>
      <c r="WY18"/>
      <c r="WZ18"/>
      <c r="XA18"/>
      <c r="XB18"/>
      <c r="XC18"/>
      <c r="XD18"/>
      <c r="XE18"/>
      <c r="XF18"/>
      <c r="XG18"/>
      <c r="XH18"/>
      <c r="XI18"/>
      <c r="XJ18"/>
      <c r="XK18"/>
      <c r="XL18"/>
      <c r="XM18"/>
      <c r="XN18"/>
      <c r="XO18"/>
      <c r="XP18"/>
      <c r="XQ18"/>
      <c r="XR18"/>
      <c r="XS18"/>
      <c r="XT18"/>
      <c r="XU18"/>
      <c r="XV18"/>
      <c r="XW18"/>
      <c r="XX18"/>
      <c r="XY18"/>
      <c r="XZ18"/>
      <c r="YA18"/>
      <c r="YB18"/>
      <c r="YC18"/>
      <c r="YD18"/>
      <c r="YE18"/>
      <c r="YF18"/>
      <c r="YG18"/>
      <c r="YH18"/>
      <c r="YI18"/>
      <c r="YJ18"/>
      <c r="YK18"/>
      <c r="YL18"/>
      <c r="YM18"/>
      <c r="YN18"/>
      <c r="YO18"/>
      <c r="YP18"/>
      <c r="YQ18"/>
      <c r="YR18"/>
      <c r="YS18"/>
      <c r="YT18"/>
      <c r="YU18"/>
      <c r="YV18"/>
      <c r="YW18"/>
      <c r="YX18"/>
      <c r="YY18"/>
      <c r="YZ18"/>
      <c r="ZA18"/>
      <c r="ZB18"/>
      <c r="ZC18"/>
      <c r="ZD18"/>
      <c r="ZE18"/>
      <c r="ZF18"/>
      <c r="ZG18"/>
      <c r="ZH18"/>
      <c r="ZI18"/>
      <c r="ZJ18"/>
      <c r="ZK18"/>
      <c r="ZL18"/>
      <c r="ZM18"/>
      <c r="ZN18"/>
      <c r="ZO18"/>
      <c r="ZP18"/>
      <c r="ZQ18"/>
      <c r="ZR18"/>
      <c r="ZS18"/>
      <c r="ZT18"/>
      <c r="ZU18"/>
      <c r="ZV18"/>
      <c r="ZW18"/>
      <c r="ZX18"/>
      <c r="ZY18"/>
      <c r="ZZ18"/>
      <c r="AAA18"/>
      <c r="AAB18"/>
      <c r="AAC18"/>
      <c r="AAD18"/>
      <c r="AAE18"/>
      <c r="AAF18"/>
      <c r="AAG18"/>
      <c r="AAH18"/>
      <c r="AAI18"/>
      <c r="AAJ18"/>
      <c r="AAK18"/>
      <c r="AAL18"/>
      <c r="AAM18"/>
      <c r="AAN18"/>
      <c r="AAO18"/>
      <c r="AAP18"/>
      <c r="AAQ18"/>
      <c r="AAR18"/>
      <c r="AAS18"/>
      <c r="AAT18"/>
      <c r="AAU18"/>
      <c r="AAV18"/>
      <c r="AAW18"/>
      <c r="AAX18"/>
      <c r="AAY18"/>
      <c r="AAZ18"/>
      <c r="ABA18"/>
      <c r="ABB18"/>
      <c r="ABC18"/>
      <c r="ABD18"/>
      <c r="ABE18"/>
      <c r="ABF18"/>
      <c r="ABG18"/>
      <c r="ABH18"/>
      <c r="ABI18"/>
      <c r="ABJ18"/>
      <c r="ABK18"/>
      <c r="ABL18"/>
      <c r="ABM18"/>
      <c r="ABN18"/>
      <c r="ABO18"/>
      <c r="ABP18"/>
      <c r="ABQ18"/>
      <c r="ABR18"/>
      <c r="ABS18"/>
      <c r="ABT18"/>
      <c r="ABU18"/>
      <c r="ABV18"/>
      <c r="ABW18"/>
      <c r="ABX18"/>
      <c r="ABY18"/>
      <c r="ABZ18"/>
      <c r="ACA18"/>
      <c r="ACB18"/>
      <c r="ACC18"/>
      <c r="ACD18"/>
      <c r="ACE18"/>
      <c r="ACF18"/>
      <c r="ACG18"/>
      <c r="ACH18"/>
      <c r="ACI18"/>
      <c r="ACJ18"/>
      <c r="ACK18"/>
      <c r="ACL18"/>
      <c r="ACM18"/>
      <c r="ACN18"/>
      <c r="ACO18"/>
      <c r="ACP18"/>
      <c r="ACQ18"/>
      <c r="ACR18"/>
      <c r="ACS18"/>
      <c r="ACT18"/>
      <c r="ACU18"/>
      <c r="ACV18"/>
      <c r="ACW18"/>
      <c r="ACX18"/>
      <c r="ACY18"/>
      <c r="ACZ18"/>
      <c r="ADA18"/>
      <c r="ADB18"/>
      <c r="ADC18"/>
      <c r="ADD18"/>
      <c r="ADE18"/>
      <c r="ADF18"/>
      <c r="ADG18"/>
      <c r="ADH18"/>
      <c r="ADI18"/>
      <c r="ADJ18"/>
      <c r="ADK18"/>
      <c r="ADL18"/>
      <c r="ADM18"/>
      <c r="ADN18"/>
      <c r="ADO18"/>
      <c r="ADP18"/>
      <c r="ADQ18"/>
      <c r="ADR18"/>
      <c r="ADS18"/>
      <c r="ADT18"/>
      <c r="ADU18"/>
      <c r="ADV18"/>
      <c r="ADW18"/>
      <c r="ADX18"/>
      <c r="ADY18"/>
      <c r="ADZ18"/>
      <c r="AEA18"/>
      <c r="AEB18"/>
      <c r="AEC18"/>
      <c r="AED18"/>
      <c r="AEE18"/>
      <c r="AEF18"/>
      <c r="AEG18"/>
      <c r="AEH18"/>
      <c r="AEI18"/>
      <c r="AEJ18"/>
      <c r="AEK18"/>
      <c r="AEL18"/>
      <c r="AEM18"/>
      <c r="AEN18"/>
      <c r="AEO18"/>
      <c r="AEP18"/>
      <c r="AEQ18"/>
      <c r="AER18"/>
      <c r="AES18"/>
      <c r="AET18"/>
      <c r="AEU18"/>
      <c r="AEV18"/>
      <c r="AEW18"/>
      <c r="AEX18"/>
      <c r="AEY18"/>
      <c r="AEZ18"/>
      <c r="AFA18"/>
      <c r="AFB18"/>
      <c r="AFC18"/>
      <c r="AFD18"/>
      <c r="AFE18"/>
      <c r="AFF18"/>
      <c r="AFG18"/>
      <c r="AFH18"/>
      <c r="AFI18"/>
      <c r="AFJ18"/>
      <c r="AFK18"/>
      <c r="AFL18"/>
      <c r="AFM18"/>
      <c r="AFN18"/>
      <c r="AFO18"/>
      <c r="AFP18"/>
      <c r="AFQ18"/>
      <c r="AFR18"/>
      <c r="AFS18"/>
      <c r="AFT18"/>
      <c r="AFU18"/>
      <c r="AFV18"/>
      <c r="AFW18"/>
      <c r="AFX18"/>
      <c r="AFY18"/>
      <c r="AFZ18"/>
      <c r="AGA18"/>
      <c r="AGB18"/>
      <c r="AGC18"/>
      <c r="AGD18"/>
      <c r="AGE18"/>
      <c r="AGF18"/>
      <c r="AGG18"/>
      <c r="AGH18"/>
      <c r="AGI18"/>
      <c r="AGJ18"/>
      <c r="AGK18"/>
      <c r="AGL18"/>
      <c r="AGM18"/>
      <c r="AGN18"/>
      <c r="AGO18"/>
      <c r="AGP18"/>
      <c r="AGQ18"/>
      <c r="AGR18"/>
      <c r="AGS18"/>
      <c r="AGT18"/>
      <c r="AGU18"/>
      <c r="AGV18"/>
      <c r="AGW18"/>
      <c r="AGX18"/>
      <c r="AGY18"/>
      <c r="AGZ18"/>
      <c r="AHA18"/>
      <c r="AHB18"/>
      <c r="AHC18"/>
      <c r="AHD18"/>
      <c r="AHE18"/>
      <c r="AHF18"/>
      <c r="AHG18"/>
      <c r="AHH18"/>
      <c r="AHI18"/>
      <c r="AHJ18"/>
      <c r="AHK18"/>
      <c r="AHL18"/>
      <c r="AHM18"/>
      <c r="AHN18"/>
      <c r="AHO18"/>
      <c r="AHP18"/>
      <c r="AHQ18"/>
      <c r="AHR18"/>
      <c r="AHS18"/>
      <c r="AHT18"/>
      <c r="AHU18"/>
      <c r="AHV18"/>
      <c r="AHW18"/>
      <c r="AHX18"/>
      <c r="AHY18"/>
      <c r="AHZ18"/>
      <c r="AIA18"/>
      <c r="AIB18"/>
      <c r="AIC18"/>
      <c r="AID18"/>
      <c r="AIE18"/>
      <c r="AIF18"/>
      <c r="AIG18"/>
      <c r="AIH18"/>
      <c r="AII18"/>
      <c r="AIJ18"/>
      <c r="AIK18"/>
      <c r="AIL18"/>
      <c r="AIM18"/>
      <c r="AIN18"/>
      <c r="AIO18"/>
      <c r="AIP18"/>
      <c r="AIQ18"/>
      <c r="AIR18"/>
      <c r="AIS18"/>
      <c r="AIT18"/>
      <c r="AIU18"/>
      <c r="AIV18"/>
      <c r="AIW18"/>
      <c r="AIX18"/>
      <c r="AIY18"/>
      <c r="AIZ18"/>
      <c r="AJA18"/>
      <c r="AJB18"/>
      <c r="AJC18"/>
      <c r="AJD18"/>
      <c r="AJE18"/>
      <c r="AJF18"/>
      <c r="AJG18"/>
      <c r="AJH18"/>
      <c r="AJI18"/>
      <c r="AJJ18"/>
      <c r="AJK18"/>
      <c r="AJL18"/>
      <c r="AJM18"/>
      <c r="AJN18"/>
      <c r="AJO18"/>
      <c r="AJP18"/>
      <c r="AJQ18"/>
      <c r="AJR18"/>
      <c r="AJS18"/>
      <c r="AJT18"/>
      <c r="AJU18"/>
      <c r="AJV18"/>
      <c r="AJW18"/>
      <c r="AJX18"/>
      <c r="AJY18"/>
      <c r="AJZ18"/>
      <c r="AKA18"/>
      <c r="AKB18"/>
      <c r="AKC18"/>
      <c r="AKD18"/>
      <c r="AKE18"/>
      <c r="AKF18"/>
      <c r="AKG18"/>
      <c r="AKH18"/>
      <c r="AKI18"/>
      <c r="AKJ18"/>
      <c r="AKK18"/>
      <c r="AKL18"/>
      <c r="AKM18"/>
      <c r="AKN18"/>
      <c r="AKO18"/>
      <c r="AKP18"/>
      <c r="AKQ18"/>
      <c r="AKR18"/>
      <c r="AKS18"/>
      <c r="AKT18"/>
      <c r="AKU18"/>
      <c r="AKV18"/>
      <c r="AKW18"/>
      <c r="AKX18"/>
      <c r="AKY18"/>
      <c r="AKZ18"/>
      <c r="ALA18"/>
      <c r="ALB18"/>
      <c r="ALC18"/>
      <c r="ALD18"/>
      <c r="ALE18"/>
      <c r="ALF18"/>
      <c r="ALG18"/>
      <c r="ALH18"/>
      <c r="ALI18"/>
      <c r="ALJ18"/>
      <c r="ALK18"/>
      <c r="ALL18"/>
      <c r="ALM18"/>
      <c r="ALN18"/>
      <c r="ALO18"/>
      <c r="ALP18"/>
      <c r="ALQ18"/>
      <c r="ALR18"/>
      <c r="ALS18"/>
      <c r="ALT18"/>
      <c r="ALU18"/>
      <c r="ALV18"/>
      <c r="ALW18"/>
      <c r="ALX18"/>
      <c r="ALY18"/>
      <c r="ALZ18"/>
      <c r="AMA18"/>
      <c r="AMB18"/>
      <c r="AMC18"/>
      <c r="AMD18"/>
      <c r="AME18"/>
      <c r="AMF18"/>
      <c r="AMG18"/>
      <c r="AMH18"/>
      <c r="AMI18"/>
      <c r="AMJ18"/>
    </row>
    <row r="19" spans="1:1024" s="29" customFormat="1" ht="27" customHeight="1">
      <c r="B19" s="521" t="s">
        <v>21</v>
      </c>
      <c r="C19" s="521"/>
      <c r="D19" s="521"/>
      <c r="E19" s="521"/>
      <c r="F19" s="521"/>
      <c r="G19" s="521"/>
      <c r="H19" s="521"/>
      <c r="I19" s="521"/>
      <c r="J19" s="521"/>
      <c r="K19" s="521"/>
      <c r="L19" s="521"/>
      <c r="M19" s="521"/>
      <c r="N19" s="521"/>
      <c r="O19" s="521"/>
      <c r="P19" s="521"/>
      <c r="Q19" s="521"/>
    </row>
    <row r="20" spans="1:1024" ht="15.95" customHeight="1">
      <c r="A20"/>
      <c r="B20" s="30"/>
      <c r="C20" s="31"/>
      <c r="D20" s="31"/>
      <c r="E20" s="31"/>
      <c r="F20" s="31"/>
      <c r="G20" s="31"/>
      <c r="H20" s="31"/>
      <c r="I20" s="31"/>
      <c r="J20" s="31"/>
      <c r="K20" s="31"/>
      <c r="L20" s="31"/>
      <c r="M20" s="31"/>
      <c r="N20" s="31"/>
      <c r="O20" s="31"/>
      <c r="P20" s="31"/>
      <c r="Q20" s="32"/>
      <c r="R20"/>
      <c r="S20"/>
      <c r="T20"/>
      <c r="U20"/>
      <c r="V20"/>
      <c r="W20"/>
      <c r="X20"/>
      <c r="Y20"/>
      <c r="Z20"/>
      <c r="AA20"/>
      <c r="AB20"/>
      <c r="AC20"/>
      <c r="AD20"/>
      <c r="AE20"/>
      <c r="AF20"/>
      <c r="AG20"/>
      <c r="AH20"/>
      <c r="AI20"/>
      <c r="AJ20"/>
      <c r="AK20"/>
      <c r="AL20"/>
      <c r="AM20"/>
      <c r="AN20"/>
      <c r="AO20"/>
      <c r="AP20"/>
      <c r="AQ20"/>
      <c r="AR20"/>
      <c r="AS20"/>
      <c r="AT20"/>
      <c r="AU20"/>
      <c r="AV20"/>
      <c r="AW20"/>
      <c r="AX20"/>
      <c r="AY20"/>
      <c r="AZ20"/>
      <c r="BA20"/>
      <c r="BB20"/>
      <c r="BC20"/>
      <c r="BD20"/>
      <c r="BE20"/>
      <c r="BF20"/>
      <c r="BG20"/>
      <c r="BH20"/>
      <c r="BI20"/>
      <c r="BJ20"/>
      <c r="BK20"/>
      <c r="BL20"/>
      <c r="BM20"/>
      <c r="BN20"/>
      <c r="BO20"/>
      <c r="BP20"/>
      <c r="BQ20"/>
      <c r="BR20"/>
      <c r="BS20"/>
      <c r="BT20"/>
      <c r="BU20"/>
      <c r="BV20"/>
      <c r="BW20"/>
      <c r="BX20"/>
      <c r="BY20"/>
      <c r="BZ20"/>
      <c r="CA20"/>
      <c r="CB20"/>
      <c r="CC20"/>
      <c r="CD20"/>
      <c r="CE20"/>
      <c r="CF20"/>
      <c r="CG20"/>
      <c r="CH20"/>
      <c r="CI20"/>
      <c r="CJ20"/>
      <c r="CK20"/>
      <c r="CL20"/>
      <c r="CM20"/>
      <c r="CN20"/>
      <c r="CO20"/>
      <c r="CP20"/>
      <c r="CQ20"/>
      <c r="CR20"/>
      <c r="CS20"/>
      <c r="CT20"/>
      <c r="CU20"/>
      <c r="CV20"/>
      <c r="CW20"/>
      <c r="CX20"/>
      <c r="CY20"/>
      <c r="CZ20"/>
      <c r="DA20"/>
      <c r="DB20"/>
      <c r="DC20"/>
      <c r="DD20"/>
      <c r="DE20"/>
      <c r="DF20"/>
      <c r="DG20"/>
      <c r="DH20"/>
      <c r="DI20"/>
      <c r="DJ20"/>
      <c r="DK20"/>
      <c r="DL20"/>
      <c r="DM20"/>
      <c r="DN20"/>
      <c r="DO20"/>
      <c r="DP20"/>
      <c r="DQ20"/>
      <c r="DR20"/>
      <c r="DS20"/>
      <c r="DT20"/>
      <c r="DU20"/>
      <c r="DV20"/>
      <c r="DW20"/>
      <c r="DX20"/>
      <c r="DY20"/>
      <c r="DZ20"/>
      <c r="EA20"/>
      <c r="EB20"/>
      <c r="EC20"/>
      <c r="ED20"/>
      <c r="EE20"/>
      <c r="EF20"/>
      <c r="EG20"/>
      <c r="EH20"/>
      <c r="EI20"/>
      <c r="EJ20"/>
      <c r="EK20"/>
      <c r="EL20"/>
      <c r="EM20"/>
      <c r="EN20"/>
      <c r="EO20"/>
      <c r="EP20"/>
      <c r="EQ20"/>
      <c r="ER20"/>
      <c r="ES20"/>
      <c r="ET20"/>
      <c r="EU20"/>
      <c r="EV20"/>
      <c r="EW20"/>
      <c r="EX20"/>
      <c r="EY20"/>
      <c r="EZ20"/>
      <c r="FA20"/>
      <c r="FB20"/>
      <c r="FC20"/>
      <c r="FD20"/>
      <c r="FE20"/>
      <c r="FF20"/>
      <c r="FG20"/>
      <c r="FH20"/>
      <c r="FI20"/>
      <c r="FJ20"/>
      <c r="FK20"/>
      <c r="FL20"/>
      <c r="FM20"/>
      <c r="FN20"/>
      <c r="FO20"/>
      <c r="FP20"/>
      <c r="FQ20"/>
      <c r="FR20"/>
      <c r="FS20"/>
      <c r="FT20"/>
      <c r="FU20"/>
      <c r="FV20"/>
      <c r="FW20"/>
      <c r="FX20"/>
      <c r="FY20"/>
      <c r="FZ20"/>
      <c r="GA20"/>
      <c r="GB20"/>
      <c r="GC20"/>
      <c r="GD20"/>
      <c r="GE20"/>
      <c r="GF20"/>
      <c r="GG20"/>
      <c r="GH20"/>
      <c r="GI20"/>
      <c r="GJ20"/>
      <c r="GK20"/>
      <c r="GL20"/>
      <c r="GM20"/>
      <c r="GN20"/>
      <c r="GO20"/>
      <c r="GP20"/>
      <c r="GQ20"/>
      <c r="GR20"/>
      <c r="GS20"/>
      <c r="GT20"/>
      <c r="GU20"/>
      <c r="GV20"/>
      <c r="GW20"/>
      <c r="GX20"/>
      <c r="GY20"/>
      <c r="GZ20"/>
      <c r="HA20"/>
      <c r="HB20"/>
      <c r="HC20"/>
      <c r="HD20"/>
      <c r="HE20"/>
      <c r="HF20"/>
      <c r="HG20"/>
      <c r="HH20"/>
      <c r="HI20"/>
      <c r="HJ20"/>
      <c r="HK20"/>
      <c r="HL20"/>
      <c r="HM20"/>
      <c r="HN20"/>
      <c r="HO20"/>
      <c r="HP20"/>
      <c r="HQ20"/>
      <c r="HR20"/>
      <c r="HS20"/>
      <c r="HT20"/>
      <c r="HU20"/>
      <c r="HV20"/>
      <c r="HW20"/>
      <c r="HX20"/>
      <c r="HY20"/>
      <c r="HZ20"/>
      <c r="IA20"/>
      <c r="IB20"/>
      <c r="IC20"/>
      <c r="ID20"/>
      <c r="IE20"/>
      <c r="IF20"/>
      <c r="IG20"/>
      <c r="IH20"/>
      <c r="II20"/>
      <c r="IJ20"/>
      <c r="IK20"/>
      <c r="IL20"/>
      <c r="IM20"/>
      <c r="IN20"/>
      <c r="IO20"/>
      <c r="IP20"/>
      <c r="IQ20"/>
      <c r="IR20"/>
      <c r="IS20"/>
      <c r="IT20"/>
      <c r="IU20"/>
      <c r="IV20"/>
      <c r="IW20"/>
      <c r="IX20"/>
      <c r="IY20"/>
      <c r="IZ20"/>
      <c r="JA20"/>
      <c r="JB20"/>
      <c r="JC20"/>
      <c r="JD20"/>
      <c r="JE20"/>
      <c r="JF20"/>
      <c r="JG20"/>
      <c r="JH20"/>
      <c r="JI20"/>
      <c r="JJ20"/>
      <c r="JK20"/>
      <c r="JL20"/>
      <c r="JM20"/>
      <c r="JN20"/>
      <c r="JO20"/>
      <c r="JP20"/>
      <c r="JQ20"/>
      <c r="JR20"/>
      <c r="JS20"/>
      <c r="JT20"/>
      <c r="JU20"/>
      <c r="JV20"/>
      <c r="JW20"/>
      <c r="JX20"/>
      <c r="JY20"/>
      <c r="JZ20"/>
      <c r="KA20"/>
      <c r="KB20"/>
      <c r="KC20"/>
      <c r="KD20"/>
      <c r="KE20"/>
      <c r="KF20"/>
      <c r="KG20"/>
      <c r="KH20"/>
      <c r="KI20"/>
      <c r="KJ20"/>
      <c r="KK20"/>
      <c r="KL20"/>
      <c r="KM20"/>
      <c r="KN20"/>
      <c r="KO20"/>
      <c r="KP20"/>
      <c r="KQ20"/>
      <c r="KR20"/>
      <c r="KS20"/>
      <c r="KT20"/>
      <c r="KU20"/>
      <c r="KV20"/>
      <c r="KW20"/>
      <c r="KX20"/>
      <c r="KY20"/>
      <c r="KZ20"/>
      <c r="LA20"/>
      <c r="LB20"/>
      <c r="LC20"/>
      <c r="LD20"/>
      <c r="LE20"/>
      <c r="LF20"/>
      <c r="LG20"/>
      <c r="LH20"/>
      <c r="LI20"/>
      <c r="LJ20"/>
      <c r="LK20"/>
      <c r="LL20"/>
      <c r="LM20"/>
      <c r="LN20"/>
      <c r="LO20"/>
      <c r="LP20"/>
      <c r="LQ20"/>
      <c r="LR20"/>
      <c r="LS20"/>
      <c r="LT20"/>
      <c r="LU20"/>
      <c r="LV20"/>
      <c r="LW20"/>
      <c r="LX20"/>
      <c r="LY20"/>
      <c r="LZ20"/>
      <c r="MA20"/>
      <c r="MB20"/>
      <c r="MC20"/>
      <c r="MD20"/>
      <c r="ME20"/>
      <c r="MF20"/>
      <c r="MG20"/>
      <c r="MH20"/>
      <c r="MI20"/>
      <c r="MJ20"/>
      <c r="MK20"/>
      <c r="ML20"/>
      <c r="MM20"/>
      <c r="MN20"/>
      <c r="MO20"/>
      <c r="MP20"/>
      <c r="MQ20"/>
      <c r="MR20"/>
      <c r="MS20"/>
      <c r="MT20"/>
      <c r="MU20"/>
      <c r="MV20"/>
      <c r="MW20"/>
      <c r="MX20"/>
      <c r="MY20"/>
      <c r="MZ20"/>
      <c r="NA20"/>
      <c r="NB20"/>
      <c r="NC20"/>
      <c r="ND20"/>
      <c r="NE20"/>
      <c r="NF20"/>
      <c r="NG20"/>
      <c r="NH20"/>
      <c r="NI20"/>
      <c r="NJ20"/>
      <c r="NK20"/>
      <c r="NL20"/>
      <c r="NM20"/>
      <c r="NN20"/>
      <c r="NO20"/>
      <c r="NP20"/>
      <c r="NQ20"/>
      <c r="NR20"/>
      <c r="NS20"/>
      <c r="NT20"/>
      <c r="NU20"/>
      <c r="NV20"/>
      <c r="NW20"/>
      <c r="NX20"/>
      <c r="NY20"/>
      <c r="NZ20"/>
      <c r="OA20"/>
      <c r="OB20"/>
      <c r="OC20"/>
      <c r="OD20"/>
      <c r="OE20"/>
      <c r="OF20"/>
      <c r="OG20"/>
      <c r="OH20"/>
      <c r="OI20"/>
      <c r="OJ20"/>
      <c r="OK20"/>
      <c r="OL20"/>
      <c r="OM20"/>
      <c r="ON20"/>
      <c r="OO20"/>
      <c r="OP20"/>
      <c r="OQ20"/>
      <c r="OR20"/>
      <c r="OS20"/>
      <c r="OT20"/>
      <c r="OU20"/>
      <c r="OV20"/>
      <c r="OW20"/>
      <c r="OX20"/>
      <c r="OY20"/>
      <c r="OZ20"/>
      <c r="PA20"/>
      <c r="PB20"/>
      <c r="PC20"/>
      <c r="PD20"/>
      <c r="PE20"/>
      <c r="PF20"/>
      <c r="PG20"/>
      <c r="PH20"/>
      <c r="PI20"/>
      <c r="PJ20"/>
      <c r="PK20"/>
      <c r="PL20"/>
      <c r="PM20"/>
      <c r="PN20"/>
      <c r="PO20"/>
      <c r="PP20"/>
      <c r="PQ20"/>
      <c r="PR20"/>
      <c r="PS20"/>
      <c r="PT20"/>
      <c r="PU20"/>
      <c r="PV20"/>
      <c r="PW20"/>
      <c r="PX20"/>
      <c r="PY20"/>
      <c r="PZ20"/>
      <c r="QA20"/>
      <c r="QB20"/>
      <c r="QC20"/>
      <c r="QD20"/>
      <c r="QE20"/>
      <c r="QF20"/>
      <c r="QG20"/>
      <c r="QH20"/>
      <c r="QI20"/>
      <c r="QJ20"/>
      <c r="QK20"/>
      <c r="QL20"/>
      <c r="QM20"/>
      <c r="QN20"/>
      <c r="QO20"/>
      <c r="QP20"/>
      <c r="QQ20"/>
      <c r="QR20"/>
      <c r="QS20"/>
      <c r="QT20"/>
      <c r="QU20"/>
      <c r="QV20"/>
      <c r="QW20"/>
      <c r="QX20"/>
      <c r="QY20"/>
      <c r="QZ20"/>
      <c r="RA20"/>
      <c r="RB20"/>
      <c r="RC20"/>
      <c r="RD20"/>
      <c r="RE20"/>
      <c r="RF20"/>
      <c r="RG20"/>
      <c r="RH20"/>
      <c r="RI20"/>
      <c r="RJ20"/>
      <c r="RK20"/>
      <c r="RL20"/>
      <c r="RM20"/>
      <c r="RN20"/>
      <c r="RO20"/>
      <c r="RP20"/>
      <c r="RQ20"/>
      <c r="RR20"/>
      <c r="RS20"/>
      <c r="RT20"/>
      <c r="RU20"/>
      <c r="RV20"/>
      <c r="RW20"/>
      <c r="RX20"/>
      <c r="RY20"/>
      <c r="RZ20"/>
      <c r="SA20"/>
      <c r="SB20"/>
      <c r="SC20"/>
      <c r="SD20"/>
      <c r="SE20"/>
      <c r="SF20"/>
      <c r="SG20"/>
      <c r="SH20"/>
      <c r="SI20"/>
      <c r="SJ20"/>
      <c r="SK20"/>
      <c r="SL20"/>
      <c r="SM20"/>
      <c r="SN20"/>
      <c r="SO20"/>
      <c r="SP20"/>
      <c r="SQ20"/>
      <c r="SR20"/>
      <c r="SS20"/>
      <c r="ST20"/>
      <c r="SU20"/>
      <c r="SV20"/>
      <c r="SW20"/>
      <c r="SX20"/>
      <c r="SY20"/>
      <c r="SZ20"/>
      <c r="TA20"/>
      <c r="TB20"/>
      <c r="TC20"/>
      <c r="TD20"/>
      <c r="TE20"/>
      <c r="TF20"/>
      <c r="TG20"/>
      <c r="TH20"/>
      <c r="TI20"/>
      <c r="TJ20"/>
      <c r="TK20"/>
      <c r="TL20"/>
      <c r="TM20"/>
      <c r="TN20"/>
      <c r="TO20"/>
      <c r="TP20"/>
      <c r="TQ20"/>
      <c r="TR20"/>
      <c r="TS20"/>
      <c r="TT20"/>
      <c r="TU20"/>
      <c r="TV20"/>
      <c r="TW20"/>
      <c r="TX20"/>
      <c r="TY20"/>
      <c r="TZ20"/>
      <c r="UA20"/>
      <c r="UB20"/>
      <c r="UC20"/>
      <c r="UD20"/>
      <c r="UE20"/>
      <c r="UF20"/>
      <c r="UG20"/>
      <c r="UH20"/>
      <c r="UI20"/>
      <c r="UJ20"/>
      <c r="UK20"/>
      <c r="UL20"/>
      <c r="UM20"/>
      <c r="UN20"/>
      <c r="UO20"/>
      <c r="UP20"/>
      <c r="UQ20"/>
      <c r="UR20"/>
      <c r="US20"/>
      <c r="UT20"/>
      <c r="UU20"/>
      <c r="UV20"/>
      <c r="UW20"/>
      <c r="UX20"/>
      <c r="UY20"/>
      <c r="UZ20"/>
      <c r="VA20"/>
      <c r="VB20"/>
      <c r="VC20"/>
      <c r="VD20"/>
      <c r="VE20"/>
      <c r="VF20"/>
      <c r="VG20"/>
      <c r="VH20"/>
      <c r="VI20"/>
      <c r="VJ20"/>
      <c r="VK20"/>
      <c r="VL20"/>
      <c r="VM20"/>
      <c r="VN20"/>
      <c r="VO20"/>
      <c r="VP20"/>
      <c r="VQ20"/>
      <c r="VR20"/>
      <c r="VS20"/>
      <c r="VT20"/>
      <c r="VU20"/>
      <c r="VV20"/>
      <c r="VW20"/>
      <c r="VX20"/>
      <c r="VY20"/>
      <c r="VZ20"/>
      <c r="WA20"/>
      <c r="WB20"/>
      <c r="WC20"/>
      <c r="WD20"/>
      <c r="WE20"/>
      <c r="WF20"/>
      <c r="WG20"/>
      <c r="WH20"/>
      <c r="WI20"/>
      <c r="WJ20"/>
      <c r="WK20"/>
      <c r="WL20"/>
      <c r="WM20"/>
      <c r="WN20"/>
      <c r="WO20"/>
      <c r="WP20"/>
      <c r="WQ20"/>
      <c r="WR20"/>
      <c r="WS20"/>
      <c r="WT20"/>
      <c r="WU20"/>
      <c r="WV20"/>
      <c r="WW20"/>
      <c r="WX20"/>
      <c r="WY20"/>
      <c r="WZ20"/>
      <c r="XA20"/>
      <c r="XB20"/>
      <c r="XC20"/>
      <c r="XD20"/>
      <c r="XE20"/>
      <c r="XF20"/>
      <c r="XG20"/>
      <c r="XH20"/>
      <c r="XI20"/>
      <c r="XJ20"/>
      <c r="XK20"/>
      <c r="XL20"/>
      <c r="XM20"/>
      <c r="XN20"/>
      <c r="XO20"/>
      <c r="XP20"/>
      <c r="XQ20"/>
      <c r="XR20"/>
      <c r="XS20"/>
      <c r="XT20"/>
      <c r="XU20"/>
      <c r="XV20"/>
      <c r="XW20"/>
      <c r="XX20"/>
      <c r="XY20"/>
      <c r="XZ20"/>
      <c r="YA20"/>
      <c r="YB20"/>
      <c r="YC20"/>
      <c r="YD20"/>
      <c r="YE20"/>
      <c r="YF20"/>
      <c r="YG20"/>
      <c r="YH20"/>
      <c r="YI20"/>
      <c r="YJ20"/>
      <c r="YK20"/>
      <c r="YL20"/>
      <c r="YM20"/>
      <c r="YN20"/>
      <c r="YO20"/>
      <c r="YP20"/>
      <c r="YQ20"/>
      <c r="YR20"/>
      <c r="YS20"/>
      <c r="YT20"/>
      <c r="YU20"/>
      <c r="YV20"/>
      <c r="YW20"/>
      <c r="YX20"/>
      <c r="YY20"/>
      <c r="YZ20"/>
      <c r="ZA20"/>
      <c r="ZB20"/>
      <c r="ZC20"/>
      <c r="ZD20"/>
      <c r="ZE20"/>
      <c r="ZF20"/>
      <c r="ZG20"/>
      <c r="ZH20"/>
      <c r="ZI20"/>
      <c r="ZJ20"/>
      <c r="ZK20"/>
      <c r="ZL20"/>
      <c r="ZM20"/>
      <c r="ZN20"/>
      <c r="ZO20"/>
      <c r="ZP20"/>
      <c r="ZQ20"/>
      <c r="ZR20"/>
      <c r="ZS20"/>
      <c r="ZT20"/>
      <c r="ZU20"/>
      <c r="ZV20"/>
      <c r="ZW20"/>
      <c r="ZX20"/>
      <c r="ZY20"/>
      <c r="ZZ20"/>
      <c r="AAA20"/>
      <c r="AAB20"/>
      <c r="AAC20"/>
      <c r="AAD20"/>
      <c r="AAE20"/>
      <c r="AAF20"/>
      <c r="AAG20"/>
      <c r="AAH20"/>
      <c r="AAI20"/>
      <c r="AAJ20"/>
      <c r="AAK20"/>
      <c r="AAL20"/>
      <c r="AAM20"/>
      <c r="AAN20"/>
      <c r="AAO20"/>
      <c r="AAP20"/>
      <c r="AAQ20"/>
      <c r="AAR20"/>
      <c r="AAS20"/>
      <c r="AAT20"/>
      <c r="AAU20"/>
      <c r="AAV20"/>
      <c r="AAW20"/>
      <c r="AAX20"/>
      <c r="AAY20"/>
      <c r="AAZ20"/>
      <c r="ABA20"/>
      <c r="ABB20"/>
      <c r="ABC20"/>
      <c r="ABD20"/>
      <c r="ABE20"/>
      <c r="ABF20"/>
      <c r="ABG20"/>
      <c r="ABH20"/>
      <c r="ABI20"/>
      <c r="ABJ20"/>
      <c r="ABK20"/>
      <c r="ABL20"/>
      <c r="ABM20"/>
      <c r="ABN20"/>
      <c r="ABO20"/>
      <c r="ABP20"/>
      <c r="ABQ20"/>
      <c r="ABR20"/>
      <c r="ABS20"/>
      <c r="ABT20"/>
      <c r="ABU20"/>
      <c r="ABV20"/>
      <c r="ABW20"/>
      <c r="ABX20"/>
      <c r="ABY20"/>
      <c r="ABZ20"/>
      <c r="ACA20"/>
      <c r="ACB20"/>
      <c r="ACC20"/>
      <c r="ACD20"/>
      <c r="ACE20"/>
      <c r="ACF20"/>
      <c r="ACG20"/>
      <c r="ACH20"/>
      <c r="ACI20"/>
      <c r="ACJ20"/>
      <c r="ACK20"/>
      <c r="ACL20"/>
      <c r="ACM20"/>
      <c r="ACN20"/>
      <c r="ACO20"/>
      <c r="ACP20"/>
      <c r="ACQ20"/>
      <c r="ACR20"/>
      <c r="ACS20"/>
      <c r="ACT20"/>
      <c r="ACU20"/>
      <c r="ACV20"/>
      <c r="ACW20"/>
      <c r="ACX20"/>
      <c r="ACY20"/>
      <c r="ACZ20"/>
      <c r="ADA20"/>
      <c r="ADB20"/>
      <c r="ADC20"/>
      <c r="ADD20"/>
      <c r="ADE20"/>
      <c r="ADF20"/>
      <c r="ADG20"/>
      <c r="ADH20"/>
      <c r="ADI20"/>
      <c r="ADJ20"/>
      <c r="ADK20"/>
      <c r="ADL20"/>
      <c r="ADM20"/>
      <c r="ADN20"/>
      <c r="ADO20"/>
      <c r="ADP20"/>
      <c r="ADQ20"/>
      <c r="ADR20"/>
      <c r="ADS20"/>
      <c r="ADT20"/>
      <c r="ADU20"/>
      <c r="ADV20"/>
      <c r="ADW20"/>
      <c r="ADX20"/>
      <c r="ADY20"/>
      <c r="ADZ20"/>
      <c r="AEA20"/>
      <c r="AEB20"/>
      <c r="AEC20"/>
      <c r="AED20"/>
      <c r="AEE20"/>
      <c r="AEF20"/>
      <c r="AEG20"/>
      <c r="AEH20"/>
      <c r="AEI20"/>
      <c r="AEJ20"/>
      <c r="AEK20"/>
      <c r="AEL20"/>
      <c r="AEM20"/>
      <c r="AEN20"/>
      <c r="AEO20"/>
      <c r="AEP20"/>
      <c r="AEQ20"/>
      <c r="AER20"/>
      <c r="AES20"/>
      <c r="AET20"/>
      <c r="AEU20"/>
      <c r="AEV20"/>
      <c r="AEW20"/>
      <c r="AEX20"/>
      <c r="AEY20"/>
      <c r="AEZ20"/>
      <c r="AFA20"/>
      <c r="AFB20"/>
      <c r="AFC20"/>
      <c r="AFD20"/>
      <c r="AFE20"/>
      <c r="AFF20"/>
      <c r="AFG20"/>
      <c r="AFH20"/>
      <c r="AFI20"/>
      <c r="AFJ20"/>
      <c r="AFK20"/>
      <c r="AFL20"/>
      <c r="AFM20"/>
      <c r="AFN20"/>
      <c r="AFO20"/>
      <c r="AFP20"/>
      <c r="AFQ20"/>
      <c r="AFR20"/>
      <c r="AFS20"/>
      <c r="AFT20"/>
      <c r="AFU20"/>
      <c r="AFV20"/>
      <c r="AFW20"/>
      <c r="AFX20"/>
      <c r="AFY20"/>
      <c r="AFZ20"/>
      <c r="AGA20"/>
      <c r="AGB20"/>
      <c r="AGC20"/>
      <c r="AGD20"/>
      <c r="AGE20"/>
      <c r="AGF20"/>
      <c r="AGG20"/>
      <c r="AGH20"/>
      <c r="AGI20"/>
      <c r="AGJ20"/>
      <c r="AGK20"/>
      <c r="AGL20"/>
      <c r="AGM20"/>
      <c r="AGN20"/>
      <c r="AGO20"/>
      <c r="AGP20"/>
      <c r="AGQ20"/>
      <c r="AGR20"/>
      <c r="AGS20"/>
      <c r="AGT20"/>
      <c r="AGU20"/>
      <c r="AGV20"/>
      <c r="AGW20"/>
      <c r="AGX20"/>
      <c r="AGY20"/>
      <c r="AGZ20"/>
      <c r="AHA20"/>
      <c r="AHB20"/>
      <c r="AHC20"/>
      <c r="AHD20"/>
      <c r="AHE20"/>
      <c r="AHF20"/>
      <c r="AHG20"/>
      <c r="AHH20"/>
      <c r="AHI20"/>
      <c r="AHJ20"/>
      <c r="AHK20"/>
      <c r="AHL20"/>
      <c r="AHM20"/>
      <c r="AHN20"/>
      <c r="AHO20"/>
      <c r="AHP20"/>
      <c r="AHQ20"/>
      <c r="AHR20"/>
      <c r="AHS20"/>
      <c r="AHT20"/>
      <c r="AHU20"/>
      <c r="AHV20"/>
      <c r="AHW20"/>
      <c r="AHX20"/>
      <c r="AHY20"/>
      <c r="AHZ20"/>
      <c r="AIA20"/>
      <c r="AIB20"/>
      <c r="AIC20"/>
      <c r="AID20"/>
      <c r="AIE20"/>
      <c r="AIF20"/>
      <c r="AIG20"/>
      <c r="AIH20"/>
      <c r="AII20"/>
      <c r="AIJ20"/>
      <c r="AIK20"/>
      <c r="AIL20"/>
      <c r="AIM20"/>
      <c r="AIN20"/>
      <c r="AIO20"/>
      <c r="AIP20"/>
      <c r="AIQ20"/>
      <c r="AIR20"/>
      <c r="AIS20"/>
      <c r="AIT20"/>
      <c r="AIU20"/>
      <c r="AIV20"/>
      <c r="AIW20"/>
      <c r="AIX20"/>
      <c r="AIY20"/>
      <c r="AIZ20"/>
      <c r="AJA20"/>
      <c r="AJB20"/>
      <c r="AJC20"/>
      <c r="AJD20"/>
      <c r="AJE20"/>
      <c r="AJF20"/>
      <c r="AJG20"/>
      <c r="AJH20"/>
      <c r="AJI20"/>
      <c r="AJJ20"/>
      <c r="AJK20"/>
      <c r="AJL20"/>
      <c r="AJM20"/>
      <c r="AJN20"/>
      <c r="AJO20"/>
      <c r="AJP20"/>
      <c r="AJQ20"/>
      <c r="AJR20"/>
      <c r="AJS20"/>
      <c r="AJT20"/>
      <c r="AJU20"/>
      <c r="AJV20"/>
      <c r="AJW20"/>
      <c r="AJX20"/>
      <c r="AJY20"/>
      <c r="AJZ20"/>
      <c r="AKA20"/>
      <c r="AKB20"/>
      <c r="AKC20"/>
      <c r="AKD20"/>
      <c r="AKE20"/>
      <c r="AKF20"/>
      <c r="AKG20"/>
      <c r="AKH20"/>
      <c r="AKI20"/>
      <c r="AKJ20"/>
      <c r="AKK20"/>
      <c r="AKL20"/>
      <c r="AKM20"/>
      <c r="AKN20"/>
      <c r="AKO20"/>
      <c r="AKP20"/>
      <c r="AKQ20"/>
      <c r="AKR20"/>
      <c r="AKS20"/>
      <c r="AKT20"/>
      <c r="AKU20"/>
      <c r="AKV20"/>
      <c r="AKW20"/>
      <c r="AKX20"/>
      <c r="AKY20"/>
      <c r="AKZ20"/>
      <c r="ALA20"/>
      <c r="ALB20"/>
      <c r="ALC20"/>
      <c r="ALD20"/>
      <c r="ALE20"/>
      <c r="ALF20"/>
      <c r="ALG20"/>
      <c r="ALH20"/>
      <c r="ALI20"/>
      <c r="ALJ20"/>
      <c r="ALK20"/>
      <c r="ALL20"/>
      <c r="ALM20"/>
      <c r="ALN20"/>
      <c r="ALO20"/>
      <c r="ALP20"/>
      <c r="ALQ20"/>
      <c r="ALR20"/>
      <c r="ALS20"/>
      <c r="ALT20"/>
      <c r="ALU20"/>
      <c r="ALV20"/>
      <c r="ALW20"/>
      <c r="ALX20"/>
      <c r="ALY20"/>
      <c r="ALZ20"/>
      <c r="AMA20"/>
      <c r="AMB20"/>
      <c r="AMC20"/>
      <c r="AMD20"/>
      <c r="AME20"/>
      <c r="AMF20"/>
      <c r="AMG20"/>
      <c r="AMH20"/>
      <c r="AMI20"/>
      <c r="AMJ20"/>
    </row>
    <row r="21" spans="1:1024" ht="15.95" customHeight="1">
      <c r="A21"/>
      <c r="B21" s="30"/>
      <c r="C21" s="31"/>
      <c r="D21" s="31"/>
      <c r="E21" s="31"/>
      <c r="F21" s="31"/>
      <c r="G21" s="31"/>
      <c r="H21" s="31"/>
      <c r="I21" s="31"/>
      <c r="J21" s="31"/>
      <c r="K21" s="31"/>
      <c r="L21" s="31"/>
      <c r="M21" s="31"/>
      <c r="N21" s="31"/>
      <c r="O21" s="31"/>
      <c r="P21" s="31"/>
      <c r="Q21" s="32"/>
      <c r="R21"/>
      <c r="S21"/>
      <c r="T21"/>
      <c r="U21"/>
      <c r="V21"/>
      <c r="W21"/>
      <c r="X21"/>
      <c r="Y21"/>
      <c r="Z21"/>
      <c r="AA21"/>
      <c r="AB21"/>
      <c r="AC21"/>
      <c r="AD21"/>
      <c r="AE21"/>
      <c r="AF21"/>
      <c r="AG21"/>
      <c r="AH21"/>
      <c r="AI21"/>
      <c r="AJ21"/>
      <c r="AK21"/>
      <c r="AL21"/>
      <c r="AM21"/>
      <c r="AN21"/>
      <c r="AO21"/>
      <c r="AP21"/>
      <c r="AQ21"/>
      <c r="AR21"/>
      <c r="AS21"/>
      <c r="AT21"/>
      <c r="AU21"/>
      <c r="AV21"/>
      <c r="AW21"/>
      <c r="AX21"/>
      <c r="AY21"/>
      <c r="AZ21"/>
      <c r="BA21"/>
      <c r="BB21"/>
      <c r="BC21"/>
      <c r="BD21"/>
      <c r="BE21"/>
      <c r="BF21"/>
      <c r="BG21"/>
      <c r="BH21"/>
      <c r="BI21"/>
      <c r="BJ21"/>
      <c r="BK21"/>
      <c r="BL21"/>
      <c r="BM21"/>
      <c r="BN21"/>
      <c r="BO21"/>
      <c r="BP21"/>
      <c r="BQ21"/>
      <c r="BR21"/>
      <c r="BS21"/>
      <c r="BT21"/>
      <c r="BU21"/>
      <c r="BV21"/>
      <c r="BW21"/>
      <c r="BX21"/>
      <c r="BY21"/>
      <c r="BZ21"/>
      <c r="CA21"/>
      <c r="CB21"/>
      <c r="CC21"/>
      <c r="CD21"/>
      <c r="CE21"/>
      <c r="CF21"/>
      <c r="CG21"/>
      <c r="CH21"/>
      <c r="CI21"/>
      <c r="CJ21"/>
      <c r="CK21"/>
      <c r="CL21"/>
      <c r="CM21"/>
      <c r="CN21"/>
      <c r="CO21"/>
      <c r="CP21"/>
      <c r="CQ21"/>
      <c r="CR21"/>
      <c r="CS21"/>
      <c r="CT21"/>
      <c r="CU21"/>
      <c r="CV21"/>
      <c r="CW21"/>
      <c r="CX21"/>
      <c r="CY21"/>
      <c r="CZ21"/>
      <c r="DA21"/>
      <c r="DB21"/>
      <c r="DC21"/>
      <c r="DD21"/>
      <c r="DE21"/>
      <c r="DF21"/>
      <c r="DG21"/>
      <c r="DH21"/>
      <c r="DI21"/>
      <c r="DJ21"/>
      <c r="DK21"/>
      <c r="DL21"/>
      <c r="DM21"/>
      <c r="DN21"/>
      <c r="DO21"/>
      <c r="DP21"/>
      <c r="DQ21"/>
      <c r="DR21"/>
      <c r="DS21"/>
      <c r="DT21"/>
      <c r="DU21"/>
      <c r="DV21"/>
      <c r="DW21"/>
      <c r="DX21"/>
      <c r="DY21"/>
      <c r="DZ21"/>
      <c r="EA21"/>
      <c r="EB21"/>
      <c r="EC21"/>
      <c r="ED21"/>
      <c r="EE21"/>
      <c r="EF21"/>
      <c r="EG21"/>
      <c r="EH21"/>
      <c r="EI21"/>
      <c r="EJ21"/>
      <c r="EK21"/>
      <c r="EL21"/>
      <c r="EM21"/>
      <c r="EN21"/>
      <c r="EO21"/>
      <c r="EP21"/>
      <c r="EQ21"/>
      <c r="ER21"/>
      <c r="ES21"/>
      <c r="ET21"/>
      <c r="EU21"/>
      <c r="EV21"/>
      <c r="EW21"/>
      <c r="EX21"/>
      <c r="EY21"/>
      <c r="EZ21"/>
      <c r="FA21"/>
      <c r="FB21"/>
      <c r="FC21"/>
      <c r="FD21"/>
      <c r="FE21"/>
      <c r="FF21"/>
      <c r="FG21"/>
      <c r="FH21"/>
      <c r="FI21"/>
      <c r="FJ21"/>
      <c r="FK21"/>
      <c r="FL21"/>
      <c r="FM21"/>
      <c r="FN21"/>
      <c r="FO21"/>
      <c r="FP21"/>
      <c r="FQ21"/>
      <c r="FR21"/>
      <c r="FS21"/>
      <c r="FT21"/>
      <c r="FU21"/>
      <c r="FV21"/>
      <c r="FW21"/>
      <c r="FX21"/>
      <c r="FY21"/>
      <c r="FZ21"/>
      <c r="GA21"/>
      <c r="GB21"/>
      <c r="GC21"/>
      <c r="GD21"/>
      <c r="GE21"/>
      <c r="GF21"/>
      <c r="GG21"/>
      <c r="GH21"/>
      <c r="GI21"/>
      <c r="GJ21"/>
      <c r="GK21"/>
      <c r="GL21"/>
      <c r="GM21"/>
      <c r="GN21"/>
      <c r="GO21"/>
      <c r="GP21"/>
      <c r="GQ21"/>
      <c r="GR21"/>
      <c r="GS21"/>
      <c r="GT21"/>
      <c r="GU21"/>
      <c r="GV21"/>
      <c r="GW21"/>
      <c r="GX21"/>
      <c r="GY21"/>
      <c r="GZ21"/>
      <c r="HA21"/>
      <c r="HB21"/>
      <c r="HC21"/>
      <c r="HD21"/>
      <c r="HE21"/>
      <c r="HF21"/>
      <c r="HG21"/>
      <c r="HH21"/>
      <c r="HI21"/>
      <c r="HJ21"/>
      <c r="HK21"/>
      <c r="HL21"/>
      <c r="HM21"/>
      <c r="HN21"/>
      <c r="HO21"/>
      <c r="HP21"/>
      <c r="HQ21"/>
      <c r="HR21"/>
      <c r="HS21"/>
      <c r="HT21"/>
      <c r="HU21"/>
      <c r="HV21"/>
      <c r="HW21"/>
      <c r="HX21"/>
      <c r="HY21"/>
      <c r="HZ21"/>
      <c r="IA21"/>
      <c r="IB21"/>
      <c r="IC21"/>
      <c r="ID21"/>
      <c r="IE21"/>
      <c r="IF21"/>
      <c r="IG21"/>
      <c r="IH21"/>
      <c r="II21"/>
      <c r="IJ21"/>
      <c r="IK21"/>
      <c r="IL21"/>
      <c r="IM21"/>
      <c r="IN21"/>
      <c r="IO21"/>
      <c r="IP21"/>
      <c r="IQ21"/>
      <c r="IR21"/>
      <c r="IS21"/>
      <c r="IT21"/>
      <c r="IU21"/>
      <c r="IV21"/>
      <c r="IW21"/>
      <c r="IX21"/>
      <c r="IY21"/>
      <c r="IZ21"/>
      <c r="JA21"/>
      <c r="JB21"/>
      <c r="JC21"/>
      <c r="JD21"/>
      <c r="JE21"/>
      <c r="JF21"/>
      <c r="JG21"/>
      <c r="JH21"/>
      <c r="JI21"/>
      <c r="JJ21"/>
      <c r="JK21"/>
      <c r="JL21"/>
      <c r="JM21"/>
      <c r="JN21"/>
      <c r="JO21"/>
      <c r="JP21"/>
      <c r="JQ21"/>
      <c r="JR21"/>
      <c r="JS21"/>
      <c r="JT21"/>
      <c r="JU21"/>
      <c r="JV21"/>
      <c r="JW21"/>
      <c r="JX21"/>
      <c r="JY21"/>
      <c r="JZ21"/>
      <c r="KA21"/>
      <c r="KB21"/>
      <c r="KC21"/>
      <c r="KD21"/>
      <c r="KE21"/>
      <c r="KF21"/>
      <c r="KG21"/>
      <c r="KH21"/>
      <c r="KI21"/>
      <c r="KJ21"/>
      <c r="KK21"/>
      <c r="KL21"/>
      <c r="KM21"/>
      <c r="KN21"/>
      <c r="KO21"/>
      <c r="KP21"/>
      <c r="KQ21"/>
      <c r="KR21"/>
      <c r="KS21"/>
      <c r="KT21"/>
      <c r="KU21"/>
      <c r="KV21"/>
      <c r="KW21"/>
      <c r="KX21"/>
      <c r="KY21"/>
      <c r="KZ21"/>
      <c r="LA21"/>
      <c r="LB21"/>
      <c r="LC21"/>
      <c r="LD21"/>
      <c r="LE21"/>
      <c r="LF21"/>
      <c r="LG21"/>
      <c r="LH21"/>
      <c r="LI21"/>
      <c r="LJ21"/>
      <c r="LK21"/>
      <c r="LL21"/>
      <c r="LM21"/>
      <c r="LN21"/>
      <c r="LO21"/>
      <c r="LP21"/>
      <c r="LQ21"/>
      <c r="LR21"/>
      <c r="LS21"/>
      <c r="LT21"/>
      <c r="LU21"/>
      <c r="LV21"/>
      <c r="LW21"/>
      <c r="LX21"/>
      <c r="LY21"/>
      <c r="LZ21"/>
      <c r="MA21"/>
      <c r="MB21"/>
      <c r="MC21"/>
      <c r="MD21"/>
      <c r="ME21"/>
      <c r="MF21"/>
      <c r="MG21"/>
      <c r="MH21"/>
      <c r="MI21"/>
      <c r="MJ21"/>
      <c r="MK21"/>
      <c r="ML21"/>
      <c r="MM21"/>
      <c r="MN21"/>
      <c r="MO21"/>
      <c r="MP21"/>
      <c r="MQ21"/>
      <c r="MR21"/>
      <c r="MS21"/>
      <c r="MT21"/>
      <c r="MU21"/>
      <c r="MV21"/>
      <c r="MW21"/>
      <c r="MX21"/>
      <c r="MY21"/>
      <c r="MZ21"/>
      <c r="NA21"/>
      <c r="NB21"/>
      <c r="NC21"/>
      <c r="ND21"/>
      <c r="NE21"/>
      <c r="NF21"/>
      <c r="NG21"/>
      <c r="NH21"/>
      <c r="NI21"/>
      <c r="NJ21"/>
      <c r="NK21"/>
      <c r="NL21"/>
      <c r="NM21"/>
      <c r="NN21"/>
      <c r="NO21"/>
      <c r="NP21"/>
      <c r="NQ21"/>
      <c r="NR21"/>
      <c r="NS21"/>
      <c r="NT21"/>
      <c r="NU21"/>
      <c r="NV21"/>
      <c r="NW21"/>
      <c r="NX21"/>
      <c r="NY21"/>
      <c r="NZ21"/>
      <c r="OA21"/>
      <c r="OB21"/>
      <c r="OC21"/>
      <c r="OD21"/>
      <c r="OE21"/>
      <c r="OF21"/>
      <c r="OG21"/>
      <c r="OH21"/>
      <c r="OI21"/>
      <c r="OJ21"/>
      <c r="OK21"/>
      <c r="OL21"/>
      <c r="OM21"/>
      <c r="ON21"/>
      <c r="OO21"/>
      <c r="OP21"/>
      <c r="OQ21"/>
      <c r="OR21"/>
      <c r="OS21"/>
      <c r="OT21"/>
      <c r="OU21"/>
      <c r="OV21"/>
      <c r="OW21"/>
      <c r="OX21"/>
      <c r="OY21"/>
      <c r="OZ21"/>
      <c r="PA21"/>
      <c r="PB21"/>
      <c r="PC21"/>
      <c r="PD21"/>
      <c r="PE21"/>
      <c r="PF21"/>
      <c r="PG21"/>
      <c r="PH21"/>
      <c r="PI21"/>
      <c r="PJ21"/>
      <c r="PK21"/>
      <c r="PL21"/>
      <c r="PM21"/>
      <c r="PN21"/>
      <c r="PO21"/>
      <c r="PP21"/>
      <c r="PQ21"/>
      <c r="PR21"/>
      <c r="PS21"/>
      <c r="PT21"/>
      <c r="PU21"/>
      <c r="PV21"/>
      <c r="PW21"/>
      <c r="PX21"/>
      <c r="PY21"/>
      <c r="PZ21"/>
      <c r="QA21"/>
      <c r="QB21"/>
      <c r="QC21"/>
      <c r="QD21"/>
      <c r="QE21"/>
      <c r="QF21"/>
      <c r="QG21"/>
      <c r="QH21"/>
      <c r="QI21"/>
      <c r="QJ21"/>
      <c r="QK21"/>
      <c r="QL21"/>
      <c r="QM21"/>
      <c r="QN21"/>
      <c r="QO21"/>
      <c r="QP21"/>
      <c r="QQ21"/>
      <c r="QR21"/>
      <c r="QS21"/>
      <c r="QT21"/>
      <c r="QU21"/>
      <c r="QV21"/>
      <c r="QW21"/>
      <c r="QX21"/>
      <c r="QY21"/>
      <c r="QZ21"/>
      <c r="RA21"/>
      <c r="RB21"/>
      <c r="RC21"/>
      <c r="RD21"/>
      <c r="RE21"/>
      <c r="RF21"/>
      <c r="RG21"/>
      <c r="RH21"/>
      <c r="RI21"/>
      <c r="RJ21"/>
      <c r="RK21"/>
      <c r="RL21"/>
      <c r="RM21"/>
      <c r="RN21"/>
      <c r="RO21"/>
      <c r="RP21"/>
      <c r="RQ21"/>
      <c r="RR21"/>
      <c r="RS21"/>
      <c r="RT21"/>
      <c r="RU21"/>
      <c r="RV21"/>
      <c r="RW21"/>
      <c r="RX21"/>
      <c r="RY21"/>
      <c r="RZ21"/>
      <c r="SA21"/>
      <c r="SB21"/>
      <c r="SC21"/>
      <c r="SD21"/>
      <c r="SE21"/>
      <c r="SF21"/>
      <c r="SG21"/>
      <c r="SH21"/>
      <c r="SI21"/>
      <c r="SJ21"/>
      <c r="SK21"/>
      <c r="SL21"/>
      <c r="SM21"/>
      <c r="SN21"/>
      <c r="SO21"/>
      <c r="SP21"/>
      <c r="SQ21"/>
      <c r="SR21"/>
      <c r="SS21"/>
      <c r="ST21"/>
      <c r="SU21"/>
      <c r="SV21"/>
      <c r="SW21"/>
      <c r="SX21"/>
      <c r="SY21"/>
      <c r="SZ21"/>
      <c r="TA21"/>
      <c r="TB21"/>
      <c r="TC21"/>
      <c r="TD21"/>
      <c r="TE21"/>
      <c r="TF21"/>
      <c r="TG21"/>
      <c r="TH21"/>
      <c r="TI21"/>
      <c r="TJ21"/>
      <c r="TK21"/>
      <c r="TL21"/>
      <c r="TM21"/>
      <c r="TN21"/>
      <c r="TO21"/>
      <c r="TP21"/>
      <c r="TQ21"/>
      <c r="TR21"/>
      <c r="TS21"/>
      <c r="TT21"/>
      <c r="TU21"/>
      <c r="TV21"/>
      <c r="TW21"/>
      <c r="TX21"/>
      <c r="TY21"/>
      <c r="TZ21"/>
      <c r="UA21"/>
      <c r="UB21"/>
      <c r="UC21"/>
      <c r="UD21"/>
      <c r="UE21"/>
      <c r="UF21"/>
      <c r="UG21"/>
      <c r="UH21"/>
      <c r="UI21"/>
      <c r="UJ21"/>
      <c r="UK21"/>
      <c r="UL21"/>
      <c r="UM21"/>
      <c r="UN21"/>
      <c r="UO21"/>
      <c r="UP21"/>
      <c r="UQ21"/>
      <c r="UR21"/>
      <c r="US21"/>
      <c r="UT21"/>
      <c r="UU21"/>
      <c r="UV21"/>
      <c r="UW21"/>
      <c r="UX21"/>
      <c r="UY21"/>
      <c r="UZ21"/>
      <c r="VA21"/>
      <c r="VB21"/>
      <c r="VC21"/>
      <c r="VD21"/>
      <c r="VE21"/>
      <c r="VF21"/>
      <c r="VG21"/>
      <c r="VH21"/>
      <c r="VI21"/>
      <c r="VJ21"/>
      <c r="VK21"/>
      <c r="VL21"/>
      <c r="VM21"/>
      <c r="VN21"/>
      <c r="VO21"/>
      <c r="VP21"/>
      <c r="VQ21"/>
      <c r="VR21"/>
      <c r="VS21"/>
      <c r="VT21"/>
      <c r="VU21"/>
      <c r="VV21"/>
      <c r="VW21"/>
      <c r="VX21"/>
      <c r="VY21"/>
      <c r="VZ21"/>
      <c r="WA21"/>
      <c r="WB21"/>
      <c r="WC21"/>
      <c r="WD21"/>
      <c r="WE21"/>
      <c r="WF21"/>
      <c r="WG21"/>
      <c r="WH21"/>
      <c r="WI21"/>
      <c r="WJ21"/>
      <c r="WK21"/>
      <c r="WL21"/>
      <c r="WM21"/>
      <c r="WN21"/>
      <c r="WO21"/>
      <c r="WP21"/>
      <c r="WQ21"/>
      <c r="WR21"/>
      <c r="WS21"/>
      <c r="WT21"/>
      <c r="WU21"/>
      <c r="WV21"/>
      <c r="WW21"/>
      <c r="WX21"/>
      <c r="WY21"/>
      <c r="WZ21"/>
      <c r="XA21"/>
      <c r="XB21"/>
      <c r="XC21"/>
      <c r="XD21"/>
      <c r="XE21"/>
      <c r="XF21"/>
      <c r="XG21"/>
      <c r="XH21"/>
      <c r="XI21"/>
      <c r="XJ21"/>
      <c r="XK21"/>
      <c r="XL21"/>
      <c r="XM21"/>
      <c r="XN21"/>
      <c r="XO21"/>
      <c r="XP21"/>
      <c r="XQ21"/>
      <c r="XR21"/>
      <c r="XS21"/>
      <c r="XT21"/>
      <c r="XU21"/>
      <c r="XV21"/>
      <c r="XW21"/>
      <c r="XX21"/>
      <c r="XY21"/>
      <c r="XZ21"/>
      <c r="YA21"/>
      <c r="YB21"/>
      <c r="YC21"/>
      <c r="YD21"/>
      <c r="YE21"/>
      <c r="YF21"/>
      <c r="YG21"/>
      <c r="YH21"/>
      <c r="YI21"/>
      <c r="YJ21"/>
      <c r="YK21"/>
      <c r="YL21"/>
      <c r="YM21"/>
      <c r="YN21"/>
      <c r="YO21"/>
      <c r="YP21"/>
      <c r="YQ21"/>
      <c r="YR21"/>
      <c r="YS21"/>
      <c r="YT21"/>
      <c r="YU21"/>
      <c r="YV21"/>
      <c r="YW21"/>
      <c r="YX21"/>
      <c r="YY21"/>
      <c r="YZ21"/>
      <c r="ZA21"/>
      <c r="ZB21"/>
      <c r="ZC21"/>
      <c r="ZD21"/>
      <c r="ZE21"/>
      <c r="ZF21"/>
      <c r="ZG21"/>
      <c r="ZH21"/>
      <c r="ZI21"/>
      <c r="ZJ21"/>
      <c r="ZK21"/>
      <c r="ZL21"/>
      <c r="ZM21"/>
      <c r="ZN21"/>
      <c r="ZO21"/>
      <c r="ZP21"/>
      <c r="ZQ21"/>
      <c r="ZR21"/>
      <c r="ZS21"/>
      <c r="ZT21"/>
      <c r="ZU21"/>
      <c r="ZV21"/>
      <c r="ZW21"/>
      <c r="ZX21"/>
      <c r="ZY21"/>
      <c r="ZZ21"/>
      <c r="AAA21"/>
      <c r="AAB21"/>
      <c r="AAC21"/>
      <c r="AAD21"/>
      <c r="AAE21"/>
      <c r="AAF21"/>
      <c r="AAG21"/>
      <c r="AAH21"/>
      <c r="AAI21"/>
      <c r="AAJ21"/>
      <c r="AAK21"/>
      <c r="AAL21"/>
      <c r="AAM21"/>
      <c r="AAN21"/>
      <c r="AAO21"/>
      <c r="AAP21"/>
      <c r="AAQ21"/>
      <c r="AAR21"/>
      <c r="AAS21"/>
      <c r="AAT21"/>
      <c r="AAU21"/>
      <c r="AAV21"/>
      <c r="AAW21"/>
      <c r="AAX21"/>
      <c r="AAY21"/>
      <c r="AAZ21"/>
      <c r="ABA21"/>
      <c r="ABB21"/>
      <c r="ABC21"/>
      <c r="ABD21"/>
      <c r="ABE21"/>
      <c r="ABF21"/>
      <c r="ABG21"/>
      <c r="ABH21"/>
      <c r="ABI21"/>
      <c r="ABJ21"/>
      <c r="ABK21"/>
      <c r="ABL21"/>
      <c r="ABM21"/>
      <c r="ABN21"/>
      <c r="ABO21"/>
      <c r="ABP21"/>
      <c r="ABQ21"/>
      <c r="ABR21"/>
      <c r="ABS21"/>
      <c r="ABT21"/>
      <c r="ABU21"/>
      <c r="ABV21"/>
      <c r="ABW21"/>
      <c r="ABX21"/>
      <c r="ABY21"/>
      <c r="ABZ21"/>
      <c r="ACA21"/>
      <c r="ACB21"/>
      <c r="ACC21"/>
      <c r="ACD21"/>
      <c r="ACE21"/>
      <c r="ACF21"/>
      <c r="ACG21"/>
      <c r="ACH21"/>
      <c r="ACI21"/>
      <c r="ACJ21"/>
      <c r="ACK21"/>
      <c r="ACL21"/>
      <c r="ACM21"/>
      <c r="ACN21"/>
      <c r="ACO21"/>
      <c r="ACP21"/>
      <c r="ACQ21"/>
      <c r="ACR21"/>
      <c r="ACS21"/>
      <c r="ACT21"/>
      <c r="ACU21"/>
      <c r="ACV21"/>
      <c r="ACW21"/>
      <c r="ACX21"/>
      <c r="ACY21"/>
      <c r="ACZ21"/>
      <c r="ADA21"/>
      <c r="ADB21"/>
      <c r="ADC21"/>
      <c r="ADD21"/>
      <c r="ADE21"/>
      <c r="ADF21"/>
      <c r="ADG21"/>
      <c r="ADH21"/>
      <c r="ADI21"/>
      <c r="ADJ21"/>
      <c r="ADK21"/>
      <c r="ADL21"/>
      <c r="ADM21"/>
      <c r="ADN21"/>
      <c r="ADO21"/>
      <c r="ADP21"/>
      <c r="ADQ21"/>
      <c r="ADR21"/>
      <c r="ADS21"/>
      <c r="ADT21"/>
      <c r="ADU21"/>
      <c r="ADV21"/>
      <c r="ADW21"/>
      <c r="ADX21"/>
      <c r="ADY21"/>
      <c r="ADZ21"/>
      <c r="AEA21"/>
      <c r="AEB21"/>
      <c r="AEC21"/>
      <c r="AED21"/>
      <c r="AEE21"/>
      <c r="AEF21"/>
      <c r="AEG21"/>
      <c r="AEH21"/>
      <c r="AEI21"/>
      <c r="AEJ21"/>
      <c r="AEK21"/>
      <c r="AEL21"/>
      <c r="AEM21"/>
      <c r="AEN21"/>
      <c r="AEO21"/>
      <c r="AEP21"/>
      <c r="AEQ21"/>
      <c r="AER21"/>
      <c r="AES21"/>
      <c r="AET21"/>
      <c r="AEU21"/>
      <c r="AEV21"/>
      <c r="AEW21"/>
      <c r="AEX21"/>
      <c r="AEY21"/>
      <c r="AEZ21"/>
      <c r="AFA21"/>
      <c r="AFB21"/>
      <c r="AFC21"/>
      <c r="AFD21"/>
      <c r="AFE21"/>
      <c r="AFF21"/>
      <c r="AFG21"/>
      <c r="AFH21"/>
      <c r="AFI21"/>
      <c r="AFJ21"/>
      <c r="AFK21"/>
      <c r="AFL21"/>
      <c r="AFM21"/>
      <c r="AFN21"/>
      <c r="AFO21"/>
      <c r="AFP21"/>
      <c r="AFQ21"/>
      <c r="AFR21"/>
      <c r="AFS21"/>
      <c r="AFT21"/>
      <c r="AFU21"/>
      <c r="AFV21"/>
      <c r="AFW21"/>
      <c r="AFX21"/>
      <c r="AFY21"/>
      <c r="AFZ21"/>
      <c r="AGA21"/>
      <c r="AGB21"/>
      <c r="AGC21"/>
      <c r="AGD21"/>
      <c r="AGE21"/>
      <c r="AGF21"/>
      <c r="AGG21"/>
      <c r="AGH21"/>
      <c r="AGI21"/>
      <c r="AGJ21"/>
      <c r="AGK21"/>
      <c r="AGL21"/>
      <c r="AGM21"/>
      <c r="AGN21"/>
      <c r="AGO21"/>
      <c r="AGP21"/>
      <c r="AGQ21"/>
      <c r="AGR21"/>
      <c r="AGS21"/>
      <c r="AGT21"/>
      <c r="AGU21"/>
      <c r="AGV21"/>
      <c r="AGW21"/>
      <c r="AGX21"/>
      <c r="AGY21"/>
      <c r="AGZ21"/>
      <c r="AHA21"/>
      <c r="AHB21"/>
      <c r="AHC21"/>
      <c r="AHD21"/>
      <c r="AHE21"/>
      <c r="AHF21"/>
      <c r="AHG21"/>
      <c r="AHH21"/>
      <c r="AHI21"/>
      <c r="AHJ21"/>
      <c r="AHK21"/>
      <c r="AHL21"/>
      <c r="AHM21"/>
      <c r="AHN21"/>
      <c r="AHO21"/>
      <c r="AHP21"/>
      <c r="AHQ21"/>
      <c r="AHR21"/>
      <c r="AHS21"/>
      <c r="AHT21"/>
      <c r="AHU21"/>
      <c r="AHV21"/>
      <c r="AHW21"/>
      <c r="AHX21"/>
      <c r="AHY21"/>
      <c r="AHZ21"/>
      <c r="AIA21"/>
      <c r="AIB21"/>
      <c r="AIC21"/>
      <c r="AID21"/>
      <c r="AIE21"/>
      <c r="AIF21"/>
      <c r="AIG21"/>
      <c r="AIH21"/>
      <c r="AII21"/>
      <c r="AIJ21"/>
      <c r="AIK21"/>
      <c r="AIL21"/>
      <c r="AIM21"/>
      <c r="AIN21"/>
      <c r="AIO21"/>
      <c r="AIP21"/>
      <c r="AIQ21"/>
      <c r="AIR21"/>
      <c r="AIS21"/>
      <c r="AIT21"/>
      <c r="AIU21"/>
      <c r="AIV21"/>
      <c r="AIW21"/>
      <c r="AIX21"/>
      <c r="AIY21"/>
      <c r="AIZ21"/>
      <c r="AJA21"/>
      <c r="AJB21"/>
      <c r="AJC21"/>
      <c r="AJD21"/>
      <c r="AJE21"/>
      <c r="AJF21"/>
      <c r="AJG21"/>
      <c r="AJH21"/>
      <c r="AJI21"/>
      <c r="AJJ21"/>
      <c r="AJK21"/>
      <c r="AJL21"/>
      <c r="AJM21"/>
      <c r="AJN21"/>
      <c r="AJO21"/>
      <c r="AJP21"/>
      <c r="AJQ21"/>
      <c r="AJR21"/>
      <c r="AJS21"/>
      <c r="AJT21"/>
      <c r="AJU21"/>
      <c r="AJV21"/>
      <c r="AJW21"/>
      <c r="AJX21"/>
      <c r="AJY21"/>
      <c r="AJZ21"/>
      <c r="AKA21"/>
      <c r="AKB21"/>
      <c r="AKC21"/>
      <c r="AKD21"/>
      <c r="AKE21"/>
      <c r="AKF21"/>
      <c r="AKG21"/>
      <c r="AKH21"/>
      <c r="AKI21"/>
      <c r="AKJ21"/>
      <c r="AKK21"/>
      <c r="AKL21"/>
      <c r="AKM21"/>
      <c r="AKN21"/>
      <c r="AKO21"/>
      <c r="AKP21"/>
      <c r="AKQ21"/>
      <c r="AKR21"/>
      <c r="AKS21"/>
      <c r="AKT21"/>
      <c r="AKU21"/>
      <c r="AKV21"/>
      <c r="AKW21"/>
      <c r="AKX21"/>
      <c r="AKY21"/>
      <c r="AKZ21"/>
      <c r="ALA21"/>
      <c r="ALB21"/>
      <c r="ALC21"/>
      <c r="ALD21"/>
      <c r="ALE21"/>
      <c r="ALF21"/>
      <c r="ALG21"/>
      <c r="ALH21"/>
      <c r="ALI21"/>
      <c r="ALJ21"/>
      <c r="ALK21"/>
      <c r="ALL21"/>
      <c r="ALM21"/>
      <c r="ALN21"/>
      <c r="ALO21"/>
      <c r="ALP21"/>
      <c r="ALQ21"/>
      <c r="ALR21"/>
      <c r="ALS21"/>
      <c r="ALT21"/>
      <c r="ALU21"/>
      <c r="ALV21"/>
      <c r="ALW21"/>
      <c r="ALX21"/>
      <c r="ALY21"/>
      <c r="ALZ21"/>
      <c r="AMA21"/>
      <c r="AMB21"/>
      <c r="AMC21"/>
      <c r="AMD21"/>
      <c r="AME21"/>
      <c r="AMF21"/>
      <c r="AMG21"/>
      <c r="AMH21"/>
      <c r="AMI21"/>
      <c r="AMJ21"/>
    </row>
    <row r="22" spans="1:1024" ht="15.95" customHeight="1">
      <c r="A22"/>
      <c r="B22" s="30"/>
      <c r="C22" s="33"/>
      <c r="D22" s="34" t="s">
        <v>22</v>
      </c>
      <c r="E22" s="31"/>
      <c r="F22" s="31"/>
      <c r="G22" s="31"/>
      <c r="H22" s="31"/>
      <c r="I22" s="31"/>
      <c r="J22" s="31"/>
      <c r="K22" s="31"/>
      <c r="L22" s="31"/>
      <c r="M22" s="31"/>
      <c r="N22" s="31"/>
      <c r="O22" s="31"/>
      <c r="P22" s="31"/>
      <c r="Q22" s="32"/>
      <c r="R22"/>
      <c r="S22"/>
      <c r="T22"/>
      <c r="U22"/>
      <c r="V22"/>
      <c r="W22"/>
      <c r="X22"/>
      <c r="Y22"/>
      <c r="Z22"/>
      <c r="AA22"/>
      <c r="AB22"/>
      <c r="AC22"/>
      <c r="AD22"/>
      <c r="AE22"/>
      <c r="AF22"/>
      <c r="AG22"/>
      <c r="AH22"/>
      <c r="AI22"/>
      <c r="AJ22"/>
      <c r="AK22"/>
      <c r="AL22"/>
      <c r="AM22"/>
      <c r="AN22"/>
      <c r="AO22"/>
      <c r="AP22"/>
      <c r="AQ22"/>
      <c r="AR22"/>
      <c r="AS22"/>
      <c r="AT22"/>
      <c r="AU22"/>
      <c r="AV22"/>
      <c r="AW22"/>
      <c r="AX22"/>
      <c r="AY22"/>
      <c r="AZ22"/>
      <c r="BA22"/>
      <c r="BB22"/>
      <c r="BC22"/>
      <c r="BD22"/>
      <c r="BE22"/>
      <c r="BF22"/>
      <c r="BG22"/>
      <c r="BH22"/>
      <c r="BI22"/>
      <c r="BJ22"/>
      <c r="BK22"/>
      <c r="BL22"/>
      <c r="BM22"/>
      <c r="BN22"/>
      <c r="BO22"/>
      <c r="BP22"/>
      <c r="BQ22"/>
      <c r="BR22"/>
      <c r="BS22"/>
      <c r="BT22"/>
      <c r="BU22"/>
      <c r="BV22"/>
      <c r="BW22"/>
      <c r="BX22"/>
      <c r="BY22"/>
      <c r="BZ22"/>
      <c r="CA22"/>
      <c r="CB22"/>
      <c r="CC22"/>
      <c r="CD22"/>
      <c r="CE22"/>
      <c r="CF22"/>
      <c r="CG22"/>
      <c r="CH22"/>
      <c r="CI22"/>
      <c r="CJ22"/>
      <c r="CK22"/>
      <c r="CL22"/>
      <c r="CM22"/>
      <c r="CN22"/>
      <c r="CO22"/>
      <c r="CP22"/>
      <c r="CQ22"/>
      <c r="CR22"/>
      <c r="CS22"/>
      <c r="CT22"/>
      <c r="CU22"/>
      <c r="CV22"/>
      <c r="CW22"/>
      <c r="CX22"/>
      <c r="CY22"/>
      <c r="CZ22"/>
      <c r="DA22"/>
      <c r="DB22"/>
      <c r="DC22"/>
      <c r="DD22"/>
      <c r="DE22"/>
      <c r="DF22"/>
      <c r="DG22"/>
      <c r="DH22"/>
      <c r="DI22"/>
      <c r="DJ22"/>
      <c r="DK22"/>
      <c r="DL22"/>
      <c r="DM22"/>
      <c r="DN22"/>
      <c r="DO22"/>
      <c r="DP22"/>
      <c r="DQ22"/>
      <c r="DR22"/>
      <c r="DS22"/>
      <c r="DT22"/>
      <c r="DU22"/>
      <c r="DV22"/>
      <c r="DW22"/>
      <c r="DX22"/>
      <c r="DY22"/>
      <c r="DZ22"/>
      <c r="EA22"/>
      <c r="EB22"/>
      <c r="EC22"/>
      <c r="ED22"/>
      <c r="EE22"/>
      <c r="EF22"/>
      <c r="EG22"/>
      <c r="EH22"/>
      <c r="EI22"/>
      <c r="EJ22"/>
      <c r="EK22"/>
      <c r="EL22"/>
      <c r="EM22"/>
      <c r="EN22"/>
      <c r="EO22"/>
      <c r="EP22"/>
      <c r="EQ22"/>
      <c r="ER22"/>
      <c r="ES22"/>
      <c r="ET22"/>
      <c r="EU22"/>
      <c r="EV22"/>
      <c r="EW22"/>
      <c r="EX22"/>
      <c r="EY22"/>
      <c r="EZ22"/>
      <c r="FA22"/>
      <c r="FB22"/>
      <c r="FC22"/>
      <c r="FD22"/>
      <c r="FE22"/>
      <c r="FF22"/>
      <c r="FG22"/>
      <c r="FH22"/>
      <c r="FI22"/>
      <c r="FJ22"/>
      <c r="FK22"/>
      <c r="FL22"/>
      <c r="FM22"/>
      <c r="FN22"/>
      <c r="FO22"/>
      <c r="FP22"/>
      <c r="FQ22"/>
      <c r="FR22"/>
      <c r="FS22"/>
      <c r="FT22"/>
      <c r="FU22"/>
      <c r="FV22"/>
      <c r="FW22"/>
      <c r="FX22"/>
      <c r="FY22"/>
      <c r="FZ22"/>
      <c r="GA22"/>
      <c r="GB22"/>
      <c r="GC22"/>
      <c r="GD22"/>
      <c r="GE22"/>
      <c r="GF22"/>
      <c r="GG22"/>
      <c r="GH22"/>
      <c r="GI22"/>
      <c r="GJ22"/>
      <c r="GK22"/>
      <c r="GL22"/>
      <c r="GM22"/>
      <c r="GN22"/>
      <c r="GO22"/>
      <c r="GP22"/>
      <c r="GQ22"/>
      <c r="GR22"/>
      <c r="GS22"/>
      <c r="GT22"/>
      <c r="GU22"/>
      <c r="GV22"/>
      <c r="GW22"/>
      <c r="GX22"/>
      <c r="GY22"/>
      <c r="GZ22"/>
      <c r="HA22"/>
      <c r="HB22"/>
      <c r="HC22"/>
      <c r="HD22"/>
      <c r="HE22"/>
      <c r="HF22"/>
      <c r="HG22"/>
      <c r="HH22"/>
      <c r="HI22"/>
      <c r="HJ22"/>
      <c r="HK22"/>
      <c r="HL22"/>
      <c r="HM22"/>
      <c r="HN22"/>
      <c r="HO22"/>
      <c r="HP22"/>
      <c r="HQ22"/>
      <c r="HR22"/>
      <c r="HS22"/>
      <c r="HT22"/>
      <c r="HU22"/>
      <c r="HV22"/>
      <c r="HW22"/>
      <c r="HX22"/>
      <c r="HY22"/>
      <c r="HZ22"/>
      <c r="IA22"/>
      <c r="IB22"/>
      <c r="IC22"/>
      <c r="ID22"/>
      <c r="IE22"/>
      <c r="IF22"/>
      <c r="IG22"/>
      <c r="IH22"/>
      <c r="II22"/>
      <c r="IJ22"/>
      <c r="IK22"/>
      <c r="IL22"/>
      <c r="IM22"/>
      <c r="IN22"/>
      <c r="IO22"/>
      <c r="IP22"/>
      <c r="IQ22"/>
      <c r="IR22"/>
      <c r="IS22"/>
      <c r="IT22"/>
      <c r="IU22"/>
      <c r="IV22"/>
      <c r="IW22"/>
      <c r="IX22"/>
      <c r="IY22"/>
      <c r="IZ22"/>
      <c r="JA22"/>
      <c r="JB22"/>
      <c r="JC22"/>
      <c r="JD22"/>
      <c r="JE22"/>
      <c r="JF22"/>
      <c r="JG22"/>
      <c r="JH22"/>
      <c r="JI22"/>
      <c r="JJ22"/>
      <c r="JK22"/>
      <c r="JL22"/>
      <c r="JM22"/>
      <c r="JN22"/>
      <c r="JO22"/>
      <c r="JP22"/>
      <c r="JQ22"/>
      <c r="JR22"/>
      <c r="JS22"/>
      <c r="JT22"/>
      <c r="JU22"/>
      <c r="JV22"/>
      <c r="JW22"/>
      <c r="JX22"/>
      <c r="JY22"/>
      <c r="JZ22"/>
      <c r="KA22"/>
      <c r="KB22"/>
      <c r="KC22"/>
      <c r="KD22"/>
      <c r="KE22"/>
      <c r="KF22"/>
      <c r="KG22"/>
      <c r="KH22"/>
      <c r="KI22"/>
      <c r="KJ22"/>
      <c r="KK22"/>
      <c r="KL22"/>
      <c r="KM22"/>
      <c r="KN22"/>
      <c r="KO22"/>
      <c r="KP22"/>
      <c r="KQ22"/>
      <c r="KR22"/>
      <c r="KS22"/>
      <c r="KT22"/>
      <c r="KU22"/>
      <c r="KV22"/>
      <c r="KW22"/>
      <c r="KX22"/>
      <c r="KY22"/>
      <c r="KZ22"/>
      <c r="LA22"/>
      <c r="LB22"/>
      <c r="LC22"/>
      <c r="LD22"/>
      <c r="LE22"/>
      <c r="LF22"/>
      <c r="LG22"/>
      <c r="LH22"/>
      <c r="LI22"/>
      <c r="LJ22"/>
      <c r="LK22"/>
      <c r="LL22"/>
      <c r="LM22"/>
      <c r="LN22"/>
      <c r="LO22"/>
      <c r="LP22"/>
      <c r="LQ22"/>
      <c r="LR22"/>
      <c r="LS22"/>
      <c r="LT22"/>
      <c r="LU22"/>
      <c r="LV22"/>
      <c r="LW22"/>
      <c r="LX22"/>
      <c r="LY22"/>
      <c r="LZ22"/>
      <c r="MA22"/>
      <c r="MB22"/>
      <c r="MC22"/>
      <c r="MD22"/>
      <c r="ME22"/>
      <c r="MF22"/>
      <c r="MG22"/>
      <c r="MH22"/>
      <c r="MI22"/>
      <c r="MJ22"/>
      <c r="MK22"/>
      <c r="ML22"/>
      <c r="MM22"/>
      <c r="MN22"/>
      <c r="MO22"/>
      <c r="MP22"/>
      <c r="MQ22"/>
      <c r="MR22"/>
      <c r="MS22"/>
      <c r="MT22"/>
      <c r="MU22"/>
      <c r="MV22"/>
      <c r="MW22"/>
      <c r="MX22"/>
      <c r="MY22"/>
      <c r="MZ22"/>
      <c r="NA22"/>
      <c r="NB22"/>
      <c r="NC22"/>
      <c r="ND22"/>
      <c r="NE22"/>
      <c r="NF22"/>
      <c r="NG22"/>
      <c r="NH22"/>
      <c r="NI22"/>
      <c r="NJ22"/>
      <c r="NK22"/>
      <c r="NL22"/>
      <c r="NM22"/>
      <c r="NN22"/>
      <c r="NO22"/>
      <c r="NP22"/>
      <c r="NQ22"/>
      <c r="NR22"/>
      <c r="NS22"/>
      <c r="NT22"/>
      <c r="NU22"/>
      <c r="NV22"/>
      <c r="NW22"/>
      <c r="NX22"/>
      <c r="NY22"/>
      <c r="NZ22"/>
      <c r="OA22"/>
      <c r="OB22"/>
      <c r="OC22"/>
      <c r="OD22"/>
      <c r="OE22"/>
      <c r="OF22"/>
      <c r="OG22"/>
      <c r="OH22"/>
      <c r="OI22"/>
      <c r="OJ22"/>
      <c r="OK22"/>
      <c r="OL22"/>
      <c r="OM22"/>
      <c r="ON22"/>
      <c r="OO22"/>
      <c r="OP22"/>
      <c r="OQ22"/>
      <c r="OR22"/>
      <c r="OS22"/>
      <c r="OT22"/>
      <c r="OU22"/>
      <c r="OV22"/>
      <c r="OW22"/>
      <c r="OX22"/>
      <c r="OY22"/>
      <c r="OZ22"/>
      <c r="PA22"/>
      <c r="PB22"/>
      <c r="PC22"/>
      <c r="PD22"/>
      <c r="PE22"/>
      <c r="PF22"/>
      <c r="PG22"/>
      <c r="PH22"/>
      <c r="PI22"/>
      <c r="PJ22"/>
      <c r="PK22"/>
      <c r="PL22"/>
      <c r="PM22"/>
      <c r="PN22"/>
      <c r="PO22"/>
      <c r="PP22"/>
      <c r="PQ22"/>
      <c r="PR22"/>
      <c r="PS22"/>
      <c r="PT22"/>
      <c r="PU22"/>
      <c r="PV22"/>
      <c r="PW22"/>
      <c r="PX22"/>
      <c r="PY22"/>
      <c r="PZ22"/>
      <c r="QA22"/>
      <c r="QB22"/>
      <c r="QC22"/>
      <c r="QD22"/>
      <c r="QE22"/>
      <c r="QF22"/>
      <c r="QG22"/>
      <c r="QH22"/>
      <c r="QI22"/>
      <c r="QJ22"/>
      <c r="QK22"/>
      <c r="QL22"/>
      <c r="QM22"/>
      <c r="QN22"/>
      <c r="QO22"/>
      <c r="QP22"/>
      <c r="QQ22"/>
      <c r="QR22"/>
      <c r="QS22"/>
      <c r="QT22"/>
      <c r="QU22"/>
      <c r="QV22"/>
      <c r="QW22"/>
      <c r="QX22"/>
      <c r="QY22"/>
      <c r="QZ22"/>
      <c r="RA22"/>
      <c r="RB22"/>
      <c r="RC22"/>
      <c r="RD22"/>
      <c r="RE22"/>
      <c r="RF22"/>
      <c r="RG22"/>
      <c r="RH22"/>
      <c r="RI22"/>
      <c r="RJ22"/>
      <c r="RK22"/>
      <c r="RL22"/>
      <c r="RM22"/>
      <c r="RN22"/>
      <c r="RO22"/>
      <c r="RP22"/>
      <c r="RQ22"/>
      <c r="RR22"/>
      <c r="RS22"/>
      <c r="RT22"/>
      <c r="RU22"/>
      <c r="RV22"/>
      <c r="RW22"/>
      <c r="RX22"/>
      <c r="RY22"/>
      <c r="RZ22"/>
      <c r="SA22"/>
      <c r="SB22"/>
      <c r="SC22"/>
      <c r="SD22"/>
      <c r="SE22"/>
      <c r="SF22"/>
      <c r="SG22"/>
      <c r="SH22"/>
      <c r="SI22"/>
      <c r="SJ22"/>
      <c r="SK22"/>
      <c r="SL22"/>
      <c r="SM22"/>
      <c r="SN22"/>
      <c r="SO22"/>
      <c r="SP22"/>
      <c r="SQ22"/>
      <c r="SR22"/>
      <c r="SS22"/>
      <c r="ST22"/>
      <c r="SU22"/>
      <c r="SV22"/>
      <c r="SW22"/>
      <c r="SX22"/>
      <c r="SY22"/>
      <c r="SZ22"/>
      <c r="TA22"/>
      <c r="TB22"/>
      <c r="TC22"/>
      <c r="TD22"/>
      <c r="TE22"/>
      <c r="TF22"/>
      <c r="TG22"/>
      <c r="TH22"/>
      <c r="TI22"/>
      <c r="TJ22"/>
      <c r="TK22"/>
      <c r="TL22"/>
      <c r="TM22"/>
      <c r="TN22"/>
      <c r="TO22"/>
      <c r="TP22"/>
      <c r="TQ22"/>
      <c r="TR22"/>
      <c r="TS22"/>
      <c r="TT22"/>
      <c r="TU22"/>
      <c r="TV22"/>
      <c r="TW22"/>
      <c r="TX22"/>
      <c r="TY22"/>
      <c r="TZ22"/>
      <c r="UA22"/>
      <c r="UB22"/>
      <c r="UC22"/>
      <c r="UD22"/>
      <c r="UE22"/>
      <c r="UF22"/>
      <c r="UG22"/>
      <c r="UH22"/>
      <c r="UI22"/>
      <c r="UJ22"/>
      <c r="UK22"/>
      <c r="UL22"/>
      <c r="UM22"/>
      <c r="UN22"/>
      <c r="UO22"/>
      <c r="UP22"/>
      <c r="UQ22"/>
      <c r="UR22"/>
      <c r="US22"/>
      <c r="UT22"/>
      <c r="UU22"/>
      <c r="UV22"/>
      <c r="UW22"/>
      <c r="UX22"/>
      <c r="UY22"/>
      <c r="UZ22"/>
      <c r="VA22"/>
      <c r="VB22"/>
      <c r="VC22"/>
      <c r="VD22"/>
      <c r="VE22"/>
      <c r="VF22"/>
      <c r="VG22"/>
      <c r="VH22"/>
      <c r="VI22"/>
      <c r="VJ22"/>
      <c r="VK22"/>
      <c r="VL22"/>
      <c r="VM22"/>
      <c r="VN22"/>
      <c r="VO22"/>
      <c r="VP22"/>
      <c r="VQ22"/>
      <c r="VR22"/>
      <c r="VS22"/>
      <c r="VT22"/>
      <c r="VU22"/>
      <c r="VV22"/>
      <c r="VW22"/>
      <c r="VX22"/>
      <c r="VY22"/>
      <c r="VZ22"/>
      <c r="WA22"/>
      <c r="WB22"/>
      <c r="WC22"/>
      <c r="WD22"/>
      <c r="WE22"/>
      <c r="WF22"/>
      <c r="WG22"/>
      <c r="WH22"/>
      <c r="WI22"/>
      <c r="WJ22"/>
      <c r="WK22"/>
      <c r="WL22"/>
      <c r="WM22"/>
      <c r="WN22"/>
      <c r="WO22"/>
      <c r="WP22"/>
      <c r="WQ22"/>
      <c r="WR22"/>
      <c r="WS22"/>
      <c r="WT22"/>
      <c r="WU22"/>
      <c r="WV22"/>
      <c r="WW22"/>
      <c r="WX22"/>
      <c r="WY22"/>
      <c r="WZ22"/>
      <c r="XA22"/>
      <c r="XB22"/>
      <c r="XC22"/>
      <c r="XD22"/>
      <c r="XE22"/>
      <c r="XF22"/>
      <c r="XG22"/>
      <c r="XH22"/>
      <c r="XI22"/>
      <c r="XJ22"/>
      <c r="XK22"/>
      <c r="XL22"/>
      <c r="XM22"/>
      <c r="XN22"/>
      <c r="XO22"/>
      <c r="XP22"/>
      <c r="XQ22"/>
      <c r="XR22"/>
      <c r="XS22"/>
      <c r="XT22"/>
      <c r="XU22"/>
      <c r="XV22"/>
      <c r="XW22"/>
      <c r="XX22"/>
      <c r="XY22"/>
      <c r="XZ22"/>
      <c r="YA22"/>
      <c r="YB22"/>
      <c r="YC22"/>
      <c r="YD22"/>
      <c r="YE22"/>
      <c r="YF22"/>
      <c r="YG22"/>
      <c r="YH22"/>
      <c r="YI22"/>
      <c r="YJ22"/>
      <c r="YK22"/>
      <c r="YL22"/>
      <c r="YM22"/>
      <c r="YN22"/>
      <c r="YO22"/>
      <c r="YP22"/>
      <c r="YQ22"/>
      <c r="YR22"/>
      <c r="YS22"/>
      <c r="YT22"/>
      <c r="YU22"/>
      <c r="YV22"/>
      <c r="YW22"/>
      <c r="YX22"/>
      <c r="YY22"/>
      <c r="YZ22"/>
      <c r="ZA22"/>
      <c r="ZB22"/>
      <c r="ZC22"/>
      <c r="ZD22"/>
      <c r="ZE22"/>
      <c r="ZF22"/>
      <c r="ZG22"/>
      <c r="ZH22"/>
      <c r="ZI22"/>
      <c r="ZJ22"/>
      <c r="ZK22"/>
      <c r="ZL22"/>
      <c r="ZM22"/>
      <c r="ZN22"/>
      <c r="ZO22"/>
      <c r="ZP22"/>
      <c r="ZQ22"/>
      <c r="ZR22"/>
      <c r="ZS22"/>
      <c r="ZT22"/>
      <c r="ZU22"/>
      <c r="ZV22"/>
      <c r="ZW22"/>
      <c r="ZX22"/>
      <c r="ZY22"/>
      <c r="ZZ22"/>
      <c r="AAA22"/>
      <c r="AAB22"/>
      <c r="AAC22"/>
      <c r="AAD22"/>
      <c r="AAE22"/>
      <c r="AAF22"/>
      <c r="AAG22"/>
      <c r="AAH22"/>
      <c r="AAI22"/>
      <c r="AAJ22"/>
      <c r="AAK22"/>
      <c r="AAL22"/>
      <c r="AAM22"/>
      <c r="AAN22"/>
      <c r="AAO22"/>
      <c r="AAP22"/>
      <c r="AAQ22"/>
      <c r="AAR22"/>
      <c r="AAS22"/>
      <c r="AAT22"/>
      <c r="AAU22"/>
      <c r="AAV22"/>
      <c r="AAW22"/>
      <c r="AAX22"/>
      <c r="AAY22"/>
      <c r="AAZ22"/>
      <c r="ABA22"/>
      <c r="ABB22"/>
      <c r="ABC22"/>
      <c r="ABD22"/>
      <c r="ABE22"/>
      <c r="ABF22"/>
      <c r="ABG22"/>
      <c r="ABH22"/>
      <c r="ABI22"/>
      <c r="ABJ22"/>
      <c r="ABK22"/>
      <c r="ABL22"/>
      <c r="ABM22"/>
      <c r="ABN22"/>
      <c r="ABO22"/>
      <c r="ABP22"/>
      <c r="ABQ22"/>
      <c r="ABR22"/>
      <c r="ABS22"/>
      <c r="ABT22"/>
      <c r="ABU22"/>
      <c r="ABV22"/>
      <c r="ABW22"/>
      <c r="ABX22"/>
      <c r="ABY22"/>
      <c r="ABZ22"/>
      <c r="ACA22"/>
      <c r="ACB22"/>
      <c r="ACC22"/>
      <c r="ACD22"/>
      <c r="ACE22"/>
      <c r="ACF22"/>
      <c r="ACG22"/>
      <c r="ACH22"/>
      <c r="ACI22"/>
      <c r="ACJ22"/>
      <c r="ACK22"/>
      <c r="ACL22"/>
      <c r="ACM22"/>
      <c r="ACN22"/>
      <c r="ACO22"/>
      <c r="ACP22"/>
      <c r="ACQ22"/>
      <c r="ACR22"/>
      <c r="ACS22"/>
      <c r="ACT22"/>
      <c r="ACU22"/>
      <c r="ACV22"/>
      <c r="ACW22"/>
      <c r="ACX22"/>
      <c r="ACY22"/>
      <c r="ACZ22"/>
      <c r="ADA22"/>
      <c r="ADB22"/>
      <c r="ADC22"/>
      <c r="ADD22"/>
      <c r="ADE22"/>
      <c r="ADF22"/>
      <c r="ADG22"/>
      <c r="ADH22"/>
      <c r="ADI22"/>
      <c r="ADJ22"/>
      <c r="ADK22"/>
      <c r="ADL22"/>
      <c r="ADM22"/>
      <c r="ADN22"/>
      <c r="ADO22"/>
      <c r="ADP22"/>
      <c r="ADQ22"/>
      <c r="ADR22"/>
      <c r="ADS22"/>
      <c r="ADT22"/>
      <c r="ADU22"/>
      <c r="ADV22"/>
      <c r="ADW22"/>
      <c r="ADX22"/>
      <c r="ADY22"/>
      <c r="ADZ22"/>
      <c r="AEA22"/>
      <c r="AEB22"/>
      <c r="AEC22"/>
      <c r="AED22"/>
      <c r="AEE22"/>
      <c r="AEF22"/>
      <c r="AEG22"/>
      <c r="AEH22"/>
      <c r="AEI22"/>
      <c r="AEJ22"/>
      <c r="AEK22"/>
      <c r="AEL22"/>
      <c r="AEM22"/>
      <c r="AEN22"/>
      <c r="AEO22"/>
      <c r="AEP22"/>
      <c r="AEQ22"/>
      <c r="AER22"/>
      <c r="AES22"/>
      <c r="AET22"/>
      <c r="AEU22"/>
      <c r="AEV22"/>
      <c r="AEW22"/>
      <c r="AEX22"/>
      <c r="AEY22"/>
      <c r="AEZ22"/>
      <c r="AFA22"/>
      <c r="AFB22"/>
      <c r="AFC22"/>
      <c r="AFD22"/>
      <c r="AFE22"/>
      <c r="AFF22"/>
      <c r="AFG22"/>
      <c r="AFH22"/>
      <c r="AFI22"/>
      <c r="AFJ22"/>
      <c r="AFK22"/>
      <c r="AFL22"/>
      <c r="AFM22"/>
      <c r="AFN22"/>
      <c r="AFO22"/>
      <c r="AFP22"/>
      <c r="AFQ22"/>
      <c r="AFR22"/>
      <c r="AFS22"/>
      <c r="AFT22"/>
      <c r="AFU22"/>
      <c r="AFV22"/>
      <c r="AFW22"/>
      <c r="AFX22"/>
      <c r="AFY22"/>
      <c r="AFZ22"/>
      <c r="AGA22"/>
      <c r="AGB22"/>
      <c r="AGC22"/>
      <c r="AGD22"/>
      <c r="AGE22"/>
      <c r="AGF22"/>
      <c r="AGG22"/>
      <c r="AGH22"/>
      <c r="AGI22"/>
      <c r="AGJ22"/>
      <c r="AGK22"/>
      <c r="AGL22"/>
      <c r="AGM22"/>
      <c r="AGN22"/>
      <c r="AGO22"/>
      <c r="AGP22"/>
      <c r="AGQ22"/>
      <c r="AGR22"/>
      <c r="AGS22"/>
      <c r="AGT22"/>
      <c r="AGU22"/>
      <c r="AGV22"/>
      <c r="AGW22"/>
      <c r="AGX22"/>
      <c r="AGY22"/>
      <c r="AGZ22"/>
      <c r="AHA22"/>
      <c r="AHB22"/>
      <c r="AHC22"/>
      <c r="AHD22"/>
      <c r="AHE22"/>
      <c r="AHF22"/>
      <c r="AHG22"/>
      <c r="AHH22"/>
      <c r="AHI22"/>
      <c r="AHJ22"/>
      <c r="AHK22"/>
      <c r="AHL22"/>
      <c r="AHM22"/>
      <c r="AHN22"/>
      <c r="AHO22"/>
      <c r="AHP22"/>
      <c r="AHQ22"/>
      <c r="AHR22"/>
      <c r="AHS22"/>
      <c r="AHT22"/>
      <c r="AHU22"/>
      <c r="AHV22"/>
      <c r="AHW22"/>
      <c r="AHX22"/>
      <c r="AHY22"/>
      <c r="AHZ22"/>
      <c r="AIA22"/>
      <c r="AIB22"/>
      <c r="AIC22"/>
      <c r="AID22"/>
      <c r="AIE22"/>
      <c r="AIF22"/>
      <c r="AIG22"/>
      <c r="AIH22"/>
      <c r="AII22"/>
      <c r="AIJ22"/>
      <c r="AIK22"/>
      <c r="AIL22"/>
      <c r="AIM22"/>
      <c r="AIN22"/>
      <c r="AIO22"/>
      <c r="AIP22"/>
      <c r="AIQ22"/>
      <c r="AIR22"/>
      <c r="AIS22"/>
      <c r="AIT22"/>
      <c r="AIU22"/>
      <c r="AIV22"/>
      <c r="AIW22"/>
      <c r="AIX22"/>
      <c r="AIY22"/>
      <c r="AIZ22"/>
      <c r="AJA22"/>
      <c r="AJB22"/>
      <c r="AJC22"/>
      <c r="AJD22"/>
      <c r="AJE22"/>
      <c r="AJF22"/>
      <c r="AJG22"/>
      <c r="AJH22"/>
      <c r="AJI22"/>
      <c r="AJJ22"/>
      <c r="AJK22"/>
      <c r="AJL22"/>
      <c r="AJM22"/>
      <c r="AJN22"/>
      <c r="AJO22"/>
      <c r="AJP22"/>
      <c r="AJQ22"/>
      <c r="AJR22"/>
      <c r="AJS22"/>
      <c r="AJT22"/>
      <c r="AJU22"/>
      <c r="AJV22"/>
      <c r="AJW22"/>
      <c r="AJX22"/>
      <c r="AJY22"/>
      <c r="AJZ22"/>
      <c r="AKA22"/>
      <c r="AKB22"/>
      <c r="AKC22"/>
      <c r="AKD22"/>
      <c r="AKE22"/>
      <c r="AKF22"/>
      <c r="AKG22"/>
      <c r="AKH22"/>
      <c r="AKI22"/>
      <c r="AKJ22"/>
      <c r="AKK22"/>
      <c r="AKL22"/>
      <c r="AKM22"/>
      <c r="AKN22"/>
      <c r="AKO22"/>
      <c r="AKP22"/>
      <c r="AKQ22"/>
      <c r="AKR22"/>
      <c r="AKS22"/>
      <c r="AKT22"/>
      <c r="AKU22"/>
      <c r="AKV22"/>
      <c r="AKW22"/>
      <c r="AKX22"/>
      <c r="AKY22"/>
      <c r="AKZ22"/>
      <c r="ALA22"/>
      <c r="ALB22"/>
      <c r="ALC22"/>
      <c r="ALD22"/>
      <c r="ALE22"/>
      <c r="ALF22"/>
      <c r="ALG22"/>
      <c r="ALH22"/>
      <c r="ALI22"/>
      <c r="ALJ22"/>
      <c r="ALK22"/>
      <c r="ALL22"/>
      <c r="ALM22"/>
      <c r="ALN22"/>
      <c r="ALO22"/>
      <c r="ALP22"/>
      <c r="ALQ22"/>
      <c r="ALR22"/>
      <c r="ALS22"/>
      <c r="ALT22"/>
      <c r="ALU22"/>
      <c r="ALV22"/>
      <c r="ALW22"/>
      <c r="ALX22"/>
      <c r="ALY22"/>
      <c r="ALZ22"/>
      <c r="AMA22"/>
      <c r="AMB22"/>
      <c r="AMC22"/>
      <c r="AMD22"/>
      <c r="AME22"/>
      <c r="AMF22"/>
      <c r="AMG22"/>
      <c r="AMH22"/>
      <c r="AMI22"/>
      <c r="AMJ22"/>
    </row>
    <row r="23" spans="1:1024" ht="15.95" customHeight="1">
      <c r="A23"/>
      <c r="B23" s="30"/>
      <c r="C23" s="33"/>
      <c r="D23" s="34" t="s">
        <v>23</v>
      </c>
      <c r="E23" s="31"/>
      <c r="F23" s="31"/>
      <c r="G23" s="31"/>
      <c r="H23" s="31"/>
      <c r="I23" s="31"/>
      <c r="J23" s="31"/>
      <c r="K23" s="31"/>
      <c r="L23" s="31"/>
      <c r="M23" s="31"/>
      <c r="N23" s="31"/>
      <c r="O23" s="31"/>
      <c r="P23" s="31"/>
      <c r="Q23" s="32"/>
      <c r="R23"/>
      <c r="S23"/>
      <c r="T23"/>
      <c r="U23"/>
      <c r="V23"/>
      <c r="W23"/>
      <c r="X23"/>
      <c r="Y23"/>
      <c r="Z23"/>
      <c r="AA23"/>
      <c r="AB23"/>
      <c r="AC23"/>
      <c r="AD23"/>
      <c r="AE23"/>
      <c r="AF23"/>
      <c r="AG23"/>
      <c r="AH23"/>
      <c r="AI23"/>
      <c r="AJ23"/>
      <c r="AK23"/>
      <c r="AL23"/>
      <c r="AM23"/>
      <c r="AN23"/>
      <c r="AO23"/>
      <c r="AP23"/>
      <c r="AQ23"/>
      <c r="AR23"/>
      <c r="AS23"/>
      <c r="AT23"/>
      <c r="AU23"/>
      <c r="AV23"/>
      <c r="AW23"/>
      <c r="AX23"/>
      <c r="AY23"/>
      <c r="AZ23"/>
      <c r="BA23"/>
      <c r="BB23"/>
      <c r="BC23"/>
      <c r="BD23"/>
      <c r="BE23"/>
      <c r="BF23"/>
      <c r="BG23"/>
      <c r="BH23"/>
      <c r="BI23"/>
      <c r="BJ23"/>
      <c r="BK23"/>
      <c r="BL23"/>
      <c r="BM23"/>
      <c r="BN23"/>
      <c r="BO23"/>
      <c r="BP23"/>
      <c r="BQ23"/>
      <c r="BR23"/>
      <c r="BS23"/>
      <c r="BT23"/>
      <c r="BU23"/>
      <c r="BV23"/>
      <c r="BW23"/>
      <c r="BX23"/>
      <c r="BY23"/>
      <c r="BZ23"/>
      <c r="CA23"/>
      <c r="CB23"/>
      <c r="CC23"/>
      <c r="CD23"/>
      <c r="CE23"/>
      <c r="CF23"/>
      <c r="CG23"/>
      <c r="CH23"/>
      <c r="CI23"/>
      <c r="CJ23"/>
      <c r="CK23"/>
      <c r="CL23"/>
      <c r="CM23"/>
      <c r="CN23"/>
      <c r="CO23"/>
      <c r="CP23"/>
      <c r="CQ23"/>
      <c r="CR23"/>
      <c r="CS23"/>
      <c r="CT23"/>
      <c r="CU23"/>
      <c r="CV23"/>
      <c r="CW23"/>
      <c r="CX23"/>
      <c r="CY23"/>
      <c r="CZ23"/>
      <c r="DA23"/>
      <c r="DB23"/>
      <c r="DC23"/>
      <c r="DD23"/>
      <c r="DE23"/>
      <c r="DF23"/>
      <c r="DG23"/>
      <c r="DH23"/>
      <c r="DI23"/>
      <c r="DJ23"/>
      <c r="DK23"/>
      <c r="DL23"/>
      <c r="DM23"/>
      <c r="DN23"/>
      <c r="DO23"/>
      <c r="DP23"/>
      <c r="DQ23"/>
      <c r="DR23"/>
      <c r="DS23"/>
      <c r="DT23"/>
      <c r="DU23"/>
      <c r="DV23"/>
      <c r="DW23"/>
      <c r="DX23"/>
      <c r="DY23"/>
      <c r="DZ23"/>
      <c r="EA23"/>
      <c r="EB23"/>
      <c r="EC23"/>
      <c r="ED23"/>
      <c r="EE23"/>
      <c r="EF23"/>
      <c r="EG23"/>
      <c r="EH23"/>
      <c r="EI23"/>
      <c r="EJ23"/>
      <c r="EK23"/>
      <c r="EL23"/>
      <c r="EM23"/>
      <c r="EN23"/>
      <c r="EO23"/>
      <c r="EP23"/>
      <c r="EQ23"/>
      <c r="ER23"/>
      <c r="ES23"/>
      <c r="ET23"/>
      <c r="EU23"/>
      <c r="EV23"/>
      <c r="EW23"/>
      <c r="EX23"/>
      <c r="EY23"/>
      <c r="EZ23"/>
      <c r="FA23"/>
      <c r="FB23"/>
      <c r="FC23"/>
      <c r="FD23"/>
      <c r="FE23"/>
      <c r="FF23"/>
      <c r="FG23"/>
      <c r="FH23"/>
      <c r="FI23"/>
      <c r="FJ23"/>
      <c r="FK23"/>
      <c r="FL23"/>
      <c r="FM23"/>
      <c r="FN23"/>
      <c r="FO23"/>
      <c r="FP23"/>
      <c r="FQ23"/>
      <c r="FR23"/>
      <c r="FS23"/>
      <c r="FT23"/>
      <c r="FU23"/>
      <c r="FV23"/>
      <c r="FW23"/>
      <c r="FX23"/>
      <c r="FY23"/>
      <c r="FZ23"/>
      <c r="GA23"/>
      <c r="GB23"/>
      <c r="GC23"/>
      <c r="GD23"/>
      <c r="GE23"/>
      <c r="GF23"/>
      <c r="GG23"/>
      <c r="GH23"/>
      <c r="GI23"/>
      <c r="GJ23"/>
      <c r="GK23"/>
      <c r="GL23"/>
      <c r="GM23"/>
      <c r="GN23"/>
      <c r="GO23"/>
      <c r="GP23"/>
      <c r="GQ23"/>
      <c r="GR23"/>
      <c r="GS23"/>
      <c r="GT23"/>
      <c r="GU23"/>
      <c r="GV23"/>
      <c r="GW23"/>
      <c r="GX23"/>
      <c r="GY23"/>
      <c r="GZ23"/>
      <c r="HA23"/>
      <c r="HB23"/>
      <c r="HC23"/>
      <c r="HD23"/>
      <c r="HE23"/>
      <c r="HF23"/>
      <c r="HG23"/>
      <c r="HH23"/>
      <c r="HI23"/>
      <c r="HJ23"/>
      <c r="HK23"/>
      <c r="HL23"/>
      <c r="HM23"/>
      <c r="HN23"/>
      <c r="HO23"/>
      <c r="HP23"/>
      <c r="HQ23"/>
      <c r="HR23"/>
      <c r="HS23"/>
      <c r="HT23"/>
      <c r="HU23"/>
      <c r="HV23"/>
      <c r="HW23"/>
      <c r="HX23"/>
      <c r="HY23"/>
      <c r="HZ23"/>
      <c r="IA23"/>
      <c r="IB23"/>
      <c r="IC23"/>
      <c r="ID23"/>
      <c r="IE23"/>
      <c r="IF23"/>
      <c r="IG23"/>
      <c r="IH23"/>
      <c r="II23"/>
      <c r="IJ23"/>
      <c r="IK23"/>
      <c r="IL23"/>
      <c r="IM23"/>
      <c r="IN23"/>
      <c r="IO23"/>
      <c r="IP23"/>
      <c r="IQ23"/>
      <c r="IR23"/>
      <c r="IS23"/>
      <c r="IT23"/>
      <c r="IU23"/>
      <c r="IV23"/>
      <c r="IW23"/>
      <c r="IX23"/>
      <c r="IY23"/>
      <c r="IZ23"/>
      <c r="JA23"/>
      <c r="JB23"/>
      <c r="JC23"/>
      <c r="JD23"/>
      <c r="JE23"/>
      <c r="JF23"/>
      <c r="JG23"/>
      <c r="JH23"/>
      <c r="JI23"/>
      <c r="JJ23"/>
      <c r="JK23"/>
      <c r="JL23"/>
      <c r="JM23"/>
      <c r="JN23"/>
      <c r="JO23"/>
      <c r="JP23"/>
      <c r="JQ23"/>
      <c r="JR23"/>
      <c r="JS23"/>
      <c r="JT23"/>
      <c r="JU23"/>
      <c r="JV23"/>
      <c r="JW23"/>
      <c r="JX23"/>
      <c r="JY23"/>
      <c r="JZ23"/>
      <c r="KA23"/>
      <c r="KB23"/>
      <c r="KC23"/>
      <c r="KD23"/>
      <c r="KE23"/>
      <c r="KF23"/>
      <c r="KG23"/>
      <c r="KH23"/>
      <c r="KI23"/>
      <c r="KJ23"/>
      <c r="KK23"/>
      <c r="KL23"/>
      <c r="KM23"/>
      <c r="KN23"/>
      <c r="KO23"/>
      <c r="KP23"/>
      <c r="KQ23"/>
      <c r="KR23"/>
      <c r="KS23"/>
      <c r="KT23"/>
      <c r="KU23"/>
      <c r="KV23"/>
      <c r="KW23"/>
      <c r="KX23"/>
      <c r="KY23"/>
      <c r="KZ23"/>
      <c r="LA23"/>
      <c r="LB23"/>
      <c r="LC23"/>
      <c r="LD23"/>
      <c r="LE23"/>
      <c r="LF23"/>
      <c r="LG23"/>
      <c r="LH23"/>
      <c r="LI23"/>
      <c r="LJ23"/>
      <c r="LK23"/>
      <c r="LL23"/>
      <c r="LM23"/>
      <c r="LN23"/>
      <c r="LO23"/>
      <c r="LP23"/>
      <c r="LQ23"/>
      <c r="LR23"/>
      <c r="LS23"/>
      <c r="LT23"/>
      <c r="LU23"/>
      <c r="LV23"/>
      <c r="LW23"/>
      <c r="LX23"/>
      <c r="LY23"/>
      <c r="LZ23"/>
      <c r="MA23"/>
      <c r="MB23"/>
      <c r="MC23"/>
      <c r="MD23"/>
      <c r="ME23"/>
      <c r="MF23"/>
      <c r="MG23"/>
      <c r="MH23"/>
      <c r="MI23"/>
      <c r="MJ23"/>
      <c r="MK23"/>
      <c r="ML23"/>
      <c r="MM23"/>
      <c r="MN23"/>
      <c r="MO23"/>
      <c r="MP23"/>
      <c r="MQ23"/>
      <c r="MR23"/>
      <c r="MS23"/>
      <c r="MT23"/>
      <c r="MU23"/>
      <c r="MV23"/>
      <c r="MW23"/>
      <c r="MX23"/>
      <c r="MY23"/>
      <c r="MZ23"/>
      <c r="NA23"/>
      <c r="NB23"/>
      <c r="NC23"/>
      <c r="ND23"/>
      <c r="NE23"/>
      <c r="NF23"/>
      <c r="NG23"/>
      <c r="NH23"/>
      <c r="NI23"/>
      <c r="NJ23"/>
      <c r="NK23"/>
      <c r="NL23"/>
      <c r="NM23"/>
      <c r="NN23"/>
      <c r="NO23"/>
      <c r="NP23"/>
      <c r="NQ23"/>
      <c r="NR23"/>
      <c r="NS23"/>
      <c r="NT23"/>
      <c r="NU23"/>
      <c r="NV23"/>
      <c r="NW23"/>
      <c r="NX23"/>
      <c r="NY23"/>
      <c r="NZ23"/>
      <c r="OA23"/>
      <c r="OB23"/>
      <c r="OC23"/>
      <c r="OD23"/>
      <c r="OE23"/>
      <c r="OF23"/>
      <c r="OG23"/>
      <c r="OH23"/>
      <c r="OI23"/>
      <c r="OJ23"/>
      <c r="OK23"/>
      <c r="OL23"/>
      <c r="OM23"/>
      <c r="ON23"/>
      <c r="OO23"/>
      <c r="OP23"/>
      <c r="OQ23"/>
      <c r="OR23"/>
      <c r="OS23"/>
      <c r="OT23"/>
      <c r="OU23"/>
      <c r="OV23"/>
      <c r="OW23"/>
      <c r="OX23"/>
      <c r="OY23"/>
      <c r="OZ23"/>
      <c r="PA23"/>
      <c r="PB23"/>
      <c r="PC23"/>
      <c r="PD23"/>
      <c r="PE23"/>
      <c r="PF23"/>
      <c r="PG23"/>
      <c r="PH23"/>
      <c r="PI23"/>
      <c r="PJ23"/>
      <c r="PK23"/>
      <c r="PL23"/>
      <c r="PM23"/>
      <c r="PN23"/>
      <c r="PO23"/>
      <c r="PP23"/>
      <c r="PQ23"/>
      <c r="PR23"/>
      <c r="PS23"/>
      <c r="PT23"/>
      <c r="PU23"/>
      <c r="PV23"/>
      <c r="PW23"/>
      <c r="PX23"/>
      <c r="PY23"/>
      <c r="PZ23"/>
      <c r="QA23"/>
      <c r="QB23"/>
      <c r="QC23"/>
      <c r="QD23"/>
      <c r="QE23"/>
      <c r="QF23"/>
      <c r="QG23"/>
      <c r="QH23"/>
      <c r="QI23"/>
      <c r="QJ23"/>
      <c r="QK23"/>
      <c r="QL23"/>
      <c r="QM23"/>
      <c r="QN23"/>
      <c r="QO23"/>
      <c r="QP23"/>
      <c r="QQ23"/>
      <c r="QR23"/>
      <c r="QS23"/>
      <c r="QT23"/>
      <c r="QU23"/>
      <c r="QV23"/>
      <c r="QW23"/>
      <c r="QX23"/>
      <c r="QY23"/>
      <c r="QZ23"/>
      <c r="RA23"/>
      <c r="RB23"/>
      <c r="RC23"/>
      <c r="RD23"/>
      <c r="RE23"/>
      <c r="RF23"/>
      <c r="RG23"/>
      <c r="RH23"/>
      <c r="RI23"/>
      <c r="RJ23"/>
      <c r="RK23"/>
      <c r="RL23"/>
      <c r="RM23"/>
      <c r="RN23"/>
      <c r="RO23"/>
      <c r="RP23"/>
      <c r="RQ23"/>
      <c r="RR23"/>
      <c r="RS23"/>
      <c r="RT23"/>
      <c r="RU23"/>
      <c r="RV23"/>
      <c r="RW23"/>
      <c r="RX23"/>
      <c r="RY23"/>
      <c r="RZ23"/>
      <c r="SA23"/>
      <c r="SB23"/>
      <c r="SC23"/>
      <c r="SD23"/>
      <c r="SE23"/>
      <c r="SF23"/>
      <c r="SG23"/>
      <c r="SH23"/>
      <c r="SI23"/>
      <c r="SJ23"/>
      <c r="SK23"/>
      <c r="SL23"/>
      <c r="SM23"/>
      <c r="SN23"/>
      <c r="SO23"/>
      <c r="SP23"/>
      <c r="SQ23"/>
      <c r="SR23"/>
      <c r="SS23"/>
      <c r="ST23"/>
      <c r="SU23"/>
      <c r="SV23"/>
      <c r="SW23"/>
      <c r="SX23"/>
      <c r="SY23"/>
      <c r="SZ23"/>
      <c r="TA23"/>
      <c r="TB23"/>
      <c r="TC23"/>
      <c r="TD23"/>
      <c r="TE23"/>
      <c r="TF23"/>
      <c r="TG23"/>
      <c r="TH23"/>
      <c r="TI23"/>
      <c r="TJ23"/>
      <c r="TK23"/>
      <c r="TL23"/>
      <c r="TM23"/>
      <c r="TN23"/>
      <c r="TO23"/>
      <c r="TP23"/>
      <c r="TQ23"/>
      <c r="TR23"/>
      <c r="TS23"/>
      <c r="TT23"/>
      <c r="TU23"/>
      <c r="TV23"/>
      <c r="TW23"/>
      <c r="TX23"/>
      <c r="TY23"/>
      <c r="TZ23"/>
      <c r="UA23"/>
      <c r="UB23"/>
      <c r="UC23"/>
      <c r="UD23"/>
      <c r="UE23"/>
      <c r="UF23"/>
      <c r="UG23"/>
      <c r="UH23"/>
      <c r="UI23"/>
      <c r="UJ23"/>
      <c r="UK23"/>
      <c r="UL23"/>
      <c r="UM23"/>
      <c r="UN23"/>
      <c r="UO23"/>
      <c r="UP23"/>
      <c r="UQ23"/>
      <c r="UR23"/>
      <c r="US23"/>
      <c r="UT23"/>
      <c r="UU23"/>
      <c r="UV23"/>
      <c r="UW23"/>
      <c r="UX23"/>
      <c r="UY23"/>
      <c r="UZ23"/>
      <c r="VA23"/>
      <c r="VB23"/>
      <c r="VC23"/>
      <c r="VD23"/>
      <c r="VE23"/>
      <c r="VF23"/>
      <c r="VG23"/>
      <c r="VH23"/>
      <c r="VI23"/>
      <c r="VJ23"/>
      <c r="VK23"/>
      <c r="VL23"/>
      <c r="VM23"/>
      <c r="VN23"/>
      <c r="VO23"/>
      <c r="VP23"/>
      <c r="VQ23"/>
      <c r="VR23"/>
      <c r="VS23"/>
      <c r="VT23"/>
      <c r="VU23"/>
      <c r="VV23"/>
      <c r="VW23"/>
      <c r="VX23"/>
      <c r="VY23"/>
      <c r="VZ23"/>
      <c r="WA23"/>
      <c r="WB23"/>
      <c r="WC23"/>
      <c r="WD23"/>
      <c r="WE23"/>
      <c r="WF23"/>
      <c r="WG23"/>
      <c r="WH23"/>
      <c r="WI23"/>
      <c r="WJ23"/>
      <c r="WK23"/>
      <c r="WL23"/>
      <c r="WM23"/>
      <c r="WN23"/>
      <c r="WO23"/>
      <c r="WP23"/>
      <c r="WQ23"/>
      <c r="WR23"/>
      <c r="WS23"/>
      <c r="WT23"/>
      <c r="WU23"/>
      <c r="WV23"/>
      <c r="WW23"/>
      <c r="WX23"/>
      <c r="WY23"/>
      <c r="WZ23"/>
      <c r="XA23"/>
      <c r="XB23"/>
      <c r="XC23"/>
      <c r="XD23"/>
      <c r="XE23"/>
      <c r="XF23"/>
      <c r="XG23"/>
      <c r="XH23"/>
      <c r="XI23"/>
      <c r="XJ23"/>
      <c r="XK23"/>
      <c r="XL23"/>
      <c r="XM23"/>
      <c r="XN23"/>
      <c r="XO23"/>
      <c r="XP23"/>
      <c r="XQ23"/>
      <c r="XR23"/>
      <c r="XS23"/>
      <c r="XT23"/>
      <c r="XU23"/>
      <c r="XV23"/>
      <c r="XW23"/>
      <c r="XX23"/>
      <c r="XY23"/>
      <c r="XZ23"/>
      <c r="YA23"/>
      <c r="YB23"/>
      <c r="YC23"/>
      <c r="YD23"/>
      <c r="YE23"/>
      <c r="YF23"/>
      <c r="YG23"/>
      <c r="YH23"/>
      <c r="YI23"/>
      <c r="YJ23"/>
      <c r="YK23"/>
      <c r="YL23"/>
      <c r="YM23"/>
      <c r="YN23"/>
      <c r="YO23"/>
      <c r="YP23"/>
      <c r="YQ23"/>
      <c r="YR23"/>
      <c r="YS23"/>
      <c r="YT23"/>
      <c r="YU23"/>
      <c r="YV23"/>
      <c r="YW23"/>
      <c r="YX23"/>
      <c r="YY23"/>
      <c r="YZ23"/>
      <c r="ZA23"/>
      <c r="ZB23"/>
      <c r="ZC23"/>
      <c r="ZD23"/>
      <c r="ZE23"/>
      <c r="ZF23"/>
      <c r="ZG23"/>
      <c r="ZH23"/>
      <c r="ZI23"/>
      <c r="ZJ23"/>
      <c r="ZK23"/>
      <c r="ZL23"/>
      <c r="ZM23"/>
      <c r="ZN23"/>
      <c r="ZO23"/>
      <c r="ZP23"/>
      <c r="ZQ23"/>
      <c r="ZR23"/>
      <c r="ZS23"/>
      <c r="ZT23"/>
      <c r="ZU23"/>
      <c r="ZV23"/>
      <c r="ZW23"/>
      <c r="ZX23"/>
      <c r="ZY23"/>
      <c r="ZZ23"/>
      <c r="AAA23"/>
      <c r="AAB23"/>
      <c r="AAC23"/>
      <c r="AAD23"/>
      <c r="AAE23"/>
      <c r="AAF23"/>
      <c r="AAG23"/>
      <c r="AAH23"/>
      <c r="AAI23"/>
      <c r="AAJ23"/>
      <c r="AAK23"/>
      <c r="AAL23"/>
      <c r="AAM23"/>
      <c r="AAN23"/>
      <c r="AAO23"/>
      <c r="AAP23"/>
      <c r="AAQ23"/>
      <c r="AAR23"/>
      <c r="AAS23"/>
      <c r="AAT23"/>
      <c r="AAU23"/>
      <c r="AAV23"/>
      <c r="AAW23"/>
      <c r="AAX23"/>
      <c r="AAY23"/>
      <c r="AAZ23"/>
      <c r="ABA23"/>
      <c r="ABB23"/>
      <c r="ABC23"/>
      <c r="ABD23"/>
      <c r="ABE23"/>
      <c r="ABF23"/>
      <c r="ABG23"/>
      <c r="ABH23"/>
      <c r="ABI23"/>
      <c r="ABJ23"/>
      <c r="ABK23"/>
      <c r="ABL23"/>
      <c r="ABM23"/>
      <c r="ABN23"/>
      <c r="ABO23"/>
      <c r="ABP23"/>
      <c r="ABQ23"/>
      <c r="ABR23"/>
      <c r="ABS23"/>
      <c r="ABT23"/>
      <c r="ABU23"/>
      <c r="ABV23"/>
      <c r="ABW23"/>
      <c r="ABX23"/>
      <c r="ABY23"/>
      <c r="ABZ23"/>
      <c r="ACA23"/>
      <c r="ACB23"/>
      <c r="ACC23"/>
      <c r="ACD23"/>
      <c r="ACE23"/>
      <c r="ACF23"/>
      <c r="ACG23"/>
      <c r="ACH23"/>
      <c r="ACI23"/>
      <c r="ACJ23"/>
      <c r="ACK23"/>
      <c r="ACL23"/>
      <c r="ACM23"/>
      <c r="ACN23"/>
      <c r="ACO23"/>
      <c r="ACP23"/>
      <c r="ACQ23"/>
      <c r="ACR23"/>
      <c r="ACS23"/>
      <c r="ACT23"/>
      <c r="ACU23"/>
      <c r="ACV23"/>
      <c r="ACW23"/>
      <c r="ACX23"/>
      <c r="ACY23"/>
      <c r="ACZ23"/>
      <c r="ADA23"/>
      <c r="ADB23"/>
      <c r="ADC23"/>
      <c r="ADD23"/>
      <c r="ADE23"/>
      <c r="ADF23"/>
      <c r="ADG23"/>
      <c r="ADH23"/>
      <c r="ADI23"/>
      <c r="ADJ23"/>
      <c r="ADK23"/>
      <c r="ADL23"/>
      <c r="ADM23"/>
      <c r="ADN23"/>
      <c r="ADO23"/>
      <c r="ADP23"/>
      <c r="ADQ23"/>
      <c r="ADR23"/>
      <c r="ADS23"/>
      <c r="ADT23"/>
      <c r="ADU23"/>
      <c r="ADV23"/>
      <c r="ADW23"/>
      <c r="ADX23"/>
      <c r="ADY23"/>
      <c r="ADZ23"/>
      <c r="AEA23"/>
      <c r="AEB23"/>
      <c r="AEC23"/>
      <c r="AED23"/>
      <c r="AEE23"/>
      <c r="AEF23"/>
      <c r="AEG23"/>
      <c r="AEH23"/>
      <c r="AEI23"/>
      <c r="AEJ23"/>
      <c r="AEK23"/>
      <c r="AEL23"/>
      <c r="AEM23"/>
      <c r="AEN23"/>
      <c r="AEO23"/>
      <c r="AEP23"/>
      <c r="AEQ23"/>
      <c r="AER23"/>
      <c r="AES23"/>
      <c r="AET23"/>
      <c r="AEU23"/>
      <c r="AEV23"/>
      <c r="AEW23"/>
      <c r="AEX23"/>
      <c r="AEY23"/>
      <c r="AEZ23"/>
      <c r="AFA23"/>
      <c r="AFB23"/>
      <c r="AFC23"/>
      <c r="AFD23"/>
      <c r="AFE23"/>
      <c r="AFF23"/>
      <c r="AFG23"/>
      <c r="AFH23"/>
      <c r="AFI23"/>
      <c r="AFJ23"/>
      <c r="AFK23"/>
      <c r="AFL23"/>
      <c r="AFM23"/>
      <c r="AFN23"/>
      <c r="AFO23"/>
      <c r="AFP23"/>
      <c r="AFQ23"/>
      <c r="AFR23"/>
      <c r="AFS23"/>
      <c r="AFT23"/>
      <c r="AFU23"/>
      <c r="AFV23"/>
      <c r="AFW23"/>
      <c r="AFX23"/>
      <c r="AFY23"/>
      <c r="AFZ23"/>
      <c r="AGA23"/>
      <c r="AGB23"/>
      <c r="AGC23"/>
      <c r="AGD23"/>
      <c r="AGE23"/>
      <c r="AGF23"/>
      <c r="AGG23"/>
      <c r="AGH23"/>
      <c r="AGI23"/>
      <c r="AGJ23"/>
      <c r="AGK23"/>
      <c r="AGL23"/>
      <c r="AGM23"/>
      <c r="AGN23"/>
      <c r="AGO23"/>
      <c r="AGP23"/>
      <c r="AGQ23"/>
      <c r="AGR23"/>
      <c r="AGS23"/>
      <c r="AGT23"/>
      <c r="AGU23"/>
      <c r="AGV23"/>
      <c r="AGW23"/>
      <c r="AGX23"/>
      <c r="AGY23"/>
      <c r="AGZ23"/>
      <c r="AHA23"/>
      <c r="AHB23"/>
      <c r="AHC23"/>
      <c r="AHD23"/>
      <c r="AHE23"/>
      <c r="AHF23"/>
      <c r="AHG23"/>
      <c r="AHH23"/>
      <c r="AHI23"/>
      <c r="AHJ23"/>
      <c r="AHK23"/>
      <c r="AHL23"/>
      <c r="AHM23"/>
      <c r="AHN23"/>
      <c r="AHO23"/>
      <c r="AHP23"/>
      <c r="AHQ23"/>
      <c r="AHR23"/>
      <c r="AHS23"/>
      <c r="AHT23"/>
      <c r="AHU23"/>
      <c r="AHV23"/>
      <c r="AHW23"/>
      <c r="AHX23"/>
      <c r="AHY23"/>
      <c r="AHZ23"/>
      <c r="AIA23"/>
      <c r="AIB23"/>
      <c r="AIC23"/>
      <c r="AID23"/>
      <c r="AIE23"/>
      <c r="AIF23"/>
      <c r="AIG23"/>
      <c r="AIH23"/>
      <c r="AII23"/>
      <c r="AIJ23"/>
      <c r="AIK23"/>
      <c r="AIL23"/>
      <c r="AIM23"/>
      <c r="AIN23"/>
      <c r="AIO23"/>
      <c r="AIP23"/>
      <c r="AIQ23"/>
      <c r="AIR23"/>
      <c r="AIS23"/>
      <c r="AIT23"/>
      <c r="AIU23"/>
      <c r="AIV23"/>
      <c r="AIW23"/>
      <c r="AIX23"/>
      <c r="AIY23"/>
      <c r="AIZ23"/>
      <c r="AJA23"/>
      <c r="AJB23"/>
      <c r="AJC23"/>
      <c r="AJD23"/>
      <c r="AJE23"/>
      <c r="AJF23"/>
      <c r="AJG23"/>
      <c r="AJH23"/>
      <c r="AJI23"/>
      <c r="AJJ23"/>
      <c r="AJK23"/>
      <c r="AJL23"/>
      <c r="AJM23"/>
      <c r="AJN23"/>
      <c r="AJO23"/>
      <c r="AJP23"/>
      <c r="AJQ23"/>
      <c r="AJR23"/>
      <c r="AJS23"/>
      <c r="AJT23"/>
      <c r="AJU23"/>
      <c r="AJV23"/>
      <c r="AJW23"/>
      <c r="AJX23"/>
      <c r="AJY23"/>
      <c r="AJZ23"/>
      <c r="AKA23"/>
      <c r="AKB23"/>
      <c r="AKC23"/>
      <c r="AKD23"/>
      <c r="AKE23"/>
      <c r="AKF23"/>
      <c r="AKG23"/>
      <c r="AKH23"/>
      <c r="AKI23"/>
      <c r="AKJ23"/>
      <c r="AKK23"/>
      <c r="AKL23"/>
      <c r="AKM23"/>
      <c r="AKN23"/>
      <c r="AKO23"/>
      <c r="AKP23"/>
      <c r="AKQ23"/>
      <c r="AKR23"/>
      <c r="AKS23"/>
      <c r="AKT23"/>
      <c r="AKU23"/>
      <c r="AKV23"/>
      <c r="AKW23"/>
      <c r="AKX23"/>
      <c r="AKY23"/>
      <c r="AKZ23"/>
      <c r="ALA23"/>
      <c r="ALB23"/>
      <c r="ALC23"/>
      <c r="ALD23"/>
      <c r="ALE23"/>
      <c r="ALF23"/>
      <c r="ALG23"/>
      <c r="ALH23"/>
      <c r="ALI23"/>
      <c r="ALJ23"/>
      <c r="ALK23"/>
      <c r="ALL23"/>
      <c r="ALM23"/>
      <c r="ALN23"/>
      <c r="ALO23"/>
      <c r="ALP23"/>
      <c r="ALQ23"/>
      <c r="ALR23"/>
      <c r="ALS23"/>
      <c r="ALT23"/>
      <c r="ALU23"/>
      <c r="ALV23"/>
      <c r="ALW23"/>
      <c r="ALX23"/>
      <c r="ALY23"/>
      <c r="ALZ23"/>
      <c r="AMA23"/>
      <c r="AMB23"/>
      <c r="AMC23"/>
      <c r="AMD23"/>
      <c r="AME23"/>
      <c r="AMF23"/>
      <c r="AMG23"/>
      <c r="AMH23"/>
      <c r="AMI23"/>
      <c r="AMJ23"/>
    </row>
    <row r="24" spans="1:1024" ht="15.95" customHeight="1">
      <c r="A24"/>
      <c r="B24" s="30"/>
      <c r="C24" s="33" t="s">
        <v>24</v>
      </c>
      <c r="D24" s="34" t="s">
        <v>25</v>
      </c>
      <c r="E24" s="31"/>
      <c r="F24" s="31"/>
      <c r="G24" s="31"/>
      <c r="H24" s="31"/>
      <c r="I24" s="31"/>
      <c r="J24" s="31"/>
      <c r="K24" s="31"/>
      <c r="L24" s="31"/>
      <c r="M24" s="31"/>
      <c r="N24" s="31"/>
      <c r="O24" s="31"/>
      <c r="P24" s="31"/>
      <c r="Q24" s="32"/>
      <c r="R24"/>
      <c r="S24"/>
      <c r="T24"/>
      <c r="U24"/>
      <c r="V24"/>
      <c r="W24"/>
      <c r="X24"/>
      <c r="Y24"/>
      <c r="Z24"/>
      <c r="AA24"/>
      <c r="AB24"/>
      <c r="AC24"/>
      <c r="AD24"/>
      <c r="AE24"/>
      <c r="AF24"/>
      <c r="AG24"/>
      <c r="AH24"/>
      <c r="AI24"/>
      <c r="AJ24"/>
      <c r="AK24"/>
      <c r="AL24"/>
      <c r="AM24"/>
      <c r="AN24"/>
      <c r="AO24"/>
      <c r="AP24"/>
      <c r="AQ24"/>
      <c r="AR24"/>
      <c r="AS24"/>
      <c r="AT24"/>
      <c r="AU24"/>
      <c r="AV24"/>
      <c r="AW24"/>
      <c r="AX24"/>
      <c r="AY24"/>
      <c r="AZ24"/>
      <c r="BA24"/>
      <c r="BB24"/>
      <c r="BC24"/>
      <c r="BD24"/>
      <c r="BE24"/>
      <c r="BF24"/>
      <c r="BG24"/>
      <c r="BH24"/>
      <c r="BI24"/>
      <c r="BJ24"/>
      <c r="BK24"/>
      <c r="BL24"/>
      <c r="BM24"/>
      <c r="BN24"/>
      <c r="BO24"/>
      <c r="BP24"/>
      <c r="BQ24"/>
      <c r="BR24"/>
      <c r="BS24"/>
      <c r="BT24"/>
      <c r="BU24"/>
      <c r="BV24"/>
      <c r="BW24"/>
      <c r="BX24"/>
      <c r="BY24"/>
      <c r="BZ24"/>
      <c r="CA24"/>
      <c r="CB24"/>
      <c r="CC24"/>
      <c r="CD24"/>
      <c r="CE24"/>
      <c r="CF24"/>
      <c r="CG24"/>
      <c r="CH24"/>
      <c r="CI24"/>
      <c r="CJ24"/>
      <c r="CK24"/>
      <c r="CL24"/>
      <c r="CM24"/>
      <c r="CN24"/>
      <c r="CO24"/>
      <c r="CP24"/>
      <c r="CQ24"/>
      <c r="CR24"/>
      <c r="CS24"/>
      <c r="CT24"/>
      <c r="CU24"/>
      <c r="CV24"/>
      <c r="CW24"/>
      <c r="CX24"/>
      <c r="CY24"/>
      <c r="CZ24"/>
      <c r="DA24"/>
      <c r="DB24"/>
      <c r="DC24"/>
      <c r="DD24"/>
      <c r="DE24"/>
      <c r="DF24"/>
      <c r="DG24"/>
      <c r="DH24"/>
      <c r="DI24"/>
      <c r="DJ24"/>
      <c r="DK24"/>
      <c r="DL24"/>
      <c r="DM24"/>
      <c r="DN24"/>
      <c r="DO24"/>
      <c r="DP24"/>
      <c r="DQ24"/>
      <c r="DR24"/>
      <c r="DS24"/>
      <c r="DT24"/>
      <c r="DU24"/>
      <c r="DV24"/>
      <c r="DW24"/>
      <c r="DX24"/>
      <c r="DY24"/>
      <c r="DZ24"/>
      <c r="EA24"/>
      <c r="EB24"/>
      <c r="EC24"/>
      <c r="ED24"/>
      <c r="EE24"/>
      <c r="EF24"/>
      <c r="EG24"/>
      <c r="EH24"/>
      <c r="EI24"/>
      <c r="EJ24"/>
      <c r="EK24"/>
      <c r="EL24"/>
      <c r="EM24"/>
      <c r="EN24"/>
      <c r="EO24"/>
      <c r="EP24"/>
      <c r="EQ24"/>
      <c r="ER24"/>
      <c r="ES24"/>
      <c r="ET24"/>
      <c r="EU24"/>
      <c r="EV24"/>
      <c r="EW24"/>
      <c r="EX24"/>
      <c r="EY24"/>
      <c r="EZ24"/>
      <c r="FA24"/>
      <c r="FB24"/>
      <c r="FC24"/>
      <c r="FD24"/>
      <c r="FE24"/>
      <c r="FF24"/>
      <c r="FG24"/>
      <c r="FH24"/>
      <c r="FI24"/>
      <c r="FJ24"/>
      <c r="FK24"/>
      <c r="FL24"/>
      <c r="FM24"/>
      <c r="FN24"/>
      <c r="FO24"/>
      <c r="FP24"/>
      <c r="FQ24"/>
      <c r="FR24"/>
      <c r="FS24"/>
      <c r="FT24"/>
      <c r="FU24"/>
      <c r="FV24"/>
      <c r="FW24"/>
      <c r="FX24"/>
      <c r="FY24"/>
      <c r="FZ24"/>
      <c r="GA24"/>
      <c r="GB24"/>
      <c r="GC24"/>
      <c r="GD24"/>
      <c r="GE24"/>
      <c r="GF24"/>
      <c r="GG24"/>
      <c r="GH24"/>
      <c r="GI24"/>
      <c r="GJ24"/>
      <c r="GK24"/>
      <c r="GL24"/>
      <c r="GM24"/>
      <c r="GN24"/>
      <c r="GO24"/>
      <c r="GP24"/>
      <c r="GQ24"/>
      <c r="GR24"/>
      <c r="GS24"/>
      <c r="GT24"/>
      <c r="GU24"/>
      <c r="GV24"/>
      <c r="GW24"/>
      <c r="GX24"/>
      <c r="GY24"/>
      <c r="GZ24"/>
      <c r="HA24"/>
      <c r="HB24"/>
      <c r="HC24"/>
      <c r="HD24"/>
      <c r="HE24"/>
      <c r="HF24"/>
      <c r="HG24"/>
      <c r="HH24"/>
      <c r="HI24"/>
      <c r="HJ24"/>
      <c r="HK24"/>
      <c r="HL24"/>
      <c r="HM24"/>
      <c r="HN24"/>
      <c r="HO24"/>
      <c r="HP24"/>
      <c r="HQ24"/>
      <c r="HR24"/>
      <c r="HS24"/>
      <c r="HT24"/>
      <c r="HU24"/>
      <c r="HV24"/>
      <c r="HW24"/>
      <c r="HX24"/>
      <c r="HY24"/>
      <c r="HZ24"/>
      <c r="IA24"/>
      <c r="IB24"/>
      <c r="IC24"/>
      <c r="ID24"/>
      <c r="IE24"/>
      <c r="IF24"/>
      <c r="IG24"/>
      <c r="IH24"/>
      <c r="II24"/>
      <c r="IJ24"/>
      <c r="IK24"/>
      <c r="IL24"/>
      <c r="IM24"/>
      <c r="IN24"/>
      <c r="IO24"/>
      <c r="IP24"/>
      <c r="IQ24"/>
      <c r="IR24"/>
      <c r="IS24"/>
      <c r="IT24"/>
      <c r="IU24"/>
      <c r="IV24"/>
      <c r="IW24"/>
      <c r="IX24"/>
      <c r="IY24"/>
      <c r="IZ24"/>
      <c r="JA24"/>
      <c r="JB24"/>
      <c r="JC24"/>
      <c r="JD24"/>
      <c r="JE24"/>
      <c r="JF24"/>
      <c r="JG24"/>
      <c r="JH24"/>
      <c r="JI24"/>
      <c r="JJ24"/>
      <c r="JK24"/>
      <c r="JL24"/>
      <c r="JM24"/>
      <c r="JN24"/>
      <c r="JO24"/>
      <c r="JP24"/>
      <c r="JQ24"/>
      <c r="JR24"/>
      <c r="JS24"/>
      <c r="JT24"/>
      <c r="JU24"/>
      <c r="JV24"/>
      <c r="JW24"/>
      <c r="JX24"/>
      <c r="JY24"/>
      <c r="JZ24"/>
      <c r="KA24"/>
      <c r="KB24"/>
      <c r="KC24"/>
      <c r="KD24"/>
      <c r="KE24"/>
      <c r="KF24"/>
      <c r="KG24"/>
      <c r="KH24"/>
      <c r="KI24"/>
      <c r="KJ24"/>
      <c r="KK24"/>
      <c r="KL24"/>
      <c r="KM24"/>
      <c r="KN24"/>
      <c r="KO24"/>
      <c r="KP24"/>
      <c r="KQ24"/>
      <c r="KR24"/>
      <c r="KS24"/>
      <c r="KT24"/>
      <c r="KU24"/>
      <c r="KV24"/>
      <c r="KW24"/>
      <c r="KX24"/>
      <c r="KY24"/>
      <c r="KZ24"/>
      <c r="LA24"/>
      <c r="LB24"/>
      <c r="LC24"/>
      <c r="LD24"/>
      <c r="LE24"/>
      <c r="LF24"/>
      <c r="LG24"/>
      <c r="LH24"/>
      <c r="LI24"/>
      <c r="LJ24"/>
      <c r="LK24"/>
      <c r="LL24"/>
      <c r="LM24"/>
      <c r="LN24"/>
      <c r="LO24"/>
      <c r="LP24"/>
      <c r="LQ24"/>
      <c r="LR24"/>
      <c r="LS24"/>
      <c r="LT24"/>
      <c r="LU24"/>
      <c r="LV24"/>
      <c r="LW24"/>
      <c r="LX24"/>
      <c r="LY24"/>
      <c r="LZ24"/>
      <c r="MA24"/>
      <c r="MB24"/>
      <c r="MC24"/>
      <c r="MD24"/>
      <c r="ME24"/>
      <c r="MF24"/>
      <c r="MG24"/>
      <c r="MH24"/>
      <c r="MI24"/>
      <c r="MJ24"/>
      <c r="MK24"/>
      <c r="ML24"/>
      <c r="MM24"/>
      <c r="MN24"/>
      <c r="MO24"/>
      <c r="MP24"/>
      <c r="MQ24"/>
      <c r="MR24"/>
      <c r="MS24"/>
      <c r="MT24"/>
      <c r="MU24"/>
      <c r="MV24"/>
      <c r="MW24"/>
      <c r="MX24"/>
      <c r="MY24"/>
      <c r="MZ24"/>
      <c r="NA24"/>
      <c r="NB24"/>
      <c r="NC24"/>
      <c r="ND24"/>
      <c r="NE24"/>
      <c r="NF24"/>
      <c r="NG24"/>
      <c r="NH24"/>
      <c r="NI24"/>
      <c r="NJ24"/>
      <c r="NK24"/>
      <c r="NL24"/>
      <c r="NM24"/>
      <c r="NN24"/>
      <c r="NO24"/>
      <c r="NP24"/>
      <c r="NQ24"/>
      <c r="NR24"/>
      <c r="NS24"/>
      <c r="NT24"/>
      <c r="NU24"/>
      <c r="NV24"/>
      <c r="NW24"/>
      <c r="NX24"/>
      <c r="NY24"/>
      <c r="NZ24"/>
      <c r="OA24"/>
      <c r="OB24"/>
      <c r="OC24"/>
      <c r="OD24"/>
      <c r="OE24"/>
      <c r="OF24"/>
      <c r="OG24"/>
      <c r="OH24"/>
      <c r="OI24"/>
      <c r="OJ24"/>
      <c r="OK24"/>
      <c r="OL24"/>
      <c r="OM24"/>
      <c r="ON24"/>
      <c r="OO24"/>
      <c r="OP24"/>
      <c r="OQ24"/>
      <c r="OR24"/>
      <c r="OS24"/>
      <c r="OT24"/>
      <c r="OU24"/>
      <c r="OV24"/>
      <c r="OW24"/>
      <c r="OX24"/>
      <c r="OY24"/>
      <c r="OZ24"/>
      <c r="PA24"/>
      <c r="PB24"/>
      <c r="PC24"/>
      <c r="PD24"/>
      <c r="PE24"/>
      <c r="PF24"/>
      <c r="PG24"/>
      <c r="PH24"/>
      <c r="PI24"/>
      <c r="PJ24"/>
      <c r="PK24"/>
      <c r="PL24"/>
      <c r="PM24"/>
      <c r="PN24"/>
      <c r="PO24"/>
      <c r="PP24"/>
      <c r="PQ24"/>
      <c r="PR24"/>
      <c r="PS24"/>
      <c r="PT24"/>
      <c r="PU24"/>
      <c r="PV24"/>
      <c r="PW24"/>
      <c r="PX24"/>
      <c r="PY24"/>
      <c r="PZ24"/>
      <c r="QA24"/>
      <c r="QB24"/>
      <c r="QC24"/>
      <c r="QD24"/>
      <c r="QE24"/>
      <c r="QF24"/>
      <c r="QG24"/>
      <c r="QH24"/>
      <c r="QI24"/>
      <c r="QJ24"/>
      <c r="QK24"/>
      <c r="QL24"/>
      <c r="QM24"/>
      <c r="QN24"/>
      <c r="QO24"/>
      <c r="QP24"/>
      <c r="QQ24"/>
      <c r="QR24"/>
      <c r="QS24"/>
      <c r="QT24"/>
      <c r="QU24"/>
      <c r="QV24"/>
      <c r="QW24"/>
      <c r="QX24"/>
      <c r="QY24"/>
      <c r="QZ24"/>
      <c r="RA24"/>
      <c r="RB24"/>
      <c r="RC24"/>
      <c r="RD24"/>
      <c r="RE24"/>
      <c r="RF24"/>
      <c r="RG24"/>
      <c r="RH24"/>
      <c r="RI24"/>
      <c r="RJ24"/>
      <c r="RK24"/>
      <c r="RL24"/>
      <c r="RM24"/>
      <c r="RN24"/>
      <c r="RO24"/>
      <c r="RP24"/>
      <c r="RQ24"/>
      <c r="RR24"/>
      <c r="RS24"/>
      <c r="RT24"/>
      <c r="RU24"/>
      <c r="RV24"/>
      <c r="RW24"/>
      <c r="RX24"/>
      <c r="RY24"/>
      <c r="RZ24"/>
      <c r="SA24"/>
      <c r="SB24"/>
      <c r="SC24"/>
      <c r="SD24"/>
      <c r="SE24"/>
      <c r="SF24"/>
      <c r="SG24"/>
      <c r="SH24"/>
      <c r="SI24"/>
      <c r="SJ24"/>
      <c r="SK24"/>
      <c r="SL24"/>
      <c r="SM24"/>
      <c r="SN24"/>
      <c r="SO24"/>
      <c r="SP24"/>
      <c r="SQ24"/>
      <c r="SR24"/>
      <c r="SS24"/>
      <c r="ST24"/>
      <c r="SU24"/>
      <c r="SV24"/>
      <c r="SW24"/>
      <c r="SX24"/>
      <c r="SY24"/>
      <c r="SZ24"/>
      <c r="TA24"/>
      <c r="TB24"/>
      <c r="TC24"/>
      <c r="TD24"/>
      <c r="TE24"/>
      <c r="TF24"/>
      <c r="TG24"/>
      <c r="TH24"/>
      <c r="TI24"/>
      <c r="TJ24"/>
      <c r="TK24"/>
      <c r="TL24"/>
      <c r="TM24"/>
      <c r="TN24"/>
      <c r="TO24"/>
      <c r="TP24"/>
      <c r="TQ24"/>
      <c r="TR24"/>
      <c r="TS24"/>
      <c r="TT24"/>
      <c r="TU24"/>
      <c r="TV24"/>
      <c r="TW24"/>
      <c r="TX24"/>
      <c r="TY24"/>
      <c r="TZ24"/>
      <c r="UA24"/>
      <c r="UB24"/>
      <c r="UC24"/>
      <c r="UD24"/>
      <c r="UE24"/>
      <c r="UF24"/>
      <c r="UG24"/>
      <c r="UH24"/>
      <c r="UI24"/>
      <c r="UJ24"/>
      <c r="UK24"/>
      <c r="UL24"/>
      <c r="UM24"/>
      <c r="UN24"/>
      <c r="UO24"/>
      <c r="UP24"/>
      <c r="UQ24"/>
      <c r="UR24"/>
      <c r="US24"/>
      <c r="UT24"/>
      <c r="UU24"/>
      <c r="UV24"/>
      <c r="UW24"/>
      <c r="UX24"/>
      <c r="UY24"/>
      <c r="UZ24"/>
      <c r="VA24"/>
      <c r="VB24"/>
      <c r="VC24"/>
      <c r="VD24"/>
      <c r="VE24"/>
      <c r="VF24"/>
      <c r="VG24"/>
      <c r="VH24"/>
      <c r="VI24"/>
      <c r="VJ24"/>
      <c r="VK24"/>
      <c r="VL24"/>
      <c r="VM24"/>
      <c r="VN24"/>
      <c r="VO24"/>
      <c r="VP24"/>
      <c r="VQ24"/>
      <c r="VR24"/>
      <c r="VS24"/>
      <c r="VT24"/>
      <c r="VU24"/>
      <c r="VV24"/>
      <c r="VW24"/>
      <c r="VX24"/>
      <c r="VY24"/>
      <c r="VZ24"/>
      <c r="WA24"/>
      <c r="WB24"/>
      <c r="WC24"/>
      <c r="WD24"/>
      <c r="WE24"/>
      <c r="WF24"/>
      <c r="WG24"/>
      <c r="WH24"/>
      <c r="WI24"/>
      <c r="WJ24"/>
      <c r="WK24"/>
      <c r="WL24"/>
      <c r="WM24"/>
      <c r="WN24"/>
      <c r="WO24"/>
      <c r="WP24"/>
      <c r="WQ24"/>
      <c r="WR24"/>
      <c r="WS24"/>
      <c r="WT24"/>
      <c r="WU24"/>
      <c r="WV24"/>
      <c r="WW24"/>
      <c r="WX24"/>
      <c r="WY24"/>
      <c r="WZ24"/>
      <c r="XA24"/>
      <c r="XB24"/>
      <c r="XC24"/>
      <c r="XD24"/>
      <c r="XE24"/>
      <c r="XF24"/>
      <c r="XG24"/>
      <c r="XH24"/>
      <c r="XI24"/>
      <c r="XJ24"/>
      <c r="XK24"/>
      <c r="XL24"/>
      <c r="XM24"/>
      <c r="XN24"/>
      <c r="XO24"/>
      <c r="XP24"/>
      <c r="XQ24"/>
      <c r="XR24"/>
      <c r="XS24"/>
      <c r="XT24"/>
      <c r="XU24"/>
      <c r="XV24"/>
      <c r="XW24"/>
      <c r="XX24"/>
      <c r="XY24"/>
      <c r="XZ24"/>
      <c r="YA24"/>
      <c r="YB24"/>
      <c r="YC24"/>
      <c r="YD24"/>
      <c r="YE24"/>
      <c r="YF24"/>
      <c r="YG24"/>
      <c r="YH24"/>
      <c r="YI24"/>
      <c r="YJ24"/>
      <c r="YK24"/>
      <c r="YL24"/>
      <c r="YM24"/>
      <c r="YN24"/>
      <c r="YO24"/>
      <c r="YP24"/>
      <c r="YQ24"/>
      <c r="YR24"/>
      <c r="YS24"/>
      <c r="YT24"/>
      <c r="YU24"/>
      <c r="YV24"/>
      <c r="YW24"/>
      <c r="YX24"/>
      <c r="YY24"/>
      <c r="YZ24"/>
      <c r="ZA24"/>
      <c r="ZB24"/>
      <c r="ZC24"/>
      <c r="ZD24"/>
      <c r="ZE24"/>
      <c r="ZF24"/>
      <c r="ZG24"/>
      <c r="ZH24"/>
      <c r="ZI24"/>
      <c r="ZJ24"/>
      <c r="ZK24"/>
      <c r="ZL24"/>
      <c r="ZM24"/>
      <c r="ZN24"/>
      <c r="ZO24"/>
      <c r="ZP24"/>
      <c r="ZQ24"/>
      <c r="ZR24"/>
      <c r="ZS24"/>
      <c r="ZT24"/>
      <c r="ZU24"/>
      <c r="ZV24"/>
      <c r="ZW24"/>
      <c r="ZX24"/>
      <c r="ZY24"/>
      <c r="ZZ24"/>
      <c r="AAA24"/>
      <c r="AAB24"/>
      <c r="AAC24"/>
      <c r="AAD24"/>
      <c r="AAE24"/>
      <c r="AAF24"/>
      <c r="AAG24"/>
      <c r="AAH24"/>
      <c r="AAI24"/>
      <c r="AAJ24"/>
      <c r="AAK24"/>
      <c r="AAL24"/>
      <c r="AAM24"/>
      <c r="AAN24"/>
      <c r="AAO24"/>
      <c r="AAP24"/>
      <c r="AAQ24"/>
      <c r="AAR24"/>
      <c r="AAS24"/>
      <c r="AAT24"/>
      <c r="AAU24"/>
      <c r="AAV24"/>
      <c r="AAW24"/>
      <c r="AAX24"/>
      <c r="AAY24"/>
      <c r="AAZ24"/>
      <c r="ABA24"/>
      <c r="ABB24"/>
      <c r="ABC24"/>
      <c r="ABD24"/>
      <c r="ABE24"/>
      <c r="ABF24"/>
      <c r="ABG24"/>
      <c r="ABH24"/>
      <c r="ABI24"/>
      <c r="ABJ24"/>
      <c r="ABK24"/>
      <c r="ABL24"/>
      <c r="ABM24"/>
      <c r="ABN24"/>
      <c r="ABO24"/>
      <c r="ABP24"/>
      <c r="ABQ24"/>
      <c r="ABR24"/>
      <c r="ABS24"/>
      <c r="ABT24"/>
      <c r="ABU24"/>
      <c r="ABV24"/>
      <c r="ABW24"/>
      <c r="ABX24"/>
      <c r="ABY24"/>
      <c r="ABZ24"/>
      <c r="ACA24"/>
      <c r="ACB24"/>
      <c r="ACC24"/>
      <c r="ACD24"/>
      <c r="ACE24"/>
      <c r="ACF24"/>
      <c r="ACG24"/>
      <c r="ACH24"/>
      <c r="ACI24"/>
      <c r="ACJ24"/>
      <c r="ACK24"/>
      <c r="ACL24"/>
      <c r="ACM24"/>
      <c r="ACN24"/>
      <c r="ACO24"/>
      <c r="ACP24"/>
      <c r="ACQ24"/>
      <c r="ACR24"/>
      <c r="ACS24"/>
      <c r="ACT24"/>
      <c r="ACU24"/>
      <c r="ACV24"/>
      <c r="ACW24"/>
      <c r="ACX24"/>
      <c r="ACY24"/>
      <c r="ACZ24"/>
      <c r="ADA24"/>
      <c r="ADB24"/>
      <c r="ADC24"/>
      <c r="ADD24"/>
      <c r="ADE24"/>
      <c r="ADF24"/>
      <c r="ADG24"/>
      <c r="ADH24"/>
      <c r="ADI24"/>
      <c r="ADJ24"/>
      <c r="ADK24"/>
      <c r="ADL24"/>
      <c r="ADM24"/>
      <c r="ADN24"/>
      <c r="ADO24"/>
      <c r="ADP24"/>
      <c r="ADQ24"/>
      <c r="ADR24"/>
      <c r="ADS24"/>
      <c r="ADT24"/>
      <c r="ADU24"/>
      <c r="ADV24"/>
      <c r="ADW24"/>
      <c r="ADX24"/>
      <c r="ADY24"/>
      <c r="ADZ24"/>
      <c r="AEA24"/>
      <c r="AEB24"/>
      <c r="AEC24"/>
      <c r="AED24"/>
      <c r="AEE24"/>
      <c r="AEF24"/>
      <c r="AEG24"/>
      <c r="AEH24"/>
      <c r="AEI24"/>
      <c r="AEJ24"/>
      <c r="AEK24"/>
      <c r="AEL24"/>
      <c r="AEM24"/>
      <c r="AEN24"/>
      <c r="AEO24"/>
      <c r="AEP24"/>
      <c r="AEQ24"/>
      <c r="AER24"/>
      <c r="AES24"/>
      <c r="AET24"/>
      <c r="AEU24"/>
      <c r="AEV24"/>
      <c r="AEW24"/>
      <c r="AEX24"/>
      <c r="AEY24"/>
      <c r="AEZ24"/>
      <c r="AFA24"/>
      <c r="AFB24"/>
      <c r="AFC24"/>
      <c r="AFD24"/>
      <c r="AFE24"/>
      <c r="AFF24"/>
      <c r="AFG24"/>
      <c r="AFH24"/>
      <c r="AFI24"/>
      <c r="AFJ24"/>
      <c r="AFK24"/>
      <c r="AFL24"/>
      <c r="AFM24"/>
      <c r="AFN24"/>
      <c r="AFO24"/>
      <c r="AFP24"/>
      <c r="AFQ24"/>
      <c r="AFR24"/>
      <c r="AFS24"/>
      <c r="AFT24"/>
      <c r="AFU24"/>
      <c r="AFV24"/>
      <c r="AFW24"/>
      <c r="AFX24"/>
      <c r="AFY24"/>
      <c r="AFZ24"/>
      <c r="AGA24"/>
      <c r="AGB24"/>
      <c r="AGC24"/>
      <c r="AGD24"/>
      <c r="AGE24"/>
      <c r="AGF24"/>
      <c r="AGG24"/>
      <c r="AGH24"/>
      <c r="AGI24"/>
      <c r="AGJ24"/>
      <c r="AGK24"/>
      <c r="AGL24"/>
      <c r="AGM24"/>
      <c r="AGN24"/>
      <c r="AGO24"/>
      <c r="AGP24"/>
      <c r="AGQ24"/>
      <c r="AGR24"/>
      <c r="AGS24"/>
      <c r="AGT24"/>
      <c r="AGU24"/>
      <c r="AGV24"/>
      <c r="AGW24"/>
      <c r="AGX24"/>
      <c r="AGY24"/>
      <c r="AGZ24"/>
      <c r="AHA24"/>
      <c r="AHB24"/>
      <c r="AHC24"/>
      <c r="AHD24"/>
      <c r="AHE24"/>
      <c r="AHF24"/>
      <c r="AHG24"/>
      <c r="AHH24"/>
      <c r="AHI24"/>
      <c r="AHJ24"/>
      <c r="AHK24"/>
      <c r="AHL24"/>
      <c r="AHM24"/>
      <c r="AHN24"/>
      <c r="AHO24"/>
      <c r="AHP24"/>
      <c r="AHQ24"/>
      <c r="AHR24"/>
      <c r="AHS24"/>
      <c r="AHT24"/>
      <c r="AHU24"/>
      <c r="AHV24"/>
      <c r="AHW24"/>
      <c r="AHX24"/>
      <c r="AHY24"/>
      <c r="AHZ24"/>
      <c r="AIA24"/>
      <c r="AIB24"/>
      <c r="AIC24"/>
      <c r="AID24"/>
      <c r="AIE24"/>
      <c r="AIF24"/>
      <c r="AIG24"/>
      <c r="AIH24"/>
      <c r="AII24"/>
      <c r="AIJ24"/>
      <c r="AIK24"/>
      <c r="AIL24"/>
      <c r="AIM24"/>
      <c r="AIN24"/>
      <c r="AIO24"/>
      <c r="AIP24"/>
      <c r="AIQ24"/>
      <c r="AIR24"/>
      <c r="AIS24"/>
      <c r="AIT24"/>
      <c r="AIU24"/>
      <c r="AIV24"/>
      <c r="AIW24"/>
      <c r="AIX24"/>
      <c r="AIY24"/>
      <c r="AIZ24"/>
      <c r="AJA24"/>
      <c r="AJB24"/>
      <c r="AJC24"/>
      <c r="AJD24"/>
      <c r="AJE24"/>
      <c r="AJF24"/>
      <c r="AJG24"/>
      <c r="AJH24"/>
      <c r="AJI24"/>
      <c r="AJJ24"/>
      <c r="AJK24"/>
      <c r="AJL24"/>
      <c r="AJM24"/>
      <c r="AJN24"/>
      <c r="AJO24"/>
      <c r="AJP24"/>
      <c r="AJQ24"/>
      <c r="AJR24"/>
      <c r="AJS24"/>
      <c r="AJT24"/>
      <c r="AJU24"/>
      <c r="AJV24"/>
      <c r="AJW24"/>
      <c r="AJX24"/>
      <c r="AJY24"/>
      <c r="AJZ24"/>
      <c r="AKA24"/>
      <c r="AKB24"/>
      <c r="AKC24"/>
      <c r="AKD24"/>
      <c r="AKE24"/>
      <c r="AKF24"/>
      <c r="AKG24"/>
      <c r="AKH24"/>
      <c r="AKI24"/>
      <c r="AKJ24"/>
      <c r="AKK24"/>
      <c r="AKL24"/>
      <c r="AKM24"/>
      <c r="AKN24"/>
      <c r="AKO24"/>
      <c r="AKP24"/>
      <c r="AKQ24"/>
      <c r="AKR24"/>
      <c r="AKS24"/>
      <c r="AKT24"/>
      <c r="AKU24"/>
      <c r="AKV24"/>
      <c r="AKW24"/>
      <c r="AKX24"/>
      <c r="AKY24"/>
      <c r="AKZ24"/>
      <c r="ALA24"/>
      <c r="ALB24"/>
      <c r="ALC24"/>
      <c r="ALD24"/>
      <c r="ALE24"/>
      <c r="ALF24"/>
      <c r="ALG24"/>
      <c r="ALH24"/>
      <c r="ALI24"/>
      <c r="ALJ24"/>
      <c r="ALK24"/>
      <c r="ALL24"/>
      <c r="ALM24"/>
      <c r="ALN24"/>
      <c r="ALO24"/>
      <c r="ALP24"/>
      <c r="ALQ24"/>
      <c r="ALR24"/>
      <c r="ALS24"/>
      <c r="ALT24"/>
      <c r="ALU24"/>
      <c r="ALV24"/>
      <c r="ALW24"/>
      <c r="ALX24"/>
      <c r="ALY24"/>
      <c r="ALZ24"/>
      <c r="AMA24"/>
      <c r="AMB24"/>
      <c r="AMC24"/>
      <c r="AMD24"/>
      <c r="AME24"/>
      <c r="AMF24"/>
      <c r="AMG24"/>
      <c r="AMH24"/>
      <c r="AMI24"/>
      <c r="AMJ24"/>
    </row>
    <row r="25" spans="1:1024" ht="15.95" customHeight="1">
      <c r="A25"/>
      <c r="B25" s="30"/>
      <c r="C25" s="33" t="s">
        <v>24</v>
      </c>
      <c r="D25" s="34" t="s">
        <v>26</v>
      </c>
      <c r="E25" s="31"/>
      <c r="F25" s="31"/>
      <c r="G25" s="31"/>
      <c r="H25" s="31"/>
      <c r="I25" s="31"/>
      <c r="J25" s="31"/>
      <c r="K25" s="31"/>
      <c r="L25" s="31"/>
      <c r="M25" s="31"/>
      <c r="N25" s="31"/>
      <c r="O25" s="31"/>
      <c r="P25" s="31"/>
      <c r="Q25" s="32"/>
      <c r="R25"/>
      <c r="S25"/>
      <c r="T25"/>
      <c r="U25"/>
      <c r="V25"/>
      <c r="W25"/>
      <c r="X25"/>
      <c r="Y25"/>
      <c r="Z25"/>
      <c r="AA25"/>
      <c r="AB25"/>
      <c r="AC25"/>
      <c r="AD25"/>
      <c r="AE25"/>
      <c r="AF25"/>
      <c r="AG25"/>
      <c r="AH25"/>
      <c r="AI25"/>
      <c r="AJ25"/>
      <c r="AK25"/>
      <c r="AL25"/>
      <c r="AM25"/>
      <c r="AN25"/>
      <c r="AO25"/>
      <c r="AP25"/>
      <c r="AQ25"/>
      <c r="AR25"/>
      <c r="AS25"/>
      <c r="AT25"/>
      <c r="AU25"/>
      <c r="AV25"/>
      <c r="AW25"/>
      <c r="AX25"/>
      <c r="AY25"/>
      <c r="AZ25"/>
      <c r="BA25"/>
      <c r="BB25"/>
      <c r="BC25"/>
      <c r="BD25"/>
      <c r="BE25"/>
      <c r="BF25"/>
      <c r="BG25"/>
      <c r="BH25"/>
      <c r="BI25"/>
      <c r="BJ25"/>
      <c r="BK25"/>
      <c r="BL25"/>
      <c r="BM25"/>
      <c r="BN25"/>
      <c r="BO25"/>
      <c r="BP25"/>
      <c r="BQ25"/>
      <c r="BR25"/>
      <c r="BS25"/>
      <c r="BT25"/>
      <c r="BU25"/>
      <c r="BV25"/>
      <c r="BW25"/>
      <c r="BX25"/>
      <c r="BY25"/>
      <c r="BZ25"/>
      <c r="CA25"/>
      <c r="CB25"/>
      <c r="CC25"/>
      <c r="CD25"/>
      <c r="CE25"/>
      <c r="CF25"/>
      <c r="CG25"/>
      <c r="CH25"/>
      <c r="CI25"/>
      <c r="CJ25"/>
      <c r="CK25"/>
      <c r="CL25"/>
      <c r="CM25"/>
      <c r="CN25"/>
      <c r="CO25"/>
      <c r="CP25"/>
      <c r="CQ25"/>
      <c r="CR25"/>
      <c r="CS25"/>
      <c r="CT25"/>
      <c r="CU25"/>
      <c r="CV25"/>
      <c r="CW25"/>
      <c r="CX25"/>
      <c r="CY25"/>
      <c r="CZ25"/>
      <c r="DA25"/>
      <c r="DB25"/>
      <c r="DC25"/>
      <c r="DD25"/>
      <c r="DE25"/>
      <c r="DF25"/>
      <c r="DG25"/>
      <c r="DH25"/>
      <c r="DI25"/>
      <c r="DJ25"/>
      <c r="DK25"/>
      <c r="DL25"/>
      <c r="DM25"/>
      <c r="DN25"/>
      <c r="DO25"/>
      <c r="DP25"/>
      <c r="DQ25"/>
      <c r="DR25"/>
      <c r="DS25"/>
      <c r="DT25"/>
      <c r="DU25"/>
      <c r="DV25"/>
      <c r="DW25"/>
      <c r="DX25"/>
      <c r="DY25"/>
      <c r="DZ25"/>
      <c r="EA25"/>
      <c r="EB25"/>
      <c r="EC25"/>
      <c r="ED25"/>
      <c r="EE25"/>
      <c r="EF25"/>
      <c r="EG25"/>
      <c r="EH25"/>
      <c r="EI25"/>
      <c r="EJ25"/>
      <c r="EK25"/>
      <c r="EL25"/>
      <c r="EM25"/>
      <c r="EN25"/>
      <c r="EO25"/>
      <c r="EP25"/>
      <c r="EQ25"/>
      <c r="ER25"/>
      <c r="ES25"/>
      <c r="ET25"/>
      <c r="EU25"/>
      <c r="EV25"/>
      <c r="EW25"/>
      <c r="EX25"/>
      <c r="EY25"/>
      <c r="EZ25"/>
      <c r="FA25"/>
      <c r="FB25"/>
      <c r="FC25"/>
      <c r="FD25"/>
      <c r="FE25"/>
      <c r="FF25"/>
      <c r="FG25"/>
      <c r="FH25"/>
      <c r="FI25"/>
      <c r="FJ25"/>
      <c r="FK25"/>
      <c r="FL25"/>
      <c r="FM25"/>
      <c r="FN25"/>
      <c r="FO25"/>
      <c r="FP25"/>
      <c r="FQ25"/>
      <c r="FR25"/>
      <c r="FS25"/>
      <c r="FT25"/>
      <c r="FU25"/>
      <c r="FV25"/>
      <c r="FW25"/>
      <c r="FX25"/>
      <c r="FY25"/>
      <c r="FZ25"/>
      <c r="GA25"/>
      <c r="GB25"/>
      <c r="GC25"/>
      <c r="GD25"/>
      <c r="GE25"/>
      <c r="GF25"/>
      <c r="GG25"/>
      <c r="GH25"/>
      <c r="GI25"/>
      <c r="GJ25"/>
      <c r="GK25"/>
      <c r="GL25"/>
      <c r="GM25"/>
      <c r="GN25"/>
      <c r="GO25"/>
      <c r="GP25"/>
      <c r="GQ25"/>
      <c r="GR25"/>
      <c r="GS25"/>
      <c r="GT25"/>
      <c r="GU25"/>
      <c r="GV25"/>
      <c r="GW25"/>
      <c r="GX25"/>
      <c r="GY25"/>
      <c r="GZ25"/>
      <c r="HA25"/>
      <c r="HB25"/>
      <c r="HC25"/>
      <c r="HD25"/>
      <c r="HE25"/>
      <c r="HF25"/>
      <c r="HG25"/>
      <c r="HH25"/>
      <c r="HI25"/>
      <c r="HJ25"/>
      <c r="HK25"/>
      <c r="HL25"/>
      <c r="HM25"/>
      <c r="HN25"/>
      <c r="HO25"/>
      <c r="HP25"/>
      <c r="HQ25"/>
      <c r="HR25"/>
      <c r="HS25"/>
      <c r="HT25"/>
      <c r="HU25"/>
      <c r="HV25"/>
      <c r="HW25"/>
      <c r="HX25"/>
      <c r="HY25"/>
      <c r="HZ25"/>
      <c r="IA25"/>
      <c r="IB25"/>
      <c r="IC25"/>
      <c r="ID25"/>
      <c r="IE25"/>
      <c r="IF25"/>
      <c r="IG25"/>
      <c r="IH25"/>
      <c r="II25"/>
      <c r="IJ25"/>
      <c r="IK25"/>
      <c r="IL25"/>
      <c r="IM25"/>
      <c r="IN25"/>
      <c r="IO25"/>
      <c r="IP25"/>
      <c r="IQ25"/>
      <c r="IR25"/>
      <c r="IS25"/>
      <c r="IT25"/>
      <c r="IU25"/>
      <c r="IV25"/>
      <c r="IW25"/>
      <c r="IX25"/>
      <c r="IY25"/>
      <c r="IZ25"/>
      <c r="JA25"/>
      <c r="JB25"/>
      <c r="JC25"/>
      <c r="JD25"/>
      <c r="JE25"/>
      <c r="JF25"/>
      <c r="JG25"/>
      <c r="JH25"/>
      <c r="JI25"/>
      <c r="JJ25"/>
      <c r="JK25"/>
      <c r="JL25"/>
      <c r="JM25"/>
      <c r="JN25"/>
      <c r="JO25"/>
      <c r="JP25"/>
      <c r="JQ25"/>
      <c r="JR25"/>
      <c r="JS25"/>
      <c r="JT25"/>
      <c r="JU25"/>
      <c r="JV25"/>
      <c r="JW25"/>
      <c r="JX25"/>
      <c r="JY25"/>
      <c r="JZ25"/>
      <c r="KA25"/>
      <c r="KB25"/>
      <c r="KC25"/>
      <c r="KD25"/>
      <c r="KE25"/>
      <c r="KF25"/>
      <c r="KG25"/>
      <c r="KH25"/>
      <c r="KI25"/>
      <c r="KJ25"/>
      <c r="KK25"/>
      <c r="KL25"/>
      <c r="KM25"/>
      <c r="KN25"/>
      <c r="KO25"/>
      <c r="KP25"/>
      <c r="KQ25"/>
      <c r="KR25"/>
      <c r="KS25"/>
      <c r="KT25"/>
      <c r="KU25"/>
      <c r="KV25"/>
      <c r="KW25"/>
      <c r="KX25"/>
      <c r="KY25"/>
      <c r="KZ25"/>
      <c r="LA25"/>
      <c r="LB25"/>
      <c r="LC25"/>
      <c r="LD25"/>
      <c r="LE25"/>
      <c r="LF25"/>
      <c r="LG25"/>
      <c r="LH25"/>
      <c r="LI25"/>
      <c r="LJ25"/>
      <c r="LK25"/>
      <c r="LL25"/>
      <c r="LM25"/>
      <c r="LN25"/>
      <c r="LO25"/>
      <c r="LP25"/>
      <c r="LQ25"/>
      <c r="LR25"/>
      <c r="LS25"/>
      <c r="LT25"/>
      <c r="LU25"/>
      <c r="LV25"/>
      <c r="LW25"/>
      <c r="LX25"/>
      <c r="LY25"/>
      <c r="LZ25"/>
      <c r="MA25"/>
      <c r="MB25"/>
      <c r="MC25"/>
      <c r="MD25"/>
      <c r="ME25"/>
      <c r="MF25"/>
      <c r="MG25"/>
      <c r="MH25"/>
      <c r="MI25"/>
      <c r="MJ25"/>
      <c r="MK25"/>
      <c r="ML25"/>
      <c r="MM25"/>
      <c r="MN25"/>
      <c r="MO25"/>
      <c r="MP25"/>
      <c r="MQ25"/>
      <c r="MR25"/>
      <c r="MS25"/>
      <c r="MT25"/>
      <c r="MU25"/>
      <c r="MV25"/>
      <c r="MW25"/>
      <c r="MX25"/>
      <c r="MY25"/>
      <c r="MZ25"/>
      <c r="NA25"/>
      <c r="NB25"/>
      <c r="NC25"/>
      <c r="ND25"/>
      <c r="NE25"/>
      <c r="NF25"/>
      <c r="NG25"/>
      <c r="NH25"/>
      <c r="NI25"/>
      <c r="NJ25"/>
      <c r="NK25"/>
      <c r="NL25"/>
      <c r="NM25"/>
      <c r="NN25"/>
      <c r="NO25"/>
      <c r="NP25"/>
      <c r="NQ25"/>
      <c r="NR25"/>
      <c r="NS25"/>
      <c r="NT25"/>
      <c r="NU25"/>
      <c r="NV25"/>
      <c r="NW25"/>
      <c r="NX25"/>
      <c r="NY25"/>
      <c r="NZ25"/>
      <c r="OA25"/>
      <c r="OB25"/>
      <c r="OC25"/>
      <c r="OD25"/>
      <c r="OE25"/>
      <c r="OF25"/>
      <c r="OG25"/>
      <c r="OH25"/>
      <c r="OI25"/>
      <c r="OJ25"/>
      <c r="OK25"/>
      <c r="OL25"/>
      <c r="OM25"/>
      <c r="ON25"/>
      <c r="OO25"/>
      <c r="OP25"/>
      <c r="OQ25"/>
      <c r="OR25"/>
      <c r="OS25"/>
      <c r="OT25"/>
      <c r="OU25"/>
      <c r="OV25"/>
      <c r="OW25"/>
      <c r="OX25"/>
      <c r="OY25"/>
      <c r="OZ25"/>
      <c r="PA25"/>
      <c r="PB25"/>
      <c r="PC25"/>
      <c r="PD25"/>
      <c r="PE25"/>
      <c r="PF25"/>
      <c r="PG25"/>
      <c r="PH25"/>
      <c r="PI25"/>
      <c r="PJ25"/>
      <c r="PK25"/>
      <c r="PL25"/>
      <c r="PM25"/>
      <c r="PN25"/>
      <c r="PO25"/>
      <c r="PP25"/>
      <c r="PQ25"/>
      <c r="PR25"/>
      <c r="PS25"/>
      <c r="PT25"/>
      <c r="PU25"/>
      <c r="PV25"/>
      <c r="PW25"/>
      <c r="PX25"/>
      <c r="PY25"/>
      <c r="PZ25"/>
      <c r="QA25"/>
      <c r="QB25"/>
      <c r="QC25"/>
      <c r="QD25"/>
      <c r="QE25"/>
      <c r="QF25"/>
      <c r="QG25"/>
      <c r="QH25"/>
      <c r="QI25"/>
      <c r="QJ25"/>
      <c r="QK25"/>
      <c r="QL25"/>
      <c r="QM25"/>
      <c r="QN25"/>
      <c r="QO25"/>
      <c r="QP25"/>
      <c r="QQ25"/>
      <c r="QR25"/>
      <c r="QS25"/>
      <c r="QT25"/>
      <c r="QU25"/>
      <c r="QV25"/>
      <c r="QW25"/>
      <c r="QX25"/>
      <c r="QY25"/>
      <c r="QZ25"/>
      <c r="RA25"/>
      <c r="RB25"/>
      <c r="RC25"/>
      <c r="RD25"/>
      <c r="RE25"/>
      <c r="RF25"/>
      <c r="RG25"/>
      <c r="RH25"/>
      <c r="RI25"/>
      <c r="RJ25"/>
      <c r="RK25"/>
      <c r="RL25"/>
      <c r="RM25"/>
      <c r="RN25"/>
      <c r="RO25"/>
      <c r="RP25"/>
      <c r="RQ25"/>
      <c r="RR25"/>
      <c r="RS25"/>
      <c r="RT25"/>
      <c r="RU25"/>
      <c r="RV25"/>
      <c r="RW25"/>
      <c r="RX25"/>
      <c r="RY25"/>
      <c r="RZ25"/>
      <c r="SA25"/>
      <c r="SB25"/>
      <c r="SC25"/>
      <c r="SD25"/>
      <c r="SE25"/>
      <c r="SF25"/>
      <c r="SG25"/>
      <c r="SH25"/>
      <c r="SI25"/>
      <c r="SJ25"/>
      <c r="SK25"/>
      <c r="SL25"/>
      <c r="SM25"/>
      <c r="SN25"/>
      <c r="SO25"/>
      <c r="SP25"/>
      <c r="SQ25"/>
      <c r="SR25"/>
      <c r="SS25"/>
      <c r="ST25"/>
      <c r="SU25"/>
      <c r="SV25"/>
      <c r="SW25"/>
      <c r="SX25"/>
      <c r="SY25"/>
      <c r="SZ25"/>
      <c r="TA25"/>
      <c r="TB25"/>
      <c r="TC25"/>
      <c r="TD25"/>
      <c r="TE25"/>
      <c r="TF25"/>
      <c r="TG25"/>
      <c r="TH25"/>
      <c r="TI25"/>
      <c r="TJ25"/>
      <c r="TK25"/>
      <c r="TL25"/>
      <c r="TM25"/>
      <c r="TN25"/>
      <c r="TO25"/>
      <c r="TP25"/>
      <c r="TQ25"/>
      <c r="TR25"/>
      <c r="TS25"/>
      <c r="TT25"/>
      <c r="TU25"/>
      <c r="TV25"/>
      <c r="TW25"/>
      <c r="TX25"/>
      <c r="TY25"/>
      <c r="TZ25"/>
      <c r="UA25"/>
      <c r="UB25"/>
      <c r="UC25"/>
      <c r="UD25"/>
      <c r="UE25"/>
      <c r="UF25"/>
      <c r="UG25"/>
      <c r="UH25"/>
      <c r="UI25"/>
      <c r="UJ25"/>
      <c r="UK25"/>
      <c r="UL25"/>
      <c r="UM25"/>
      <c r="UN25"/>
      <c r="UO25"/>
      <c r="UP25"/>
      <c r="UQ25"/>
      <c r="UR25"/>
      <c r="US25"/>
      <c r="UT25"/>
      <c r="UU25"/>
      <c r="UV25"/>
      <c r="UW25"/>
      <c r="UX25"/>
      <c r="UY25"/>
      <c r="UZ25"/>
      <c r="VA25"/>
      <c r="VB25"/>
      <c r="VC25"/>
      <c r="VD25"/>
      <c r="VE25"/>
      <c r="VF25"/>
      <c r="VG25"/>
      <c r="VH25"/>
      <c r="VI25"/>
      <c r="VJ25"/>
      <c r="VK25"/>
      <c r="VL25"/>
      <c r="VM25"/>
      <c r="VN25"/>
      <c r="VO25"/>
      <c r="VP25"/>
      <c r="VQ25"/>
      <c r="VR25"/>
      <c r="VS25"/>
      <c r="VT25"/>
      <c r="VU25"/>
      <c r="VV25"/>
      <c r="VW25"/>
      <c r="VX25"/>
      <c r="VY25"/>
      <c r="VZ25"/>
      <c r="WA25"/>
      <c r="WB25"/>
      <c r="WC25"/>
      <c r="WD25"/>
      <c r="WE25"/>
      <c r="WF25"/>
      <c r="WG25"/>
      <c r="WH25"/>
      <c r="WI25"/>
      <c r="WJ25"/>
      <c r="WK25"/>
      <c r="WL25"/>
      <c r="WM25"/>
      <c r="WN25"/>
      <c r="WO25"/>
      <c r="WP25"/>
      <c r="WQ25"/>
      <c r="WR25"/>
      <c r="WS25"/>
      <c r="WT25"/>
      <c r="WU25"/>
      <c r="WV25"/>
      <c r="WW25"/>
      <c r="WX25"/>
      <c r="WY25"/>
      <c r="WZ25"/>
      <c r="XA25"/>
      <c r="XB25"/>
      <c r="XC25"/>
      <c r="XD25"/>
      <c r="XE25"/>
      <c r="XF25"/>
      <c r="XG25"/>
      <c r="XH25"/>
      <c r="XI25"/>
      <c r="XJ25"/>
      <c r="XK25"/>
      <c r="XL25"/>
      <c r="XM25"/>
      <c r="XN25"/>
      <c r="XO25"/>
      <c r="XP25"/>
      <c r="XQ25"/>
      <c r="XR25"/>
      <c r="XS25"/>
      <c r="XT25"/>
      <c r="XU25"/>
      <c r="XV25"/>
      <c r="XW25"/>
      <c r="XX25"/>
      <c r="XY25"/>
      <c r="XZ25"/>
      <c r="YA25"/>
      <c r="YB25"/>
      <c r="YC25"/>
      <c r="YD25"/>
      <c r="YE25"/>
      <c r="YF25"/>
      <c r="YG25"/>
      <c r="YH25"/>
      <c r="YI25"/>
      <c r="YJ25"/>
      <c r="YK25"/>
      <c r="YL25"/>
      <c r="YM25"/>
      <c r="YN25"/>
      <c r="YO25"/>
      <c r="YP25"/>
      <c r="YQ25"/>
      <c r="YR25"/>
      <c r="YS25"/>
      <c r="YT25"/>
      <c r="YU25"/>
      <c r="YV25"/>
      <c r="YW25"/>
      <c r="YX25"/>
      <c r="YY25"/>
      <c r="YZ25"/>
      <c r="ZA25"/>
      <c r="ZB25"/>
      <c r="ZC25"/>
      <c r="ZD25"/>
      <c r="ZE25"/>
      <c r="ZF25"/>
      <c r="ZG25"/>
      <c r="ZH25"/>
      <c r="ZI25"/>
      <c r="ZJ25"/>
      <c r="ZK25"/>
      <c r="ZL25"/>
      <c r="ZM25"/>
      <c r="ZN25"/>
      <c r="ZO25"/>
      <c r="ZP25"/>
      <c r="ZQ25"/>
      <c r="ZR25"/>
      <c r="ZS25"/>
      <c r="ZT25"/>
      <c r="ZU25"/>
      <c r="ZV25"/>
      <c r="ZW25"/>
      <c r="ZX25"/>
      <c r="ZY25"/>
      <c r="ZZ25"/>
      <c r="AAA25"/>
      <c r="AAB25"/>
      <c r="AAC25"/>
      <c r="AAD25"/>
      <c r="AAE25"/>
      <c r="AAF25"/>
      <c r="AAG25"/>
      <c r="AAH25"/>
      <c r="AAI25"/>
      <c r="AAJ25"/>
      <c r="AAK25"/>
      <c r="AAL25"/>
      <c r="AAM25"/>
      <c r="AAN25"/>
      <c r="AAO25"/>
      <c r="AAP25"/>
      <c r="AAQ25"/>
      <c r="AAR25"/>
      <c r="AAS25"/>
      <c r="AAT25"/>
      <c r="AAU25"/>
      <c r="AAV25"/>
      <c r="AAW25"/>
      <c r="AAX25"/>
      <c r="AAY25"/>
      <c r="AAZ25"/>
      <c r="ABA25"/>
      <c r="ABB25"/>
      <c r="ABC25"/>
      <c r="ABD25"/>
      <c r="ABE25"/>
      <c r="ABF25"/>
      <c r="ABG25"/>
      <c r="ABH25"/>
      <c r="ABI25"/>
      <c r="ABJ25"/>
      <c r="ABK25"/>
      <c r="ABL25"/>
      <c r="ABM25"/>
      <c r="ABN25"/>
      <c r="ABO25"/>
      <c r="ABP25"/>
      <c r="ABQ25"/>
      <c r="ABR25"/>
      <c r="ABS25"/>
      <c r="ABT25"/>
      <c r="ABU25"/>
      <c r="ABV25"/>
      <c r="ABW25"/>
      <c r="ABX25"/>
      <c r="ABY25"/>
      <c r="ABZ25"/>
      <c r="ACA25"/>
      <c r="ACB25"/>
      <c r="ACC25"/>
      <c r="ACD25"/>
      <c r="ACE25"/>
      <c r="ACF25"/>
      <c r="ACG25"/>
      <c r="ACH25"/>
      <c r="ACI25"/>
      <c r="ACJ25"/>
      <c r="ACK25"/>
      <c r="ACL25"/>
      <c r="ACM25"/>
      <c r="ACN25"/>
      <c r="ACO25"/>
      <c r="ACP25"/>
      <c r="ACQ25"/>
      <c r="ACR25"/>
      <c r="ACS25"/>
      <c r="ACT25"/>
      <c r="ACU25"/>
      <c r="ACV25"/>
      <c r="ACW25"/>
      <c r="ACX25"/>
      <c r="ACY25"/>
      <c r="ACZ25"/>
      <c r="ADA25"/>
      <c r="ADB25"/>
      <c r="ADC25"/>
      <c r="ADD25"/>
      <c r="ADE25"/>
      <c r="ADF25"/>
      <c r="ADG25"/>
      <c r="ADH25"/>
      <c r="ADI25"/>
      <c r="ADJ25"/>
      <c r="ADK25"/>
      <c r="ADL25"/>
      <c r="ADM25"/>
      <c r="ADN25"/>
      <c r="ADO25"/>
      <c r="ADP25"/>
      <c r="ADQ25"/>
      <c r="ADR25"/>
      <c r="ADS25"/>
      <c r="ADT25"/>
      <c r="ADU25"/>
      <c r="ADV25"/>
      <c r="ADW25"/>
      <c r="ADX25"/>
      <c r="ADY25"/>
      <c r="ADZ25"/>
      <c r="AEA25"/>
      <c r="AEB25"/>
      <c r="AEC25"/>
      <c r="AED25"/>
      <c r="AEE25"/>
      <c r="AEF25"/>
      <c r="AEG25"/>
      <c r="AEH25"/>
      <c r="AEI25"/>
      <c r="AEJ25"/>
      <c r="AEK25"/>
      <c r="AEL25"/>
      <c r="AEM25"/>
      <c r="AEN25"/>
      <c r="AEO25"/>
      <c r="AEP25"/>
      <c r="AEQ25"/>
      <c r="AER25"/>
      <c r="AES25"/>
      <c r="AET25"/>
      <c r="AEU25"/>
      <c r="AEV25"/>
      <c r="AEW25"/>
      <c r="AEX25"/>
      <c r="AEY25"/>
      <c r="AEZ25"/>
      <c r="AFA25"/>
      <c r="AFB25"/>
      <c r="AFC25"/>
      <c r="AFD25"/>
      <c r="AFE25"/>
      <c r="AFF25"/>
      <c r="AFG25"/>
      <c r="AFH25"/>
      <c r="AFI25"/>
      <c r="AFJ25"/>
      <c r="AFK25"/>
      <c r="AFL25"/>
      <c r="AFM25"/>
      <c r="AFN25"/>
      <c r="AFO25"/>
      <c r="AFP25"/>
      <c r="AFQ25"/>
      <c r="AFR25"/>
      <c r="AFS25"/>
      <c r="AFT25"/>
      <c r="AFU25"/>
      <c r="AFV25"/>
      <c r="AFW25"/>
      <c r="AFX25"/>
      <c r="AFY25"/>
      <c r="AFZ25"/>
      <c r="AGA25"/>
      <c r="AGB25"/>
      <c r="AGC25"/>
      <c r="AGD25"/>
      <c r="AGE25"/>
      <c r="AGF25"/>
      <c r="AGG25"/>
      <c r="AGH25"/>
      <c r="AGI25"/>
      <c r="AGJ25"/>
      <c r="AGK25"/>
      <c r="AGL25"/>
      <c r="AGM25"/>
      <c r="AGN25"/>
      <c r="AGO25"/>
      <c r="AGP25"/>
      <c r="AGQ25"/>
      <c r="AGR25"/>
      <c r="AGS25"/>
      <c r="AGT25"/>
      <c r="AGU25"/>
      <c r="AGV25"/>
      <c r="AGW25"/>
      <c r="AGX25"/>
      <c r="AGY25"/>
      <c r="AGZ25"/>
      <c r="AHA25"/>
      <c r="AHB25"/>
      <c r="AHC25"/>
      <c r="AHD25"/>
      <c r="AHE25"/>
      <c r="AHF25"/>
      <c r="AHG25"/>
      <c r="AHH25"/>
      <c r="AHI25"/>
      <c r="AHJ25"/>
      <c r="AHK25"/>
      <c r="AHL25"/>
      <c r="AHM25"/>
      <c r="AHN25"/>
      <c r="AHO25"/>
      <c r="AHP25"/>
      <c r="AHQ25"/>
      <c r="AHR25"/>
      <c r="AHS25"/>
      <c r="AHT25"/>
      <c r="AHU25"/>
      <c r="AHV25"/>
      <c r="AHW25"/>
      <c r="AHX25"/>
      <c r="AHY25"/>
      <c r="AHZ25"/>
      <c r="AIA25"/>
      <c r="AIB25"/>
      <c r="AIC25"/>
      <c r="AID25"/>
      <c r="AIE25"/>
      <c r="AIF25"/>
      <c r="AIG25"/>
      <c r="AIH25"/>
      <c r="AII25"/>
      <c r="AIJ25"/>
      <c r="AIK25"/>
      <c r="AIL25"/>
      <c r="AIM25"/>
      <c r="AIN25"/>
      <c r="AIO25"/>
      <c r="AIP25"/>
      <c r="AIQ25"/>
      <c r="AIR25"/>
      <c r="AIS25"/>
      <c r="AIT25"/>
      <c r="AIU25"/>
      <c r="AIV25"/>
      <c r="AIW25"/>
      <c r="AIX25"/>
      <c r="AIY25"/>
      <c r="AIZ25"/>
      <c r="AJA25"/>
      <c r="AJB25"/>
      <c r="AJC25"/>
      <c r="AJD25"/>
      <c r="AJE25"/>
      <c r="AJF25"/>
      <c r="AJG25"/>
      <c r="AJH25"/>
      <c r="AJI25"/>
      <c r="AJJ25"/>
      <c r="AJK25"/>
      <c r="AJL25"/>
      <c r="AJM25"/>
      <c r="AJN25"/>
      <c r="AJO25"/>
      <c r="AJP25"/>
      <c r="AJQ25"/>
      <c r="AJR25"/>
      <c r="AJS25"/>
      <c r="AJT25"/>
      <c r="AJU25"/>
      <c r="AJV25"/>
      <c r="AJW25"/>
      <c r="AJX25"/>
      <c r="AJY25"/>
      <c r="AJZ25"/>
      <c r="AKA25"/>
      <c r="AKB25"/>
      <c r="AKC25"/>
      <c r="AKD25"/>
      <c r="AKE25"/>
      <c r="AKF25"/>
      <c r="AKG25"/>
      <c r="AKH25"/>
      <c r="AKI25"/>
      <c r="AKJ25"/>
      <c r="AKK25"/>
      <c r="AKL25"/>
      <c r="AKM25"/>
      <c r="AKN25"/>
      <c r="AKO25"/>
      <c r="AKP25"/>
      <c r="AKQ25"/>
      <c r="AKR25"/>
      <c r="AKS25"/>
      <c r="AKT25"/>
      <c r="AKU25"/>
      <c r="AKV25"/>
      <c r="AKW25"/>
      <c r="AKX25"/>
      <c r="AKY25"/>
      <c r="AKZ25"/>
      <c r="ALA25"/>
      <c r="ALB25"/>
      <c r="ALC25"/>
      <c r="ALD25"/>
      <c r="ALE25"/>
      <c r="ALF25"/>
      <c r="ALG25"/>
      <c r="ALH25"/>
      <c r="ALI25"/>
      <c r="ALJ25"/>
      <c r="ALK25"/>
      <c r="ALL25"/>
      <c r="ALM25"/>
      <c r="ALN25"/>
      <c r="ALO25"/>
      <c r="ALP25"/>
      <c r="ALQ25"/>
      <c r="ALR25"/>
      <c r="ALS25"/>
      <c r="ALT25"/>
      <c r="ALU25"/>
      <c r="ALV25"/>
      <c r="ALW25"/>
      <c r="ALX25"/>
      <c r="ALY25"/>
      <c r="ALZ25"/>
      <c r="AMA25"/>
      <c r="AMB25"/>
      <c r="AMC25"/>
      <c r="AMD25"/>
      <c r="AME25"/>
      <c r="AMF25"/>
      <c r="AMG25"/>
      <c r="AMH25"/>
      <c r="AMI25"/>
      <c r="AMJ25"/>
    </row>
    <row r="26" spans="1:1024" ht="15.95" customHeight="1">
      <c r="A26"/>
      <c r="B26" s="30"/>
      <c r="C26" s="33" t="s">
        <v>24</v>
      </c>
      <c r="D26" s="34" t="s">
        <v>27</v>
      </c>
      <c r="E26" s="31"/>
      <c r="F26" s="31"/>
      <c r="G26" s="31"/>
      <c r="H26" s="31"/>
      <c r="I26" s="31"/>
      <c r="J26" s="31"/>
      <c r="K26" s="31"/>
      <c r="L26" s="31"/>
      <c r="M26" s="31"/>
      <c r="N26" s="31"/>
      <c r="O26" s="31"/>
      <c r="P26" s="31"/>
      <c r="Q26" s="32"/>
      <c r="R26"/>
      <c r="S26"/>
      <c r="T26"/>
      <c r="U26"/>
      <c r="V26"/>
      <c r="W26"/>
      <c r="X26"/>
      <c r="Y26"/>
      <c r="Z26"/>
      <c r="AA26"/>
      <c r="AB26"/>
      <c r="AC26"/>
      <c r="AD26"/>
      <c r="AE26"/>
      <c r="AF26"/>
      <c r="AG26"/>
      <c r="AH26"/>
      <c r="AI26"/>
      <c r="AJ26"/>
      <c r="AK26"/>
      <c r="AL26"/>
      <c r="AM26"/>
      <c r="AN26"/>
      <c r="AO26"/>
      <c r="AP26"/>
      <c r="AQ26"/>
      <c r="AR26"/>
      <c r="AS26"/>
      <c r="AT26"/>
      <c r="AU26"/>
      <c r="AV26"/>
      <c r="AW26"/>
      <c r="AX26"/>
      <c r="AY26"/>
      <c r="AZ26"/>
      <c r="BA26"/>
      <c r="BB26"/>
      <c r="BC26"/>
      <c r="BD26"/>
      <c r="BE26"/>
      <c r="BF26"/>
      <c r="BG26"/>
      <c r="BH26"/>
      <c r="BI26"/>
      <c r="BJ26"/>
      <c r="BK26"/>
      <c r="BL26"/>
      <c r="BM26"/>
      <c r="BN26"/>
      <c r="BO26"/>
      <c r="BP26"/>
      <c r="BQ26"/>
      <c r="BR26"/>
      <c r="BS26"/>
      <c r="BT26"/>
      <c r="BU26"/>
      <c r="BV26"/>
      <c r="BW26"/>
      <c r="BX26"/>
      <c r="BY26"/>
      <c r="BZ26"/>
      <c r="CA26"/>
      <c r="CB26"/>
      <c r="CC26"/>
      <c r="CD26"/>
      <c r="CE26"/>
      <c r="CF26"/>
      <c r="CG26"/>
      <c r="CH26"/>
      <c r="CI26"/>
      <c r="CJ26"/>
      <c r="CK26"/>
      <c r="CL26"/>
      <c r="CM26"/>
      <c r="CN26"/>
      <c r="CO26"/>
      <c r="CP26"/>
      <c r="CQ26"/>
      <c r="CR26"/>
      <c r="CS26"/>
      <c r="CT26"/>
      <c r="CU26"/>
      <c r="CV26"/>
      <c r="CW26"/>
      <c r="CX26"/>
      <c r="CY26"/>
      <c r="CZ26"/>
      <c r="DA26"/>
      <c r="DB26"/>
      <c r="DC26"/>
      <c r="DD26"/>
      <c r="DE26"/>
      <c r="DF26"/>
      <c r="DG26"/>
      <c r="DH26"/>
      <c r="DI26"/>
      <c r="DJ26"/>
      <c r="DK26"/>
      <c r="DL26"/>
      <c r="DM26"/>
      <c r="DN26"/>
      <c r="DO26"/>
      <c r="DP26"/>
      <c r="DQ26"/>
      <c r="DR26"/>
      <c r="DS26"/>
      <c r="DT26"/>
      <c r="DU26"/>
      <c r="DV26"/>
      <c r="DW26"/>
      <c r="DX26"/>
      <c r="DY26"/>
      <c r="DZ26"/>
      <c r="EA26"/>
      <c r="EB26"/>
      <c r="EC26"/>
      <c r="ED26"/>
      <c r="EE26"/>
      <c r="EF26"/>
      <c r="EG26"/>
      <c r="EH26"/>
      <c r="EI26"/>
      <c r="EJ26"/>
      <c r="EK26"/>
      <c r="EL26"/>
      <c r="EM26"/>
      <c r="EN26"/>
      <c r="EO26"/>
      <c r="EP26"/>
      <c r="EQ26"/>
      <c r="ER26"/>
      <c r="ES26"/>
      <c r="ET26"/>
      <c r="EU26"/>
      <c r="EV26"/>
      <c r="EW26"/>
      <c r="EX26"/>
      <c r="EY26"/>
      <c r="EZ26"/>
      <c r="FA26"/>
      <c r="FB26"/>
      <c r="FC26"/>
      <c r="FD26"/>
      <c r="FE26"/>
      <c r="FF26"/>
      <c r="FG26"/>
      <c r="FH26"/>
      <c r="FI26"/>
      <c r="FJ26"/>
      <c r="FK26"/>
      <c r="FL26"/>
      <c r="FM26"/>
      <c r="FN26"/>
      <c r="FO26"/>
      <c r="FP26"/>
      <c r="FQ26"/>
      <c r="FR26"/>
      <c r="FS26"/>
      <c r="FT26"/>
      <c r="FU26"/>
      <c r="FV26"/>
      <c r="FW26"/>
      <c r="FX26"/>
      <c r="FY26"/>
      <c r="FZ26"/>
      <c r="GA26"/>
      <c r="GB26"/>
      <c r="GC26"/>
      <c r="GD26"/>
      <c r="GE26"/>
      <c r="GF26"/>
      <c r="GG26"/>
      <c r="GH26"/>
      <c r="GI26"/>
      <c r="GJ26"/>
      <c r="GK26"/>
      <c r="GL26"/>
      <c r="GM26"/>
      <c r="GN26"/>
      <c r="GO26"/>
      <c r="GP26"/>
      <c r="GQ26"/>
      <c r="GR26"/>
      <c r="GS26"/>
      <c r="GT26"/>
      <c r="GU26"/>
      <c r="GV26"/>
      <c r="GW26"/>
      <c r="GX26"/>
      <c r="GY26"/>
      <c r="GZ26"/>
      <c r="HA26"/>
      <c r="HB26"/>
      <c r="HC26"/>
      <c r="HD26"/>
      <c r="HE26"/>
      <c r="HF26"/>
      <c r="HG26"/>
      <c r="HH26"/>
      <c r="HI26"/>
      <c r="HJ26"/>
      <c r="HK26"/>
      <c r="HL26"/>
      <c r="HM26"/>
      <c r="HN26"/>
      <c r="HO26"/>
      <c r="HP26"/>
      <c r="HQ26"/>
      <c r="HR26"/>
      <c r="HS26"/>
      <c r="HT26"/>
      <c r="HU26"/>
      <c r="HV26"/>
      <c r="HW26"/>
      <c r="HX26"/>
      <c r="HY26"/>
      <c r="HZ26"/>
      <c r="IA26"/>
      <c r="IB26"/>
      <c r="IC26"/>
      <c r="ID26"/>
      <c r="IE26"/>
      <c r="IF26"/>
      <c r="IG26"/>
      <c r="IH26"/>
      <c r="II26"/>
      <c r="IJ26"/>
      <c r="IK26"/>
      <c r="IL26"/>
      <c r="IM26"/>
      <c r="IN26"/>
      <c r="IO26"/>
      <c r="IP26"/>
      <c r="IQ26"/>
      <c r="IR26"/>
      <c r="IS26"/>
      <c r="IT26"/>
      <c r="IU26"/>
      <c r="IV26"/>
      <c r="IW26"/>
      <c r="IX26"/>
      <c r="IY26"/>
      <c r="IZ26"/>
      <c r="JA26"/>
      <c r="JB26"/>
      <c r="JC26"/>
      <c r="JD26"/>
      <c r="JE26"/>
      <c r="JF26"/>
      <c r="JG26"/>
      <c r="JH26"/>
      <c r="JI26"/>
      <c r="JJ26"/>
      <c r="JK26"/>
      <c r="JL26"/>
      <c r="JM26"/>
      <c r="JN26"/>
      <c r="JO26"/>
      <c r="JP26"/>
      <c r="JQ26"/>
      <c r="JR26"/>
      <c r="JS26"/>
      <c r="JT26"/>
      <c r="JU26"/>
      <c r="JV26"/>
      <c r="JW26"/>
      <c r="JX26"/>
      <c r="JY26"/>
      <c r="JZ26"/>
      <c r="KA26"/>
      <c r="KB26"/>
      <c r="KC26"/>
      <c r="KD26"/>
      <c r="KE26"/>
      <c r="KF26"/>
      <c r="KG26"/>
      <c r="KH26"/>
      <c r="KI26"/>
      <c r="KJ26"/>
      <c r="KK26"/>
      <c r="KL26"/>
      <c r="KM26"/>
      <c r="KN26"/>
      <c r="KO26"/>
      <c r="KP26"/>
      <c r="KQ26"/>
      <c r="KR26"/>
      <c r="KS26"/>
      <c r="KT26"/>
      <c r="KU26"/>
      <c r="KV26"/>
      <c r="KW26"/>
      <c r="KX26"/>
      <c r="KY26"/>
      <c r="KZ26"/>
      <c r="LA26"/>
      <c r="LB26"/>
      <c r="LC26"/>
      <c r="LD26"/>
      <c r="LE26"/>
      <c r="LF26"/>
      <c r="LG26"/>
      <c r="LH26"/>
      <c r="LI26"/>
      <c r="LJ26"/>
      <c r="LK26"/>
      <c r="LL26"/>
      <c r="LM26"/>
      <c r="LN26"/>
      <c r="LO26"/>
      <c r="LP26"/>
      <c r="LQ26"/>
      <c r="LR26"/>
      <c r="LS26"/>
      <c r="LT26"/>
      <c r="LU26"/>
      <c r="LV26"/>
      <c r="LW26"/>
      <c r="LX26"/>
      <c r="LY26"/>
      <c r="LZ26"/>
      <c r="MA26"/>
      <c r="MB26"/>
      <c r="MC26"/>
      <c r="MD26"/>
      <c r="ME26"/>
      <c r="MF26"/>
      <c r="MG26"/>
      <c r="MH26"/>
      <c r="MI26"/>
      <c r="MJ26"/>
      <c r="MK26"/>
      <c r="ML26"/>
      <c r="MM26"/>
      <c r="MN26"/>
      <c r="MO26"/>
      <c r="MP26"/>
      <c r="MQ26"/>
      <c r="MR26"/>
      <c r="MS26"/>
      <c r="MT26"/>
      <c r="MU26"/>
      <c r="MV26"/>
      <c r="MW26"/>
      <c r="MX26"/>
      <c r="MY26"/>
      <c r="MZ26"/>
      <c r="NA26"/>
      <c r="NB26"/>
      <c r="NC26"/>
      <c r="ND26"/>
      <c r="NE26"/>
      <c r="NF26"/>
      <c r="NG26"/>
      <c r="NH26"/>
      <c r="NI26"/>
      <c r="NJ26"/>
      <c r="NK26"/>
      <c r="NL26"/>
      <c r="NM26"/>
      <c r="NN26"/>
      <c r="NO26"/>
      <c r="NP26"/>
      <c r="NQ26"/>
      <c r="NR26"/>
      <c r="NS26"/>
      <c r="NT26"/>
      <c r="NU26"/>
      <c r="NV26"/>
      <c r="NW26"/>
      <c r="NX26"/>
      <c r="NY26"/>
      <c r="NZ26"/>
      <c r="OA26"/>
      <c r="OB26"/>
      <c r="OC26"/>
      <c r="OD26"/>
      <c r="OE26"/>
      <c r="OF26"/>
      <c r="OG26"/>
      <c r="OH26"/>
      <c r="OI26"/>
      <c r="OJ26"/>
      <c r="OK26"/>
      <c r="OL26"/>
      <c r="OM26"/>
      <c r="ON26"/>
      <c r="OO26"/>
      <c r="OP26"/>
      <c r="OQ26"/>
      <c r="OR26"/>
      <c r="OS26"/>
      <c r="OT26"/>
      <c r="OU26"/>
      <c r="OV26"/>
      <c r="OW26"/>
      <c r="OX26"/>
      <c r="OY26"/>
      <c r="OZ26"/>
      <c r="PA26"/>
      <c r="PB26"/>
      <c r="PC26"/>
      <c r="PD26"/>
      <c r="PE26"/>
      <c r="PF26"/>
      <c r="PG26"/>
      <c r="PH26"/>
      <c r="PI26"/>
      <c r="PJ26"/>
      <c r="PK26"/>
      <c r="PL26"/>
      <c r="PM26"/>
      <c r="PN26"/>
      <c r="PO26"/>
      <c r="PP26"/>
      <c r="PQ26"/>
      <c r="PR26"/>
      <c r="PS26"/>
      <c r="PT26"/>
      <c r="PU26"/>
      <c r="PV26"/>
      <c r="PW26"/>
      <c r="PX26"/>
      <c r="PY26"/>
      <c r="PZ26"/>
      <c r="QA26"/>
      <c r="QB26"/>
      <c r="QC26"/>
      <c r="QD26"/>
      <c r="QE26"/>
      <c r="QF26"/>
      <c r="QG26"/>
      <c r="QH26"/>
      <c r="QI26"/>
      <c r="QJ26"/>
      <c r="QK26"/>
      <c r="QL26"/>
      <c r="QM26"/>
      <c r="QN26"/>
      <c r="QO26"/>
      <c r="QP26"/>
      <c r="QQ26"/>
      <c r="QR26"/>
      <c r="QS26"/>
      <c r="QT26"/>
      <c r="QU26"/>
      <c r="QV26"/>
      <c r="QW26"/>
      <c r="QX26"/>
      <c r="QY26"/>
      <c r="QZ26"/>
      <c r="RA26"/>
      <c r="RB26"/>
      <c r="RC26"/>
      <c r="RD26"/>
      <c r="RE26"/>
      <c r="RF26"/>
      <c r="RG26"/>
      <c r="RH26"/>
      <c r="RI26"/>
      <c r="RJ26"/>
      <c r="RK26"/>
      <c r="RL26"/>
      <c r="RM26"/>
      <c r="RN26"/>
      <c r="RO26"/>
      <c r="RP26"/>
      <c r="RQ26"/>
      <c r="RR26"/>
      <c r="RS26"/>
      <c r="RT26"/>
      <c r="RU26"/>
      <c r="RV26"/>
      <c r="RW26"/>
      <c r="RX26"/>
      <c r="RY26"/>
      <c r="RZ26"/>
      <c r="SA26"/>
      <c r="SB26"/>
      <c r="SC26"/>
      <c r="SD26"/>
      <c r="SE26"/>
      <c r="SF26"/>
      <c r="SG26"/>
      <c r="SH26"/>
      <c r="SI26"/>
      <c r="SJ26"/>
      <c r="SK26"/>
      <c r="SL26"/>
      <c r="SM26"/>
      <c r="SN26"/>
      <c r="SO26"/>
      <c r="SP26"/>
      <c r="SQ26"/>
      <c r="SR26"/>
      <c r="SS26"/>
      <c r="ST26"/>
      <c r="SU26"/>
      <c r="SV26"/>
      <c r="SW26"/>
      <c r="SX26"/>
      <c r="SY26"/>
      <c r="SZ26"/>
      <c r="TA26"/>
      <c r="TB26"/>
      <c r="TC26"/>
      <c r="TD26"/>
      <c r="TE26"/>
      <c r="TF26"/>
      <c r="TG26"/>
      <c r="TH26"/>
      <c r="TI26"/>
      <c r="TJ26"/>
      <c r="TK26"/>
      <c r="TL26"/>
      <c r="TM26"/>
      <c r="TN26"/>
      <c r="TO26"/>
      <c r="TP26"/>
      <c r="TQ26"/>
      <c r="TR26"/>
      <c r="TS26"/>
      <c r="TT26"/>
      <c r="TU26"/>
      <c r="TV26"/>
      <c r="TW26"/>
      <c r="TX26"/>
      <c r="TY26"/>
      <c r="TZ26"/>
      <c r="UA26"/>
      <c r="UB26"/>
      <c r="UC26"/>
      <c r="UD26"/>
      <c r="UE26"/>
      <c r="UF26"/>
      <c r="UG26"/>
      <c r="UH26"/>
      <c r="UI26"/>
      <c r="UJ26"/>
      <c r="UK26"/>
      <c r="UL26"/>
      <c r="UM26"/>
      <c r="UN26"/>
      <c r="UO26"/>
      <c r="UP26"/>
      <c r="UQ26"/>
      <c r="UR26"/>
      <c r="US26"/>
      <c r="UT26"/>
      <c r="UU26"/>
      <c r="UV26"/>
      <c r="UW26"/>
      <c r="UX26"/>
      <c r="UY26"/>
      <c r="UZ26"/>
      <c r="VA26"/>
      <c r="VB26"/>
      <c r="VC26"/>
      <c r="VD26"/>
      <c r="VE26"/>
      <c r="VF26"/>
      <c r="VG26"/>
      <c r="VH26"/>
      <c r="VI26"/>
      <c r="VJ26"/>
      <c r="VK26"/>
      <c r="VL26"/>
      <c r="VM26"/>
      <c r="VN26"/>
      <c r="VO26"/>
      <c r="VP26"/>
      <c r="VQ26"/>
      <c r="VR26"/>
      <c r="VS26"/>
      <c r="VT26"/>
      <c r="VU26"/>
      <c r="VV26"/>
      <c r="VW26"/>
      <c r="VX26"/>
      <c r="VY26"/>
      <c r="VZ26"/>
      <c r="WA26"/>
      <c r="WB26"/>
      <c r="WC26"/>
      <c r="WD26"/>
      <c r="WE26"/>
      <c r="WF26"/>
      <c r="WG26"/>
      <c r="WH26"/>
      <c r="WI26"/>
      <c r="WJ26"/>
      <c r="WK26"/>
      <c r="WL26"/>
      <c r="WM26"/>
      <c r="WN26"/>
      <c r="WO26"/>
      <c r="WP26"/>
      <c r="WQ26"/>
      <c r="WR26"/>
      <c r="WS26"/>
      <c r="WT26"/>
      <c r="WU26"/>
      <c r="WV26"/>
      <c r="WW26"/>
      <c r="WX26"/>
      <c r="WY26"/>
      <c r="WZ26"/>
      <c r="XA26"/>
      <c r="XB26"/>
      <c r="XC26"/>
      <c r="XD26"/>
      <c r="XE26"/>
      <c r="XF26"/>
      <c r="XG26"/>
      <c r="XH26"/>
      <c r="XI26"/>
      <c r="XJ26"/>
      <c r="XK26"/>
      <c r="XL26"/>
      <c r="XM26"/>
      <c r="XN26"/>
      <c r="XO26"/>
      <c r="XP26"/>
      <c r="XQ26"/>
      <c r="XR26"/>
      <c r="XS26"/>
      <c r="XT26"/>
      <c r="XU26"/>
      <c r="XV26"/>
      <c r="XW26"/>
      <c r="XX26"/>
      <c r="XY26"/>
      <c r="XZ26"/>
      <c r="YA26"/>
      <c r="YB26"/>
      <c r="YC26"/>
      <c r="YD26"/>
      <c r="YE26"/>
      <c r="YF26"/>
      <c r="YG26"/>
      <c r="YH26"/>
      <c r="YI26"/>
      <c r="YJ26"/>
      <c r="YK26"/>
      <c r="YL26"/>
      <c r="YM26"/>
      <c r="YN26"/>
      <c r="YO26"/>
      <c r="YP26"/>
      <c r="YQ26"/>
      <c r="YR26"/>
      <c r="YS26"/>
      <c r="YT26"/>
      <c r="YU26"/>
      <c r="YV26"/>
      <c r="YW26"/>
      <c r="YX26"/>
      <c r="YY26"/>
      <c r="YZ26"/>
      <c r="ZA26"/>
      <c r="ZB26"/>
      <c r="ZC26"/>
      <c r="ZD26"/>
      <c r="ZE26"/>
      <c r="ZF26"/>
      <c r="ZG26"/>
      <c r="ZH26"/>
      <c r="ZI26"/>
      <c r="ZJ26"/>
      <c r="ZK26"/>
      <c r="ZL26"/>
      <c r="ZM26"/>
      <c r="ZN26"/>
      <c r="ZO26"/>
      <c r="ZP26"/>
      <c r="ZQ26"/>
      <c r="ZR26"/>
      <c r="ZS26"/>
      <c r="ZT26"/>
      <c r="ZU26"/>
      <c r="ZV26"/>
      <c r="ZW26"/>
      <c r="ZX26"/>
      <c r="ZY26"/>
      <c r="ZZ26"/>
      <c r="AAA26"/>
      <c r="AAB26"/>
      <c r="AAC26"/>
      <c r="AAD26"/>
      <c r="AAE26"/>
      <c r="AAF26"/>
      <c r="AAG26"/>
      <c r="AAH26"/>
      <c r="AAI26"/>
      <c r="AAJ26"/>
      <c r="AAK26"/>
      <c r="AAL26"/>
      <c r="AAM26"/>
      <c r="AAN26"/>
      <c r="AAO26"/>
      <c r="AAP26"/>
      <c r="AAQ26"/>
      <c r="AAR26"/>
      <c r="AAS26"/>
      <c r="AAT26"/>
      <c r="AAU26"/>
      <c r="AAV26"/>
      <c r="AAW26"/>
      <c r="AAX26"/>
      <c r="AAY26"/>
      <c r="AAZ26"/>
      <c r="ABA26"/>
      <c r="ABB26"/>
      <c r="ABC26"/>
      <c r="ABD26"/>
      <c r="ABE26"/>
      <c r="ABF26"/>
      <c r="ABG26"/>
      <c r="ABH26"/>
      <c r="ABI26"/>
      <c r="ABJ26"/>
      <c r="ABK26"/>
      <c r="ABL26"/>
      <c r="ABM26"/>
      <c r="ABN26"/>
      <c r="ABO26"/>
      <c r="ABP26"/>
      <c r="ABQ26"/>
      <c r="ABR26"/>
      <c r="ABS26"/>
      <c r="ABT26"/>
      <c r="ABU26"/>
      <c r="ABV26"/>
      <c r="ABW26"/>
      <c r="ABX26"/>
      <c r="ABY26"/>
      <c r="ABZ26"/>
      <c r="ACA26"/>
      <c r="ACB26"/>
      <c r="ACC26"/>
      <c r="ACD26"/>
      <c r="ACE26"/>
      <c r="ACF26"/>
      <c r="ACG26"/>
      <c r="ACH26"/>
      <c r="ACI26"/>
      <c r="ACJ26"/>
      <c r="ACK26"/>
      <c r="ACL26"/>
      <c r="ACM26"/>
      <c r="ACN26"/>
      <c r="ACO26"/>
      <c r="ACP26"/>
      <c r="ACQ26"/>
      <c r="ACR26"/>
      <c r="ACS26"/>
      <c r="ACT26"/>
      <c r="ACU26"/>
      <c r="ACV26"/>
      <c r="ACW26"/>
      <c r="ACX26"/>
      <c r="ACY26"/>
      <c r="ACZ26"/>
      <c r="ADA26"/>
      <c r="ADB26"/>
      <c r="ADC26"/>
      <c r="ADD26"/>
      <c r="ADE26"/>
      <c r="ADF26"/>
      <c r="ADG26"/>
      <c r="ADH26"/>
      <c r="ADI26"/>
      <c r="ADJ26"/>
      <c r="ADK26"/>
      <c r="ADL26"/>
      <c r="ADM26"/>
      <c r="ADN26"/>
      <c r="ADO26"/>
      <c r="ADP26"/>
      <c r="ADQ26"/>
      <c r="ADR26"/>
      <c r="ADS26"/>
      <c r="ADT26"/>
      <c r="ADU26"/>
      <c r="ADV26"/>
      <c r="ADW26"/>
      <c r="ADX26"/>
      <c r="ADY26"/>
      <c r="ADZ26"/>
      <c r="AEA26"/>
      <c r="AEB26"/>
      <c r="AEC26"/>
      <c r="AED26"/>
      <c r="AEE26"/>
      <c r="AEF26"/>
      <c r="AEG26"/>
      <c r="AEH26"/>
      <c r="AEI26"/>
      <c r="AEJ26"/>
      <c r="AEK26"/>
      <c r="AEL26"/>
      <c r="AEM26"/>
      <c r="AEN26"/>
      <c r="AEO26"/>
      <c r="AEP26"/>
      <c r="AEQ26"/>
      <c r="AER26"/>
      <c r="AES26"/>
      <c r="AET26"/>
      <c r="AEU26"/>
      <c r="AEV26"/>
      <c r="AEW26"/>
      <c r="AEX26"/>
      <c r="AEY26"/>
      <c r="AEZ26"/>
      <c r="AFA26"/>
      <c r="AFB26"/>
      <c r="AFC26"/>
      <c r="AFD26"/>
      <c r="AFE26"/>
      <c r="AFF26"/>
      <c r="AFG26"/>
      <c r="AFH26"/>
      <c r="AFI26"/>
      <c r="AFJ26"/>
      <c r="AFK26"/>
      <c r="AFL26"/>
      <c r="AFM26"/>
      <c r="AFN26"/>
      <c r="AFO26"/>
      <c r="AFP26"/>
      <c r="AFQ26"/>
      <c r="AFR26"/>
      <c r="AFS26"/>
      <c r="AFT26"/>
      <c r="AFU26"/>
      <c r="AFV26"/>
      <c r="AFW26"/>
      <c r="AFX26"/>
      <c r="AFY26"/>
      <c r="AFZ26"/>
      <c r="AGA26"/>
      <c r="AGB26"/>
      <c r="AGC26"/>
      <c r="AGD26"/>
      <c r="AGE26"/>
      <c r="AGF26"/>
      <c r="AGG26"/>
      <c r="AGH26"/>
      <c r="AGI26"/>
      <c r="AGJ26"/>
      <c r="AGK26"/>
      <c r="AGL26"/>
      <c r="AGM26"/>
      <c r="AGN26"/>
      <c r="AGO26"/>
      <c r="AGP26"/>
      <c r="AGQ26"/>
      <c r="AGR26"/>
      <c r="AGS26"/>
      <c r="AGT26"/>
      <c r="AGU26"/>
      <c r="AGV26"/>
      <c r="AGW26"/>
      <c r="AGX26"/>
      <c r="AGY26"/>
      <c r="AGZ26"/>
      <c r="AHA26"/>
      <c r="AHB26"/>
      <c r="AHC26"/>
      <c r="AHD26"/>
      <c r="AHE26"/>
      <c r="AHF26"/>
      <c r="AHG26"/>
      <c r="AHH26"/>
      <c r="AHI26"/>
      <c r="AHJ26"/>
      <c r="AHK26"/>
      <c r="AHL26"/>
      <c r="AHM26"/>
      <c r="AHN26"/>
      <c r="AHO26"/>
      <c r="AHP26"/>
      <c r="AHQ26"/>
      <c r="AHR26"/>
      <c r="AHS26"/>
      <c r="AHT26"/>
      <c r="AHU26"/>
      <c r="AHV26"/>
      <c r="AHW26"/>
      <c r="AHX26"/>
      <c r="AHY26"/>
      <c r="AHZ26"/>
      <c r="AIA26"/>
      <c r="AIB26"/>
      <c r="AIC26"/>
      <c r="AID26"/>
      <c r="AIE26"/>
      <c r="AIF26"/>
      <c r="AIG26"/>
      <c r="AIH26"/>
      <c r="AII26"/>
      <c r="AIJ26"/>
      <c r="AIK26"/>
      <c r="AIL26"/>
      <c r="AIM26"/>
      <c r="AIN26"/>
      <c r="AIO26"/>
      <c r="AIP26"/>
      <c r="AIQ26"/>
      <c r="AIR26"/>
      <c r="AIS26"/>
      <c r="AIT26"/>
      <c r="AIU26"/>
      <c r="AIV26"/>
      <c r="AIW26"/>
      <c r="AIX26"/>
      <c r="AIY26"/>
      <c r="AIZ26"/>
      <c r="AJA26"/>
      <c r="AJB26"/>
      <c r="AJC26"/>
      <c r="AJD26"/>
      <c r="AJE26"/>
      <c r="AJF26"/>
      <c r="AJG26"/>
      <c r="AJH26"/>
      <c r="AJI26"/>
      <c r="AJJ26"/>
      <c r="AJK26"/>
      <c r="AJL26"/>
      <c r="AJM26"/>
      <c r="AJN26"/>
      <c r="AJO26"/>
      <c r="AJP26"/>
      <c r="AJQ26"/>
      <c r="AJR26"/>
      <c r="AJS26"/>
      <c r="AJT26"/>
      <c r="AJU26"/>
      <c r="AJV26"/>
      <c r="AJW26"/>
      <c r="AJX26"/>
      <c r="AJY26"/>
      <c r="AJZ26"/>
      <c r="AKA26"/>
      <c r="AKB26"/>
      <c r="AKC26"/>
      <c r="AKD26"/>
      <c r="AKE26"/>
      <c r="AKF26"/>
      <c r="AKG26"/>
      <c r="AKH26"/>
      <c r="AKI26"/>
      <c r="AKJ26"/>
      <c r="AKK26"/>
      <c r="AKL26"/>
      <c r="AKM26"/>
      <c r="AKN26"/>
      <c r="AKO26"/>
      <c r="AKP26"/>
      <c r="AKQ26"/>
      <c r="AKR26"/>
      <c r="AKS26"/>
      <c r="AKT26"/>
      <c r="AKU26"/>
      <c r="AKV26"/>
      <c r="AKW26"/>
      <c r="AKX26"/>
      <c r="AKY26"/>
      <c r="AKZ26"/>
      <c r="ALA26"/>
      <c r="ALB26"/>
      <c r="ALC26"/>
      <c r="ALD26"/>
      <c r="ALE26"/>
      <c r="ALF26"/>
      <c r="ALG26"/>
      <c r="ALH26"/>
      <c r="ALI26"/>
      <c r="ALJ26"/>
      <c r="ALK26"/>
      <c r="ALL26"/>
      <c r="ALM26"/>
      <c r="ALN26"/>
      <c r="ALO26"/>
      <c r="ALP26"/>
      <c r="ALQ26"/>
      <c r="ALR26"/>
      <c r="ALS26"/>
      <c r="ALT26"/>
      <c r="ALU26"/>
      <c r="ALV26"/>
      <c r="ALW26"/>
      <c r="ALX26"/>
      <c r="ALY26"/>
      <c r="ALZ26"/>
      <c r="AMA26"/>
      <c r="AMB26"/>
      <c r="AMC26"/>
      <c r="AMD26"/>
      <c r="AME26"/>
      <c r="AMF26"/>
      <c r="AMG26"/>
      <c r="AMH26"/>
      <c r="AMI26"/>
      <c r="AMJ26"/>
    </row>
    <row r="27" spans="1:1024" ht="15.95" customHeight="1">
      <c r="A27"/>
      <c r="B27" s="30"/>
      <c r="C27" s="33" t="s">
        <v>24</v>
      </c>
      <c r="D27" s="34" t="s">
        <v>28</v>
      </c>
      <c r="E27" s="31"/>
      <c r="F27" s="31"/>
      <c r="G27" s="31"/>
      <c r="H27" s="31"/>
      <c r="I27" s="31"/>
      <c r="J27" s="31"/>
      <c r="K27" s="31"/>
      <c r="L27" s="31"/>
      <c r="M27" s="31"/>
      <c r="N27" s="31"/>
      <c r="O27" s="31"/>
      <c r="P27" s="31"/>
      <c r="Q27" s="32"/>
      <c r="R27"/>
      <c r="S27"/>
      <c r="T27"/>
      <c r="U27"/>
      <c r="V27"/>
      <c r="W27"/>
      <c r="X27"/>
      <c r="Y27"/>
      <c r="Z27"/>
      <c r="AA27"/>
      <c r="AB27"/>
      <c r="AC27"/>
      <c r="AD27"/>
      <c r="AE27"/>
      <c r="AF27"/>
      <c r="AG27"/>
      <c r="AH27"/>
      <c r="AI27"/>
      <c r="AJ27"/>
      <c r="AK27"/>
      <c r="AL27"/>
      <c r="AM27"/>
      <c r="AN27"/>
      <c r="AO27"/>
      <c r="AP27"/>
      <c r="AQ27"/>
      <c r="AR27"/>
      <c r="AS27"/>
      <c r="AT27"/>
      <c r="AU27"/>
      <c r="AV27"/>
      <c r="AW27"/>
      <c r="AX27"/>
      <c r="AY27"/>
      <c r="AZ27"/>
      <c r="BA27"/>
      <c r="BB27"/>
      <c r="BC27"/>
      <c r="BD27"/>
      <c r="BE27"/>
      <c r="BF27"/>
      <c r="BG27"/>
      <c r="BH27"/>
      <c r="BI27"/>
      <c r="BJ27"/>
      <c r="BK27"/>
      <c r="BL27"/>
      <c r="BM27"/>
      <c r="BN27"/>
      <c r="BO27"/>
      <c r="BP27"/>
      <c r="BQ27"/>
      <c r="BR27"/>
      <c r="BS27"/>
      <c r="BT27"/>
      <c r="BU27"/>
      <c r="BV27"/>
      <c r="BW27"/>
      <c r="BX27"/>
      <c r="BY27"/>
      <c r="BZ27"/>
      <c r="CA27"/>
      <c r="CB27"/>
      <c r="CC27"/>
      <c r="CD27"/>
      <c r="CE27"/>
      <c r="CF27"/>
      <c r="CG27"/>
      <c r="CH27"/>
      <c r="CI27"/>
      <c r="CJ27"/>
      <c r="CK27"/>
      <c r="CL27"/>
      <c r="CM27"/>
      <c r="CN27"/>
      <c r="CO27"/>
      <c r="CP27"/>
      <c r="CQ27"/>
      <c r="CR27"/>
      <c r="CS27"/>
      <c r="CT27"/>
      <c r="CU27"/>
      <c r="CV27"/>
      <c r="CW27"/>
      <c r="CX27"/>
      <c r="CY27"/>
      <c r="CZ27"/>
      <c r="DA27"/>
      <c r="DB27"/>
      <c r="DC27"/>
      <c r="DD27"/>
      <c r="DE27"/>
      <c r="DF27"/>
      <c r="DG27"/>
      <c r="DH27"/>
      <c r="DI27"/>
      <c r="DJ27"/>
      <c r="DK27"/>
      <c r="DL27"/>
      <c r="DM27"/>
      <c r="DN27"/>
      <c r="DO27"/>
      <c r="DP27"/>
      <c r="DQ27"/>
      <c r="DR27"/>
      <c r="DS27"/>
      <c r="DT27"/>
      <c r="DU27"/>
      <c r="DV27"/>
      <c r="DW27"/>
      <c r="DX27"/>
      <c r="DY27"/>
      <c r="DZ27"/>
      <c r="EA27"/>
      <c r="EB27"/>
      <c r="EC27"/>
      <c r="ED27"/>
      <c r="EE27"/>
      <c r="EF27"/>
      <c r="EG27"/>
      <c r="EH27"/>
      <c r="EI27"/>
      <c r="EJ27"/>
      <c r="EK27"/>
      <c r="EL27"/>
      <c r="EM27"/>
      <c r="EN27"/>
      <c r="EO27"/>
      <c r="EP27"/>
      <c r="EQ27"/>
      <c r="ER27"/>
      <c r="ES27"/>
      <c r="ET27"/>
      <c r="EU27"/>
      <c r="EV27"/>
      <c r="EW27"/>
      <c r="EX27"/>
      <c r="EY27"/>
      <c r="EZ27"/>
      <c r="FA27"/>
      <c r="FB27"/>
      <c r="FC27"/>
      <c r="FD27"/>
      <c r="FE27"/>
      <c r="FF27"/>
      <c r="FG27"/>
      <c r="FH27"/>
      <c r="FI27"/>
      <c r="FJ27"/>
      <c r="FK27"/>
      <c r="FL27"/>
      <c r="FM27"/>
      <c r="FN27"/>
      <c r="FO27"/>
      <c r="FP27"/>
      <c r="FQ27"/>
      <c r="FR27"/>
      <c r="FS27"/>
      <c r="FT27"/>
      <c r="FU27"/>
      <c r="FV27"/>
      <c r="FW27"/>
      <c r="FX27"/>
      <c r="FY27"/>
      <c r="FZ27"/>
      <c r="GA27"/>
      <c r="GB27"/>
      <c r="GC27"/>
      <c r="GD27"/>
      <c r="GE27"/>
      <c r="GF27"/>
      <c r="GG27"/>
      <c r="GH27"/>
      <c r="GI27"/>
      <c r="GJ27"/>
      <c r="GK27"/>
      <c r="GL27"/>
      <c r="GM27"/>
      <c r="GN27"/>
      <c r="GO27"/>
      <c r="GP27"/>
      <c r="GQ27"/>
      <c r="GR27"/>
      <c r="GS27"/>
      <c r="GT27"/>
      <c r="GU27"/>
      <c r="GV27"/>
      <c r="GW27"/>
      <c r="GX27"/>
      <c r="GY27"/>
      <c r="GZ27"/>
      <c r="HA27"/>
      <c r="HB27"/>
      <c r="HC27"/>
      <c r="HD27"/>
      <c r="HE27"/>
      <c r="HF27"/>
      <c r="HG27"/>
      <c r="HH27"/>
      <c r="HI27"/>
      <c r="HJ27"/>
      <c r="HK27"/>
      <c r="HL27"/>
      <c r="HM27"/>
      <c r="HN27"/>
      <c r="HO27"/>
      <c r="HP27"/>
      <c r="HQ27"/>
      <c r="HR27"/>
      <c r="HS27"/>
      <c r="HT27"/>
      <c r="HU27"/>
      <c r="HV27"/>
      <c r="HW27"/>
      <c r="HX27"/>
      <c r="HY27"/>
      <c r="HZ27"/>
      <c r="IA27"/>
      <c r="IB27"/>
      <c r="IC27"/>
      <c r="ID27"/>
      <c r="IE27"/>
      <c r="IF27"/>
      <c r="IG27"/>
      <c r="IH27"/>
      <c r="II27"/>
      <c r="IJ27"/>
      <c r="IK27"/>
      <c r="IL27"/>
      <c r="IM27"/>
      <c r="IN27"/>
      <c r="IO27"/>
      <c r="IP27"/>
      <c r="IQ27"/>
      <c r="IR27"/>
      <c r="IS27"/>
      <c r="IT27"/>
      <c r="IU27"/>
      <c r="IV27"/>
      <c r="IW27"/>
      <c r="IX27"/>
      <c r="IY27"/>
      <c r="IZ27"/>
      <c r="JA27"/>
      <c r="JB27"/>
      <c r="JC27"/>
      <c r="JD27"/>
      <c r="JE27"/>
      <c r="JF27"/>
      <c r="JG27"/>
      <c r="JH27"/>
      <c r="JI27"/>
      <c r="JJ27"/>
      <c r="JK27"/>
      <c r="JL27"/>
      <c r="JM27"/>
      <c r="JN27"/>
      <c r="JO27"/>
      <c r="JP27"/>
      <c r="JQ27"/>
      <c r="JR27"/>
      <c r="JS27"/>
      <c r="JT27"/>
      <c r="JU27"/>
      <c r="JV27"/>
      <c r="JW27"/>
      <c r="JX27"/>
      <c r="JY27"/>
      <c r="JZ27"/>
      <c r="KA27"/>
      <c r="KB27"/>
      <c r="KC27"/>
      <c r="KD27"/>
      <c r="KE27"/>
      <c r="KF27"/>
      <c r="KG27"/>
      <c r="KH27"/>
      <c r="KI27"/>
      <c r="KJ27"/>
      <c r="KK27"/>
      <c r="KL27"/>
      <c r="KM27"/>
      <c r="KN27"/>
      <c r="KO27"/>
      <c r="KP27"/>
      <c r="KQ27"/>
      <c r="KR27"/>
      <c r="KS27"/>
      <c r="KT27"/>
      <c r="KU27"/>
      <c r="KV27"/>
      <c r="KW27"/>
      <c r="KX27"/>
      <c r="KY27"/>
      <c r="KZ27"/>
      <c r="LA27"/>
      <c r="LB27"/>
      <c r="LC27"/>
      <c r="LD27"/>
      <c r="LE27"/>
      <c r="LF27"/>
      <c r="LG27"/>
      <c r="LH27"/>
      <c r="LI27"/>
      <c r="LJ27"/>
      <c r="LK27"/>
      <c r="LL27"/>
      <c r="LM27"/>
      <c r="LN27"/>
      <c r="LO27"/>
      <c r="LP27"/>
      <c r="LQ27"/>
      <c r="LR27"/>
      <c r="LS27"/>
      <c r="LT27"/>
      <c r="LU27"/>
      <c r="LV27"/>
      <c r="LW27"/>
      <c r="LX27"/>
      <c r="LY27"/>
      <c r="LZ27"/>
      <c r="MA27"/>
      <c r="MB27"/>
      <c r="MC27"/>
      <c r="MD27"/>
      <c r="ME27"/>
      <c r="MF27"/>
      <c r="MG27"/>
      <c r="MH27"/>
      <c r="MI27"/>
      <c r="MJ27"/>
      <c r="MK27"/>
      <c r="ML27"/>
      <c r="MM27"/>
      <c r="MN27"/>
      <c r="MO27"/>
      <c r="MP27"/>
      <c r="MQ27"/>
      <c r="MR27"/>
      <c r="MS27"/>
      <c r="MT27"/>
      <c r="MU27"/>
      <c r="MV27"/>
      <c r="MW27"/>
      <c r="MX27"/>
      <c r="MY27"/>
      <c r="MZ27"/>
      <c r="NA27"/>
      <c r="NB27"/>
      <c r="NC27"/>
      <c r="ND27"/>
      <c r="NE27"/>
      <c r="NF27"/>
      <c r="NG27"/>
      <c r="NH27"/>
      <c r="NI27"/>
      <c r="NJ27"/>
      <c r="NK27"/>
      <c r="NL27"/>
      <c r="NM27"/>
      <c r="NN27"/>
      <c r="NO27"/>
      <c r="NP27"/>
      <c r="NQ27"/>
      <c r="NR27"/>
      <c r="NS27"/>
      <c r="NT27"/>
      <c r="NU27"/>
      <c r="NV27"/>
      <c r="NW27"/>
      <c r="NX27"/>
      <c r="NY27"/>
      <c r="NZ27"/>
      <c r="OA27"/>
      <c r="OB27"/>
      <c r="OC27"/>
      <c r="OD27"/>
      <c r="OE27"/>
      <c r="OF27"/>
      <c r="OG27"/>
      <c r="OH27"/>
      <c r="OI27"/>
      <c r="OJ27"/>
      <c r="OK27"/>
      <c r="OL27"/>
      <c r="OM27"/>
      <c r="ON27"/>
      <c r="OO27"/>
      <c r="OP27"/>
      <c r="OQ27"/>
      <c r="OR27"/>
      <c r="OS27"/>
      <c r="OT27"/>
      <c r="OU27"/>
      <c r="OV27"/>
      <c r="OW27"/>
      <c r="OX27"/>
      <c r="OY27"/>
      <c r="OZ27"/>
      <c r="PA27"/>
      <c r="PB27"/>
      <c r="PC27"/>
      <c r="PD27"/>
      <c r="PE27"/>
      <c r="PF27"/>
      <c r="PG27"/>
      <c r="PH27"/>
      <c r="PI27"/>
      <c r="PJ27"/>
      <c r="PK27"/>
      <c r="PL27"/>
      <c r="PM27"/>
      <c r="PN27"/>
      <c r="PO27"/>
      <c r="PP27"/>
      <c r="PQ27"/>
      <c r="PR27"/>
      <c r="PS27"/>
      <c r="PT27"/>
      <c r="PU27"/>
      <c r="PV27"/>
      <c r="PW27"/>
      <c r="PX27"/>
      <c r="PY27"/>
      <c r="PZ27"/>
      <c r="QA27"/>
      <c r="QB27"/>
      <c r="QC27"/>
      <c r="QD27"/>
      <c r="QE27"/>
      <c r="QF27"/>
      <c r="QG27"/>
      <c r="QH27"/>
      <c r="QI27"/>
      <c r="QJ27"/>
      <c r="QK27"/>
      <c r="QL27"/>
      <c r="QM27"/>
      <c r="QN27"/>
      <c r="QO27"/>
      <c r="QP27"/>
      <c r="QQ27"/>
      <c r="QR27"/>
      <c r="QS27"/>
      <c r="QT27"/>
      <c r="QU27"/>
      <c r="QV27"/>
      <c r="QW27"/>
      <c r="QX27"/>
      <c r="QY27"/>
      <c r="QZ27"/>
      <c r="RA27"/>
      <c r="RB27"/>
      <c r="RC27"/>
      <c r="RD27"/>
      <c r="RE27"/>
      <c r="RF27"/>
      <c r="RG27"/>
      <c r="RH27"/>
      <c r="RI27"/>
      <c r="RJ27"/>
      <c r="RK27"/>
      <c r="RL27"/>
      <c r="RM27"/>
      <c r="RN27"/>
      <c r="RO27"/>
      <c r="RP27"/>
      <c r="RQ27"/>
      <c r="RR27"/>
      <c r="RS27"/>
      <c r="RT27"/>
      <c r="RU27"/>
      <c r="RV27"/>
      <c r="RW27"/>
      <c r="RX27"/>
      <c r="RY27"/>
      <c r="RZ27"/>
      <c r="SA27"/>
      <c r="SB27"/>
      <c r="SC27"/>
      <c r="SD27"/>
      <c r="SE27"/>
      <c r="SF27"/>
      <c r="SG27"/>
      <c r="SH27"/>
      <c r="SI27"/>
      <c r="SJ27"/>
      <c r="SK27"/>
      <c r="SL27"/>
      <c r="SM27"/>
      <c r="SN27"/>
      <c r="SO27"/>
      <c r="SP27"/>
      <c r="SQ27"/>
      <c r="SR27"/>
      <c r="SS27"/>
      <c r="ST27"/>
      <c r="SU27"/>
      <c r="SV27"/>
      <c r="SW27"/>
      <c r="SX27"/>
      <c r="SY27"/>
      <c r="SZ27"/>
      <c r="TA27"/>
      <c r="TB27"/>
      <c r="TC27"/>
      <c r="TD27"/>
      <c r="TE27"/>
      <c r="TF27"/>
      <c r="TG27"/>
      <c r="TH27"/>
      <c r="TI27"/>
      <c r="TJ27"/>
      <c r="TK27"/>
      <c r="TL27"/>
      <c r="TM27"/>
      <c r="TN27"/>
      <c r="TO27"/>
      <c r="TP27"/>
      <c r="TQ27"/>
      <c r="TR27"/>
      <c r="TS27"/>
      <c r="TT27"/>
      <c r="TU27"/>
      <c r="TV27"/>
      <c r="TW27"/>
      <c r="TX27"/>
      <c r="TY27"/>
      <c r="TZ27"/>
      <c r="UA27"/>
      <c r="UB27"/>
      <c r="UC27"/>
      <c r="UD27"/>
      <c r="UE27"/>
      <c r="UF27"/>
      <c r="UG27"/>
      <c r="UH27"/>
      <c r="UI27"/>
      <c r="UJ27"/>
      <c r="UK27"/>
      <c r="UL27"/>
      <c r="UM27"/>
      <c r="UN27"/>
      <c r="UO27"/>
      <c r="UP27"/>
      <c r="UQ27"/>
      <c r="UR27"/>
      <c r="US27"/>
      <c r="UT27"/>
      <c r="UU27"/>
      <c r="UV27"/>
      <c r="UW27"/>
      <c r="UX27"/>
      <c r="UY27"/>
      <c r="UZ27"/>
      <c r="VA27"/>
      <c r="VB27"/>
      <c r="VC27"/>
      <c r="VD27"/>
      <c r="VE27"/>
      <c r="VF27"/>
      <c r="VG27"/>
      <c r="VH27"/>
      <c r="VI27"/>
      <c r="VJ27"/>
      <c r="VK27"/>
      <c r="VL27"/>
      <c r="VM27"/>
      <c r="VN27"/>
      <c r="VO27"/>
      <c r="VP27"/>
      <c r="VQ27"/>
      <c r="VR27"/>
      <c r="VS27"/>
      <c r="VT27"/>
      <c r="VU27"/>
      <c r="VV27"/>
      <c r="VW27"/>
      <c r="VX27"/>
      <c r="VY27"/>
      <c r="VZ27"/>
      <c r="WA27"/>
      <c r="WB27"/>
      <c r="WC27"/>
      <c r="WD27"/>
      <c r="WE27"/>
      <c r="WF27"/>
      <c r="WG27"/>
      <c r="WH27"/>
      <c r="WI27"/>
      <c r="WJ27"/>
      <c r="WK27"/>
      <c r="WL27"/>
      <c r="WM27"/>
      <c r="WN27"/>
      <c r="WO27"/>
      <c r="WP27"/>
      <c r="WQ27"/>
      <c r="WR27"/>
      <c r="WS27"/>
      <c r="WT27"/>
      <c r="WU27"/>
      <c r="WV27"/>
      <c r="WW27"/>
      <c r="WX27"/>
      <c r="WY27"/>
      <c r="WZ27"/>
      <c r="XA27"/>
      <c r="XB27"/>
      <c r="XC27"/>
      <c r="XD27"/>
      <c r="XE27"/>
      <c r="XF27"/>
      <c r="XG27"/>
      <c r="XH27"/>
      <c r="XI27"/>
      <c r="XJ27"/>
      <c r="XK27"/>
      <c r="XL27"/>
      <c r="XM27"/>
      <c r="XN27"/>
      <c r="XO27"/>
      <c r="XP27"/>
      <c r="XQ27"/>
      <c r="XR27"/>
      <c r="XS27"/>
      <c r="XT27"/>
      <c r="XU27"/>
      <c r="XV27"/>
      <c r="XW27"/>
      <c r="XX27"/>
      <c r="XY27"/>
      <c r="XZ27"/>
      <c r="YA27"/>
      <c r="YB27"/>
      <c r="YC27"/>
      <c r="YD27"/>
      <c r="YE27"/>
      <c r="YF27"/>
      <c r="YG27"/>
      <c r="YH27"/>
      <c r="YI27"/>
      <c r="YJ27"/>
      <c r="YK27"/>
      <c r="YL27"/>
      <c r="YM27"/>
      <c r="YN27"/>
      <c r="YO27"/>
      <c r="YP27"/>
      <c r="YQ27"/>
      <c r="YR27"/>
      <c r="YS27"/>
      <c r="YT27"/>
      <c r="YU27"/>
      <c r="YV27"/>
      <c r="YW27"/>
      <c r="YX27"/>
      <c r="YY27"/>
      <c r="YZ27"/>
      <c r="ZA27"/>
      <c r="ZB27"/>
      <c r="ZC27"/>
      <c r="ZD27"/>
      <c r="ZE27"/>
      <c r="ZF27"/>
      <c r="ZG27"/>
      <c r="ZH27"/>
      <c r="ZI27"/>
      <c r="ZJ27"/>
      <c r="ZK27"/>
      <c r="ZL27"/>
      <c r="ZM27"/>
      <c r="ZN27"/>
      <c r="ZO27"/>
      <c r="ZP27"/>
      <c r="ZQ27"/>
      <c r="ZR27"/>
      <c r="ZS27"/>
      <c r="ZT27"/>
      <c r="ZU27"/>
      <c r="ZV27"/>
      <c r="ZW27"/>
      <c r="ZX27"/>
      <c r="ZY27"/>
      <c r="ZZ27"/>
      <c r="AAA27"/>
      <c r="AAB27"/>
      <c r="AAC27"/>
      <c r="AAD27"/>
      <c r="AAE27"/>
      <c r="AAF27"/>
      <c r="AAG27"/>
      <c r="AAH27"/>
      <c r="AAI27"/>
      <c r="AAJ27"/>
      <c r="AAK27"/>
      <c r="AAL27"/>
      <c r="AAM27"/>
      <c r="AAN27"/>
      <c r="AAO27"/>
      <c r="AAP27"/>
      <c r="AAQ27"/>
      <c r="AAR27"/>
      <c r="AAS27"/>
      <c r="AAT27"/>
      <c r="AAU27"/>
      <c r="AAV27"/>
      <c r="AAW27"/>
      <c r="AAX27"/>
      <c r="AAY27"/>
      <c r="AAZ27"/>
      <c r="ABA27"/>
      <c r="ABB27"/>
      <c r="ABC27"/>
      <c r="ABD27"/>
      <c r="ABE27"/>
      <c r="ABF27"/>
      <c r="ABG27"/>
      <c r="ABH27"/>
      <c r="ABI27"/>
      <c r="ABJ27"/>
      <c r="ABK27"/>
      <c r="ABL27"/>
      <c r="ABM27"/>
      <c r="ABN27"/>
      <c r="ABO27"/>
      <c r="ABP27"/>
      <c r="ABQ27"/>
      <c r="ABR27"/>
      <c r="ABS27"/>
      <c r="ABT27"/>
      <c r="ABU27"/>
      <c r="ABV27"/>
      <c r="ABW27"/>
      <c r="ABX27"/>
      <c r="ABY27"/>
      <c r="ABZ27"/>
      <c r="ACA27"/>
      <c r="ACB27"/>
      <c r="ACC27"/>
      <c r="ACD27"/>
      <c r="ACE27"/>
      <c r="ACF27"/>
      <c r="ACG27"/>
      <c r="ACH27"/>
      <c r="ACI27"/>
      <c r="ACJ27"/>
      <c r="ACK27"/>
      <c r="ACL27"/>
      <c r="ACM27"/>
      <c r="ACN27"/>
      <c r="ACO27"/>
      <c r="ACP27"/>
      <c r="ACQ27"/>
      <c r="ACR27"/>
      <c r="ACS27"/>
      <c r="ACT27"/>
      <c r="ACU27"/>
      <c r="ACV27"/>
      <c r="ACW27"/>
      <c r="ACX27"/>
      <c r="ACY27"/>
      <c r="ACZ27"/>
      <c r="ADA27"/>
      <c r="ADB27"/>
      <c r="ADC27"/>
      <c r="ADD27"/>
      <c r="ADE27"/>
      <c r="ADF27"/>
      <c r="ADG27"/>
      <c r="ADH27"/>
      <c r="ADI27"/>
      <c r="ADJ27"/>
      <c r="ADK27"/>
      <c r="ADL27"/>
      <c r="ADM27"/>
      <c r="ADN27"/>
      <c r="ADO27"/>
      <c r="ADP27"/>
      <c r="ADQ27"/>
      <c r="ADR27"/>
      <c r="ADS27"/>
      <c r="ADT27"/>
      <c r="ADU27"/>
      <c r="ADV27"/>
      <c r="ADW27"/>
      <c r="ADX27"/>
      <c r="ADY27"/>
      <c r="ADZ27"/>
      <c r="AEA27"/>
      <c r="AEB27"/>
      <c r="AEC27"/>
      <c r="AED27"/>
      <c r="AEE27"/>
      <c r="AEF27"/>
      <c r="AEG27"/>
      <c r="AEH27"/>
      <c r="AEI27"/>
      <c r="AEJ27"/>
      <c r="AEK27"/>
      <c r="AEL27"/>
      <c r="AEM27"/>
      <c r="AEN27"/>
      <c r="AEO27"/>
      <c r="AEP27"/>
      <c r="AEQ27"/>
      <c r="AER27"/>
      <c r="AES27"/>
      <c r="AET27"/>
      <c r="AEU27"/>
      <c r="AEV27"/>
      <c r="AEW27"/>
      <c r="AEX27"/>
      <c r="AEY27"/>
      <c r="AEZ27"/>
      <c r="AFA27"/>
      <c r="AFB27"/>
      <c r="AFC27"/>
      <c r="AFD27"/>
      <c r="AFE27"/>
      <c r="AFF27"/>
      <c r="AFG27"/>
      <c r="AFH27"/>
      <c r="AFI27"/>
      <c r="AFJ27"/>
      <c r="AFK27"/>
      <c r="AFL27"/>
      <c r="AFM27"/>
      <c r="AFN27"/>
      <c r="AFO27"/>
      <c r="AFP27"/>
      <c r="AFQ27"/>
      <c r="AFR27"/>
      <c r="AFS27"/>
      <c r="AFT27"/>
      <c r="AFU27"/>
      <c r="AFV27"/>
      <c r="AFW27"/>
      <c r="AFX27"/>
      <c r="AFY27"/>
      <c r="AFZ27"/>
      <c r="AGA27"/>
      <c r="AGB27"/>
      <c r="AGC27"/>
      <c r="AGD27"/>
      <c r="AGE27"/>
      <c r="AGF27"/>
      <c r="AGG27"/>
      <c r="AGH27"/>
      <c r="AGI27"/>
      <c r="AGJ27"/>
      <c r="AGK27"/>
      <c r="AGL27"/>
      <c r="AGM27"/>
      <c r="AGN27"/>
      <c r="AGO27"/>
      <c r="AGP27"/>
      <c r="AGQ27"/>
      <c r="AGR27"/>
      <c r="AGS27"/>
      <c r="AGT27"/>
      <c r="AGU27"/>
      <c r="AGV27"/>
      <c r="AGW27"/>
      <c r="AGX27"/>
      <c r="AGY27"/>
      <c r="AGZ27"/>
      <c r="AHA27"/>
      <c r="AHB27"/>
      <c r="AHC27"/>
      <c r="AHD27"/>
      <c r="AHE27"/>
      <c r="AHF27"/>
      <c r="AHG27"/>
      <c r="AHH27"/>
      <c r="AHI27"/>
      <c r="AHJ27"/>
      <c r="AHK27"/>
      <c r="AHL27"/>
      <c r="AHM27"/>
      <c r="AHN27"/>
      <c r="AHO27"/>
      <c r="AHP27"/>
      <c r="AHQ27"/>
      <c r="AHR27"/>
      <c r="AHS27"/>
      <c r="AHT27"/>
      <c r="AHU27"/>
      <c r="AHV27"/>
      <c r="AHW27"/>
      <c r="AHX27"/>
      <c r="AHY27"/>
      <c r="AHZ27"/>
      <c r="AIA27"/>
      <c r="AIB27"/>
      <c r="AIC27"/>
      <c r="AID27"/>
      <c r="AIE27"/>
      <c r="AIF27"/>
      <c r="AIG27"/>
      <c r="AIH27"/>
      <c r="AII27"/>
      <c r="AIJ27"/>
      <c r="AIK27"/>
      <c r="AIL27"/>
      <c r="AIM27"/>
      <c r="AIN27"/>
      <c r="AIO27"/>
      <c r="AIP27"/>
      <c r="AIQ27"/>
      <c r="AIR27"/>
      <c r="AIS27"/>
      <c r="AIT27"/>
      <c r="AIU27"/>
      <c r="AIV27"/>
      <c r="AIW27"/>
      <c r="AIX27"/>
      <c r="AIY27"/>
      <c r="AIZ27"/>
      <c r="AJA27"/>
      <c r="AJB27"/>
      <c r="AJC27"/>
      <c r="AJD27"/>
      <c r="AJE27"/>
      <c r="AJF27"/>
      <c r="AJG27"/>
      <c r="AJH27"/>
      <c r="AJI27"/>
      <c r="AJJ27"/>
      <c r="AJK27"/>
      <c r="AJL27"/>
      <c r="AJM27"/>
      <c r="AJN27"/>
      <c r="AJO27"/>
      <c r="AJP27"/>
      <c r="AJQ27"/>
      <c r="AJR27"/>
      <c r="AJS27"/>
      <c r="AJT27"/>
      <c r="AJU27"/>
      <c r="AJV27"/>
      <c r="AJW27"/>
      <c r="AJX27"/>
      <c r="AJY27"/>
      <c r="AJZ27"/>
      <c r="AKA27"/>
      <c r="AKB27"/>
      <c r="AKC27"/>
      <c r="AKD27"/>
      <c r="AKE27"/>
      <c r="AKF27"/>
      <c r="AKG27"/>
      <c r="AKH27"/>
      <c r="AKI27"/>
      <c r="AKJ27"/>
      <c r="AKK27"/>
      <c r="AKL27"/>
      <c r="AKM27"/>
      <c r="AKN27"/>
      <c r="AKO27"/>
      <c r="AKP27"/>
      <c r="AKQ27"/>
      <c r="AKR27"/>
      <c r="AKS27"/>
      <c r="AKT27"/>
      <c r="AKU27"/>
      <c r="AKV27"/>
      <c r="AKW27"/>
      <c r="AKX27"/>
      <c r="AKY27"/>
      <c r="AKZ27"/>
      <c r="ALA27"/>
      <c r="ALB27"/>
      <c r="ALC27"/>
      <c r="ALD27"/>
      <c r="ALE27"/>
      <c r="ALF27"/>
      <c r="ALG27"/>
      <c r="ALH27"/>
      <c r="ALI27"/>
      <c r="ALJ27"/>
      <c r="ALK27"/>
      <c r="ALL27"/>
      <c r="ALM27"/>
      <c r="ALN27"/>
      <c r="ALO27"/>
      <c r="ALP27"/>
      <c r="ALQ27"/>
      <c r="ALR27"/>
      <c r="ALS27"/>
      <c r="ALT27"/>
      <c r="ALU27"/>
      <c r="ALV27"/>
      <c r="ALW27"/>
      <c r="ALX27"/>
      <c r="ALY27"/>
      <c r="ALZ27"/>
      <c r="AMA27"/>
      <c r="AMB27"/>
      <c r="AMC27"/>
      <c r="AMD27"/>
      <c r="AME27"/>
      <c r="AMF27"/>
      <c r="AMG27"/>
      <c r="AMH27"/>
      <c r="AMI27"/>
      <c r="AMJ27"/>
    </row>
    <row r="28" spans="1:1024" ht="15.95" customHeight="1">
      <c r="A28"/>
      <c r="B28" s="30"/>
      <c r="C28" s="33" t="s">
        <v>24</v>
      </c>
      <c r="D28" s="34" t="s">
        <v>29</v>
      </c>
      <c r="E28" s="31"/>
      <c r="F28" s="31"/>
      <c r="G28" s="31"/>
      <c r="H28" s="31"/>
      <c r="I28" s="31"/>
      <c r="J28" s="31"/>
      <c r="K28" s="31"/>
      <c r="L28" s="31"/>
      <c r="M28" s="31"/>
      <c r="N28" s="31"/>
      <c r="O28" s="31"/>
      <c r="P28" s="31"/>
      <c r="Q28" s="32"/>
      <c r="R28"/>
      <c r="S28"/>
      <c r="T28"/>
      <c r="U28"/>
      <c r="V28"/>
      <c r="W28"/>
      <c r="X28"/>
      <c r="Y28"/>
      <c r="Z28"/>
      <c r="AA28"/>
      <c r="AB28"/>
      <c r="AC28"/>
      <c r="AD28"/>
      <c r="AE28"/>
      <c r="AF28"/>
      <c r="AG28"/>
      <c r="AH28"/>
      <c r="AI28"/>
      <c r="AJ28"/>
      <c r="AK28"/>
      <c r="AL28"/>
      <c r="AM28"/>
      <c r="AN28"/>
      <c r="AO28"/>
      <c r="AP28"/>
      <c r="AQ28"/>
      <c r="AR28"/>
      <c r="AS28"/>
      <c r="AT28"/>
      <c r="AU28"/>
      <c r="AV28"/>
      <c r="AW28"/>
      <c r="AX28"/>
      <c r="AY28"/>
      <c r="AZ28"/>
      <c r="BA28"/>
      <c r="BB28"/>
      <c r="BC28"/>
      <c r="BD28"/>
      <c r="BE28"/>
      <c r="BF28"/>
      <c r="BG28"/>
      <c r="BH28"/>
      <c r="BI28"/>
      <c r="BJ28"/>
      <c r="BK28"/>
      <c r="BL28"/>
      <c r="BM28"/>
      <c r="BN28"/>
      <c r="BO28"/>
      <c r="BP28"/>
      <c r="BQ28"/>
      <c r="BR28"/>
      <c r="BS28"/>
      <c r="BT28"/>
      <c r="BU28"/>
      <c r="BV28"/>
      <c r="BW28"/>
      <c r="BX28"/>
      <c r="BY28"/>
      <c r="BZ28"/>
      <c r="CA28"/>
      <c r="CB28"/>
      <c r="CC28"/>
      <c r="CD28"/>
      <c r="CE28"/>
      <c r="CF28"/>
      <c r="CG28"/>
      <c r="CH28"/>
      <c r="CI28"/>
      <c r="CJ28"/>
      <c r="CK28"/>
      <c r="CL28"/>
      <c r="CM28"/>
      <c r="CN28"/>
      <c r="CO28"/>
      <c r="CP28"/>
      <c r="CQ28"/>
      <c r="CR28"/>
      <c r="CS28"/>
      <c r="CT28"/>
      <c r="CU28"/>
      <c r="CV28"/>
      <c r="CW28"/>
      <c r="CX28"/>
      <c r="CY28"/>
      <c r="CZ28"/>
      <c r="DA28"/>
      <c r="DB28"/>
      <c r="DC28"/>
      <c r="DD28"/>
      <c r="DE28"/>
      <c r="DF28"/>
      <c r="DG28"/>
      <c r="DH28"/>
      <c r="DI28"/>
      <c r="DJ28"/>
      <c r="DK28"/>
      <c r="DL28"/>
      <c r="DM28"/>
      <c r="DN28"/>
      <c r="DO28"/>
      <c r="DP28"/>
      <c r="DQ28"/>
      <c r="DR28"/>
      <c r="DS28"/>
      <c r="DT28"/>
      <c r="DU28"/>
      <c r="DV28"/>
      <c r="DW28"/>
      <c r="DX28"/>
      <c r="DY28"/>
      <c r="DZ28"/>
      <c r="EA28"/>
      <c r="EB28"/>
      <c r="EC28"/>
      <c r="ED28"/>
      <c r="EE28"/>
      <c r="EF28"/>
      <c r="EG28"/>
      <c r="EH28"/>
      <c r="EI28"/>
      <c r="EJ28"/>
      <c r="EK28"/>
      <c r="EL28"/>
      <c r="EM28"/>
      <c r="EN28"/>
      <c r="EO28"/>
      <c r="EP28"/>
      <c r="EQ28"/>
      <c r="ER28"/>
      <c r="ES28"/>
      <c r="ET28"/>
      <c r="EU28"/>
      <c r="EV28"/>
      <c r="EW28"/>
      <c r="EX28"/>
      <c r="EY28"/>
      <c r="EZ28"/>
      <c r="FA28"/>
      <c r="FB28"/>
      <c r="FC28"/>
      <c r="FD28"/>
      <c r="FE28"/>
      <c r="FF28"/>
      <c r="FG28"/>
      <c r="FH28"/>
      <c r="FI28"/>
      <c r="FJ28"/>
      <c r="FK28"/>
      <c r="FL28"/>
      <c r="FM28"/>
      <c r="FN28"/>
      <c r="FO28"/>
      <c r="FP28"/>
      <c r="FQ28"/>
      <c r="FR28"/>
      <c r="FS28"/>
      <c r="FT28"/>
      <c r="FU28"/>
      <c r="FV28"/>
      <c r="FW28"/>
      <c r="FX28"/>
      <c r="FY28"/>
      <c r="FZ28"/>
      <c r="GA28"/>
      <c r="GB28"/>
      <c r="GC28"/>
      <c r="GD28"/>
      <c r="GE28"/>
      <c r="GF28"/>
      <c r="GG28"/>
      <c r="GH28"/>
      <c r="GI28"/>
      <c r="GJ28"/>
      <c r="GK28"/>
      <c r="GL28"/>
      <c r="GM28"/>
      <c r="GN28"/>
      <c r="GO28"/>
      <c r="GP28"/>
      <c r="GQ28"/>
      <c r="GR28"/>
      <c r="GS28"/>
      <c r="GT28"/>
      <c r="GU28"/>
      <c r="GV28"/>
      <c r="GW28"/>
      <c r="GX28"/>
      <c r="GY28"/>
      <c r="GZ28"/>
      <c r="HA28"/>
      <c r="HB28"/>
      <c r="HC28"/>
      <c r="HD28"/>
      <c r="HE28"/>
      <c r="HF28"/>
      <c r="HG28"/>
      <c r="HH28"/>
      <c r="HI28"/>
      <c r="HJ28"/>
      <c r="HK28"/>
      <c r="HL28"/>
      <c r="HM28"/>
      <c r="HN28"/>
      <c r="HO28"/>
      <c r="HP28"/>
      <c r="HQ28"/>
      <c r="HR28"/>
      <c r="HS28"/>
      <c r="HT28"/>
      <c r="HU28"/>
      <c r="HV28"/>
      <c r="HW28"/>
      <c r="HX28"/>
      <c r="HY28"/>
      <c r="HZ28"/>
      <c r="IA28"/>
      <c r="IB28"/>
      <c r="IC28"/>
      <c r="ID28"/>
      <c r="IE28"/>
      <c r="IF28"/>
      <c r="IG28"/>
      <c r="IH28"/>
      <c r="II28"/>
      <c r="IJ28"/>
      <c r="IK28"/>
      <c r="IL28"/>
      <c r="IM28"/>
      <c r="IN28"/>
      <c r="IO28"/>
      <c r="IP28"/>
      <c r="IQ28"/>
      <c r="IR28"/>
      <c r="IS28"/>
      <c r="IT28"/>
      <c r="IU28"/>
      <c r="IV28"/>
      <c r="IW28"/>
      <c r="IX28"/>
      <c r="IY28"/>
      <c r="IZ28"/>
      <c r="JA28"/>
      <c r="JB28"/>
      <c r="JC28"/>
      <c r="JD28"/>
      <c r="JE28"/>
      <c r="JF28"/>
      <c r="JG28"/>
      <c r="JH28"/>
      <c r="JI28"/>
      <c r="JJ28"/>
      <c r="JK28"/>
      <c r="JL28"/>
      <c r="JM28"/>
      <c r="JN28"/>
      <c r="JO28"/>
      <c r="JP28"/>
      <c r="JQ28"/>
      <c r="JR28"/>
      <c r="JS28"/>
      <c r="JT28"/>
      <c r="JU28"/>
      <c r="JV28"/>
      <c r="JW28"/>
      <c r="JX28"/>
      <c r="JY28"/>
      <c r="JZ28"/>
      <c r="KA28"/>
      <c r="KB28"/>
      <c r="KC28"/>
      <c r="KD28"/>
      <c r="KE28"/>
      <c r="KF28"/>
      <c r="KG28"/>
      <c r="KH28"/>
      <c r="KI28"/>
      <c r="KJ28"/>
      <c r="KK28"/>
      <c r="KL28"/>
      <c r="KM28"/>
      <c r="KN28"/>
      <c r="KO28"/>
      <c r="KP28"/>
      <c r="KQ28"/>
      <c r="KR28"/>
      <c r="KS28"/>
      <c r="KT28"/>
      <c r="KU28"/>
      <c r="KV28"/>
      <c r="KW28"/>
      <c r="KX28"/>
      <c r="KY28"/>
      <c r="KZ28"/>
      <c r="LA28"/>
      <c r="LB28"/>
      <c r="LC28"/>
      <c r="LD28"/>
      <c r="LE28"/>
      <c r="LF28"/>
      <c r="LG28"/>
      <c r="LH28"/>
      <c r="LI28"/>
      <c r="LJ28"/>
      <c r="LK28"/>
      <c r="LL28"/>
      <c r="LM28"/>
      <c r="LN28"/>
      <c r="LO28"/>
      <c r="LP28"/>
      <c r="LQ28"/>
      <c r="LR28"/>
      <c r="LS28"/>
      <c r="LT28"/>
      <c r="LU28"/>
      <c r="LV28"/>
      <c r="LW28"/>
      <c r="LX28"/>
      <c r="LY28"/>
      <c r="LZ28"/>
      <c r="MA28"/>
      <c r="MB28"/>
      <c r="MC28"/>
      <c r="MD28"/>
      <c r="ME28"/>
      <c r="MF28"/>
      <c r="MG28"/>
      <c r="MH28"/>
      <c r="MI28"/>
      <c r="MJ28"/>
      <c r="MK28"/>
      <c r="ML28"/>
      <c r="MM28"/>
      <c r="MN28"/>
      <c r="MO28"/>
      <c r="MP28"/>
      <c r="MQ28"/>
      <c r="MR28"/>
      <c r="MS28"/>
      <c r="MT28"/>
      <c r="MU28"/>
      <c r="MV28"/>
      <c r="MW28"/>
      <c r="MX28"/>
      <c r="MY28"/>
      <c r="MZ28"/>
      <c r="NA28"/>
      <c r="NB28"/>
      <c r="NC28"/>
      <c r="ND28"/>
      <c r="NE28"/>
      <c r="NF28"/>
      <c r="NG28"/>
      <c r="NH28"/>
      <c r="NI28"/>
      <c r="NJ28"/>
      <c r="NK28"/>
      <c r="NL28"/>
      <c r="NM28"/>
      <c r="NN28"/>
      <c r="NO28"/>
      <c r="NP28"/>
      <c r="NQ28"/>
      <c r="NR28"/>
      <c r="NS28"/>
      <c r="NT28"/>
      <c r="NU28"/>
      <c r="NV28"/>
      <c r="NW28"/>
      <c r="NX28"/>
      <c r="NY28"/>
      <c r="NZ28"/>
      <c r="OA28"/>
      <c r="OB28"/>
      <c r="OC28"/>
      <c r="OD28"/>
      <c r="OE28"/>
      <c r="OF28"/>
      <c r="OG28"/>
      <c r="OH28"/>
      <c r="OI28"/>
      <c r="OJ28"/>
      <c r="OK28"/>
      <c r="OL28"/>
      <c r="OM28"/>
      <c r="ON28"/>
      <c r="OO28"/>
      <c r="OP28"/>
      <c r="OQ28"/>
      <c r="OR28"/>
      <c r="OS28"/>
      <c r="OT28"/>
      <c r="OU28"/>
      <c r="OV28"/>
      <c r="OW28"/>
      <c r="OX28"/>
      <c r="OY28"/>
      <c r="OZ28"/>
      <c r="PA28"/>
      <c r="PB28"/>
      <c r="PC28"/>
      <c r="PD28"/>
      <c r="PE28"/>
      <c r="PF28"/>
      <c r="PG28"/>
      <c r="PH28"/>
      <c r="PI28"/>
      <c r="PJ28"/>
      <c r="PK28"/>
      <c r="PL28"/>
      <c r="PM28"/>
      <c r="PN28"/>
      <c r="PO28"/>
      <c r="PP28"/>
      <c r="PQ28"/>
      <c r="PR28"/>
      <c r="PS28"/>
      <c r="PT28"/>
      <c r="PU28"/>
      <c r="PV28"/>
      <c r="PW28"/>
      <c r="PX28"/>
      <c r="PY28"/>
      <c r="PZ28"/>
      <c r="QA28"/>
      <c r="QB28"/>
      <c r="QC28"/>
      <c r="QD28"/>
      <c r="QE28"/>
      <c r="QF28"/>
      <c r="QG28"/>
      <c r="QH28"/>
      <c r="QI28"/>
      <c r="QJ28"/>
      <c r="QK28"/>
      <c r="QL28"/>
      <c r="QM28"/>
      <c r="QN28"/>
      <c r="QO28"/>
      <c r="QP28"/>
      <c r="QQ28"/>
      <c r="QR28"/>
      <c r="QS28"/>
      <c r="QT28"/>
      <c r="QU28"/>
      <c r="QV28"/>
      <c r="QW28"/>
      <c r="QX28"/>
      <c r="QY28"/>
      <c r="QZ28"/>
      <c r="RA28"/>
      <c r="RB28"/>
      <c r="RC28"/>
      <c r="RD28"/>
      <c r="RE28"/>
      <c r="RF28"/>
      <c r="RG28"/>
      <c r="RH28"/>
      <c r="RI28"/>
      <c r="RJ28"/>
      <c r="RK28"/>
      <c r="RL28"/>
      <c r="RM28"/>
      <c r="RN28"/>
      <c r="RO28"/>
      <c r="RP28"/>
      <c r="RQ28"/>
      <c r="RR28"/>
      <c r="RS28"/>
      <c r="RT28"/>
      <c r="RU28"/>
      <c r="RV28"/>
      <c r="RW28"/>
      <c r="RX28"/>
      <c r="RY28"/>
      <c r="RZ28"/>
      <c r="SA28"/>
      <c r="SB28"/>
      <c r="SC28"/>
      <c r="SD28"/>
      <c r="SE28"/>
      <c r="SF28"/>
      <c r="SG28"/>
      <c r="SH28"/>
      <c r="SI28"/>
      <c r="SJ28"/>
      <c r="SK28"/>
      <c r="SL28"/>
      <c r="SM28"/>
      <c r="SN28"/>
      <c r="SO28"/>
      <c r="SP28"/>
      <c r="SQ28"/>
      <c r="SR28"/>
      <c r="SS28"/>
      <c r="ST28"/>
      <c r="SU28"/>
      <c r="SV28"/>
      <c r="SW28"/>
      <c r="SX28"/>
      <c r="SY28"/>
      <c r="SZ28"/>
      <c r="TA28"/>
      <c r="TB28"/>
      <c r="TC28"/>
      <c r="TD28"/>
      <c r="TE28"/>
      <c r="TF28"/>
      <c r="TG28"/>
      <c r="TH28"/>
      <c r="TI28"/>
      <c r="TJ28"/>
      <c r="TK28"/>
      <c r="TL28"/>
      <c r="TM28"/>
      <c r="TN28"/>
      <c r="TO28"/>
      <c r="TP28"/>
      <c r="TQ28"/>
      <c r="TR28"/>
      <c r="TS28"/>
      <c r="TT28"/>
      <c r="TU28"/>
      <c r="TV28"/>
      <c r="TW28"/>
      <c r="TX28"/>
      <c r="TY28"/>
      <c r="TZ28"/>
      <c r="UA28"/>
      <c r="UB28"/>
      <c r="UC28"/>
      <c r="UD28"/>
      <c r="UE28"/>
      <c r="UF28"/>
      <c r="UG28"/>
      <c r="UH28"/>
      <c r="UI28"/>
      <c r="UJ28"/>
      <c r="UK28"/>
      <c r="UL28"/>
      <c r="UM28"/>
      <c r="UN28"/>
      <c r="UO28"/>
      <c r="UP28"/>
      <c r="UQ28"/>
      <c r="UR28"/>
      <c r="US28"/>
      <c r="UT28"/>
      <c r="UU28"/>
      <c r="UV28"/>
      <c r="UW28"/>
      <c r="UX28"/>
      <c r="UY28"/>
      <c r="UZ28"/>
      <c r="VA28"/>
      <c r="VB28"/>
      <c r="VC28"/>
      <c r="VD28"/>
      <c r="VE28"/>
      <c r="VF28"/>
      <c r="VG28"/>
      <c r="VH28"/>
      <c r="VI28"/>
      <c r="VJ28"/>
      <c r="VK28"/>
      <c r="VL28"/>
      <c r="VM28"/>
      <c r="VN28"/>
      <c r="VO28"/>
      <c r="VP28"/>
      <c r="VQ28"/>
      <c r="VR28"/>
      <c r="VS28"/>
      <c r="VT28"/>
      <c r="VU28"/>
      <c r="VV28"/>
      <c r="VW28"/>
      <c r="VX28"/>
      <c r="VY28"/>
      <c r="VZ28"/>
      <c r="WA28"/>
      <c r="WB28"/>
      <c r="WC28"/>
      <c r="WD28"/>
      <c r="WE28"/>
      <c r="WF28"/>
      <c r="WG28"/>
      <c r="WH28"/>
      <c r="WI28"/>
      <c r="WJ28"/>
      <c r="WK28"/>
      <c r="WL28"/>
      <c r="WM28"/>
      <c r="WN28"/>
      <c r="WO28"/>
      <c r="WP28"/>
      <c r="WQ28"/>
      <c r="WR28"/>
      <c r="WS28"/>
      <c r="WT28"/>
      <c r="WU28"/>
      <c r="WV28"/>
      <c r="WW28"/>
      <c r="WX28"/>
      <c r="WY28"/>
      <c r="WZ28"/>
      <c r="XA28"/>
      <c r="XB28"/>
      <c r="XC28"/>
      <c r="XD28"/>
      <c r="XE28"/>
      <c r="XF28"/>
      <c r="XG28"/>
      <c r="XH28"/>
      <c r="XI28"/>
      <c r="XJ28"/>
      <c r="XK28"/>
      <c r="XL28"/>
      <c r="XM28"/>
      <c r="XN28"/>
      <c r="XO28"/>
      <c r="XP28"/>
      <c r="XQ28"/>
      <c r="XR28"/>
      <c r="XS28"/>
      <c r="XT28"/>
      <c r="XU28"/>
      <c r="XV28"/>
      <c r="XW28"/>
      <c r="XX28"/>
      <c r="XY28"/>
      <c r="XZ28"/>
      <c r="YA28"/>
      <c r="YB28"/>
      <c r="YC28"/>
      <c r="YD28"/>
      <c r="YE28"/>
      <c r="YF28"/>
      <c r="YG28"/>
      <c r="YH28"/>
      <c r="YI28"/>
      <c r="YJ28"/>
      <c r="YK28"/>
      <c r="YL28"/>
      <c r="YM28"/>
      <c r="YN28"/>
      <c r="YO28"/>
      <c r="YP28"/>
      <c r="YQ28"/>
      <c r="YR28"/>
      <c r="YS28"/>
      <c r="YT28"/>
      <c r="YU28"/>
      <c r="YV28"/>
      <c r="YW28"/>
      <c r="YX28"/>
      <c r="YY28"/>
      <c r="YZ28"/>
      <c r="ZA28"/>
      <c r="ZB28"/>
      <c r="ZC28"/>
      <c r="ZD28"/>
      <c r="ZE28"/>
      <c r="ZF28"/>
      <c r="ZG28"/>
      <c r="ZH28"/>
      <c r="ZI28"/>
      <c r="ZJ28"/>
      <c r="ZK28"/>
      <c r="ZL28"/>
      <c r="ZM28"/>
      <c r="ZN28"/>
      <c r="ZO28"/>
      <c r="ZP28"/>
      <c r="ZQ28"/>
      <c r="ZR28"/>
      <c r="ZS28"/>
      <c r="ZT28"/>
      <c r="ZU28"/>
      <c r="ZV28"/>
      <c r="ZW28"/>
      <c r="ZX28"/>
      <c r="ZY28"/>
      <c r="ZZ28"/>
      <c r="AAA28"/>
      <c r="AAB28"/>
      <c r="AAC28"/>
      <c r="AAD28"/>
      <c r="AAE28"/>
      <c r="AAF28"/>
      <c r="AAG28"/>
      <c r="AAH28"/>
      <c r="AAI28"/>
      <c r="AAJ28"/>
      <c r="AAK28"/>
      <c r="AAL28"/>
      <c r="AAM28"/>
      <c r="AAN28"/>
      <c r="AAO28"/>
      <c r="AAP28"/>
      <c r="AAQ28"/>
      <c r="AAR28"/>
      <c r="AAS28"/>
      <c r="AAT28"/>
      <c r="AAU28"/>
      <c r="AAV28"/>
      <c r="AAW28"/>
      <c r="AAX28"/>
      <c r="AAY28"/>
      <c r="AAZ28"/>
      <c r="ABA28"/>
      <c r="ABB28"/>
      <c r="ABC28"/>
      <c r="ABD28"/>
      <c r="ABE28"/>
      <c r="ABF28"/>
      <c r="ABG28"/>
      <c r="ABH28"/>
      <c r="ABI28"/>
      <c r="ABJ28"/>
      <c r="ABK28"/>
      <c r="ABL28"/>
      <c r="ABM28"/>
      <c r="ABN28"/>
      <c r="ABO28"/>
      <c r="ABP28"/>
      <c r="ABQ28"/>
      <c r="ABR28"/>
      <c r="ABS28"/>
      <c r="ABT28"/>
      <c r="ABU28"/>
      <c r="ABV28"/>
      <c r="ABW28"/>
      <c r="ABX28"/>
      <c r="ABY28"/>
      <c r="ABZ28"/>
      <c r="ACA28"/>
      <c r="ACB28"/>
      <c r="ACC28"/>
      <c r="ACD28"/>
      <c r="ACE28"/>
      <c r="ACF28"/>
      <c r="ACG28"/>
      <c r="ACH28"/>
      <c r="ACI28"/>
      <c r="ACJ28"/>
      <c r="ACK28"/>
      <c r="ACL28"/>
      <c r="ACM28"/>
      <c r="ACN28"/>
      <c r="ACO28"/>
      <c r="ACP28"/>
      <c r="ACQ28"/>
      <c r="ACR28"/>
      <c r="ACS28"/>
      <c r="ACT28"/>
      <c r="ACU28"/>
      <c r="ACV28"/>
      <c r="ACW28"/>
      <c r="ACX28"/>
      <c r="ACY28"/>
      <c r="ACZ28"/>
      <c r="ADA28"/>
      <c r="ADB28"/>
      <c r="ADC28"/>
      <c r="ADD28"/>
      <c r="ADE28"/>
      <c r="ADF28"/>
      <c r="ADG28"/>
      <c r="ADH28"/>
      <c r="ADI28"/>
      <c r="ADJ28"/>
      <c r="ADK28"/>
      <c r="ADL28"/>
      <c r="ADM28"/>
      <c r="ADN28"/>
      <c r="ADO28"/>
      <c r="ADP28"/>
      <c r="ADQ28"/>
      <c r="ADR28"/>
      <c r="ADS28"/>
      <c r="ADT28"/>
      <c r="ADU28"/>
      <c r="ADV28"/>
      <c r="ADW28"/>
      <c r="ADX28"/>
      <c r="ADY28"/>
      <c r="ADZ28"/>
      <c r="AEA28"/>
      <c r="AEB28"/>
      <c r="AEC28"/>
      <c r="AED28"/>
      <c r="AEE28"/>
      <c r="AEF28"/>
      <c r="AEG28"/>
      <c r="AEH28"/>
      <c r="AEI28"/>
      <c r="AEJ28"/>
      <c r="AEK28"/>
      <c r="AEL28"/>
      <c r="AEM28"/>
      <c r="AEN28"/>
      <c r="AEO28"/>
      <c r="AEP28"/>
      <c r="AEQ28"/>
      <c r="AER28"/>
      <c r="AES28"/>
      <c r="AET28"/>
      <c r="AEU28"/>
      <c r="AEV28"/>
      <c r="AEW28"/>
      <c r="AEX28"/>
      <c r="AEY28"/>
      <c r="AEZ28"/>
      <c r="AFA28"/>
      <c r="AFB28"/>
      <c r="AFC28"/>
      <c r="AFD28"/>
      <c r="AFE28"/>
      <c r="AFF28"/>
      <c r="AFG28"/>
      <c r="AFH28"/>
      <c r="AFI28"/>
      <c r="AFJ28"/>
      <c r="AFK28"/>
      <c r="AFL28"/>
      <c r="AFM28"/>
      <c r="AFN28"/>
      <c r="AFO28"/>
      <c r="AFP28"/>
      <c r="AFQ28"/>
      <c r="AFR28"/>
      <c r="AFS28"/>
      <c r="AFT28"/>
      <c r="AFU28"/>
      <c r="AFV28"/>
      <c r="AFW28"/>
      <c r="AFX28"/>
      <c r="AFY28"/>
      <c r="AFZ28"/>
      <c r="AGA28"/>
      <c r="AGB28"/>
      <c r="AGC28"/>
      <c r="AGD28"/>
      <c r="AGE28"/>
      <c r="AGF28"/>
      <c r="AGG28"/>
      <c r="AGH28"/>
      <c r="AGI28"/>
      <c r="AGJ28"/>
      <c r="AGK28"/>
      <c r="AGL28"/>
      <c r="AGM28"/>
      <c r="AGN28"/>
      <c r="AGO28"/>
      <c r="AGP28"/>
      <c r="AGQ28"/>
      <c r="AGR28"/>
      <c r="AGS28"/>
      <c r="AGT28"/>
      <c r="AGU28"/>
      <c r="AGV28"/>
      <c r="AGW28"/>
      <c r="AGX28"/>
      <c r="AGY28"/>
      <c r="AGZ28"/>
      <c r="AHA28"/>
      <c r="AHB28"/>
      <c r="AHC28"/>
      <c r="AHD28"/>
      <c r="AHE28"/>
      <c r="AHF28"/>
      <c r="AHG28"/>
      <c r="AHH28"/>
      <c r="AHI28"/>
      <c r="AHJ28"/>
      <c r="AHK28"/>
      <c r="AHL28"/>
      <c r="AHM28"/>
      <c r="AHN28"/>
      <c r="AHO28"/>
      <c r="AHP28"/>
      <c r="AHQ28"/>
      <c r="AHR28"/>
      <c r="AHS28"/>
      <c r="AHT28"/>
      <c r="AHU28"/>
      <c r="AHV28"/>
      <c r="AHW28"/>
      <c r="AHX28"/>
      <c r="AHY28"/>
      <c r="AHZ28"/>
      <c r="AIA28"/>
      <c r="AIB28"/>
      <c r="AIC28"/>
      <c r="AID28"/>
      <c r="AIE28"/>
      <c r="AIF28"/>
      <c r="AIG28"/>
      <c r="AIH28"/>
      <c r="AII28"/>
      <c r="AIJ28"/>
      <c r="AIK28"/>
      <c r="AIL28"/>
      <c r="AIM28"/>
      <c r="AIN28"/>
      <c r="AIO28"/>
      <c r="AIP28"/>
      <c r="AIQ28"/>
      <c r="AIR28"/>
      <c r="AIS28"/>
      <c r="AIT28"/>
      <c r="AIU28"/>
      <c r="AIV28"/>
      <c r="AIW28"/>
      <c r="AIX28"/>
      <c r="AIY28"/>
      <c r="AIZ28"/>
      <c r="AJA28"/>
      <c r="AJB28"/>
      <c r="AJC28"/>
      <c r="AJD28"/>
      <c r="AJE28"/>
      <c r="AJF28"/>
      <c r="AJG28"/>
      <c r="AJH28"/>
      <c r="AJI28"/>
      <c r="AJJ28"/>
      <c r="AJK28"/>
      <c r="AJL28"/>
      <c r="AJM28"/>
      <c r="AJN28"/>
      <c r="AJO28"/>
      <c r="AJP28"/>
      <c r="AJQ28"/>
      <c r="AJR28"/>
      <c r="AJS28"/>
      <c r="AJT28"/>
      <c r="AJU28"/>
      <c r="AJV28"/>
      <c r="AJW28"/>
      <c r="AJX28"/>
      <c r="AJY28"/>
      <c r="AJZ28"/>
      <c r="AKA28"/>
      <c r="AKB28"/>
      <c r="AKC28"/>
      <c r="AKD28"/>
      <c r="AKE28"/>
      <c r="AKF28"/>
      <c r="AKG28"/>
      <c r="AKH28"/>
      <c r="AKI28"/>
      <c r="AKJ28"/>
      <c r="AKK28"/>
      <c r="AKL28"/>
      <c r="AKM28"/>
      <c r="AKN28"/>
      <c r="AKO28"/>
      <c r="AKP28"/>
      <c r="AKQ28"/>
      <c r="AKR28"/>
      <c r="AKS28"/>
      <c r="AKT28"/>
      <c r="AKU28"/>
      <c r="AKV28"/>
      <c r="AKW28"/>
      <c r="AKX28"/>
      <c r="AKY28"/>
      <c r="AKZ28"/>
      <c r="ALA28"/>
      <c r="ALB28"/>
      <c r="ALC28"/>
      <c r="ALD28"/>
      <c r="ALE28"/>
      <c r="ALF28"/>
      <c r="ALG28"/>
      <c r="ALH28"/>
      <c r="ALI28"/>
      <c r="ALJ28"/>
      <c r="ALK28"/>
      <c r="ALL28"/>
      <c r="ALM28"/>
      <c r="ALN28"/>
      <c r="ALO28"/>
      <c r="ALP28"/>
      <c r="ALQ28"/>
      <c r="ALR28"/>
      <c r="ALS28"/>
      <c r="ALT28"/>
      <c r="ALU28"/>
      <c r="ALV28"/>
      <c r="ALW28"/>
      <c r="ALX28"/>
      <c r="ALY28"/>
      <c r="ALZ28"/>
      <c r="AMA28"/>
      <c r="AMB28"/>
      <c r="AMC28"/>
      <c r="AMD28"/>
      <c r="AME28"/>
      <c r="AMF28"/>
      <c r="AMG28"/>
      <c r="AMH28"/>
      <c r="AMI28"/>
      <c r="AMJ28"/>
    </row>
    <row r="29" spans="1:1024" ht="15.95" customHeight="1">
      <c r="A29"/>
      <c r="B29" s="30"/>
      <c r="C29" s="33" t="s">
        <v>24</v>
      </c>
      <c r="D29" s="34" t="s">
        <v>30</v>
      </c>
      <c r="E29" s="31"/>
      <c r="F29" s="31"/>
      <c r="G29" s="31"/>
      <c r="H29" s="31"/>
      <c r="I29" s="31"/>
      <c r="J29" s="31"/>
      <c r="K29" s="31"/>
      <c r="L29" s="31"/>
      <c r="M29" s="31"/>
      <c r="N29" s="31"/>
      <c r="O29" s="31"/>
      <c r="P29" s="31"/>
      <c r="Q29" s="32"/>
      <c r="R29"/>
      <c r="S29"/>
      <c r="T29"/>
      <c r="U29"/>
      <c r="V29"/>
      <c r="W29"/>
      <c r="X29"/>
      <c r="Y29"/>
      <c r="Z29"/>
      <c r="AA29"/>
      <c r="AB29"/>
      <c r="AC29"/>
      <c r="AD29"/>
      <c r="AE29"/>
      <c r="AF29"/>
      <c r="AG29"/>
      <c r="AH29"/>
      <c r="AI29"/>
      <c r="AJ29"/>
      <c r="AK29"/>
      <c r="AL29"/>
      <c r="AM29"/>
      <c r="AN29"/>
      <c r="AO29"/>
      <c r="AP29"/>
      <c r="AQ29"/>
      <c r="AR29"/>
      <c r="AS29"/>
      <c r="AT29"/>
      <c r="AU29"/>
      <c r="AV29"/>
      <c r="AW29"/>
      <c r="AX29"/>
      <c r="AY29"/>
      <c r="AZ29"/>
      <c r="BA29"/>
      <c r="BB29"/>
      <c r="BC29"/>
      <c r="BD29"/>
      <c r="BE29"/>
      <c r="BF29"/>
      <c r="BG29"/>
      <c r="BH29"/>
      <c r="BI29"/>
      <c r="BJ29"/>
      <c r="BK29"/>
      <c r="BL29"/>
      <c r="BM29"/>
      <c r="BN29"/>
      <c r="BO29"/>
      <c r="BP29"/>
      <c r="BQ29"/>
      <c r="BR29"/>
      <c r="BS29"/>
      <c r="BT29"/>
      <c r="BU29"/>
      <c r="BV29"/>
      <c r="BW29"/>
      <c r="BX29"/>
      <c r="BY29"/>
      <c r="BZ29"/>
      <c r="CA29"/>
      <c r="CB29"/>
      <c r="CC29"/>
      <c r="CD29"/>
      <c r="CE29"/>
      <c r="CF29"/>
      <c r="CG29"/>
      <c r="CH29"/>
      <c r="CI29"/>
      <c r="CJ29"/>
      <c r="CK29"/>
      <c r="CL29"/>
      <c r="CM29"/>
      <c r="CN29"/>
      <c r="CO29"/>
      <c r="CP29"/>
      <c r="CQ29"/>
      <c r="CR29"/>
      <c r="CS29"/>
      <c r="CT29"/>
      <c r="CU29"/>
      <c r="CV29"/>
      <c r="CW29"/>
      <c r="CX29"/>
      <c r="CY29"/>
      <c r="CZ29"/>
      <c r="DA29"/>
      <c r="DB29"/>
      <c r="DC29"/>
      <c r="DD29"/>
      <c r="DE29"/>
      <c r="DF29"/>
      <c r="DG29"/>
      <c r="DH29"/>
      <c r="DI29"/>
      <c r="DJ29"/>
      <c r="DK29"/>
      <c r="DL29"/>
      <c r="DM29"/>
      <c r="DN29"/>
      <c r="DO29"/>
      <c r="DP29"/>
      <c r="DQ29"/>
      <c r="DR29"/>
      <c r="DS29"/>
      <c r="DT29"/>
      <c r="DU29"/>
      <c r="DV29"/>
      <c r="DW29"/>
      <c r="DX29"/>
      <c r="DY29"/>
      <c r="DZ29"/>
      <c r="EA29"/>
      <c r="EB29"/>
      <c r="EC29"/>
      <c r="ED29"/>
      <c r="EE29"/>
      <c r="EF29"/>
      <c r="EG29"/>
      <c r="EH29"/>
      <c r="EI29"/>
      <c r="EJ29"/>
      <c r="EK29"/>
      <c r="EL29"/>
      <c r="EM29"/>
      <c r="EN29"/>
      <c r="EO29"/>
      <c r="EP29"/>
      <c r="EQ29"/>
      <c r="ER29"/>
      <c r="ES29"/>
      <c r="ET29"/>
      <c r="EU29"/>
      <c r="EV29"/>
      <c r="EW29"/>
      <c r="EX29"/>
      <c r="EY29"/>
      <c r="EZ29"/>
      <c r="FA29"/>
      <c r="FB29"/>
      <c r="FC29"/>
      <c r="FD29"/>
      <c r="FE29"/>
      <c r="FF29"/>
      <c r="FG29"/>
      <c r="FH29"/>
      <c r="FI29"/>
      <c r="FJ29"/>
      <c r="FK29"/>
      <c r="FL29"/>
      <c r="FM29"/>
      <c r="FN29"/>
      <c r="FO29"/>
      <c r="FP29"/>
      <c r="FQ29"/>
      <c r="FR29"/>
      <c r="FS29"/>
      <c r="FT29"/>
      <c r="FU29"/>
      <c r="FV29"/>
      <c r="FW29"/>
      <c r="FX29"/>
      <c r="FY29"/>
      <c r="FZ29"/>
      <c r="GA29"/>
      <c r="GB29"/>
      <c r="GC29"/>
      <c r="GD29"/>
      <c r="GE29"/>
      <c r="GF29"/>
      <c r="GG29"/>
      <c r="GH29"/>
      <c r="GI29"/>
      <c r="GJ29"/>
      <c r="GK29"/>
      <c r="GL29"/>
      <c r="GM29"/>
      <c r="GN29"/>
      <c r="GO29"/>
      <c r="GP29"/>
      <c r="GQ29"/>
      <c r="GR29"/>
      <c r="GS29"/>
      <c r="GT29"/>
      <c r="GU29"/>
      <c r="GV29"/>
      <c r="GW29"/>
      <c r="GX29"/>
      <c r="GY29"/>
      <c r="GZ29"/>
      <c r="HA29"/>
      <c r="HB29"/>
      <c r="HC29"/>
      <c r="HD29"/>
      <c r="HE29"/>
      <c r="HF29"/>
      <c r="HG29"/>
      <c r="HH29"/>
      <c r="HI29"/>
      <c r="HJ29"/>
      <c r="HK29"/>
      <c r="HL29"/>
      <c r="HM29"/>
      <c r="HN29"/>
      <c r="HO29"/>
      <c r="HP29"/>
      <c r="HQ29"/>
      <c r="HR29"/>
      <c r="HS29"/>
      <c r="HT29"/>
      <c r="HU29"/>
      <c r="HV29"/>
      <c r="HW29"/>
      <c r="HX29"/>
      <c r="HY29"/>
      <c r="HZ29"/>
      <c r="IA29"/>
      <c r="IB29"/>
      <c r="IC29"/>
      <c r="ID29"/>
      <c r="IE29"/>
      <c r="IF29"/>
      <c r="IG29"/>
      <c r="IH29"/>
      <c r="II29"/>
      <c r="IJ29"/>
      <c r="IK29"/>
      <c r="IL29"/>
      <c r="IM29"/>
      <c r="IN29"/>
      <c r="IO29"/>
      <c r="IP29"/>
      <c r="IQ29"/>
      <c r="IR29"/>
      <c r="IS29"/>
      <c r="IT29"/>
      <c r="IU29"/>
      <c r="IV29"/>
      <c r="IW29"/>
      <c r="IX29"/>
      <c r="IY29"/>
      <c r="IZ29"/>
      <c r="JA29"/>
      <c r="JB29"/>
      <c r="JC29"/>
      <c r="JD29"/>
      <c r="JE29"/>
      <c r="JF29"/>
      <c r="JG29"/>
      <c r="JH29"/>
      <c r="JI29"/>
      <c r="JJ29"/>
      <c r="JK29"/>
      <c r="JL29"/>
      <c r="JM29"/>
      <c r="JN29"/>
      <c r="JO29"/>
      <c r="JP29"/>
      <c r="JQ29"/>
      <c r="JR29"/>
      <c r="JS29"/>
      <c r="JT29"/>
      <c r="JU29"/>
      <c r="JV29"/>
      <c r="JW29"/>
      <c r="JX29"/>
      <c r="JY29"/>
      <c r="JZ29"/>
      <c r="KA29"/>
      <c r="KB29"/>
      <c r="KC29"/>
      <c r="KD29"/>
      <c r="KE29"/>
      <c r="KF29"/>
      <c r="KG29"/>
      <c r="KH29"/>
      <c r="KI29"/>
      <c r="KJ29"/>
      <c r="KK29"/>
      <c r="KL29"/>
      <c r="KM29"/>
      <c r="KN29"/>
      <c r="KO29"/>
      <c r="KP29"/>
      <c r="KQ29"/>
      <c r="KR29"/>
      <c r="KS29"/>
      <c r="KT29"/>
      <c r="KU29"/>
      <c r="KV29"/>
      <c r="KW29"/>
      <c r="KX29"/>
      <c r="KY29"/>
      <c r="KZ29"/>
      <c r="LA29"/>
      <c r="LB29"/>
      <c r="LC29"/>
      <c r="LD29"/>
      <c r="LE29"/>
      <c r="LF29"/>
      <c r="LG29"/>
      <c r="LH29"/>
      <c r="LI29"/>
      <c r="LJ29"/>
      <c r="LK29"/>
      <c r="LL29"/>
      <c r="LM29"/>
      <c r="LN29"/>
      <c r="LO29"/>
      <c r="LP29"/>
      <c r="LQ29"/>
      <c r="LR29"/>
      <c r="LS29"/>
      <c r="LT29"/>
      <c r="LU29"/>
      <c r="LV29"/>
      <c r="LW29"/>
      <c r="LX29"/>
      <c r="LY29"/>
      <c r="LZ29"/>
      <c r="MA29"/>
      <c r="MB29"/>
      <c r="MC29"/>
      <c r="MD29"/>
      <c r="ME29"/>
      <c r="MF29"/>
      <c r="MG29"/>
      <c r="MH29"/>
      <c r="MI29"/>
      <c r="MJ29"/>
      <c r="MK29"/>
      <c r="ML29"/>
      <c r="MM29"/>
      <c r="MN29"/>
      <c r="MO29"/>
      <c r="MP29"/>
      <c r="MQ29"/>
      <c r="MR29"/>
      <c r="MS29"/>
      <c r="MT29"/>
      <c r="MU29"/>
      <c r="MV29"/>
      <c r="MW29"/>
      <c r="MX29"/>
      <c r="MY29"/>
      <c r="MZ29"/>
      <c r="NA29"/>
      <c r="NB29"/>
      <c r="NC29"/>
      <c r="ND29"/>
      <c r="NE29"/>
      <c r="NF29"/>
      <c r="NG29"/>
      <c r="NH29"/>
      <c r="NI29"/>
      <c r="NJ29"/>
      <c r="NK29"/>
      <c r="NL29"/>
      <c r="NM29"/>
      <c r="NN29"/>
      <c r="NO29"/>
      <c r="NP29"/>
      <c r="NQ29"/>
      <c r="NR29"/>
      <c r="NS29"/>
      <c r="NT29"/>
      <c r="NU29"/>
      <c r="NV29"/>
      <c r="NW29"/>
      <c r="NX29"/>
      <c r="NY29"/>
      <c r="NZ29"/>
      <c r="OA29"/>
      <c r="OB29"/>
      <c r="OC29"/>
      <c r="OD29"/>
      <c r="OE29"/>
      <c r="OF29"/>
      <c r="OG29"/>
      <c r="OH29"/>
      <c r="OI29"/>
      <c r="OJ29"/>
      <c r="OK29"/>
      <c r="OL29"/>
      <c r="OM29"/>
      <c r="ON29"/>
      <c r="OO29"/>
      <c r="OP29"/>
      <c r="OQ29"/>
      <c r="OR29"/>
      <c r="OS29"/>
      <c r="OT29"/>
      <c r="OU29"/>
      <c r="OV29"/>
      <c r="OW29"/>
      <c r="OX29"/>
      <c r="OY29"/>
      <c r="OZ29"/>
      <c r="PA29"/>
      <c r="PB29"/>
      <c r="PC29"/>
      <c r="PD29"/>
      <c r="PE29"/>
      <c r="PF29"/>
      <c r="PG29"/>
      <c r="PH29"/>
      <c r="PI29"/>
      <c r="PJ29"/>
      <c r="PK29"/>
      <c r="PL29"/>
      <c r="PM29"/>
      <c r="PN29"/>
      <c r="PO29"/>
      <c r="PP29"/>
      <c r="PQ29"/>
      <c r="PR29"/>
      <c r="PS29"/>
      <c r="PT29"/>
      <c r="PU29"/>
      <c r="PV29"/>
      <c r="PW29"/>
      <c r="PX29"/>
      <c r="PY29"/>
      <c r="PZ29"/>
      <c r="QA29"/>
      <c r="QB29"/>
      <c r="QC29"/>
      <c r="QD29"/>
      <c r="QE29"/>
      <c r="QF29"/>
      <c r="QG29"/>
      <c r="QH29"/>
      <c r="QI29"/>
      <c r="QJ29"/>
      <c r="QK29"/>
      <c r="QL29"/>
      <c r="QM29"/>
      <c r="QN29"/>
      <c r="QO29"/>
      <c r="QP29"/>
      <c r="QQ29"/>
      <c r="QR29"/>
      <c r="QS29"/>
      <c r="QT29"/>
      <c r="QU29"/>
      <c r="QV29"/>
      <c r="QW29"/>
      <c r="QX29"/>
      <c r="QY29"/>
      <c r="QZ29"/>
      <c r="RA29"/>
      <c r="RB29"/>
      <c r="RC29"/>
      <c r="RD29"/>
      <c r="RE29"/>
      <c r="RF29"/>
      <c r="RG29"/>
      <c r="RH29"/>
      <c r="RI29"/>
      <c r="RJ29"/>
      <c r="RK29"/>
      <c r="RL29"/>
      <c r="RM29"/>
      <c r="RN29"/>
      <c r="RO29"/>
      <c r="RP29"/>
      <c r="RQ29"/>
      <c r="RR29"/>
      <c r="RS29"/>
      <c r="RT29"/>
      <c r="RU29"/>
      <c r="RV29"/>
      <c r="RW29"/>
      <c r="RX29"/>
      <c r="RY29"/>
      <c r="RZ29"/>
      <c r="SA29"/>
      <c r="SB29"/>
      <c r="SC29"/>
      <c r="SD29"/>
      <c r="SE29"/>
      <c r="SF29"/>
      <c r="SG29"/>
      <c r="SH29"/>
      <c r="SI29"/>
      <c r="SJ29"/>
      <c r="SK29"/>
      <c r="SL29"/>
      <c r="SM29"/>
      <c r="SN29"/>
      <c r="SO29"/>
      <c r="SP29"/>
      <c r="SQ29"/>
      <c r="SR29"/>
      <c r="SS29"/>
      <c r="ST29"/>
      <c r="SU29"/>
      <c r="SV29"/>
      <c r="SW29"/>
      <c r="SX29"/>
      <c r="SY29"/>
      <c r="SZ29"/>
      <c r="TA29"/>
      <c r="TB29"/>
      <c r="TC29"/>
      <c r="TD29"/>
      <c r="TE29"/>
      <c r="TF29"/>
      <c r="TG29"/>
      <c r="TH29"/>
      <c r="TI29"/>
      <c r="TJ29"/>
      <c r="TK29"/>
      <c r="TL29"/>
      <c r="TM29"/>
      <c r="TN29"/>
      <c r="TO29"/>
      <c r="TP29"/>
      <c r="TQ29"/>
      <c r="TR29"/>
      <c r="TS29"/>
      <c r="TT29"/>
      <c r="TU29"/>
      <c r="TV29"/>
      <c r="TW29"/>
      <c r="TX29"/>
      <c r="TY29"/>
      <c r="TZ29"/>
      <c r="UA29"/>
      <c r="UB29"/>
      <c r="UC29"/>
      <c r="UD29"/>
      <c r="UE29"/>
      <c r="UF29"/>
      <c r="UG29"/>
      <c r="UH29"/>
      <c r="UI29"/>
      <c r="UJ29"/>
      <c r="UK29"/>
      <c r="UL29"/>
      <c r="UM29"/>
      <c r="UN29"/>
      <c r="UO29"/>
      <c r="UP29"/>
      <c r="UQ29"/>
      <c r="UR29"/>
      <c r="US29"/>
      <c r="UT29"/>
      <c r="UU29"/>
      <c r="UV29"/>
      <c r="UW29"/>
      <c r="UX29"/>
      <c r="UY29"/>
      <c r="UZ29"/>
      <c r="VA29"/>
      <c r="VB29"/>
      <c r="VC29"/>
      <c r="VD29"/>
      <c r="VE29"/>
      <c r="VF29"/>
      <c r="VG29"/>
      <c r="VH29"/>
      <c r="VI29"/>
      <c r="VJ29"/>
      <c r="VK29"/>
      <c r="VL29"/>
      <c r="VM29"/>
      <c r="VN29"/>
      <c r="VO29"/>
      <c r="VP29"/>
      <c r="VQ29"/>
      <c r="VR29"/>
      <c r="VS29"/>
      <c r="VT29"/>
      <c r="VU29"/>
      <c r="VV29"/>
      <c r="VW29"/>
      <c r="VX29"/>
      <c r="VY29"/>
      <c r="VZ29"/>
      <c r="WA29"/>
      <c r="WB29"/>
      <c r="WC29"/>
      <c r="WD29"/>
      <c r="WE29"/>
      <c r="WF29"/>
      <c r="WG29"/>
      <c r="WH29"/>
      <c r="WI29"/>
      <c r="WJ29"/>
      <c r="WK29"/>
      <c r="WL29"/>
      <c r="WM29"/>
      <c r="WN29"/>
      <c r="WO29"/>
      <c r="WP29"/>
      <c r="WQ29"/>
      <c r="WR29"/>
      <c r="WS29"/>
      <c r="WT29"/>
      <c r="WU29"/>
      <c r="WV29"/>
      <c r="WW29"/>
      <c r="WX29"/>
      <c r="WY29"/>
      <c r="WZ29"/>
      <c r="XA29"/>
      <c r="XB29"/>
      <c r="XC29"/>
      <c r="XD29"/>
      <c r="XE29"/>
      <c r="XF29"/>
      <c r="XG29"/>
      <c r="XH29"/>
      <c r="XI29"/>
      <c r="XJ29"/>
      <c r="XK29"/>
      <c r="XL29"/>
      <c r="XM29"/>
      <c r="XN29"/>
      <c r="XO29"/>
      <c r="XP29"/>
      <c r="XQ29"/>
      <c r="XR29"/>
      <c r="XS29"/>
      <c r="XT29"/>
      <c r="XU29"/>
      <c r="XV29"/>
      <c r="XW29"/>
      <c r="XX29"/>
      <c r="XY29"/>
      <c r="XZ29"/>
      <c r="YA29"/>
      <c r="YB29"/>
      <c r="YC29"/>
      <c r="YD29"/>
      <c r="YE29"/>
      <c r="YF29"/>
      <c r="YG29"/>
      <c r="YH29"/>
      <c r="YI29"/>
      <c r="YJ29"/>
      <c r="YK29"/>
      <c r="YL29"/>
      <c r="YM29"/>
      <c r="YN29"/>
      <c r="YO29"/>
      <c r="YP29"/>
      <c r="YQ29"/>
      <c r="YR29"/>
      <c r="YS29"/>
      <c r="YT29"/>
      <c r="YU29"/>
      <c r="YV29"/>
      <c r="YW29"/>
      <c r="YX29"/>
      <c r="YY29"/>
      <c r="YZ29"/>
      <c r="ZA29"/>
      <c r="ZB29"/>
      <c r="ZC29"/>
      <c r="ZD29"/>
      <c r="ZE29"/>
      <c r="ZF29"/>
      <c r="ZG29"/>
      <c r="ZH29"/>
      <c r="ZI29"/>
      <c r="ZJ29"/>
      <c r="ZK29"/>
      <c r="ZL29"/>
      <c r="ZM29"/>
      <c r="ZN29"/>
      <c r="ZO29"/>
      <c r="ZP29"/>
      <c r="ZQ29"/>
      <c r="ZR29"/>
      <c r="ZS29"/>
      <c r="ZT29"/>
      <c r="ZU29"/>
      <c r="ZV29"/>
      <c r="ZW29"/>
      <c r="ZX29"/>
      <c r="ZY29"/>
      <c r="ZZ29"/>
      <c r="AAA29"/>
      <c r="AAB29"/>
      <c r="AAC29"/>
      <c r="AAD29"/>
      <c r="AAE29"/>
      <c r="AAF29"/>
      <c r="AAG29"/>
      <c r="AAH29"/>
      <c r="AAI29"/>
      <c r="AAJ29"/>
      <c r="AAK29"/>
      <c r="AAL29"/>
      <c r="AAM29"/>
      <c r="AAN29"/>
      <c r="AAO29"/>
      <c r="AAP29"/>
      <c r="AAQ29"/>
      <c r="AAR29"/>
      <c r="AAS29"/>
      <c r="AAT29"/>
      <c r="AAU29"/>
      <c r="AAV29"/>
      <c r="AAW29"/>
      <c r="AAX29"/>
      <c r="AAY29"/>
      <c r="AAZ29"/>
      <c r="ABA29"/>
      <c r="ABB29"/>
      <c r="ABC29"/>
      <c r="ABD29"/>
      <c r="ABE29"/>
      <c r="ABF29"/>
      <c r="ABG29"/>
      <c r="ABH29"/>
      <c r="ABI29"/>
      <c r="ABJ29"/>
      <c r="ABK29"/>
      <c r="ABL29"/>
      <c r="ABM29"/>
      <c r="ABN29"/>
      <c r="ABO29"/>
      <c r="ABP29"/>
      <c r="ABQ29"/>
      <c r="ABR29"/>
      <c r="ABS29"/>
      <c r="ABT29"/>
      <c r="ABU29"/>
      <c r="ABV29"/>
      <c r="ABW29"/>
      <c r="ABX29"/>
      <c r="ABY29"/>
      <c r="ABZ29"/>
      <c r="ACA29"/>
      <c r="ACB29"/>
      <c r="ACC29"/>
      <c r="ACD29"/>
      <c r="ACE29"/>
      <c r="ACF29"/>
      <c r="ACG29"/>
      <c r="ACH29"/>
      <c r="ACI29"/>
      <c r="ACJ29"/>
      <c r="ACK29"/>
      <c r="ACL29"/>
      <c r="ACM29"/>
      <c r="ACN29"/>
      <c r="ACO29"/>
      <c r="ACP29"/>
      <c r="ACQ29"/>
      <c r="ACR29"/>
      <c r="ACS29"/>
      <c r="ACT29"/>
      <c r="ACU29"/>
      <c r="ACV29"/>
      <c r="ACW29"/>
      <c r="ACX29"/>
      <c r="ACY29"/>
      <c r="ACZ29"/>
      <c r="ADA29"/>
      <c r="ADB29"/>
      <c r="ADC29"/>
      <c r="ADD29"/>
      <c r="ADE29"/>
      <c r="ADF29"/>
      <c r="ADG29"/>
      <c r="ADH29"/>
      <c r="ADI29"/>
      <c r="ADJ29"/>
      <c r="ADK29"/>
      <c r="ADL29"/>
      <c r="ADM29"/>
      <c r="ADN29"/>
      <c r="ADO29"/>
      <c r="ADP29"/>
      <c r="ADQ29"/>
      <c r="ADR29"/>
      <c r="ADS29"/>
      <c r="ADT29"/>
      <c r="ADU29"/>
      <c r="ADV29"/>
      <c r="ADW29"/>
      <c r="ADX29"/>
      <c r="ADY29"/>
      <c r="ADZ29"/>
      <c r="AEA29"/>
      <c r="AEB29"/>
      <c r="AEC29"/>
      <c r="AED29"/>
      <c r="AEE29"/>
      <c r="AEF29"/>
      <c r="AEG29"/>
      <c r="AEH29"/>
      <c r="AEI29"/>
      <c r="AEJ29"/>
      <c r="AEK29"/>
      <c r="AEL29"/>
      <c r="AEM29"/>
      <c r="AEN29"/>
      <c r="AEO29"/>
      <c r="AEP29"/>
      <c r="AEQ29"/>
      <c r="AER29"/>
      <c r="AES29"/>
      <c r="AET29"/>
      <c r="AEU29"/>
      <c r="AEV29"/>
      <c r="AEW29"/>
      <c r="AEX29"/>
      <c r="AEY29"/>
      <c r="AEZ29"/>
      <c r="AFA29"/>
      <c r="AFB29"/>
      <c r="AFC29"/>
      <c r="AFD29"/>
      <c r="AFE29"/>
      <c r="AFF29"/>
      <c r="AFG29"/>
      <c r="AFH29"/>
      <c r="AFI29"/>
      <c r="AFJ29"/>
      <c r="AFK29"/>
      <c r="AFL29"/>
      <c r="AFM29"/>
      <c r="AFN29"/>
      <c r="AFO29"/>
      <c r="AFP29"/>
      <c r="AFQ29"/>
      <c r="AFR29"/>
      <c r="AFS29"/>
      <c r="AFT29"/>
      <c r="AFU29"/>
      <c r="AFV29"/>
      <c r="AFW29"/>
      <c r="AFX29"/>
      <c r="AFY29"/>
      <c r="AFZ29"/>
      <c r="AGA29"/>
      <c r="AGB29"/>
      <c r="AGC29"/>
      <c r="AGD29"/>
      <c r="AGE29"/>
      <c r="AGF29"/>
      <c r="AGG29"/>
      <c r="AGH29"/>
      <c r="AGI29"/>
      <c r="AGJ29"/>
      <c r="AGK29"/>
      <c r="AGL29"/>
      <c r="AGM29"/>
      <c r="AGN29"/>
      <c r="AGO29"/>
      <c r="AGP29"/>
      <c r="AGQ29"/>
      <c r="AGR29"/>
      <c r="AGS29"/>
      <c r="AGT29"/>
      <c r="AGU29"/>
      <c r="AGV29"/>
      <c r="AGW29"/>
      <c r="AGX29"/>
      <c r="AGY29"/>
      <c r="AGZ29"/>
      <c r="AHA29"/>
      <c r="AHB29"/>
      <c r="AHC29"/>
      <c r="AHD29"/>
      <c r="AHE29"/>
      <c r="AHF29"/>
      <c r="AHG29"/>
      <c r="AHH29"/>
      <c r="AHI29"/>
      <c r="AHJ29"/>
      <c r="AHK29"/>
      <c r="AHL29"/>
      <c r="AHM29"/>
      <c r="AHN29"/>
      <c r="AHO29"/>
      <c r="AHP29"/>
      <c r="AHQ29"/>
      <c r="AHR29"/>
      <c r="AHS29"/>
      <c r="AHT29"/>
      <c r="AHU29"/>
      <c r="AHV29"/>
      <c r="AHW29"/>
      <c r="AHX29"/>
      <c r="AHY29"/>
      <c r="AHZ29"/>
      <c r="AIA29"/>
      <c r="AIB29"/>
      <c r="AIC29"/>
      <c r="AID29"/>
      <c r="AIE29"/>
      <c r="AIF29"/>
      <c r="AIG29"/>
      <c r="AIH29"/>
      <c r="AII29"/>
      <c r="AIJ29"/>
      <c r="AIK29"/>
      <c r="AIL29"/>
      <c r="AIM29"/>
      <c r="AIN29"/>
      <c r="AIO29"/>
      <c r="AIP29"/>
      <c r="AIQ29"/>
      <c r="AIR29"/>
      <c r="AIS29"/>
      <c r="AIT29"/>
      <c r="AIU29"/>
      <c r="AIV29"/>
      <c r="AIW29"/>
      <c r="AIX29"/>
      <c r="AIY29"/>
      <c r="AIZ29"/>
      <c r="AJA29"/>
      <c r="AJB29"/>
      <c r="AJC29"/>
      <c r="AJD29"/>
      <c r="AJE29"/>
      <c r="AJF29"/>
      <c r="AJG29"/>
      <c r="AJH29"/>
      <c r="AJI29"/>
      <c r="AJJ29"/>
      <c r="AJK29"/>
      <c r="AJL29"/>
      <c r="AJM29"/>
      <c r="AJN29"/>
      <c r="AJO29"/>
      <c r="AJP29"/>
      <c r="AJQ29"/>
      <c r="AJR29"/>
      <c r="AJS29"/>
      <c r="AJT29"/>
      <c r="AJU29"/>
      <c r="AJV29"/>
      <c r="AJW29"/>
      <c r="AJX29"/>
      <c r="AJY29"/>
      <c r="AJZ29"/>
      <c r="AKA29"/>
      <c r="AKB29"/>
      <c r="AKC29"/>
      <c r="AKD29"/>
      <c r="AKE29"/>
      <c r="AKF29"/>
      <c r="AKG29"/>
      <c r="AKH29"/>
      <c r="AKI29"/>
      <c r="AKJ29"/>
      <c r="AKK29"/>
      <c r="AKL29"/>
      <c r="AKM29"/>
      <c r="AKN29"/>
      <c r="AKO29"/>
      <c r="AKP29"/>
      <c r="AKQ29"/>
      <c r="AKR29"/>
      <c r="AKS29"/>
      <c r="AKT29"/>
      <c r="AKU29"/>
      <c r="AKV29"/>
      <c r="AKW29"/>
      <c r="AKX29"/>
      <c r="AKY29"/>
      <c r="AKZ29"/>
      <c r="ALA29"/>
      <c r="ALB29"/>
      <c r="ALC29"/>
      <c r="ALD29"/>
      <c r="ALE29"/>
      <c r="ALF29"/>
      <c r="ALG29"/>
      <c r="ALH29"/>
      <c r="ALI29"/>
      <c r="ALJ29"/>
      <c r="ALK29"/>
      <c r="ALL29"/>
      <c r="ALM29"/>
      <c r="ALN29"/>
      <c r="ALO29"/>
      <c r="ALP29"/>
      <c r="ALQ29"/>
      <c r="ALR29"/>
      <c r="ALS29"/>
      <c r="ALT29"/>
      <c r="ALU29"/>
      <c r="ALV29"/>
      <c r="ALW29"/>
      <c r="ALX29"/>
      <c r="ALY29"/>
      <c r="ALZ29"/>
      <c r="AMA29"/>
      <c r="AMB29"/>
      <c r="AMC29"/>
      <c r="AMD29"/>
      <c r="AME29"/>
      <c r="AMF29"/>
      <c r="AMG29"/>
      <c r="AMH29"/>
      <c r="AMI29"/>
      <c r="AMJ29"/>
    </row>
    <row r="30" spans="1:1024" ht="15.95" customHeight="1">
      <c r="A30"/>
      <c r="B30" s="30"/>
      <c r="C30" s="31"/>
      <c r="D30" s="31"/>
      <c r="E30" s="31"/>
      <c r="F30" s="31"/>
      <c r="G30" s="31"/>
      <c r="H30" s="31"/>
      <c r="I30" s="31"/>
      <c r="J30" s="31"/>
      <c r="K30" s="31"/>
      <c r="L30" s="31"/>
      <c r="M30" s="31"/>
      <c r="N30" s="31"/>
      <c r="O30" s="31"/>
      <c r="P30" s="31"/>
      <c r="Q30" s="32"/>
      <c r="R30"/>
      <c r="S30"/>
      <c r="T30"/>
      <c r="U30"/>
      <c r="V30"/>
      <c r="W30"/>
      <c r="X30"/>
      <c r="Y30"/>
      <c r="Z30"/>
      <c r="AA30"/>
      <c r="AB30"/>
      <c r="AC30"/>
      <c r="AD30"/>
      <c r="AE30"/>
      <c r="AF30"/>
      <c r="AG30"/>
      <c r="AH30"/>
      <c r="AI30"/>
      <c r="AJ30"/>
      <c r="AK30"/>
      <c r="AL30"/>
      <c r="AM30"/>
      <c r="AN30"/>
      <c r="AO30"/>
      <c r="AP30"/>
      <c r="AQ30"/>
      <c r="AR30"/>
      <c r="AS30"/>
      <c r="AT30"/>
      <c r="AU30"/>
      <c r="AV30"/>
      <c r="AW30"/>
      <c r="AX30"/>
      <c r="AY30"/>
      <c r="AZ30"/>
      <c r="BA30"/>
      <c r="BB30"/>
      <c r="BC30"/>
      <c r="BD30"/>
      <c r="BE30"/>
      <c r="BF30"/>
      <c r="BG30"/>
      <c r="BH30"/>
      <c r="BI30"/>
      <c r="BJ30"/>
      <c r="BK30"/>
      <c r="BL30"/>
      <c r="BM30"/>
      <c r="BN30"/>
      <c r="BO30"/>
      <c r="BP30"/>
      <c r="BQ30"/>
      <c r="BR30"/>
      <c r="BS30"/>
      <c r="BT30"/>
      <c r="BU30"/>
      <c r="BV30"/>
      <c r="BW30"/>
      <c r="BX30"/>
      <c r="BY30"/>
      <c r="BZ30"/>
      <c r="CA30"/>
      <c r="CB30"/>
      <c r="CC30"/>
      <c r="CD30"/>
      <c r="CE30"/>
      <c r="CF30"/>
      <c r="CG30"/>
      <c r="CH30"/>
      <c r="CI30"/>
      <c r="CJ30"/>
      <c r="CK30"/>
      <c r="CL30"/>
      <c r="CM30"/>
      <c r="CN30"/>
      <c r="CO30"/>
      <c r="CP30"/>
      <c r="CQ30"/>
      <c r="CR30"/>
      <c r="CS30"/>
      <c r="CT30"/>
      <c r="CU30"/>
      <c r="CV30"/>
      <c r="CW30"/>
      <c r="CX30"/>
      <c r="CY30"/>
      <c r="CZ30"/>
      <c r="DA30"/>
      <c r="DB30"/>
      <c r="DC30"/>
      <c r="DD30"/>
      <c r="DE30"/>
      <c r="DF30"/>
      <c r="DG30"/>
      <c r="DH30"/>
      <c r="DI30"/>
      <c r="DJ30"/>
      <c r="DK30"/>
      <c r="DL30"/>
      <c r="DM30"/>
      <c r="DN30"/>
      <c r="DO30"/>
      <c r="DP30"/>
      <c r="DQ30"/>
      <c r="DR30"/>
      <c r="DS30"/>
      <c r="DT30"/>
      <c r="DU30"/>
      <c r="DV30"/>
      <c r="DW30"/>
      <c r="DX30"/>
      <c r="DY30"/>
      <c r="DZ30"/>
      <c r="EA30"/>
      <c r="EB30"/>
      <c r="EC30"/>
      <c r="ED30"/>
      <c r="EE30"/>
      <c r="EF30"/>
      <c r="EG30"/>
      <c r="EH30"/>
      <c r="EI30"/>
      <c r="EJ30"/>
      <c r="EK30"/>
      <c r="EL30"/>
      <c r="EM30"/>
      <c r="EN30"/>
      <c r="EO30"/>
      <c r="EP30"/>
      <c r="EQ30"/>
      <c r="ER30"/>
      <c r="ES30"/>
      <c r="ET30"/>
      <c r="EU30"/>
      <c r="EV30"/>
      <c r="EW30"/>
      <c r="EX30"/>
      <c r="EY30"/>
      <c r="EZ30"/>
      <c r="FA30"/>
      <c r="FB30"/>
      <c r="FC30"/>
      <c r="FD30"/>
      <c r="FE30"/>
      <c r="FF30"/>
      <c r="FG30"/>
      <c r="FH30"/>
      <c r="FI30"/>
      <c r="FJ30"/>
      <c r="FK30"/>
      <c r="FL30"/>
      <c r="FM30"/>
      <c r="FN30"/>
      <c r="FO30"/>
      <c r="FP30"/>
      <c r="FQ30"/>
      <c r="FR30"/>
      <c r="FS30"/>
      <c r="FT30"/>
      <c r="FU30"/>
      <c r="FV30"/>
      <c r="FW30"/>
      <c r="FX30"/>
      <c r="FY30"/>
      <c r="FZ30"/>
      <c r="GA30"/>
      <c r="GB30"/>
      <c r="GC30"/>
      <c r="GD30"/>
      <c r="GE30"/>
      <c r="GF30"/>
      <c r="GG30"/>
      <c r="GH30"/>
      <c r="GI30"/>
      <c r="GJ30"/>
      <c r="GK30"/>
      <c r="GL30"/>
      <c r="GM30"/>
      <c r="GN30"/>
      <c r="GO30"/>
      <c r="GP30"/>
      <c r="GQ30"/>
      <c r="GR30"/>
      <c r="GS30"/>
      <c r="GT30"/>
      <c r="GU30"/>
      <c r="GV30"/>
      <c r="GW30"/>
      <c r="GX30"/>
      <c r="GY30"/>
      <c r="GZ30"/>
      <c r="HA30"/>
      <c r="HB30"/>
      <c r="HC30"/>
      <c r="HD30"/>
      <c r="HE30"/>
      <c r="HF30"/>
      <c r="HG30"/>
      <c r="HH30"/>
      <c r="HI30"/>
      <c r="HJ30"/>
      <c r="HK30"/>
      <c r="HL30"/>
      <c r="HM30"/>
      <c r="HN30"/>
      <c r="HO30"/>
      <c r="HP30"/>
      <c r="HQ30"/>
      <c r="HR30"/>
      <c r="HS30"/>
      <c r="HT30"/>
      <c r="HU30"/>
      <c r="HV30"/>
      <c r="HW30"/>
      <c r="HX30"/>
      <c r="HY30"/>
      <c r="HZ30"/>
      <c r="IA30"/>
      <c r="IB30"/>
      <c r="IC30"/>
      <c r="ID30"/>
      <c r="IE30"/>
      <c r="IF30"/>
      <c r="IG30"/>
      <c r="IH30"/>
      <c r="II30"/>
      <c r="IJ30"/>
      <c r="IK30"/>
      <c r="IL30"/>
      <c r="IM30"/>
      <c r="IN30"/>
      <c r="IO30"/>
      <c r="IP30"/>
      <c r="IQ30"/>
      <c r="IR30"/>
      <c r="IS30"/>
      <c r="IT30"/>
      <c r="IU30"/>
      <c r="IV30"/>
      <c r="IW30"/>
      <c r="IX30"/>
      <c r="IY30"/>
      <c r="IZ30"/>
      <c r="JA30"/>
      <c r="JB30"/>
      <c r="JC30"/>
      <c r="JD30"/>
      <c r="JE30"/>
      <c r="JF30"/>
      <c r="JG30"/>
      <c r="JH30"/>
      <c r="JI30"/>
      <c r="JJ30"/>
      <c r="JK30"/>
      <c r="JL30"/>
      <c r="JM30"/>
      <c r="JN30"/>
      <c r="JO30"/>
      <c r="JP30"/>
      <c r="JQ30"/>
      <c r="JR30"/>
      <c r="JS30"/>
      <c r="JT30"/>
      <c r="JU30"/>
      <c r="JV30"/>
      <c r="JW30"/>
      <c r="JX30"/>
      <c r="JY30"/>
      <c r="JZ30"/>
      <c r="KA30"/>
      <c r="KB30"/>
      <c r="KC30"/>
      <c r="KD30"/>
      <c r="KE30"/>
      <c r="KF30"/>
      <c r="KG30"/>
      <c r="KH30"/>
      <c r="KI30"/>
      <c r="KJ30"/>
      <c r="KK30"/>
      <c r="KL30"/>
      <c r="KM30"/>
      <c r="KN30"/>
      <c r="KO30"/>
      <c r="KP30"/>
      <c r="KQ30"/>
      <c r="KR30"/>
      <c r="KS30"/>
      <c r="KT30"/>
      <c r="KU30"/>
      <c r="KV30"/>
      <c r="KW30"/>
      <c r="KX30"/>
      <c r="KY30"/>
      <c r="KZ30"/>
      <c r="LA30"/>
      <c r="LB30"/>
      <c r="LC30"/>
      <c r="LD30"/>
      <c r="LE30"/>
      <c r="LF30"/>
      <c r="LG30"/>
      <c r="LH30"/>
      <c r="LI30"/>
      <c r="LJ30"/>
      <c r="LK30"/>
      <c r="LL30"/>
      <c r="LM30"/>
      <c r="LN30"/>
      <c r="LO30"/>
      <c r="LP30"/>
      <c r="LQ30"/>
      <c r="LR30"/>
      <c r="LS30"/>
      <c r="LT30"/>
      <c r="LU30"/>
      <c r="LV30"/>
      <c r="LW30"/>
      <c r="LX30"/>
      <c r="LY30"/>
      <c r="LZ30"/>
      <c r="MA30"/>
      <c r="MB30"/>
      <c r="MC30"/>
      <c r="MD30"/>
      <c r="ME30"/>
      <c r="MF30"/>
      <c r="MG30"/>
      <c r="MH30"/>
      <c r="MI30"/>
      <c r="MJ30"/>
      <c r="MK30"/>
      <c r="ML30"/>
      <c r="MM30"/>
      <c r="MN30"/>
      <c r="MO30"/>
      <c r="MP30"/>
      <c r="MQ30"/>
      <c r="MR30"/>
      <c r="MS30"/>
      <c r="MT30"/>
      <c r="MU30"/>
      <c r="MV30"/>
      <c r="MW30"/>
      <c r="MX30"/>
      <c r="MY30"/>
      <c r="MZ30"/>
      <c r="NA30"/>
      <c r="NB30"/>
      <c r="NC30"/>
      <c r="ND30"/>
      <c r="NE30"/>
      <c r="NF30"/>
      <c r="NG30"/>
      <c r="NH30"/>
      <c r="NI30"/>
      <c r="NJ30"/>
      <c r="NK30"/>
      <c r="NL30"/>
      <c r="NM30"/>
      <c r="NN30"/>
      <c r="NO30"/>
      <c r="NP30"/>
      <c r="NQ30"/>
      <c r="NR30"/>
      <c r="NS30"/>
      <c r="NT30"/>
      <c r="NU30"/>
      <c r="NV30"/>
      <c r="NW30"/>
      <c r="NX30"/>
      <c r="NY30"/>
      <c r="NZ30"/>
      <c r="OA30"/>
      <c r="OB30"/>
      <c r="OC30"/>
      <c r="OD30"/>
      <c r="OE30"/>
      <c r="OF30"/>
      <c r="OG30"/>
      <c r="OH30"/>
      <c r="OI30"/>
      <c r="OJ30"/>
      <c r="OK30"/>
      <c r="OL30"/>
      <c r="OM30"/>
      <c r="ON30"/>
      <c r="OO30"/>
      <c r="OP30"/>
      <c r="OQ30"/>
      <c r="OR30"/>
      <c r="OS30"/>
      <c r="OT30"/>
      <c r="OU30"/>
      <c r="OV30"/>
      <c r="OW30"/>
      <c r="OX30"/>
      <c r="OY30"/>
      <c r="OZ30"/>
      <c r="PA30"/>
      <c r="PB30"/>
      <c r="PC30"/>
      <c r="PD30"/>
      <c r="PE30"/>
      <c r="PF30"/>
      <c r="PG30"/>
      <c r="PH30"/>
      <c r="PI30"/>
      <c r="PJ30"/>
      <c r="PK30"/>
      <c r="PL30"/>
      <c r="PM30"/>
      <c r="PN30"/>
      <c r="PO30"/>
      <c r="PP30"/>
      <c r="PQ30"/>
      <c r="PR30"/>
      <c r="PS30"/>
      <c r="PT30"/>
      <c r="PU30"/>
      <c r="PV30"/>
      <c r="PW30"/>
      <c r="PX30"/>
      <c r="PY30"/>
      <c r="PZ30"/>
      <c r="QA30"/>
      <c r="QB30"/>
      <c r="QC30"/>
      <c r="QD30"/>
      <c r="QE30"/>
      <c r="QF30"/>
      <c r="QG30"/>
      <c r="QH30"/>
      <c r="QI30"/>
      <c r="QJ30"/>
      <c r="QK30"/>
      <c r="QL30"/>
      <c r="QM30"/>
      <c r="QN30"/>
      <c r="QO30"/>
      <c r="QP30"/>
      <c r="QQ30"/>
      <c r="QR30"/>
      <c r="QS30"/>
      <c r="QT30"/>
      <c r="QU30"/>
      <c r="QV30"/>
      <c r="QW30"/>
      <c r="QX30"/>
      <c r="QY30"/>
      <c r="QZ30"/>
      <c r="RA30"/>
      <c r="RB30"/>
      <c r="RC30"/>
      <c r="RD30"/>
      <c r="RE30"/>
      <c r="RF30"/>
      <c r="RG30"/>
      <c r="RH30"/>
      <c r="RI30"/>
      <c r="RJ30"/>
      <c r="RK30"/>
      <c r="RL30"/>
      <c r="RM30"/>
      <c r="RN30"/>
      <c r="RO30"/>
      <c r="RP30"/>
      <c r="RQ30"/>
      <c r="RR30"/>
      <c r="RS30"/>
      <c r="RT30"/>
      <c r="RU30"/>
      <c r="RV30"/>
      <c r="RW30"/>
      <c r="RX30"/>
      <c r="RY30"/>
      <c r="RZ30"/>
      <c r="SA30"/>
      <c r="SB30"/>
      <c r="SC30"/>
      <c r="SD30"/>
      <c r="SE30"/>
      <c r="SF30"/>
      <c r="SG30"/>
      <c r="SH30"/>
      <c r="SI30"/>
      <c r="SJ30"/>
      <c r="SK30"/>
      <c r="SL30"/>
      <c r="SM30"/>
      <c r="SN30"/>
      <c r="SO30"/>
      <c r="SP30"/>
      <c r="SQ30"/>
      <c r="SR30"/>
      <c r="SS30"/>
      <c r="ST30"/>
      <c r="SU30"/>
      <c r="SV30"/>
      <c r="SW30"/>
      <c r="SX30"/>
      <c r="SY30"/>
      <c r="SZ30"/>
      <c r="TA30"/>
      <c r="TB30"/>
      <c r="TC30"/>
      <c r="TD30"/>
      <c r="TE30"/>
      <c r="TF30"/>
      <c r="TG30"/>
      <c r="TH30"/>
      <c r="TI30"/>
      <c r="TJ30"/>
      <c r="TK30"/>
      <c r="TL30"/>
      <c r="TM30"/>
      <c r="TN30"/>
      <c r="TO30"/>
      <c r="TP30"/>
      <c r="TQ30"/>
      <c r="TR30"/>
      <c r="TS30"/>
      <c r="TT30"/>
      <c r="TU30"/>
      <c r="TV30"/>
      <c r="TW30"/>
      <c r="TX30"/>
      <c r="TY30"/>
      <c r="TZ30"/>
      <c r="UA30"/>
      <c r="UB30"/>
      <c r="UC30"/>
      <c r="UD30"/>
      <c r="UE30"/>
      <c r="UF30"/>
      <c r="UG30"/>
      <c r="UH30"/>
      <c r="UI30"/>
      <c r="UJ30"/>
      <c r="UK30"/>
      <c r="UL30"/>
      <c r="UM30"/>
      <c r="UN30"/>
      <c r="UO30"/>
      <c r="UP30"/>
      <c r="UQ30"/>
      <c r="UR30"/>
      <c r="US30"/>
      <c r="UT30"/>
      <c r="UU30"/>
      <c r="UV30"/>
      <c r="UW30"/>
      <c r="UX30"/>
      <c r="UY30"/>
      <c r="UZ30"/>
      <c r="VA30"/>
      <c r="VB30"/>
      <c r="VC30"/>
      <c r="VD30"/>
      <c r="VE30"/>
      <c r="VF30"/>
      <c r="VG30"/>
      <c r="VH30"/>
      <c r="VI30"/>
      <c r="VJ30"/>
      <c r="VK30"/>
      <c r="VL30"/>
      <c r="VM30"/>
      <c r="VN30"/>
      <c r="VO30"/>
      <c r="VP30"/>
      <c r="VQ30"/>
      <c r="VR30"/>
      <c r="VS30"/>
      <c r="VT30"/>
      <c r="VU30"/>
      <c r="VV30"/>
      <c r="VW30"/>
      <c r="VX30"/>
      <c r="VY30"/>
      <c r="VZ30"/>
      <c r="WA30"/>
      <c r="WB30"/>
      <c r="WC30"/>
      <c r="WD30"/>
      <c r="WE30"/>
      <c r="WF30"/>
      <c r="WG30"/>
      <c r="WH30"/>
      <c r="WI30"/>
      <c r="WJ30"/>
      <c r="WK30"/>
      <c r="WL30"/>
      <c r="WM30"/>
      <c r="WN30"/>
      <c r="WO30"/>
      <c r="WP30"/>
      <c r="WQ30"/>
      <c r="WR30"/>
      <c r="WS30"/>
      <c r="WT30"/>
      <c r="WU30"/>
      <c r="WV30"/>
      <c r="WW30"/>
      <c r="WX30"/>
      <c r="WY30"/>
      <c r="WZ30"/>
      <c r="XA30"/>
      <c r="XB30"/>
      <c r="XC30"/>
      <c r="XD30"/>
      <c r="XE30"/>
      <c r="XF30"/>
      <c r="XG30"/>
      <c r="XH30"/>
      <c r="XI30"/>
      <c r="XJ30"/>
      <c r="XK30"/>
      <c r="XL30"/>
      <c r="XM30"/>
      <c r="XN30"/>
      <c r="XO30"/>
      <c r="XP30"/>
      <c r="XQ30"/>
      <c r="XR30"/>
      <c r="XS30"/>
      <c r="XT30"/>
      <c r="XU30"/>
      <c r="XV30"/>
      <c r="XW30"/>
      <c r="XX30"/>
      <c r="XY30"/>
      <c r="XZ30"/>
      <c r="YA30"/>
      <c r="YB30"/>
      <c r="YC30"/>
      <c r="YD30"/>
      <c r="YE30"/>
      <c r="YF30"/>
      <c r="YG30"/>
      <c r="YH30"/>
      <c r="YI30"/>
      <c r="YJ30"/>
      <c r="YK30"/>
      <c r="YL30"/>
      <c r="YM30"/>
      <c r="YN30"/>
      <c r="YO30"/>
      <c r="YP30"/>
      <c r="YQ30"/>
      <c r="YR30"/>
      <c r="YS30"/>
      <c r="YT30"/>
      <c r="YU30"/>
      <c r="YV30"/>
      <c r="YW30"/>
      <c r="YX30"/>
      <c r="YY30"/>
      <c r="YZ30"/>
      <c r="ZA30"/>
      <c r="ZB30"/>
      <c r="ZC30"/>
      <c r="ZD30"/>
      <c r="ZE30"/>
      <c r="ZF30"/>
      <c r="ZG30"/>
      <c r="ZH30"/>
      <c r="ZI30"/>
      <c r="ZJ30"/>
      <c r="ZK30"/>
      <c r="ZL30"/>
      <c r="ZM30"/>
      <c r="ZN30"/>
      <c r="ZO30"/>
      <c r="ZP30"/>
      <c r="ZQ30"/>
      <c r="ZR30"/>
      <c r="ZS30"/>
      <c r="ZT30"/>
      <c r="ZU30"/>
      <c r="ZV30"/>
      <c r="ZW30"/>
      <c r="ZX30"/>
      <c r="ZY30"/>
      <c r="ZZ30"/>
      <c r="AAA30"/>
      <c r="AAB30"/>
      <c r="AAC30"/>
      <c r="AAD30"/>
      <c r="AAE30"/>
      <c r="AAF30"/>
      <c r="AAG30"/>
      <c r="AAH30"/>
      <c r="AAI30"/>
      <c r="AAJ30"/>
      <c r="AAK30"/>
      <c r="AAL30"/>
      <c r="AAM30"/>
      <c r="AAN30"/>
      <c r="AAO30"/>
      <c r="AAP30"/>
      <c r="AAQ30"/>
      <c r="AAR30"/>
      <c r="AAS30"/>
      <c r="AAT30"/>
      <c r="AAU30"/>
      <c r="AAV30"/>
      <c r="AAW30"/>
      <c r="AAX30"/>
      <c r="AAY30"/>
      <c r="AAZ30"/>
      <c r="ABA30"/>
      <c r="ABB30"/>
      <c r="ABC30"/>
      <c r="ABD30"/>
      <c r="ABE30"/>
      <c r="ABF30"/>
      <c r="ABG30"/>
      <c r="ABH30"/>
      <c r="ABI30"/>
      <c r="ABJ30"/>
      <c r="ABK30"/>
      <c r="ABL30"/>
      <c r="ABM30"/>
      <c r="ABN30"/>
      <c r="ABO30"/>
      <c r="ABP30"/>
      <c r="ABQ30"/>
      <c r="ABR30"/>
      <c r="ABS30"/>
      <c r="ABT30"/>
      <c r="ABU30"/>
      <c r="ABV30"/>
      <c r="ABW30"/>
      <c r="ABX30"/>
      <c r="ABY30"/>
      <c r="ABZ30"/>
      <c r="ACA30"/>
      <c r="ACB30"/>
      <c r="ACC30"/>
      <c r="ACD30"/>
      <c r="ACE30"/>
      <c r="ACF30"/>
      <c r="ACG30"/>
      <c r="ACH30"/>
      <c r="ACI30"/>
      <c r="ACJ30"/>
      <c r="ACK30"/>
      <c r="ACL30"/>
      <c r="ACM30"/>
      <c r="ACN30"/>
      <c r="ACO30"/>
      <c r="ACP30"/>
      <c r="ACQ30"/>
      <c r="ACR30"/>
      <c r="ACS30"/>
      <c r="ACT30"/>
      <c r="ACU30"/>
      <c r="ACV30"/>
      <c r="ACW30"/>
      <c r="ACX30"/>
      <c r="ACY30"/>
      <c r="ACZ30"/>
      <c r="ADA30"/>
      <c r="ADB30"/>
      <c r="ADC30"/>
      <c r="ADD30"/>
      <c r="ADE30"/>
      <c r="ADF30"/>
      <c r="ADG30"/>
      <c r="ADH30"/>
      <c r="ADI30"/>
      <c r="ADJ30"/>
      <c r="ADK30"/>
      <c r="ADL30"/>
      <c r="ADM30"/>
      <c r="ADN30"/>
      <c r="ADO30"/>
      <c r="ADP30"/>
      <c r="ADQ30"/>
      <c r="ADR30"/>
      <c r="ADS30"/>
      <c r="ADT30"/>
      <c r="ADU30"/>
      <c r="ADV30"/>
      <c r="ADW30"/>
      <c r="ADX30"/>
      <c r="ADY30"/>
      <c r="ADZ30"/>
      <c r="AEA30"/>
      <c r="AEB30"/>
      <c r="AEC30"/>
      <c r="AED30"/>
      <c r="AEE30"/>
      <c r="AEF30"/>
      <c r="AEG30"/>
      <c r="AEH30"/>
      <c r="AEI30"/>
      <c r="AEJ30"/>
      <c r="AEK30"/>
      <c r="AEL30"/>
      <c r="AEM30"/>
      <c r="AEN30"/>
      <c r="AEO30"/>
      <c r="AEP30"/>
      <c r="AEQ30"/>
      <c r="AER30"/>
      <c r="AES30"/>
      <c r="AET30"/>
      <c r="AEU30"/>
      <c r="AEV30"/>
      <c r="AEW30"/>
      <c r="AEX30"/>
      <c r="AEY30"/>
      <c r="AEZ30"/>
      <c r="AFA30"/>
      <c r="AFB30"/>
      <c r="AFC30"/>
      <c r="AFD30"/>
      <c r="AFE30"/>
      <c r="AFF30"/>
      <c r="AFG30"/>
      <c r="AFH30"/>
      <c r="AFI30"/>
      <c r="AFJ30"/>
      <c r="AFK30"/>
      <c r="AFL30"/>
      <c r="AFM30"/>
      <c r="AFN30"/>
      <c r="AFO30"/>
      <c r="AFP30"/>
      <c r="AFQ30"/>
      <c r="AFR30"/>
      <c r="AFS30"/>
      <c r="AFT30"/>
      <c r="AFU30"/>
      <c r="AFV30"/>
      <c r="AFW30"/>
      <c r="AFX30"/>
      <c r="AFY30"/>
      <c r="AFZ30"/>
      <c r="AGA30"/>
      <c r="AGB30"/>
      <c r="AGC30"/>
      <c r="AGD30"/>
      <c r="AGE30"/>
      <c r="AGF30"/>
      <c r="AGG30"/>
      <c r="AGH30"/>
      <c r="AGI30"/>
      <c r="AGJ30"/>
      <c r="AGK30"/>
      <c r="AGL30"/>
      <c r="AGM30"/>
      <c r="AGN30"/>
      <c r="AGO30"/>
      <c r="AGP30"/>
      <c r="AGQ30"/>
      <c r="AGR30"/>
      <c r="AGS30"/>
      <c r="AGT30"/>
      <c r="AGU30"/>
      <c r="AGV30"/>
      <c r="AGW30"/>
      <c r="AGX30"/>
      <c r="AGY30"/>
      <c r="AGZ30"/>
      <c r="AHA30"/>
      <c r="AHB30"/>
      <c r="AHC30"/>
      <c r="AHD30"/>
      <c r="AHE30"/>
      <c r="AHF30"/>
      <c r="AHG30"/>
      <c r="AHH30"/>
      <c r="AHI30"/>
      <c r="AHJ30"/>
      <c r="AHK30"/>
      <c r="AHL30"/>
      <c r="AHM30"/>
      <c r="AHN30"/>
      <c r="AHO30"/>
      <c r="AHP30"/>
      <c r="AHQ30"/>
      <c r="AHR30"/>
      <c r="AHS30"/>
      <c r="AHT30"/>
      <c r="AHU30"/>
      <c r="AHV30"/>
      <c r="AHW30"/>
      <c r="AHX30"/>
      <c r="AHY30"/>
      <c r="AHZ30"/>
      <c r="AIA30"/>
      <c r="AIB30"/>
      <c r="AIC30"/>
      <c r="AID30"/>
      <c r="AIE30"/>
      <c r="AIF30"/>
      <c r="AIG30"/>
      <c r="AIH30"/>
      <c r="AII30"/>
      <c r="AIJ30"/>
      <c r="AIK30"/>
      <c r="AIL30"/>
      <c r="AIM30"/>
      <c r="AIN30"/>
      <c r="AIO30"/>
      <c r="AIP30"/>
      <c r="AIQ30"/>
      <c r="AIR30"/>
      <c r="AIS30"/>
      <c r="AIT30"/>
      <c r="AIU30"/>
      <c r="AIV30"/>
      <c r="AIW30"/>
      <c r="AIX30"/>
      <c r="AIY30"/>
      <c r="AIZ30"/>
      <c r="AJA30"/>
      <c r="AJB30"/>
      <c r="AJC30"/>
      <c r="AJD30"/>
      <c r="AJE30"/>
      <c r="AJF30"/>
      <c r="AJG30"/>
      <c r="AJH30"/>
      <c r="AJI30"/>
      <c r="AJJ30"/>
      <c r="AJK30"/>
      <c r="AJL30"/>
      <c r="AJM30"/>
      <c r="AJN30"/>
      <c r="AJO30"/>
      <c r="AJP30"/>
      <c r="AJQ30"/>
      <c r="AJR30"/>
      <c r="AJS30"/>
      <c r="AJT30"/>
      <c r="AJU30"/>
      <c r="AJV30"/>
      <c r="AJW30"/>
      <c r="AJX30"/>
      <c r="AJY30"/>
      <c r="AJZ30"/>
      <c r="AKA30"/>
      <c r="AKB30"/>
      <c r="AKC30"/>
      <c r="AKD30"/>
      <c r="AKE30"/>
      <c r="AKF30"/>
      <c r="AKG30"/>
      <c r="AKH30"/>
      <c r="AKI30"/>
      <c r="AKJ30"/>
      <c r="AKK30"/>
      <c r="AKL30"/>
      <c r="AKM30"/>
      <c r="AKN30"/>
      <c r="AKO30"/>
      <c r="AKP30"/>
      <c r="AKQ30"/>
      <c r="AKR30"/>
      <c r="AKS30"/>
      <c r="AKT30"/>
      <c r="AKU30"/>
      <c r="AKV30"/>
      <c r="AKW30"/>
      <c r="AKX30"/>
      <c r="AKY30"/>
      <c r="AKZ30"/>
      <c r="ALA30"/>
      <c r="ALB30"/>
      <c r="ALC30"/>
      <c r="ALD30"/>
      <c r="ALE30"/>
      <c r="ALF30"/>
      <c r="ALG30"/>
      <c r="ALH30"/>
      <c r="ALI30"/>
      <c r="ALJ30"/>
      <c r="ALK30"/>
      <c r="ALL30"/>
      <c r="ALM30"/>
      <c r="ALN30"/>
      <c r="ALO30"/>
      <c r="ALP30"/>
      <c r="ALQ30"/>
      <c r="ALR30"/>
      <c r="ALS30"/>
      <c r="ALT30"/>
      <c r="ALU30"/>
      <c r="ALV30"/>
      <c r="ALW30"/>
      <c r="ALX30"/>
      <c r="ALY30"/>
      <c r="ALZ30"/>
      <c r="AMA30"/>
      <c r="AMB30"/>
      <c r="AMC30"/>
      <c r="AMD30"/>
      <c r="AME30"/>
      <c r="AMF30"/>
      <c r="AMG30"/>
      <c r="AMH30"/>
      <c r="AMI30"/>
      <c r="AMJ30"/>
    </row>
    <row r="31" spans="1:1024" ht="15.95" customHeight="1">
      <c r="A31"/>
      <c r="B31" s="35"/>
      <c r="C31" s="36"/>
      <c r="D31" s="36"/>
      <c r="E31" s="36"/>
      <c r="F31" s="36"/>
      <c r="G31" s="36"/>
      <c r="H31" s="36"/>
      <c r="I31" s="36"/>
      <c r="J31" s="36"/>
      <c r="K31" s="36"/>
      <c r="L31" s="36"/>
      <c r="M31" s="36"/>
      <c r="N31" s="36"/>
      <c r="O31" s="36"/>
      <c r="P31" s="36"/>
      <c r="Q31" s="37"/>
      <c r="R31"/>
      <c r="S31"/>
      <c r="T31"/>
      <c r="U31"/>
      <c r="V31"/>
      <c r="W31"/>
      <c r="X31"/>
      <c r="Y31"/>
      <c r="Z31"/>
      <c r="AA31"/>
      <c r="AB31"/>
      <c r="AC31"/>
      <c r="AD31"/>
      <c r="AE31"/>
      <c r="AF31"/>
      <c r="AG31"/>
      <c r="AH31"/>
      <c r="AI31"/>
      <c r="AJ31"/>
      <c r="AK31"/>
      <c r="AL31"/>
      <c r="AM31"/>
      <c r="AN31"/>
      <c r="AO31"/>
      <c r="AP31"/>
      <c r="AQ31"/>
      <c r="AR31"/>
      <c r="AS31"/>
      <c r="AT31"/>
      <c r="AU31"/>
      <c r="AV31"/>
      <c r="AW31"/>
      <c r="AX31"/>
      <c r="AY31"/>
      <c r="AZ31"/>
      <c r="BA31"/>
      <c r="BB31"/>
      <c r="BC31"/>
      <c r="BD31"/>
      <c r="BE31"/>
      <c r="BF31"/>
      <c r="BG31"/>
      <c r="BH31"/>
      <c r="BI31"/>
      <c r="BJ31"/>
      <c r="BK31"/>
      <c r="BL31"/>
      <c r="BM31"/>
      <c r="BN31"/>
      <c r="BO31"/>
      <c r="BP31"/>
      <c r="BQ31"/>
      <c r="BR31"/>
      <c r="BS31"/>
      <c r="BT31"/>
      <c r="BU31"/>
      <c r="BV31"/>
      <c r="BW31"/>
      <c r="BX31"/>
      <c r="BY31"/>
      <c r="BZ31"/>
      <c r="CA31"/>
      <c r="CB31"/>
      <c r="CC31"/>
      <c r="CD31"/>
      <c r="CE31"/>
      <c r="CF31"/>
      <c r="CG31"/>
      <c r="CH31"/>
      <c r="CI31"/>
      <c r="CJ31"/>
      <c r="CK31"/>
      <c r="CL31"/>
      <c r="CM31"/>
      <c r="CN31"/>
      <c r="CO31"/>
      <c r="CP31"/>
      <c r="CQ31"/>
      <c r="CR31"/>
      <c r="CS31"/>
      <c r="CT31"/>
      <c r="CU31"/>
      <c r="CV31"/>
      <c r="CW31"/>
      <c r="CX31"/>
      <c r="CY31"/>
      <c r="CZ31"/>
      <c r="DA31"/>
      <c r="DB31"/>
      <c r="DC31"/>
      <c r="DD31"/>
      <c r="DE31"/>
      <c r="DF31"/>
      <c r="DG31"/>
      <c r="DH31"/>
      <c r="DI31"/>
      <c r="DJ31"/>
      <c r="DK31"/>
      <c r="DL31"/>
      <c r="DM31"/>
      <c r="DN31"/>
      <c r="DO31"/>
      <c r="DP31"/>
      <c r="DQ31"/>
      <c r="DR31"/>
      <c r="DS31"/>
      <c r="DT31"/>
      <c r="DU31"/>
      <c r="DV31"/>
      <c r="DW31"/>
      <c r="DX31"/>
      <c r="DY31"/>
      <c r="DZ31"/>
      <c r="EA31"/>
      <c r="EB31"/>
      <c r="EC31"/>
      <c r="ED31"/>
      <c r="EE31"/>
      <c r="EF31"/>
      <c r="EG31"/>
      <c r="EH31"/>
      <c r="EI31"/>
      <c r="EJ31"/>
      <c r="EK31"/>
      <c r="EL31"/>
      <c r="EM31"/>
      <c r="EN31"/>
      <c r="EO31"/>
      <c r="EP31"/>
      <c r="EQ31"/>
      <c r="ER31"/>
      <c r="ES31"/>
      <c r="ET31"/>
      <c r="EU31"/>
      <c r="EV31"/>
      <c r="EW31"/>
      <c r="EX31"/>
      <c r="EY31"/>
      <c r="EZ31"/>
      <c r="FA31"/>
      <c r="FB31"/>
      <c r="FC31"/>
      <c r="FD31"/>
      <c r="FE31"/>
      <c r="FF31"/>
      <c r="FG31"/>
      <c r="FH31"/>
      <c r="FI31"/>
      <c r="FJ31"/>
      <c r="FK31"/>
      <c r="FL31"/>
      <c r="FM31"/>
      <c r="FN31"/>
      <c r="FO31"/>
      <c r="FP31"/>
      <c r="FQ31"/>
      <c r="FR31"/>
      <c r="FS31"/>
      <c r="FT31"/>
      <c r="FU31"/>
      <c r="FV31"/>
      <c r="FW31"/>
      <c r="FX31"/>
      <c r="FY31"/>
      <c r="FZ31"/>
      <c r="GA31"/>
      <c r="GB31"/>
      <c r="GC31"/>
      <c r="GD31"/>
      <c r="GE31"/>
      <c r="GF31"/>
      <c r="GG31"/>
      <c r="GH31"/>
      <c r="GI31"/>
      <c r="GJ31"/>
      <c r="GK31"/>
      <c r="GL31"/>
      <c r="GM31"/>
      <c r="GN31"/>
      <c r="GO31"/>
      <c r="GP31"/>
      <c r="GQ31"/>
      <c r="GR31"/>
      <c r="GS31"/>
      <c r="GT31"/>
      <c r="GU31"/>
      <c r="GV31"/>
      <c r="GW31"/>
      <c r="GX31"/>
      <c r="GY31"/>
      <c r="GZ31"/>
      <c r="HA31"/>
      <c r="HB31"/>
      <c r="HC31"/>
      <c r="HD31"/>
      <c r="HE31"/>
      <c r="HF31"/>
      <c r="HG31"/>
      <c r="HH31"/>
      <c r="HI31"/>
      <c r="HJ31"/>
      <c r="HK31"/>
      <c r="HL31"/>
      <c r="HM31"/>
      <c r="HN31"/>
      <c r="HO31"/>
      <c r="HP31"/>
      <c r="HQ31"/>
      <c r="HR31"/>
      <c r="HS31"/>
      <c r="HT31"/>
      <c r="HU31"/>
      <c r="HV31"/>
      <c r="HW31"/>
      <c r="HX31"/>
      <c r="HY31"/>
      <c r="HZ31"/>
      <c r="IA31"/>
      <c r="IB31"/>
      <c r="IC31"/>
      <c r="ID31"/>
      <c r="IE31"/>
      <c r="IF31"/>
      <c r="IG31"/>
      <c r="IH31"/>
      <c r="II31"/>
      <c r="IJ31"/>
      <c r="IK31"/>
      <c r="IL31"/>
      <c r="IM31"/>
      <c r="IN31"/>
      <c r="IO31"/>
      <c r="IP31"/>
      <c r="IQ31"/>
      <c r="IR31"/>
      <c r="IS31"/>
      <c r="IT31"/>
      <c r="IU31"/>
      <c r="IV31"/>
      <c r="IW31"/>
      <c r="IX31"/>
      <c r="IY31"/>
      <c r="IZ31"/>
      <c r="JA31"/>
      <c r="JB31"/>
      <c r="JC31"/>
      <c r="JD31"/>
      <c r="JE31"/>
      <c r="JF31"/>
      <c r="JG31"/>
      <c r="JH31"/>
      <c r="JI31"/>
      <c r="JJ31"/>
      <c r="JK31"/>
      <c r="JL31"/>
      <c r="JM31"/>
      <c r="JN31"/>
      <c r="JO31"/>
      <c r="JP31"/>
      <c r="JQ31"/>
      <c r="JR31"/>
      <c r="JS31"/>
      <c r="JT31"/>
      <c r="JU31"/>
      <c r="JV31"/>
      <c r="JW31"/>
      <c r="JX31"/>
      <c r="JY31"/>
      <c r="JZ31"/>
      <c r="KA31"/>
      <c r="KB31"/>
      <c r="KC31"/>
      <c r="KD31"/>
      <c r="KE31"/>
      <c r="KF31"/>
      <c r="KG31"/>
      <c r="KH31"/>
      <c r="KI31"/>
      <c r="KJ31"/>
      <c r="KK31"/>
      <c r="KL31"/>
      <c r="KM31"/>
      <c r="KN31"/>
      <c r="KO31"/>
      <c r="KP31"/>
      <c r="KQ31"/>
      <c r="KR31"/>
      <c r="KS31"/>
      <c r="KT31"/>
      <c r="KU31"/>
      <c r="KV31"/>
      <c r="KW31"/>
      <c r="KX31"/>
      <c r="KY31"/>
      <c r="KZ31"/>
      <c r="LA31"/>
      <c r="LB31"/>
      <c r="LC31"/>
      <c r="LD31"/>
      <c r="LE31"/>
      <c r="LF31"/>
      <c r="LG31"/>
      <c r="LH31"/>
      <c r="LI31"/>
      <c r="LJ31"/>
      <c r="LK31"/>
      <c r="LL31"/>
      <c r="LM31"/>
      <c r="LN31"/>
      <c r="LO31"/>
      <c r="LP31"/>
      <c r="LQ31"/>
      <c r="LR31"/>
      <c r="LS31"/>
      <c r="LT31"/>
      <c r="LU31"/>
      <c r="LV31"/>
      <c r="LW31"/>
      <c r="LX31"/>
      <c r="LY31"/>
      <c r="LZ31"/>
      <c r="MA31"/>
      <c r="MB31"/>
      <c r="MC31"/>
      <c r="MD31"/>
      <c r="ME31"/>
      <c r="MF31"/>
      <c r="MG31"/>
      <c r="MH31"/>
      <c r="MI31"/>
      <c r="MJ31"/>
      <c r="MK31"/>
      <c r="ML31"/>
      <c r="MM31"/>
      <c r="MN31"/>
      <c r="MO31"/>
      <c r="MP31"/>
      <c r="MQ31"/>
      <c r="MR31"/>
      <c r="MS31"/>
      <c r="MT31"/>
      <c r="MU31"/>
      <c r="MV31"/>
      <c r="MW31"/>
      <c r="MX31"/>
      <c r="MY31"/>
      <c r="MZ31"/>
      <c r="NA31"/>
      <c r="NB31"/>
      <c r="NC31"/>
      <c r="ND31"/>
      <c r="NE31"/>
      <c r="NF31"/>
      <c r="NG31"/>
      <c r="NH31"/>
      <c r="NI31"/>
      <c r="NJ31"/>
      <c r="NK31"/>
      <c r="NL31"/>
      <c r="NM31"/>
      <c r="NN31"/>
      <c r="NO31"/>
      <c r="NP31"/>
      <c r="NQ31"/>
      <c r="NR31"/>
      <c r="NS31"/>
      <c r="NT31"/>
      <c r="NU31"/>
      <c r="NV31"/>
      <c r="NW31"/>
      <c r="NX31"/>
      <c r="NY31"/>
      <c r="NZ31"/>
      <c r="OA31"/>
      <c r="OB31"/>
      <c r="OC31"/>
      <c r="OD31"/>
      <c r="OE31"/>
      <c r="OF31"/>
      <c r="OG31"/>
      <c r="OH31"/>
      <c r="OI31"/>
      <c r="OJ31"/>
      <c r="OK31"/>
      <c r="OL31"/>
      <c r="OM31"/>
      <c r="ON31"/>
      <c r="OO31"/>
      <c r="OP31"/>
      <c r="OQ31"/>
      <c r="OR31"/>
      <c r="OS31"/>
      <c r="OT31"/>
      <c r="OU31"/>
      <c r="OV31"/>
      <c r="OW31"/>
      <c r="OX31"/>
      <c r="OY31"/>
      <c r="OZ31"/>
      <c r="PA31"/>
      <c r="PB31"/>
      <c r="PC31"/>
      <c r="PD31"/>
      <c r="PE31"/>
      <c r="PF31"/>
      <c r="PG31"/>
      <c r="PH31"/>
      <c r="PI31"/>
      <c r="PJ31"/>
      <c r="PK31"/>
      <c r="PL31"/>
      <c r="PM31"/>
      <c r="PN31"/>
      <c r="PO31"/>
      <c r="PP31"/>
      <c r="PQ31"/>
      <c r="PR31"/>
      <c r="PS31"/>
      <c r="PT31"/>
      <c r="PU31"/>
      <c r="PV31"/>
      <c r="PW31"/>
      <c r="PX31"/>
      <c r="PY31"/>
      <c r="PZ31"/>
      <c r="QA31"/>
      <c r="QB31"/>
      <c r="QC31"/>
      <c r="QD31"/>
      <c r="QE31"/>
      <c r="QF31"/>
      <c r="QG31"/>
      <c r="QH31"/>
      <c r="QI31"/>
      <c r="QJ31"/>
      <c r="QK31"/>
      <c r="QL31"/>
      <c r="QM31"/>
      <c r="QN31"/>
      <c r="QO31"/>
      <c r="QP31"/>
      <c r="QQ31"/>
      <c r="QR31"/>
      <c r="QS31"/>
      <c r="QT31"/>
      <c r="QU31"/>
      <c r="QV31"/>
      <c r="QW31"/>
      <c r="QX31"/>
      <c r="QY31"/>
      <c r="QZ31"/>
      <c r="RA31"/>
      <c r="RB31"/>
      <c r="RC31"/>
      <c r="RD31"/>
      <c r="RE31"/>
      <c r="RF31"/>
      <c r="RG31"/>
      <c r="RH31"/>
      <c r="RI31"/>
      <c r="RJ31"/>
      <c r="RK31"/>
      <c r="RL31"/>
      <c r="RM31"/>
      <c r="RN31"/>
      <c r="RO31"/>
      <c r="RP31"/>
      <c r="RQ31"/>
      <c r="RR31"/>
      <c r="RS31"/>
      <c r="RT31"/>
      <c r="RU31"/>
      <c r="RV31"/>
      <c r="RW31"/>
      <c r="RX31"/>
      <c r="RY31"/>
      <c r="RZ31"/>
      <c r="SA31"/>
      <c r="SB31"/>
      <c r="SC31"/>
      <c r="SD31"/>
      <c r="SE31"/>
      <c r="SF31"/>
      <c r="SG31"/>
      <c r="SH31"/>
      <c r="SI31"/>
      <c r="SJ31"/>
      <c r="SK31"/>
      <c r="SL31"/>
      <c r="SM31"/>
      <c r="SN31"/>
      <c r="SO31"/>
      <c r="SP31"/>
      <c r="SQ31"/>
      <c r="SR31"/>
      <c r="SS31"/>
      <c r="ST31"/>
      <c r="SU31"/>
      <c r="SV31"/>
      <c r="SW31"/>
      <c r="SX31"/>
      <c r="SY31"/>
      <c r="SZ31"/>
      <c r="TA31"/>
      <c r="TB31"/>
      <c r="TC31"/>
      <c r="TD31"/>
      <c r="TE31"/>
      <c r="TF31"/>
      <c r="TG31"/>
      <c r="TH31"/>
      <c r="TI31"/>
      <c r="TJ31"/>
      <c r="TK31"/>
      <c r="TL31"/>
      <c r="TM31"/>
      <c r="TN31"/>
      <c r="TO31"/>
      <c r="TP31"/>
      <c r="TQ31"/>
      <c r="TR31"/>
      <c r="TS31"/>
      <c r="TT31"/>
      <c r="TU31"/>
      <c r="TV31"/>
      <c r="TW31"/>
      <c r="TX31"/>
      <c r="TY31"/>
      <c r="TZ31"/>
      <c r="UA31"/>
      <c r="UB31"/>
      <c r="UC31"/>
      <c r="UD31"/>
      <c r="UE31"/>
      <c r="UF31"/>
      <c r="UG31"/>
      <c r="UH31"/>
      <c r="UI31"/>
      <c r="UJ31"/>
      <c r="UK31"/>
      <c r="UL31"/>
      <c r="UM31"/>
      <c r="UN31"/>
      <c r="UO31"/>
      <c r="UP31"/>
      <c r="UQ31"/>
      <c r="UR31"/>
      <c r="US31"/>
      <c r="UT31"/>
      <c r="UU31"/>
      <c r="UV31"/>
      <c r="UW31"/>
      <c r="UX31"/>
      <c r="UY31"/>
      <c r="UZ31"/>
      <c r="VA31"/>
      <c r="VB31"/>
      <c r="VC31"/>
      <c r="VD31"/>
      <c r="VE31"/>
      <c r="VF31"/>
      <c r="VG31"/>
      <c r="VH31"/>
      <c r="VI31"/>
      <c r="VJ31"/>
      <c r="VK31"/>
      <c r="VL31"/>
      <c r="VM31"/>
      <c r="VN31"/>
      <c r="VO31"/>
      <c r="VP31"/>
      <c r="VQ31"/>
      <c r="VR31"/>
      <c r="VS31"/>
      <c r="VT31"/>
      <c r="VU31"/>
      <c r="VV31"/>
      <c r="VW31"/>
      <c r="VX31"/>
      <c r="VY31"/>
      <c r="VZ31"/>
      <c r="WA31"/>
      <c r="WB31"/>
      <c r="WC31"/>
      <c r="WD31"/>
      <c r="WE31"/>
      <c r="WF31"/>
      <c r="WG31"/>
      <c r="WH31"/>
      <c r="WI31"/>
      <c r="WJ31"/>
      <c r="WK31"/>
      <c r="WL31"/>
      <c r="WM31"/>
      <c r="WN31"/>
      <c r="WO31"/>
      <c r="WP31"/>
      <c r="WQ31"/>
      <c r="WR31"/>
      <c r="WS31"/>
      <c r="WT31"/>
      <c r="WU31"/>
      <c r="WV31"/>
      <c r="WW31"/>
      <c r="WX31"/>
      <c r="WY31"/>
      <c r="WZ31"/>
      <c r="XA31"/>
      <c r="XB31"/>
      <c r="XC31"/>
      <c r="XD31"/>
      <c r="XE31"/>
      <c r="XF31"/>
      <c r="XG31"/>
      <c r="XH31"/>
      <c r="XI31"/>
      <c r="XJ31"/>
      <c r="XK31"/>
      <c r="XL31"/>
      <c r="XM31"/>
      <c r="XN31"/>
      <c r="XO31"/>
      <c r="XP31"/>
      <c r="XQ31"/>
      <c r="XR31"/>
      <c r="XS31"/>
      <c r="XT31"/>
      <c r="XU31"/>
      <c r="XV31"/>
      <c r="XW31"/>
      <c r="XX31"/>
      <c r="XY31"/>
      <c r="XZ31"/>
      <c r="YA31"/>
      <c r="YB31"/>
      <c r="YC31"/>
      <c r="YD31"/>
      <c r="YE31"/>
      <c r="YF31"/>
      <c r="YG31"/>
      <c r="YH31"/>
      <c r="YI31"/>
      <c r="YJ31"/>
      <c r="YK31"/>
      <c r="YL31"/>
      <c r="YM31"/>
      <c r="YN31"/>
      <c r="YO31"/>
      <c r="YP31"/>
      <c r="YQ31"/>
      <c r="YR31"/>
      <c r="YS31"/>
      <c r="YT31"/>
      <c r="YU31"/>
      <c r="YV31"/>
      <c r="YW31"/>
      <c r="YX31"/>
      <c r="YY31"/>
      <c r="YZ31"/>
      <c r="ZA31"/>
      <c r="ZB31"/>
      <c r="ZC31"/>
      <c r="ZD31"/>
      <c r="ZE31"/>
      <c r="ZF31"/>
      <c r="ZG31"/>
      <c r="ZH31"/>
      <c r="ZI31"/>
      <c r="ZJ31"/>
      <c r="ZK31"/>
      <c r="ZL31"/>
      <c r="ZM31"/>
      <c r="ZN31"/>
      <c r="ZO31"/>
      <c r="ZP31"/>
      <c r="ZQ31"/>
      <c r="ZR31"/>
      <c r="ZS31"/>
      <c r="ZT31"/>
      <c r="ZU31"/>
      <c r="ZV31"/>
      <c r="ZW31"/>
      <c r="ZX31"/>
      <c r="ZY31"/>
      <c r="ZZ31"/>
      <c r="AAA31"/>
      <c r="AAB31"/>
      <c r="AAC31"/>
      <c r="AAD31"/>
      <c r="AAE31"/>
      <c r="AAF31"/>
      <c r="AAG31"/>
      <c r="AAH31"/>
      <c r="AAI31"/>
      <c r="AAJ31"/>
      <c r="AAK31"/>
      <c r="AAL31"/>
      <c r="AAM31"/>
      <c r="AAN31"/>
      <c r="AAO31"/>
      <c r="AAP31"/>
      <c r="AAQ31"/>
      <c r="AAR31"/>
      <c r="AAS31"/>
      <c r="AAT31"/>
      <c r="AAU31"/>
      <c r="AAV31"/>
      <c r="AAW31"/>
      <c r="AAX31"/>
      <c r="AAY31"/>
      <c r="AAZ31"/>
      <c r="ABA31"/>
      <c r="ABB31"/>
      <c r="ABC31"/>
      <c r="ABD31"/>
      <c r="ABE31"/>
      <c r="ABF31"/>
      <c r="ABG31"/>
      <c r="ABH31"/>
      <c r="ABI31"/>
      <c r="ABJ31"/>
      <c r="ABK31"/>
      <c r="ABL31"/>
      <c r="ABM31"/>
      <c r="ABN31"/>
      <c r="ABO31"/>
      <c r="ABP31"/>
      <c r="ABQ31"/>
      <c r="ABR31"/>
      <c r="ABS31"/>
      <c r="ABT31"/>
      <c r="ABU31"/>
      <c r="ABV31"/>
      <c r="ABW31"/>
      <c r="ABX31"/>
      <c r="ABY31"/>
      <c r="ABZ31"/>
      <c r="ACA31"/>
      <c r="ACB31"/>
      <c r="ACC31"/>
      <c r="ACD31"/>
      <c r="ACE31"/>
      <c r="ACF31"/>
      <c r="ACG31"/>
      <c r="ACH31"/>
      <c r="ACI31"/>
      <c r="ACJ31"/>
      <c r="ACK31"/>
      <c r="ACL31"/>
      <c r="ACM31"/>
      <c r="ACN31"/>
      <c r="ACO31"/>
      <c r="ACP31"/>
      <c r="ACQ31"/>
      <c r="ACR31"/>
      <c r="ACS31"/>
      <c r="ACT31"/>
      <c r="ACU31"/>
      <c r="ACV31"/>
      <c r="ACW31"/>
      <c r="ACX31"/>
      <c r="ACY31"/>
      <c r="ACZ31"/>
      <c r="ADA31"/>
      <c r="ADB31"/>
      <c r="ADC31"/>
      <c r="ADD31"/>
      <c r="ADE31"/>
      <c r="ADF31"/>
      <c r="ADG31"/>
      <c r="ADH31"/>
      <c r="ADI31"/>
      <c r="ADJ31"/>
      <c r="ADK31"/>
      <c r="ADL31"/>
      <c r="ADM31"/>
      <c r="ADN31"/>
      <c r="ADO31"/>
      <c r="ADP31"/>
      <c r="ADQ31"/>
      <c r="ADR31"/>
      <c r="ADS31"/>
      <c r="ADT31"/>
      <c r="ADU31"/>
      <c r="ADV31"/>
      <c r="ADW31"/>
      <c r="ADX31"/>
      <c r="ADY31"/>
      <c r="ADZ31"/>
      <c r="AEA31"/>
      <c r="AEB31"/>
      <c r="AEC31"/>
      <c r="AED31"/>
      <c r="AEE31"/>
      <c r="AEF31"/>
      <c r="AEG31"/>
      <c r="AEH31"/>
      <c r="AEI31"/>
      <c r="AEJ31"/>
      <c r="AEK31"/>
      <c r="AEL31"/>
      <c r="AEM31"/>
      <c r="AEN31"/>
      <c r="AEO31"/>
      <c r="AEP31"/>
      <c r="AEQ31"/>
      <c r="AER31"/>
      <c r="AES31"/>
      <c r="AET31"/>
      <c r="AEU31"/>
      <c r="AEV31"/>
      <c r="AEW31"/>
      <c r="AEX31"/>
      <c r="AEY31"/>
      <c r="AEZ31"/>
      <c r="AFA31"/>
      <c r="AFB31"/>
      <c r="AFC31"/>
      <c r="AFD31"/>
      <c r="AFE31"/>
      <c r="AFF31"/>
      <c r="AFG31"/>
      <c r="AFH31"/>
      <c r="AFI31"/>
      <c r="AFJ31"/>
      <c r="AFK31"/>
      <c r="AFL31"/>
      <c r="AFM31"/>
      <c r="AFN31"/>
      <c r="AFO31"/>
      <c r="AFP31"/>
      <c r="AFQ31"/>
      <c r="AFR31"/>
      <c r="AFS31"/>
      <c r="AFT31"/>
      <c r="AFU31"/>
      <c r="AFV31"/>
      <c r="AFW31"/>
      <c r="AFX31"/>
      <c r="AFY31"/>
      <c r="AFZ31"/>
      <c r="AGA31"/>
      <c r="AGB31"/>
      <c r="AGC31"/>
      <c r="AGD31"/>
      <c r="AGE31"/>
      <c r="AGF31"/>
      <c r="AGG31"/>
      <c r="AGH31"/>
      <c r="AGI31"/>
      <c r="AGJ31"/>
      <c r="AGK31"/>
      <c r="AGL31"/>
      <c r="AGM31"/>
      <c r="AGN31"/>
      <c r="AGO31"/>
      <c r="AGP31"/>
      <c r="AGQ31"/>
      <c r="AGR31"/>
      <c r="AGS31"/>
      <c r="AGT31"/>
      <c r="AGU31"/>
      <c r="AGV31"/>
      <c r="AGW31"/>
      <c r="AGX31"/>
      <c r="AGY31"/>
      <c r="AGZ31"/>
      <c r="AHA31"/>
      <c r="AHB31"/>
      <c r="AHC31"/>
      <c r="AHD31"/>
      <c r="AHE31"/>
      <c r="AHF31"/>
      <c r="AHG31"/>
      <c r="AHH31"/>
      <c r="AHI31"/>
      <c r="AHJ31"/>
      <c r="AHK31"/>
      <c r="AHL31"/>
      <c r="AHM31"/>
      <c r="AHN31"/>
      <c r="AHO31"/>
      <c r="AHP31"/>
      <c r="AHQ31"/>
      <c r="AHR31"/>
      <c r="AHS31"/>
      <c r="AHT31"/>
      <c r="AHU31"/>
      <c r="AHV31"/>
      <c r="AHW31"/>
      <c r="AHX31"/>
      <c r="AHY31"/>
      <c r="AHZ31"/>
      <c r="AIA31"/>
      <c r="AIB31"/>
      <c r="AIC31"/>
      <c r="AID31"/>
      <c r="AIE31"/>
      <c r="AIF31"/>
      <c r="AIG31"/>
      <c r="AIH31"/>
      <c r="AII31"/>
      <c r="AIJ31"/>
      <c r="AIK31"/>
      <c r="AIL31"/>
      <c r="AIM31"/>
      <c r="AIN31"/>
      <c r="AIO31"/>
      <c r="AIP31"/>
      <c r="AIQ31"/>
      <c r="AIR31"/>
      <c r="AIS31"/>
      <c r="AIT31"/>
      <c r="AIU31"/>
      <c r="AIV31"/>
      <c r="AIW31"/>
      <c r="AIX31"/>
      <c r="AIY31"/>
      <c r="AIZ31"/>
      <c r="AJA31"/>
      <c r="AJB31"/>
      <c r="AJC31"/>
      <c r="AJD31"/>
      <c r="AJE31"/>
      <c r="AJF31"/>
      <c r="AJG31"/>
      <c r="AJH31"/>
      <c r="AJI31"/>
      <c r="AJJ31"/>
      <c r="AJK31"/>
      <c r="AJL31"/>
      <c r="AJM31"/>
      <c r="AJN31"/>
      <c r="AJO31"/>
      <c r="AJP31"/>
      <c r="AJQ31"/>
      <c r="AJR31"/>
      <c r="AJS31"/>
      <c r="AJT31"/>
      <c r="AJU31"/>
      <c r="AJV31"/>
      <c r="AJW31"/>
      <c r="AJX31"/>
      <c r="AJY31"/>
      <c r="AJZ31"/>
      <c r="AKA31"/>
      <c r="AKB31"/>
      <c r="AKC31"/>
      <c r="AKD31"/>
      <c r="AKE31"/>
      <c r="AKF31"/>
      <c r="AKG31"/>
      <c r="AKH31"/>
      <c r="AKI31"/>
      <c r="AKJ31"/>
      <c r="AKK31"/>
      <c r="AKL31"/>
      <c r="AKM31"/>
      <c r="AKN31"/>
      <c r="AKO31"/>
      <c r="AKP31"/>
      <c r="AKQ31"/>
      <c r="AKR31"/>
      <c r="AKS31"/>
      <c r="AKT31"/>
      <c r="AKU31"/>
      <c r="AKV31"/>
      <c r="AKW31"/>
      <c r="AKX31"/>
      <c r="AKY31"/>
      <c r="AKZ31"/>
      <c r="ALA31"/>
      <c r="ALB31"/>
      <c r="ALC31"/>
      <c r="ALD31"/>
      <c r="ALE31"/>
      <c r="ALF31"/>
      <c r="ALG31"/>
      <c r="ALH31"/>
      <c r="ALI31"/>
      <c r="ALJ31"/>
      <c r="ALK31"/>
      <c r="ALL31"/>
      <c r="ALM31"/>
      <c r="ALN31"/>
      <c r="ALO31"/>
      <c r="ALP31"/>
      <c r="ALQ31"/>
      <c r="ALR31"/>
      <c r="ALS31"/>
      <c r="ALT31"/>
      <c r="ALU31"/>
      <c r="ALV31"/>
      <c r="ALW31"/>
      <c r="ALX31"/>
      <c r="ALY31"/>
      <c r="ALZ31"/>
      <c r="AMA31"/>
      <c r="AMB31"/>
      <c r="AMC31"/>
      <c r="AMD31"/>
      <c r="AME31"/>
      <c r="AMF31"/>
      <c r="AMG31"/>
      <c r="AMH31"/>
      <c r="AMI31"/>
      <c r="AMJ31"/>
    </row>
    <row r="32" spans="1:1024" s="29" customFormat="1" ht="26.1" customHeight="1">
      <c r="B32" s="521" t="s">
        <v>31</v>
      </c>
      <c r="C32" s="521"/>
      <c r="D32" s="521"/>
      <c r="E32" s="521"/>
      <c r="F32" s="521"/>
      <c r="G32" s="521"/>
      <c r="H32" s="521"/>
      <c r="I32" s="521"/>
      <c r="J32" s="521"/>
      <c r="K32" s="521"/>
      <c r="L32" s="521"/>
      <c r="M32" s="521"/>
      <c r="N32" s="521"/>
      <c r="O32" s="521"/>
      <c r="P32" s="521"/>
      <c r="Q32" s="521"/>
    </row>
    <row r="33" spans="2:17" ht="15.95" customHeight="1">
      <c r="B33" s="537" t="s">
        <v>467</v>
      </c>
      <c r="C33" s="546"/>
      <c r="D33" s="546"/>
      <c r="E33" s="546"/>
      <c r="F33" s="546"/>
      <c r="G33" s="546"/>
      <c r="H33" s="546"/>
      <c r="I33" s="546"/>
      <c r="J33" s="546"/>
      <c r="K33" s="546"/>
      <c r="L33" s="546"/>
      <c r="M33" s="546"/>
      <c r="N33" s="546"/>
      <c r="O33" s="546"/>
      <c r="P33" s="546"/>
      <c r="Q33" s="539"/>
    </row>
    <row r="34" spans="2:17" ht="15.95" customHeight="1">
      <c r="B34" s="537" t="s">
        <v>468</v>
      </c>
      <c r="C34" s="538"/>
      <c r="D34" s="538"/>
      <c r="E34" s="538"/>
      <c r="F34" s="538"/>
      <c r="G34" s="538"/>
      <c r="H34" s="538"/>
      <c r="I34" s="538"/>
      <c r="J34" s="538"/>
      <c r="K34" s="538"/>
      <c r="L34" s="538"/>
      <c r="M34" s="538"/>
      <c r="N34" s="538"/>
      <c r="O34" s="538"/>
      <c r="P34" s="538"/>
      <c r="Q34" s="539"/>
    </row>
    <row r="35" spans="2:17" ht="15.95" customHeight="1">
      <c r="B35" s="533"/>
      <c r="C35" s="534"/>
      <c r="D35" s="534"/>
      <c r="E35" s="534"/>
      <c r="F35" s="534"/>
      <c r="G35" s="534"/>
      <c r="H35" s="534"/>
      <c r="I35" s="534"/>
      <c r="J35" s="534"/>
      <c r="K35" s="534"/>
      <c r="L35" s="534"/>
      <c r="M35" s="534"/>
      <c r="N35" s="534"/>
      <c r="O35" s="534"/>
      <c r="P35" s="534"/>
      <c r="Q35" s="535"/>
    </row>
    <row r="36" spans="2:17" ht="15.95" customHeight="1">
      <c r="B36" s="533"/>
      <c r="C36" s="534"/>
      <c r="D36" s="534"/>
      <c r="E36" s="534"/>
      <c r="F36" s="534"/>
      <c r="G36" s="534"/>
      <c r="H36" s="534"/>
      <c r="I36" s="534"/>
      <c r="J36" s="534"/>
      <c r="K36" s="534"/>
      <c r="L36" s="534"/>
      <c r="M36" s="534"/>
      <c r="N36" s="534"/>
      <c r="O36" s="534"/>
      <c r="P36" s="534"/>
      <c r="Q36" s="535"/>
    </row>
    <row r="37" spans="2:17" ht="15.95" customHeight="1">
      <c r="B37" s="533"/>
      <c r="C37" s="534"/>
      <c r="D37" s="534"/>
      <c r="E37" s="534"/>
      <c r="F37" s="534"/>
      <c r="G37" s="534"/>
      <c r="H37" s="534"/>
      <c r="I37" s="534"/>
      <c r="J37" s="534"/>
      <c r="K37" s="534"/>
      <c r="L37" s="534"/>
      <c r="M37" s="534"/>
      <c r="N37" s="534"/>
      <c r="O37" s="534"/>
      <c r="P37" s="534"/>
      <c r="Q37" s="535"/>
    </row>
    <row r="38" spans="2:17" ht="15.95" customHeight="1">
      <c r="B38" s="533"/>
      <c r="C38" s="534"/>
      <c r="D38" s="534"/>
      <c r="E38" s="534"/>
      <c r="F38" s="534"/>
      <c r="G38" s="534"/>
      <c r="H38" s="534"/>
      <c r="I38" s="534"/>
      <c r="J38" s="534"/>
      <c r="K38" s="534"/>
      <c r="L38" s="534"/>
      <c r="M38" s="534"/>
      <c r="N38" s="534"/>
      <c r="O38" s="534"/>
      <c r="P38" s="534"/>
      <c r="Q38" s="535"/>
    </row>
    <row r="39" spans="2:17" ht="15.95" customHeight="1">
      <c r="B39" s="533"/>
      <c r="C39" s="534"/>
      <c r="D39" s="534"/>
      <c r="E39" s="534"/>
      <c r="F39" s="534"/>
      <c r="G39" s="534"/>
      <c r="H39" s="534"/>
      <c r="I39" s="534"/>
      <c r="J39" s="534"/>
      <c r="K39" s="534"/>
      <c r="L39" s="534"/>
      <c r="M39" s="534"/>
      <c r="N39" s="534"/>
      <c r="O39" s="534"/>
      <c r="P39" s="534"/>
      <c r="Q39" s="535"/>
    </row>
    <row r="40" spans="2:17" ht="15.95" customHeight="1">
      <c r="B40" s="533"/>
      <c r="C40" s="534"/>
      <c r="D40" s="534"/>
      <c r="E40" s="534"/>
      <c r="F40" s="534"/>
      <c r="G40" s="534"/>
      <c r="H40" s="534"/>
      <c r="I40" s="534"/>
      <c r="J40" s="534"/>
      <c r="K40" s="534"/>
      <c r="L40" s="534"/>
      <c r="M40" s="534"/>
      <c r="N40" s="534"/>
      <c r="O40" s="534"/>
      <c r="P40" s="534"/>
      <c r="Q40" s="535"/>
    </row>
    <row r="41" spans="2:17" ht="15.95" customHeight="1">
      <c r="B41" s="533"/>
      <c r="C41" s="534"/>
      <c r="D41" s="534"/>
      <c r="E41" s="534"/>
      <c r="F41" s="534"/>
      <c r="G41" s="534"/>
      <c r="H41" s="534"/>
      <c r="I41" s="534"/>
      <c r="J41" s="534"/>
      <c r="K41" s="534"/>
      <c r="L41" s="534"/>
      <c r="M41" s="534"/>
      <c r="N41" s="534"/>
      <c r="O41" s="534"/>
      <c r="P41" s="534"/>
      <c r="Q41" s="535"/>
    </row>
    <row r="42" spans="2:17" ht="15.95" customHeight="1">
      <c r="B42" s="533"/>
      <c r="C42" s="534"/>
      <c r="D42" s="534"/>
      <c r="E42" s="534"/>
      <c r="F42" s="534"/>
      <c r="G42" s="534"/>
      <c r="H42" s="534"/>
      <c r="I42" s="534"/>
      <c r="J42" s="534"/>
      <c r="K42" s="534"/>
      <c r="L42" s="534"/>
      <c r="M42" s="534"/>
      <c r="N42" s="534"/>
      <c r="O42" s="534"/>
      <c r="P42" s="534"/>
      <c r="Q42" s="535"/>
    </row>
    <row r="43" spans="2:17" ht="15.95" customHeight="1">
      <c r="B43" s="533"/>
      <c r="C43" s="534"/>
      <c r="D43" s="534"/>
      <c r="E43" s="534"/>
      <c r="F43" s="534"/>
      <c r="G43" s="534"/>
      <c r="H43" s="534"/>
      <c r="I43" s="534"/>
      <c r="J43" s="534"/>
      <c r="K43" s="534"/>
      <c r="L43" s="534"/>
      <c r="M43" s="534"/>
      <c r="N43" s="534"/>
      <c r="O43" s="534"/>
      <c r="P43" s="534"/>
      <c r="Q43" s="535"/>
    </row>
    <row r="44" spans="2:17" ht="15.95" customHeight="1" thickBot="1">
      <c r="B44" s="533"/>
      <c r="C44" s="534"/>
      <c r="D44" s="534"/>
      <c r="E44" s="534"/>
      <c r="F44" s="534"/>
      <c r="G44" s="534"/>
      <c r="H44" s="534"/>
      <c r="I44" s="534"/>
      <c r="J44" s="534"/>
      <c r="K44" s="534"/>
      <c r="L44" s="534"/>
      <c r="M44" s="534"/>
      <c r="N44" s="534"/>
      <c r="O44" s="534"/>
      <c r="P44" s="534"/>
      <c r="Q44" s="535"/>
    </row>
    <row r="45" spans="2:17" ht="15.95" customHeight="1" thickBot="1">
      <c r="B45" s="521" t="s">
        <v>477</v>
      </c>
      <c r="C45" s="521"/>
      <c r="D45" s="521"/>
      <c r="E45" s="521"/>
      <c r="F45" s="521"/>
      <c r="G45" s="521"/>
      <c r="H45" s="521"/>
      <c r="I45" s="521"/>
      <c r="J45" s="521"/>
      <c r="K45" s="521"/>
      <c r="L45" s="521"/>
      <c r="M45" s="521"/>
      <c r="N45" s="521"/>
      <c r="O45" s="521"/>
      <c r="P45" s="521"/>
      <c r="Q45" s="521"/>
    </row>
    <row r="46" spans="2:17" ht="15.95" customHeight="1">
      <c r="B46" s="521"/>
      <c r="C46" s="521"/>
      <c r="D46" s="521"/>
      <c r="E46" s="521"/>
      <c r="F46" s="521"/>
      <c r="G46" s="521"/>
      <c r="H46" s="521"/>
      <c r="I46" s="521"/>
      <c r="J46" s="521"/>
      <c r="K46" s="521"/>
      <c r="L46" s="521"/>
      <c r="M46" s="521"/>
      <c r="N46" s="521"/>
      <c r="O46" s="521"/>
      <c r="P46" s="521"/>
      <c r="Q46" s="521"/>
    </row>
    <row r="47" spans="2:17" ht="15.95" customHeight="1">
      <c r="B47" s="536" t="s">
        <v>480</v>
      </c>
      <c r="C47" s="536"/>
      <c r="D47" s="536"/>
      <c r="E47" s="536"/>
      <c r="F47" s="536"/>
      <c r="G47" s="536"/>
      <c r="H47" s="536"/>
      <c r="I47" s="536"/>
      <c r="J47" s="536"/>
      <c r="K47" s="536"/>
      <c r="L47" s="536"/>
      <c r="M47" s="536"/>
      <c r="N47" s="536"/>
      <c r="O47" s="536"/>
      <c r="P47" s="536"/>
      <c r="Q47" s="536"/>
    </row>
    <row r="48" spans="2:17" ht="15.95" customHeight="1">
      <c r="B48" s="536"/>
      <c r="C48" s="536"/>
      <c r="D48" s="536"/>
      <c r="E48" s="536"/>
      <c r="F48" s="536"/>
      <c r="G48" s="536"/>
      <c r="H48" s="536"/>
      <c r="I48" s="536"/>
      <c r="J48" s="536"/>
      <c r="K48" s="536"/>
      <c r="L48" s="536"/>
      <c r="M48" s="536"/>
      <c r="N48" s="536"/>
      <c r="O48" s="536"/>
      <c r="P48" s="536"/>
      <c r="Q48" s="536"/>
    </row>
    <row r="49" spans="2:17" ht="15.95" customHeight="1">
      <c r="B49" s="536"/>
      <c r="C49" s="536"/>
      <c r="D49" s="536"/>
      <c r="E49" s="536"/>
      <c r="F49" s="536"/>
      <c r="G49" s="536"/>
      <c r="H49" s="536"/>
      <c r="I49" s="536"/>
      <c r="J49" s="536"/>
      <c r="K49" s="536"/>
      <c r="L49" s="536"/>
      <c r="M49" s="536"/>
      <c r="N49" s="536"/>
      <c r="O49" s="536"/>
      <c r="P49" s="536"/>
      <c r="Q49" s="536"/>
    </row>
    <row r="50" spans="2:17" ht="15.95" customHeight="1">
      <c r="B50" s="536"/>
      <c r="C50" s="536"/>
      <c r="D50" s="536"/>
      <c r="E50" s="536"/>
      <c r="F50" s="536"/>
      <c r="G50" s="536"/>
      <c r="H50" s="536"/>
      <c r="I50" s="536"/>
      <c r="J50" s="536"/>
      <c r="K50" s="536"/>
      <c r="L50" s="536"/>
      <c r="M50" s="536"/>
      <c r="N50" s="536"/>
      <c r="O50" s="536"/>
      <c r="P50" s="536"/>
      <c r="Q50" s="536"/>
    </row>
    <row r="51" spans="2:17" ht="15.95" customHeight="1">
      <c r="B51" s="536"/>
      <c r="C51" s="536"/>
      <c r="D51" s="536"/>
      <c r="E51" s="536"/>
      <c r="F51" s="536"/>
      <c r="G51" s="536"/>
      <c r="H51" s="536"/>
      <c r="I51" s="536"/>
      <c r="J51" s="536"/>
      <c r="K51" s="536"/>
      <c r="L51" s="536"/>
      <c r="M51" s="536"/>
      <c r="N51" s="536"/>
      <c r="O51" s="536"/>
      <c r="P51" s="536"/>
      <c r="Q51" s="536"/>
    </row>
    <row r="52" spans="2:17" ht="15.95" customHeight="1">
      <c r="B52" s="536"/>
      <c r="C52" s="536"/>
      <c r="D52" s="536"/>
      <c r="E52" s="536"/>
      <c r="F52" s="536"/>
      <c r="G52" s="536"/>
      <c r="H52" s="536"/>
      <c r="I52" s="536"/>
      <c r="J52" s="536"/>
      <c r="K52" s="536"/>
      <c r="L52" s="536"/>
      <c r="M52" s="536"/>
      <c r="N52" s="536"/>
      <c r="O52" s="536"/>
      <c r="P52" s="536"/>
      <c r="Q52" s="536"/>
    </row>
    <row r="53" spans="2:17" ht="15.95" customHeight="1">
      <c r="B53" s="536"/>
      <c r="C53" s="536"/>
      <c r="D53" s="536"/>
      <c r="E53" s="536"/>
      <c r="F53" s="536"/>
      <c r="G53" s="536"/>
      <c r="H53" s="536"/>
      <c r="I53" s="536"/>
      <c r="J53" s="536"/>
      <c r="K53" s="536"/>
      <c r="L53" s="536"/>
      <c r="M53" s="536"/>
      <c r="N53" s="536"/>
      <c r="O53" s="536"/>
      <c r="P53" s="536"/>
      <c r="Q53" s="536"/>
    </row>
    <row r="54" spans="2:17" ht="15.95" customHeight="1">
      <c r="B54" s="536"/>
      <c r="C54" s="536"/>
      <c r="D54" s="536"/>
      <c r="E54" s="536"/>
      <c r="F54" s="536"/>
      <c r="G54" s="536"/>
      <c r="H54" s="536"/>
      <c r="I54" s="536"/>
      <c r="J54" s="536"/>
      <c r="K54" s="536"/>
      <c r="L54" s="536"/>
      <c r="M54" s="536"/>
      <c r="N54" s="536"/>
      <c r="O54" s="536"/>
      <c r="P54" s="536"/>
      <c r="Q54" s="536"/>
    </row>
    <row r="55" spans="2:17" ht="15.95" customHeight="1">
      <c r="B55" s="536"/>
      <c r="C55" s="536"/>
      <c r="D55" s="536"/>
      <c r="E55" s="536"/>
      <c r="F55" s="536"/>
      <c r="G55" s="536"/>
      <c r="H55" s="536"/>
      <c r="I55" s="536"/>
      <c r="J55" s="536"/>
      <c r="K55" s="536"/>
      <c r="L55" s="536"/>
      <c r="M55" s="536"/>
      <c r="N55" s="536"/>
      <c r="O55" s="536"/>
      <c r="P55" s="536"/>
      <c r="Q55" s="536"/>
    </row>
    <row r="56" spans="2:17" ht="15.95" customHeight="1">
      <c r="B56" s="536"/>
      <c r="C56" s="536"/>
      <c r="D56" s="536"/>
      <c r="E56" s="536"/>
      <c r="F56" s="536"/>
      <c r="G56" s="536"/>
      <c r="H56" s="536"/>
      <c r="I56" s="536"/>
      <c r="J56" s="536"/>
      <c r="K56" s="536"/>
      <c r="L56" s="536"/>
      <c r="M56" s="536"/>
      <c r="N56" s="536"/>
      <c r="O56" s="536"/>
      <c r="P56" s="536"/>
      <c r="Q56" s="536"/>
    </row>
    <row r="57" spans="2:17" ht="15.95" customHeight="1">
      <c r="B57" s="536"/>
      <c r="C57" s="536"/>
      <c r="D57" s="536"/>
      <c r="E57" s="536"/>
      <c r="F57" s="536"/>
      <c r="G57" s="536"/>
      <c r="H57" s="536"/>
      <c r="I57" s="536"/>
      <c r="J57" s="536"/>
      <c r="K57" s="536"/>
      <c r="L57" s="536"/>
      <c r="M57" s="536"/>
      <c r="N57" s="536"/>
      <c r="O57" s="536"/>
      <c r="P57" s="536"/>
      <c r="Q57" s="536"/>
    </row>
    <row r="58" spans="2:17" ht="15.95" customHeight="1">
      <c r="B58" s="536"/>
      <c r="C58" s="536"/>
      <c r="D58" s="536"/>
      <c r="E58" s="536"/>
      <c r="F58" s="536"/>
      <c r="G58" s="536"/>
      <c r="H58" s="536"/>
      <c r="I58" s="536"/>
      <c r="J58" s="536"/>
      <c r="K58" s="536"/>
      <c r="L58" s="536"/>
      <c r="M58" s="536"/>
      <c r="N58" s="536"/>
      <c r="O58" s="536"/>
      <c r="P58" s="536"/>
      <c r="Q58" s="536"/>
    </row>
    <row r="59" spans="2:17" ht="15.95" customHeight="1">
      <c r="B59" s="536"/>
      <c r="C59" s="536"/>
      <c r="D59" s="536"/>
      <c r="E59" s="536"/>
      <c r="F59" s="536"/>
      <c r="G59" s="536"/>
      <c r="H59" s="536"/>
      <c r="I59" s="536"/>
      <c r="J59" s="536"/>
      <c r="K59" s="536"/>
      <c r="L59" s="536"/>
      <c r="M59" s="536"/>
      <c r="N59" s="536"/>
      <c r="O59" s="536"/>
      <c r="P59" s="536"/>
      <c r="Q59" s="536"/>
    </row>
    <row r="60" spans="2:17" ht="15.95" customHeight="1">
      <c r="B60" s="536"/>
      <c r="C60" s="536"/>
      <c r="D60" s="536"/>
      <c r="E60" s="536"/>
      <c r="F60" s="536"/>
      <c r="G60" s="536"/>
      <c r="H60" s="536"/>
      <c r="I60" s="536"/>
      <c r="J60" s="536"/>
      <c r="K60" s="536"/>
      <c r="L60" s="536"/>
      <c r="M60" s="536"/>
      <c r="N60" s="536"/>
      <c r="O60" s="536"/>
      <c r="P60" s="536"/>
      <c r="Q60" s="536"/>
    </row>
    <row r="61" spans="2:17" ht="15.95" customHeight="1">
      <c r="B61" s="536"/>
      <c r="C61" s="536"/>
      <c r="D61" s="536"/>
      <c r="E61" s="536"/>
      <c r="F61" s="536"/>
      <c r="G61" s="536"/>
      <c r="H61" s="536"/>
      <c r="I61" s="536"/>
      <c r="J61" s="536"/>
      <c r="K61" s="536"/>
      <c r="L61" s="536"/>
      <c r="M61" s="536"/>
      <c r="N61" s="536"/>
      <c r="O61" s="536"/>
      <c r="P61" s="536"/>
      <c r="Q61" s="536"/>
    </row>
    <row r="62" spans="2:17" ht="15.95" customHeight="1">
      <c r="B62" s="536"/>
      <c r="C62" s="536"/>
      <c r="D62" s="536"/>
      <c r="E62" s="536"/>
      <c r="F62" s="536"/>
      <c r="G62" s="536"/>
      <c r="H62" s="536"/>
      <c r="I62" s="536"/>
      <c r="J62" s="536"/>
      <c r="K62" s="536"/>
      <c r="L62" s="536"/>
      <c r="M62" s="536"/>
      <c r="N62" s="536"/>
      <c r="O62" s="536"/>
      <c r="P62" s="536"/>
      <c r="Q62" s="536"/>
    </row>
    <row r="63" spans="2:17" ht="15.95" customHeight="1">
      <c r="B63" s="521" t="s">
        <v>32</v>
      </c>
      <c r="C63" s="521"/>
      <c r="D63" s="521"/>
      <c r="E63" s="521"/>
      <c r="F63" s="521"/>
      <c r="G63" s="521"/>
      <c r="H63" s="521"/>
      <c r="I63" s="521"/>
      <c r="J63" s="521"/>
      <c r="K63" s="521"/>
      <c r="L63" s="521"/>
      <c r="M63" s="521"/>
      <c r="N63" s="521"/>
      <c r="O63" s="521"/>
      <c r="P63" s="521"/>
      <c r="Q63" s="521"/>
    </row>
    <row r="64" spans="2:17" ht="15.95" customHeight="1">
      <c r="B64" s="521"/>
      <c r="C64" s="521"/>
      <c r="D64" s="521"/>
      <c r="E64" s="521"/>
      <c r="F64" s="521"/>
      <c r="G64" s="521"/>
      <c r="H64" s="521"/>
      <c r="I64" s="521"/>
      <c r="J64" s="521"/>
      <c r="K64" s="521"/>
      <c r="L64" s="521"/>
      <c r="M64" s="521"/>
      <c r="N64" s="521"/>
      <c r="O64" s="521"/>
      <c r="P64" s="521"/>
      <c r="Q64" s="521"/>
    </row>
    <row r="65" spans="2:17" ht="15.95" customHeight="1">
      <c r="B65" s="536" t="s">
        <v>33</v>
      </c>
      <c r="C65" s="536"/>
      <c r="D65" s="536"/>
      <c r="E65" s="536"/>
      <c r="F65" s="536"/>
      <c r="G65" s="536"/>
      <c r="H65" s="536"/>
      <c r="I65" s="536"/>
      <c r="J65" s="536"/>
      <c r="K65" s="536"/>
      <c r="L65" s="536"/>
      <c r="M65" s="536"/>
      <c r="N65" s="536"/>
      <c r="O65" s="536"/>
      <c r="P65" s="536"/>
      <c r="Q65" s="536"/>
    </row>
    <row r="66" spans="2:17" ht="15.95" customHeight="1">
      <c r="B66" s="536"/>
      <c r="C66" s="536"/>
      <c r="D66" s="536"/>
      <c r="E66" s="536"/>
      <c r="F66" s="536"/>
      <c r="G66" s="536"/>
      <c r="H66" s="536"/>
      <c r="I66" s="536"/>
      <c r="J66" s="536"/>
      <c r="K66" s="536"/>
      <c r="L66" s="536"/>
      <c r="M66" s="536"/>
      <c r="N66" s="536"/>
      <c r="O66" s="536"/>
      <c r="P66" s="536"/>
      <c r="Q66" s="536"/>
    </row>
    <row r="67" spans="2:17" ht="15.95" customHeight="1">
      <c r="B67" s="536"/>
      <c r="C67" s="536"/>
      <c r="D67" s="536"/>
      <c r="E67" s="536"/>
      <c r="F67" s="536"/>
      <c r="G67" s="536"/>
      <c r="H67" s="536"/>
      <c r="I67" s="536"/>
      <c r="J67" s="536"/>
      <c r="K67" s="536"/>
      <c r="L67" s="536"/>
      <c r="M67" s="536"/>
      <c r="N67" s="536"/>
      <c r="O67" s="536"/>
      <c r="P67" s="536"/>
      <c r="Q67" s="536"/>
    </row>
    <row r="68" spans="2:17" ht="15.95" customHeight="1">
      <c r="B68" s="536"/>
      <c r="C68" s="536"/>
      <c r="D68" s="536"/>
      <c r="E68" s="536"/>
      <c r="F68" s="536"/>
      <c r="G68" s="536"/>
      <c r="H68" s="536"/>
      <c r="I68" s="536"/>
      <c r="J68" s="536"/>
      <c r="K68" s="536"/>
      <c r="L68" s="536"/>
      <c r="M68" s="536"/>
      <c r="N68" s="536"/>
      <c r="O68" s="536"/>
      <c r="P68" s="536"/>
      <c r="Q68" s="536"/>
    </row>
    <row r="69" spans="2:17" ht="15.95" customHeight="1">
      <c r="B69" s="536"/>
      <c r="C69" s="536"/>
      <c r="D69" s="536"/>
      <c r="E69" s="536"/>
      <c r="F69" s="536"/>
      <c r="G69" s="536"/>
      <c r="H69" s="536"/>
      <c r="I69" s="536"/>
      <c r="J69" s="536"/>
      <c r="K69" s="536"/>
      <c r="L69" s="536"/>
      <c r="M69" s="536"/>
      <c r="N69" s="536"/>
      <c r="O69" s="536"/>
      <c r="P69" s="536"/>
      <c r="Q69" s="536"/>
    </row>
    <row r="70" spans="2:17" ht="15.95" customHeight="1">
      <c r="B70" s="536"/>
      <c r="C70" s="536"/>
      <c r="D70" s="536"/>
      <c r="E70" s="536"/>
      <c r="F70" s="536"/>
      <c r="G70" s="536"/>
      <c r="H70" s="536"/>
      <c r="I70" s="536"/>
      <c r="J70" s="536"/>
      <c r="K70" s="536"/>
      <c r="L70" s="536"/>
      <c r="M70" s="536"/>
      <c r="N70" s="536"/>
      <c r="O70" s="536"/>
      <c r="P70" s="536"/>
      <c r="Q70" s="536"/>
    </row>
    <row r="71" spans="2:17" ht="15.95" customHeight="1">
      <c r="B71" s="536"/>
      <c r="C71" s="536"/>
      <c r="D71" s="536"/>
      <c r="E71" s="536"/>
      <c r="F71" s="536"/>
      <c r="G71" s="536"/>
      <c r="H71" s="536"/>
      <c r="I71" s="536"/>
      <c r="J71" s="536"/>
      <c r="K71" s="536"/>
      <c r="L71" s="536"/>
      <c r="M71" s="536"/>
      <c r="N71" s="536"/>
      <c r="O71" s="536"/>
      <c r="P71" s="536"/>
      <c r="Q71" s="536"/>
    </row>
    <row r="72" spans="2:17" ht="15.95" customHeight="1">
      <c r="B72" s="536"/>
      <c r="C72" s="536"/>
      <c r="D72" s="536"/>
      <c r="E72" s="536"/>
      <c r="F72" s="536"/>
      <c r="G72" s="536"/>
      <c r="H72" s="536"/>
      <c r="I72" s="536"/>
      <c r="J72" s="536"/>
      <c r="K72" s="536"/>
      <c r="L72" s="536"/>
      <c r="M72" s="536"/>
      <c r="N72" s="536"/>
      <c r="O72" s="536"/>
      <c r="P72" s="536"/>
      <c r="Q72" s="536"/>
    </row>
    <row r="73" spans="2:17" ht="15.95" customHeight="1" thickBot="1">
      <c r="B73" s="536"/>
      <c r="C73" s="536"/>
      <c r="D73" s="536"/>
      <c r="E73" s="536"/>
      <c r="F73" s="536"/>
      <c r="G73" s="536"/>
      <c r="H73" s="536"/>
      <c r="I73" s="536"/>
      <c r="J73" s="536"/>
      <c r="K73" s="536"/>
      <c r="L73" s="536"/>
      <c r="M73" s="536"/>
      <c r="N73" s="536"/>
      <c r="O73" s="536"/>
      <c r="P73" s="536"/>
      <c r="Q73" s="536"/>
    </row>
    <row r="74" spans="2:17" ht="15.95" customHeight="1" thickBot="1">
      <c r="B74" s="536"/>
      <c r="C74" s="536"/>
      <c r="D74" s="536"/>
      <c r="E74" s="536"/>
      <c r="F74" s="536"/>
      <c r="G74" s="536"/>
      <c r="H74" s="536"/>
      <c r="I74" s="536"/>
      <c r="J74" s="536"/>
      <c r="K74" s="536"/>
      <c r="L74" s="536"/>
      <c r="M74" s="536"/>
      <c r="N74" s="536"/>
      <c r="O74" s="536"/>
      <c r="P74" s="536"/>
      <c r="Q74" s="536"/>
    </row>
    <row r="75" spans="2:17">
      <c r="B75" s="521" t="s">
        <v>34</v>
      </c>
      <c r="C75" s="521"/>
      <c r="D75" s="521"/>
      <c r="E75" s="521"/>
      <c r="F75" s="521"/>
      <c r="G75" s="521"/>
      <c r="H75" s="521"/>
      <c r="I75" s="521"/>
      <c r="J75" s="521"/>
      <c r="K75" s="521"/>
      <c r="L75" s="521"/>
      <c r="M75" s="521"/>
      <c r="N75" s="521"/>
      <c r="O75" s="521"/>
      <c r="P75" s="521"/>
      <c r="Q75" s="521"/>
    </row>
    <row r="76" spans="2:17" ht="24.95" customHeight="1">
      <c r="B76" s="521"/>
      <c r="C76" s="521"/>
      <c r="D76" s="521"/>
      <c r="E76" s="521"/>
      <c r="F76" s="521"/>
      <c r="G76" s="521"/>
      <c r="H76" s="521"/>
      <c r="I76" s="521"/>
      <c r="J76" s="521"/>
      <c r="K76" s="521"/>
      <c r="L76" s="521"/>
      <c r="M76" s="521"/>
      <c r="N76" s="521"/>
      <c r="O76" s="521"/>
      <c r="P76" s="521"/>
      <c r="Q76" s="521"/>
    </row>
    <row r="77" spans="2:17" ht="24.95" customHeight="1">
      <c r="B77" s="38"/>
      <c r="C77" s="523"/>
      <c r="D77" s="523"/>
      <c r="E77" s="523"/>
      <c r="F77" s="523"/>
      <c r="G77" s="523"/>
      <c r="H77" s="523"/>
      <c r="I77" s="523"/>
      <c r="J77" s="523"/>
      <c r="K77" s="523"/>
      <c r="L77" s="523"/>
      <c r="M77" s="523"/>
      <c r="N77" s="523"/>
      <c r="O77" s="523"/>
      <c r="P77" s="523"/>
      <c r="Q77" s="39"/>
    </row>
    <row r="78" spans="2:17" ht="30" customHeight="1">
      <c r="B78" s="40"/>
      <c r="C78" s="41"/>
      <c r="D78" s="42" t="s">
        <v>35</v>
      </c>
      <c r="E78" s="43"/>
      <c r="F78" s="43" t="s">
        <v>36</v>
      </c>
      <c r="G78" s="43"/>
      <c r="H78"/>
      <c r="I78" s="125"/>
      <c r="J78" s="125" t="s">
        <v>37</v>
      </c>
      <c r="K78" s="125"/>
      <c r="L78" s="524" t="s">
        <v>581</v>
      </c>
      <c r="M78" s="525"/>
      <c r="N78" s="41"/>
      <c r="O78" s="41"/>
      <c r="P78" s="41"/>
      <c r="Q78" s="44"/>
    </row>
    <row r="79" spans="2:17" ht="30" customHeight="1" thickBot="1">
      <c r="B79" s="40"/>
      <c r="C79" s="416"/>
      <c r="D79" s="417" t="s">
        <v>571</v>
      </c>
      <c r="E79" s="416"/>
      <c r="F79" s="416" t="s">
        <v>38</v>
      </c>
      <c r="G79" s="418"/>
      <c r="H79" s="324"/>
      <c r="I79" s="156"/>
      <c r="J79" s="425">
        <f>WBS1.05.02SystemCosts!I28</f>
        <v>41464.718944872002</v>
      </c>
      <c r="K79" s="156"/>
      <c r="L79" s="526">
        <f>WBS1.05.02SystemCosts!L28</f>
        <v>47289.320532072001</v>
      </c>
      <c r="M79" s="527"/>
      <c r="N79" s="426"/>
      <c r="O79" s="41"/>
      <c r="P79" s="41"/>
      <c r="Q79" s="44"/>
    </row>
    <row r="80" spans="2:17" ht="24.95" customHeight="1" thickTop="1">
      <c r="B80" s="40"/>
      <c r="C80" s="416"/>
      <c r="D80" s="419" t="s">
        <v>572</v>
      </c>
      <c r="E80" s="416"/>
      <c r="F80" s="416"/>
      <c r="G80" s="418"/>
      <c r="H80" s="324"/>
      <c r="I80" s="420"/>
      <c r="J80" s="323">
        <f>SUM(J79:J79)</f>
        <v>41464.718944872002</v>
      </c>
      <c r="K80" s="156"/>
      <c r="L80" s="528">
        <f>SUM(L79:L79)</f>
        <v>47289.320532072001</v>
      </c>
      <c r="M80" s="529"/>
      <c r="N80" s="426"/>
      <c r="O80" s="41"/>
      <c r="P80" s="41"/>
      <c r="Q80" s="44"/>
    </row>
    <row r="81" spans="1:1025" s="147" customFormat="1" ht="24.95" customHeight="1">
      <c r="A81" s="24"/>
      <c r="B81" s="40"/>
      <c r="C81" s="416"/>
      <c r="D81" s="419"/>
      <c r="E81" s="416"/>
      <c r="F81" s="416"/>
      <c r="G81" s="418"/>
      <c r="H81" s="324"/>
      <c r="I81" s="420"/>
      <c r="J81" s="157"/>
      <c r="K81" s="156"/>
      <c r="L81" s="157"/>
      <c r="M81" s="158"/>
      <c r="N81" s="426"/>
      <c r="O81" s="148"/>
      <c r="P81" s="148"/>
      <c r="Q81" s="44"/>
      <c r="R81" s="24"/>
      <c r="S81" s="24"/>
      <c r="T81" s="24"/>
      <c r="U81" s="24"/>
      <c r="V81" s="24"/>
      <c r="W81" s="24"/>
      <c r="X81" s="24"/>
      <c r="Y81" s="24"/>
      <c r="Z81" s="24"/>
      <c r="AA81" s="24"/>
      <c r="AB81" s="24"/>
      <c r="AC81" s="24"/>
      <c r="AD81" s="24"/>
      <c r="AE81" s="24"/>
      <c r="AF81" s="24"/>
      <c r="AG81" s="24"/>
      <c r="AH81" s="24"/>
      <c r="AI81" s="24"/>
      <c r="AJ81" s="24"/>
      <c r="AK81" s="24"/>
      <c r="AL81" s="24"/>
      <c r="AM81" s="24"/>
      <c r="AN81" s="24"/>
      <c r="AO81" s="24"/>
      <c r="AP81" s="24"/>
      <c r="AQ81" s="24"/>
      <c r="AR81" s="24"/>
      <c r="AS81" s="24"/>
      <c r="AT81" s="24"/>
      <c r="AU81" s="24"/>
      <c r="AV81" s="24"/>
      <c r="AW81" s="24"/>
      <c r="AX81" s="24"/>
      <c r="AY81" s="24"/>
      <c r="AZ81" s="24"/>
      <c r="BA81" s="24"/>
      <c r="BB81" s="24"/>
      <c r="BC81" s="24"/>
      <c r="BD81" s="24"/>
      <c r="BE81" s="24"/>
      <c r="BF81" s="24"/>
      <c r="BG81" s="24"/>
      <c r="BH81" s="24"/>
      <c r="BI81" s="24"/>
      <c r="BJ81" s="24"/>
      <c r="BK81" s="24"/>
      <c r="BL81" s="24"/>
      <c r="BM81" s="24"/>
      <c r="BN81" s="24"/>
      <c r="BO81" s="24"/>
      <c r="BP81" s="24"/>
      <c r="BQ81" s="24"/>
      <c r="BR81" s="24"/>
      <c r="BS81" s="24"/>
      <c r="BT81" s="24"/>
      <c r="BU81" s="24"/>
      <c r="BV81" s="24"/>
      <c r="BW81" s="24"/>
      <c r="BX81" s="24"/>
      <c r="BY81" s="24"/>
      <c r="BZ81" s="24"/>
      <c r="CA81" s="24"/>
      <c r="CB81" s="24"/>
      <c r="CC81" s="24"/>
      <c r="CD81" s="24"/>
      <c r="CE81" s="24"/>
      <c r="CF81" s="24"/>
      <c r="CG81" s="24"/>
      <c r="CH81" s="24"/>
      <c r="CI81" s="24"/>
      <c r="CJ81" s="24"/>
      <c r="CK81" s="24"/>
      <c r="CL81" s="24"/>
      <c r="CM81" s="24"/>
      <c r="CN81" s="24"/>
      <c r="CO81" s="24"/>
      <c r="CP81" s="24"/>
      <c r="CQ81" s="24"/>
      <c r="CR81" s="24"/>
      <c r="CS81" s="24"/>
      <c r="CT81" s="24"/>
      <c r="CU81" s="24"/>
      <c r="CV81" s="24"/>
      <c r="CW81" s="24"/>
      <c r="CX81" s="24"/>
      <c r="CY81" s="24"/>
      <c r="CZ81" s="24"/>
      <c r="DA81" s="24"/>
      <c r="DB81" s="24"/>
      <c r="DC81" s="24"/>
      <c r="DD81" s="24"/>
      <c r="DE81" s="24"/>
      <c r="DF81" s="24"/>
      <c r="DG81" s="24"/>
      <c r="DH81" s="24"/>
      <c r="DI81" s="24"/>
      <c r="DJ81" s="24"/>
      <c r="DK81" s="24"/>
      <c r="DL81" s="24"/>
      <c r="DM81" s="24"/>
      <c r="DN81" s="24"/>
      <c r="DO81" s="24"/>
      <c r="DP81" s="24"/>
      <c r="DQ81" s="24"/>
      <c r="DR81" s="24"/>
      <c r="DS81" s="24"/>
      <c r="DT81" s="24"/>
      <c r="DU81" s="24"/>
      <c r="DV81" s="24"/>
      <c r="DW81" s="24"/>
      <c r="DX81" s="24"/>
      <c r="DY81" s="24"/>
      <c r="DZ81" s="24"/>
      <c r="EA81" s="24"/>
      <c r="EB81" s="24"/>
      <c r="EC81" s="24"/>
      <c r="ED81" s="24"/>
      <c r="EE81" s="24"/>
      <c r="EF81" s="24"/>
      <c r="EG81" s="24"/>
      <c r="EH81" s="24"/>
      <c r="EI81" s="24"/>
      <c r="EJ81" s="24"/>
      <c r="EK81" s="24"/>
      <c r="EL81" s="24"/>
      <c r="EM81" s="24"/>
      <c r="EN81" s="24"/>
      <c r="EO81" s="24"/>
      <c r="EP81" s="24"/>
      <c r="EQ81" s="24"/>
      <c r="ER81" s="24"/>
      <c r="ES81" s="24"/>
      <c r="ET81" s="24"/>
      <c r="EU81" s="24"/>
      <c r="EV81" s="24"/>
      <c r="EW81" s="24"/>
      <c r="EX81" s="24"/>
      <c r="EY81" s="24"/>
      <c r="EZ81" s="24"/>
      <c r="FA81" s="24"/>
      <c r="FB81" s="24"/>
      <c r="FC81" s="24"/>
      <c r="FD81" s="24"/>
      <c r="FE81" s="24"/>
      <c r="FF81" s="24"/>
      <c r="FG81" s="24"/>
      <c r="FH81" s="24"/>
      <c r="FI81" s="24"/>
      <c r="FJ81" s="24"/>
      <c r="FK81" s="24"/>
      <c r="FL81" s="24"/>
      <c r="FM81" s="24"/>
      <c r="FN81" s="24"/>
      <c r="FO81" s="24"/>
      <c r="FP81" s="24"/>
      <c r="FQ81" s="24"/>
      <c r="FR81" s="24"/>
      <c r="FS81" s="24"/>
      <c r="FT81" s="24"/>
      <c r="FU81" s="24"/>
      <c r="FV81" s="24"/>
      <c r="FW81" s="24"/>
      <c r="FX81" s="24"/>
      <c r="FY81" s="24"/>
      <c r="FZ81" s="24"/>
      <c r="GA81" s="24"/>
      <c r="GB81" s="24"/>
      <c r="GC81" s="24"/>
      <c r="GD81" s="24"/>
      <c r="GE81" s="24"/>
      <c r="GF81" s="24"/>
      <c r="GG81" s="24"/>
      <c r="GH81" s="24"/>
      <c r="GI81" s="24"/>
      <c r="GJ81" s="24"/>
      <c r="GK81" s="24"/>
      <c r="GL81" s="24"/>
      <c r="GM81" s="24"/>
      <c r="GN81" s="24"/>
      <c r="GO81" s="24"/>
      <c r="GP81" s="24"/>
      <c r="GQ81" s="24"/>
      <c r="GR81" s="24"/>
      <c r="GS81" s="24"/>
      <c r="GT81" s="24"/>
      <c r="GU81" s="24"/>
      <c r="GV81" s="24"/>
      <c r="GW81" s="24"/>
      <c r="GX81" s="24"/>
      <c r="GY81" s="24"/>
      <c r="GZ81" s="24"/>
      <c r="HA81" s="24"/>
      <c r="HB81" s="24"/>
      <c r="HC81" s="24"/>
      <c r="HD81" s="24"/>
      <c r="HE81" s="24"/>
      <c r="HF81" s="24"/>
      <c r="HG81" s="24"/>
      <c r="HH81" s="24"/>
      <c r="HI81" s="24"/>
      <c r="HJ81" s="24"/>
      <c r="HK81" s="24"/>
      <c r="HL81" s="24"/>
      <c r="HM81" s="24"/>
      <c r="HN81" s="24"/>
      <c r="HO81" s="24"/>
      <c r="HP81" s="24"/>
      <c r="HQ81" s="24"/>
      <c r="HR81" s="24"/>
      <c r="HS81" s="24"/>
      <c r="HT81" s="24"/>
      <c r="HU81" s="24"/>
      <c r="HV81" s="24"/>
      <c r="HW81" s="24"/>
      <c r="HX81" s="24"/>
      <c r="HY81" s="24"/>
      <c r="HZ81" s="24"/>
      <c r="IA81" s="24"/>
      <c r="IB81" s="24"/>
      <c r="IC81" s="24"/>
      <c r="ID81" s="24"/>
      <c r="IE81" s="24"/>
      <c r="IF81" s="24"/>
      <c r="IG81" s="24"/>
      <c r="IH81" s="24"/>
      <c r="II81" s="24"/>
      <c r="IJ81" s="24"/>
      <c r="IK81" s="24"/>
      <c r="IL81" s="24"/>
      <c r="IM81" s="24"/>
      <c r="IN81" s="24"/>
      <c r="IO81" s="24"/>
      <c r="IP81" s="24"/>
      <c r="IQ81" s="24"/>
      <c r="IR81" s="24"/>
      <c r="IS81" s="24"/>
      <c r="IT81" s="24"/>
      <c r="IU81" s="24"/>
      <c r="IV81" s="24"/>
      <c r="IW81" s="24"/>
      <c r="IX81" s="24"/>
      <c r="IY81" s="24"/>
      <c r="IZ81" s="24"/>
      <c r="JA81" s="24"/>
      <c r="JB81" s="24"/>
      <c r="JC81" s="24"/>
      <c r="JD81" s="24"/>
      <c r="JE81" s="24"/>
      <c r="JF81" s="24"/>
      <c r="JG81" s="24"/>
      <c r="JH81" s="24"/>
      <c r="JI81" s="24"/>
      <c r="JJ81" s="24"/>
      <c r="JK81" s="24"/>
      <c r="JL81" s="24"/>
      <c r="JM81" s="24"/>
      <c r="JN81" s="24"/>
      <c r="JO81" s="24"/>
      <c r="JP81" s="24"/>
      <c r="JQ81" s="24"/>
      <c r="JR81" s="24"/>
      <c r="JS81" s="24"/>
      <c r="JT81" s="24"/>
      <c r="JU81" s="24"/>
      <c r="JV81" s="24"/>
      <c r="JW81" s="24"/>
      <c r="JX81" s="24"/>
      <c r="JY81" s="24"/>
      <c r="JZ81" s="24"/>
      <c r="KA81" s="24"/>
      <c r="KB81" s="24"/>
      <c r="KC81" s="24"/>
      <c r="KD81" s="24"/>
      <c r="KE81" s="24"/>
      <c r="KF81" s="24"/>
      <c r="KG81" s="24"/>
      <c r="KH81" s="24"/>
      <c r="KI81" s="24"/>
      <c r="KJ81" s="24"/>
      <c r="KK81" s="24"/>
      <c r="KL81" s="24"/>
      <c r="KM81" s="24"/>
      <c r="KN81" s="24"/>
      <c r="KO81" s="24"/>
      <c r="KP81" s="24"/>
      <c r="KQ81" s="24"/>
      <c r="KR81" s="24"/>
      <c r="KS81" s="24"/>
      <c r="KT81" s="24"/>
      <c r="KU81" s="24"/>
      <c r="KV81" s="24"/>
      <c r="KW81" s="24"/>
      <c r="KX81" s="24"/>
      <c r="KY81" s="24"/>
      <c r="KZ81" s="24"/>
      <c r="LA81" s="24"/>
      <c r="LB81" s="24"/>
      <c r="LC81" s="24"/>
      <c r="LD81" s="24"/>
      <c r="LE81" s="24"/>
      <c r="LF81" s="24"/>
      <c r="LG81" s="24"/>
      <c r="LH81" s="24"/>
      <c r="LI81" s="24"/>
      <c r="LJ81" s="24"/>
      <c r="LK81" s="24"/>
      <c r="LL81" s="24"/>
      <c r="LM81" s="24"/>
      <c r="LN81" s="24"/>
      <c r="LO81" s="24"/>
      <c r="LP81" s="24"/>
      <c r="LQ81" s="24"/>
      <c r="LR81" s="24"/>
      <c r="LS81" s="24"/>
      <c r="LT81" s="24"/>
      <c r="LU81" s="24"/>
      <c r="LV81" s="24"/>
      <c r="LW81" s="24"/>
      <c r="LX81" s="24"/>
      <c r="LY81" s="24"/>
      <c r="LZ81" s="24"/>
      <c r="MA81" s="24"/>
      <c r="MB81" s="24"/>
      <c r="MC81" s="24"/>
      <c r="MD81" s="24"/>
      <c r="ME81" s="24"/>
      <c r="MF81" s="24"/>
      <c r="MG81" s="24"/>
      <c r="MH81" s="24"/>
      <c r="MI81" s="24"/>
      <c r="MJ81" s="24"/>
      <c r="MK81" s="24"/>
      <c r="ML81" s="24"/>
      <c r="MM81" s="24"/>
      <c r="MN81" s="24"/>
      <c r="MO81" s="24"/>
      <c r="MP81" s="24"/>
      <c r="MQ81" s="24"/>
      <c r="MR81" s="24"/>
      <c r="MS81" s="24"/>
      <c r="MT81" s="24"/>
      <c r="MU81" s="24"/>
      <c r="MV81" s="24"/>
      <c r="MW81" s="24"/>
      <c r="MX81" s="24"/>
      <c r="MY81" s="24"/>
      <c r="MZ81" s="24"/>
      <c r="NA81" s="24"/>
      <c r="NB81" s="24"/>
      <c r="NC81" s="24"/>
      <c r="ND81" s="24"/>
      <c r="NE81" s="24"/>
      <c r="NF81" s="24"/>
      <c r="NG81" s="24"/>
      <c r="NH81" s="24"/>
      <c r="NI81" s="24"/>
      <c r="NJ81" s="24"/>
      <c r="NK81" s="24"/>
      <c r="NL81" s="24"/>
      <c r="NM81" s="24"/>
      <c r="NN81" s="24"/>
      <c r="NO81" s="24"/>
      <c r="NP81" s="24"/>
      <c r="NQ81" s="24"/>
      <c r="NR81" s="24"/>
      <c r="NS81" s="24"/>
      <c r="NT81" s="24"/>
      <c r="NU81" s="24"/>
      <c r="NV81" s="24"/>
      <c r="NW81" s="24"/>
      <c r="NX81" s="24"/>
      <c r="NY81" s="24"/>
      <c r="NZ81" s="24"/>
      <c r="OA81" s="24"/>
      <c r="OB81" s="24"/>
      <c r="OC81" s="24"/>
      <c r="OD81" s="24"/>
      <c r="OE81" s="24"/>
      <c r="OF81" s="24"/>
      <c r="OG81" s="24"/>
      <c r="OH81" s="24"/>
      <c r="OI81" s="24"/>
      <c r="OJ81" s="24"/>
      <c r="OK81" s="24"/>
      <c r="OL81" s="24"/>
      <c r="OM81" s="24"/>
      <c r="ON81" s="24"/>
      <c r="OO81" s="24"/>
      <c r="OP81" s="24"/>
      <c r="OQ81" s="24"/>
      <c r="OR81" s="24"/>
      <c r="OS81" s="24"/>
      <c r="OT81" s="24"/>
      <c r="OU81" s="24"/>
      <c r="OV81" s="24"/>
      <c r="OW81" s="24"/>
      <c r="OX81" s="24"/>
      <c r="OY81" s="24"/>
      <c r="OZ81" s="24"/>
      <c r="PA81" s="24"/>
      <c r="PB81" s="24"/>
      <c r="PC81" s="24"/>
      <c r="PD81" s="24"/>
      <c r="PE81" s="24"/>
      <c r="PF81" s="24"/>
      <c r="PG81" s="24"/>
      <c r="PH81" s="24"/>
      <c r="PI81" s="24"/>
      <c r="PJ81" s="24"/>
      <c r="PK81" s="24"/>
      <c r="PL81" s="24"/>
      <c r="PM81" s="24"/>
      <c r="PN81" s="24"/>
      <c r="PO81" s="24"/>
      <c r="PP81" s="24"/>
      <c r="PQ81" s="24"/>
      <c r="PR81" s="24"/>
      <c r="PS81" s="24"/>
      <c r="PT81" s="24"/>
      <c r="PU81" s="24"/>
      <c r="PV81" s="24"/>
      <c r="PW81" s="24"/>
      <c r="PX81" s="24"/>
      <c r="PY81" s="24"/>
      <c r="PZ81" s="24"/>
      <c r="QA81" s="24"/>
      <c r="QB81" s="24"/>
      <c r="QC81" s="24"/>
      <c r="QD81" s="24"/>
      <c r="QE81" s="24"/>
      <c r="QF81" s="24"/>
      <c r="QG81" s="24"/>
      <c r="QH81" s="24"/>
      <c r="QI81" s="24"/>
      <c r="QJ81" s="24"/>
      <c r="QK81" s="24"/>
      <c r="QL81" s="24"/>
      <c r="QM81" s="24"/>
      <c r="QN81" s="24"/>
      <c r="QO81" s="24"/>
      <c r="QP81" s="24"/>
      <c r="QQ81" s="24"/>
      <c r="QR81" s="24"/>
      <c r="QS81" s="24"/>
      <c r="QT81" s="24"/>
      <c r="QU81" s="24"/>
      <c r="QV81" s="24"/>
      <c r="QW81" s="24"/>
      <c r="QX81" s="24"/>
      <c r="QY81" s="24"/>
      <c r="QZ81" s="24"/>
      <c r="RA81" s="24"/>
      <c r="RB81" s="24"/>
      <c r="RC81" s="24"/>
      <c r="RD81" s="24"/>
      <c r="RE81" s="24"/>
      <c r="RF81" s="24"/>
      <c r="RG81" s="24"/>
      <c r="RH81" s="24"/>
      <c r="RI81" s="24"/>
      <c r="RJ81" s="24"/>
      <c r="RK81" s="24"/>
      <c r="RL81" s="24"/>
      <c r="RM81" s="24"/>
      <c r="RN81" s="24"/>
      <c r="RO81" s="24"/>
      <c r="RP81" s="24"/>
      <c r="RQ81" s="24"/>
      <c r="RR81" s="24"/>
      <c r="RS81" s="24"/>
      <c r="RT81" s="24"/>
      <c r="RU81" s="24"/>
      <c r="RV81" s="24"/>
      <c r="RW81" s="24"/>
      <c r="RX81" s="24"/>
      <c r="RY81" s="24"/>
      <c r="RZ81" s="24"/>
      <c r="SA81" s="24"/>
      <c r="SB81" s="24"/>
      <c r="SC81" s="24"/>
      <c r="SD81" s="24"/>
      <c r="SE81" s="24"/>
      <c r="SF81" s="24"/>
      <c r="SG81" s="24"/>
      <c r="SH81" s="24"/>
      <c r="SI81" s="24"/>
      <c r="SJ81" s="24"/>
      <c r="SK81" s="24"/>
      <c r="SL81" s="24"/>
      <c r="SM81" s="24"/>
      <c r="SN81" s="24"/>
      <c r="SO81" s="24"/>
      <c r="SP81" s="24"/>
      <c r="SQ81" s="24"/>
      <c r="SR81" s="24"/>
      <c r="SS81" s="24"/>
      <c r="ST81" s="24"/>
      <c r="SU81" s="24"/>
      <c r="SV81" s="24"/>
      <c r="SW81" s="24"/>
      <c r="SX81" s="24"/>
      <c r="SY81" s="24"/>
      <c r="SZ81" s="24"/>
      <c r="TA81" s="24"/>
      <c r="TB81" s="24"/>
      <c r="TC81" s="24"/>
      <c r="TD81" s="24"/>
      <c r="TE81" s="24"/>
      <c r="TF81" s="24"/>
      <c r="TG81" s="24"/>
      <c r="TH81" s="24"/>
      <c r="TI81" s="24"/>
      <c r="TJ81" s="24"/>
      <c r="TK81" s="24"/>
      <c r="TL81" s="24"/>
      <c r="TM81" s="24"/>
      <c r="TN81" s="24"/>
      <c r="TO81" s="24"/>
      <c r="TP81" s="24"/>
      <c r="TQ81" s="24"/>
      <c r="TR81" s="24"/>
      <c r="TS81" s="24"/>
      <c r="TT81" s="24"/>
      <c r="TU81" s="24"/>
      <c r="TV81" s="24"/>
      <c r="TW81" s="24"/>
      <c r="TX81" s="24"/>
      <c r="TY81" s="24"/>
      <c r="TZ81" s="24"/>
      <c r="UA81" s="24"/>
      <c r="UB81" s="24"/>
      <c r="UC81" s="24"/>
      <c r="UD81" s="24"/>
      <c r="UE81" s="24"/>
      <c r="UF81" s="24"/>
      <c r="UG81" s="24"/>
      <c r="UH81" s="24"/>
      <c r="UI81" s="24"/>
      <c r="UJ81" s="24"/>
      <c r="UK81" s="24"/>
      <c r="UL81" s="24"/>
      <c r="UM81" s="24"/>
      <c r="UN81" s="24"/>
      <c r="UO81" s="24"/>
      <c r="UP81" s="24"/>
      <c r="UQ81" s="24"/>
      <c r="UR81" s="24"/>
      <c r="US81" s="24"/>
      <c r="UT81" s="24"/>
      <c r="UU81" s="24"/>
      <c r="UV81" s="24"/>
      <c r="UW81" s="24"/>
      <c r="UX81" s="24"/>
      <c r="UY81" s="24"/>
      <c r="UZ81" s="24"/>
      <c r="VA81" s="24"/>
      <c r="VB81" s="24"/>
      <c r="VC81" s="24"/>
      <c r="VD81" s="24"/>
      <c r="VE81" s="24"/>
      <c r="VF81" s="24"/>
      <c r="VG81" s="24"/>
      <c r="VH81" s="24"/>
      <c r="VI81" s="24"/>
      <c r="VJ81" s="24"/>
      <c r="VK81" s="24"/>
      <c r="VL81" s="24"/>
      <c r="VM81" s="24"/>
      <c r="VN81" s="24"/>
      <c r="VO81" s="24"/>
      <c r="VP81" s="24"/>
      <c r="VQ81" s="24"/>
      <c r="VR81" s="24"/>
      <c r="VS81" s="24"/>
      <c r="VT81" s="24"/>
      <c r="VU81" s="24"/>
      <c r="VV81" s="24"/>
      <c r="VW81" s="24"/>
      <c r="VX81" s="24"/>
      <c r="VY81" s="24"/>
      <c r="VZ81" s="24"/>
      <c r="WA81" s="24"/>
      <c r="WB81" s="24"/>
      <c r="WC81" s="24"/>
      <c r="WD81" s="24"/>
      <c r="WE81" s="24"/>
      <c r="WF81" s="24"/>
      <c r="WG81" s="24"/>
      <c r="WH81" s="24"/>
      <c r="WI81" s="24"/>
      <c r="WJ81" s="24"/>
      <c r="WK81" s="24"/>
      <c r="WL81" s="24"/>
      <c r="WM81" s="24"/>
      <c r="WN81" s="24"/>
      <c r="WO81" s="24"/>
      <c r="WP81" s="24"/>
      <c r="WQ81" s="24"/>
      <c r="WR81" s="24"/>
      <c r="WS81" s="24"/>
      <c r="WT81" s="24"/>
      <c r="WU81" s="24"/>
      <c r="WV81" s="24"/>
      <c r="WW81" s="24"/>
      <c r="WX81" s="24"/>
      <c r="WY81" s="24"/>
      <c r="WZ81" s="24"/>
      <c r="XA81" s="24"/>
      <c r="XB81" s="24"/>
      <c r="XC81" s="24"/>
      <c r="XD81" s="24"/>
      <c r="XE81" s="24"/>
      <c r="XF81" s="24"/>
      <c r="XG81" s="24"/>
      <c r="XH81" s="24"/>
      <c r="XI81" s="24"/>
      <c r="XJ81" s="24"/>
      <c r="XK81" s="24"/>
      <c r="XL81" s="24"/>
      <c r="XM81" s="24"/>
      <c r="XN81" s="24"/>
      <c r="XO81" s="24"/>
      <c r="XP81" s="24"/>
      <c r="XQ81" s="24"/>
      <c r="XR81" s="24"/>
      <c r="XS81" s="24"/>
      <c r="XT81" s="24"/>
      <c r="XU81" s="24"/>
      <c r="XV81" s="24"/>
      <c r="XW81" s="24"/>
      <c r="XX81" s="24"/>
      <c r="XY81" s="24"/>
      <c r="XZ81" s="24"/>
      <c r="YA81" s="24"/>
      <c r="YB81" s="24"/>
      <c r="YC81" s="24"/>
      <c r="YD81" s="24"/>
      <c r="YE81" s="24"/>
      <c r="YF81" s="24"/>
      <c r="YG81" s="24"/>
      <c r="YH81" s="24"/>
      <c r="YI81" s="24"/>
      <c r="YJ81" s="24"/>
      <c r="YK81" s="24"/>
      <c r="YL81" s="24"/>
      <c r="YM81" s="24"/>
      <c r="YN81" s="24"/>
      <c r="YO81" s="24"/>
      <c r="YP81" s="24"/>
      <c r="YQ81" s="24"/>
      <c r="YR81" s="24"/>
      <c r="YS81" s="24"/>
      <c r="YT81" s="24"/>
      <c r="YU81" s="24"/>
      <c r="YV81" s="24"/>
      <c r="YW81" s="24"/>
      <c r="YX81" s="24"/>
      <c r="YY81" s="24"/>
      <c r="YZ81" s="24"/>
      <c r="ZA81" s="24"/>
      <c r="ZB81" s="24"/>
      <c r="ZC81" s="24"/>
      <c r="ZD81" s="24"/>
      <c r="ZE81" s="24"/>
      <c r="ZF81" s="24"/>
      <c r="ZG81" s="24"/>
      <c r="ZH81" s="24"/>
      <c r="ZI81" s="24"/>
      <c r="ZJ81" s="24"/>
      <c r="ZK81" s="24"/>
      <c r="ZL81" s="24"/>
      <c r="ZM81" s="24"/>
      <c r="ZN81" s="24"/>
      <c r="ZO81" s="24"/>
      <c r="ZP81" s="24"/>
      <c r="ZQ81" s="24"/>
      <c r="ZR81" s="24"/>
      <c r="ZS81" s="24"/>
      <c r="ZT81" s="24"/>
      <c r="ZU81" s="24"/>
      <c r="ZV81" s="24"/>
      <c r="ZW81" s="24"/>
      <c r="ZX81" s="24"/>
      <c r="ZY81" s="24"/>
      <c r="ZZ81" s="24"/>
      <c r="AAA81" s="24"/>
      <c r="AAB81" s="24"/>
      <c r="AAC81" s="24"/>
      <c r="AAD81" s="24"/>
      <c r="AAE81" s="24"/>
      <c r="AAF81" s="24"/>
      <c r="AAG81" s="24"/>
      <c r="AAH81" s="24"/>
      <c r="AAI81" s="24"/>
      <c r="AAJ81" s="24"/>
      <c r="AAK81" s="24"/>
      <c r="AAL81" s="24"/>
      <c r="AAM81" s="24"/>
      <c r="AAN81" s="24"/>
      <c r="AAO81" s="24"/>
      <c r="AAP81" s="24"/>
      <c r="AAQ81" s="24"/>
      <c r="AAR81" s="24"/>
      <c r="AAS81" s="24"/>
      <c r="AAT81" s="24"/>
      <c r="AAU81" s="24"/>
      <c r="AAV81" s="24"/>
      <c r="AAW81" s="24"/>
      <c r="AAX81" s="24"/>
      <c r="AAY81" s="24"/>
      <c r="AAZ81" s="24"/>
      <c r="ABA81" s="24"/>
      <c r="ABB81" s="24"/>
      <c r="ABC81" s="24"/>
      <c r="ABD81" s="24"/>
      <c r="ABE81" s="24"/>
      <c r="ABF81" s="24"/>
      <c r="ABG81" s="24"/>
      <c r="ABH81" s="24"/>
      <c r="ABI81" s="24"/>
      <c r="ABJ81" s="24"/>
      <c r="ABK81" s="24"/>
      <c r="ABL81" s="24"/>
      <c r="ABM81" s="24"/>
      <c r="ABN81" s="24"/>
      <c r="ABO81" s="24"/>
      <c r="ABP81" s="24"/>
      <c r="ABQ81" s="24"/>
      <c r="ABR81" s="24"/>
      <c r="ABS81" s="24"/>
      <c r="ABT81" s="24"/>
      <c r="ABU81" s="24"/>
      <c r="ABV81" s="24"/>
      <c r="ABW81" s="24"/>
      <c r="ABX81" s="24"/>
      <c r="ABY81" s="24"/>
      <c r="ABZ81" s="24"/>
      <c r="ACA81" s="24"/>
      <c r="ACB81" s="24"/>
      <c r="ACC81" s="24"/>
      <c r="ACD81" s="24"/>
      <c r="ACE81" s="24"/>
      <c r="ACF81" s="24"/>
      <c r="ACG81" s="24"/>
      <c r="ACH81" s="24"/>
      <c r="ACI81" s="24"/>
      <c r="ACJ81" s="24"/>
      <c r="ACK81" s="24"/>
      <c r="ACL81" s="24"/>
      <c r="ACM81" s="24"/>
      <c r="ACN81" s="24"/>
      <c r="ACO81" s="24"/>
      <c r="ACP81" s="24"/>
      <c r="ACQ81" s="24"/>
      <c r="ACR81" s="24"/>
      <c r="ACS81" s="24"/>
      <c r="ACT81" s="24"/>
      <c r="ACU81" s="24"/>
      <c r="ACV81" s="24"/>
      <c r="ACW81" s="24"/>
      <c r="ACX81" s="24"/>
      <c r="ACY81" s="24"/>
      <c r="ACZ81" s="24"/>
      <c r="ADA81" s="24"/>
      <c r="ADB81" s="24"/>
      <c r="ADC81" s="24"/>
      <c r="ADD81" s="24"/>
      <c r="ADE81" s="24"/>
      <c r="ADF81" s="24"/>
      <c r="ADG81" s="24"/>
      <c r="ADH81" s="24"/>
      <c r="ADI81" s="24"/>
      <c r="ADJ81" s="24"/>
      <c r="ADK81" s="24"/>
      <c r="ADL81" s="24"/>
      <c r="ADM81" s="24"/>
      <c r="ADN81" s="24"/>
      <c r="ADO81" s="24"/>
      <c r="ADP81" s="24"/>
      <c r="ADQ81" s="24"/>
      <c r="ADR81" s="24"/>
      <c r="ADS81" s="24"/>
      <c r="ADT81" s="24"/>
      <c r="ADU81" s="24"/>
      <c r="ADV81" s="24"/>
      <c r="ADW81" s="24"/>
      <c r="ADX81" s="24"/>
      <c r="ADY81" s="24"/>
      <c r="ADZ81" s="24"/>
      <c r="AEA81" s="24"/>
      <c r="AEB81" s="24"/>
      <c r="AEC81" s="24"/>
      <c r="AED81" s="24"/>
      <c r="AEE81" s="24"/>
      <c r="AEF81" s="24"/>
      <c r="AEG81" s="24"/>
      <c r="AEH81" s="24"/>
      <c r="AEI81" s="24"/>
      <c r="AEJ81" s="24"/>
      <c r="AEK81" s="24"/>
      <c r="AEL81" s="24"/>
      <c r="AEM81" s="24"/>
      <c r="AEN81" s="24"/>
      <c r="AEO81" s="24"/>
      <c r="AEP81" s="24"/>
      <c r="AEQ81" s="24"/>
      <c r="AER81" s="24"/>
      <c r="AES81" s="24"/>
      <c r="AET81" s="24"/>
      <c r="AEU81" s="24"/>
      <c r="AEV81" s="24"/>
      <c r="AEW81" s="24"/>
      <c r="AEX81" s="24"/>
      <c r="AEY81" s="24"/>
      <c r="AEZ81" s="24"/>
      <c r="AFA81" s="24"/>
      <c r="AFB81" s="24"/>
      <c r="AFC81" s="24"/>
      <c r="AFD81" s="24"/>
      <c r="AFE81" s="24"/>
      <c r="AFF81" s="24"/>
      <c r="AFG81" s="24"/>
      <c r="AFH81" s="24"/>
      <c r="AFI81" s="24"/>
      <c r="AFJ81" s="24"/>
      <c r="AFK81" s="24"/>
      <c r="AFL81" s="24"/>
      <c r="AFM81" s="24"/>
      <c r="AFN81" s="24"/>
      <c r="AFO81" s="24"/>
      <c r="AFP81" s="24"/>
      <c r="AFQ81" s="24"/>
      <c r="AFR81" s="24"/>
      <c r="AFS81" s="24"/>
      <c r="AFT81" s="24"/>
      <c r="AFU81" s="24"/>
      <c r="AFV81" s="24"/>
      <c r="AFW81" s="24"/>
      <c r="AFX81" s="24"/>
      <c r="AFY81" s="24"/>
      <c r="AFZ81" s="24"/>
      <c r="AGA81" s="24"/>
      <c r="AGB81" s="24"/>
      <c r="AGC81" s="24"/>
      <c r="AGD81" s="24"/>
      <c r="AGE81" s="24"/>
      <c r="AGF81" s="24"/>
      <c r="AGG81" s="24"/>
      <c r="AGH81" s="24"/>
      <c r="AGI81" s="24"/>
      <c r="AGJ81" s="24"/>
      <c r="AGK81" s="24"/>
      <c r="AGL81" s="24"/>
      <c r="AGM81" s="24"/>
      <c r="AGN81" s="24"/>
      <c r="AGO81" s="24"/>
      <c r="AGP81" s="24"/>
      <c r="AGQ81" s="24"/>
      <c r="AGR81" s="24"/>
      <c r="AGS81" s="24"/>
      <c r="AGT81" s="24"/>
      <c r="AGU81" s="24"/>
      <c r="AGV81" s="24"/>
      <c r="AGW81" s="24"/>
      <c r="AGX81" s="24"/>
      <c r="AGY81" s="24"/>
      <c r="AGZ81" s="24"/>
      <c r="AHA81" s="24"/>
      <c r="AHB81" s="24"/>
      <c r="AHC81" s="24"/>
      <c r="AHD81" s="24"/>
      <c r="AHE81" s="24"/>
      <c r="AHF81" s="24"/>
      <c r="AHG81" s="24"/>
      <c r="AHH81" s="24"/>
      <c r="AHI81" s="24"/>
      <c r="AHJ81" s="24"/>
      <c r="AHK81" s="24"/>
      <c r="AHL81" s="24"/>
      <c r="AHM81" s="24"/>
      <c r="AHN81" s="24"/>
      <c r="AHO81" s="24"/>
      <c r="AHP81" s="24"/>
      <c r="AHQ81" s="24"/>
      <c r="AHR81" s="24"/>
      <c r="AHS81" s="24"/>
      <c r="AHT81" s="24"/>
      <c r="AHU81" s="24"/>
      <c r="AHV81" s="24"/>
      <c r="AHW81" s="24"/>
      <c r="AHX81" s="24"/>
      <c r="AHY81" s="24"/>
      <c r="AHZ81" s="24"/>
      <c r="AIA81" s="24"/>
      <c r="AIB81" s="24"/>
      <c r="AIC81" s="24"/>
      <c r="AID81" s="24"/>
      <c r="AIE81" s="24"/>
      <c r="AIF81" s="24"/>
      <c r="AIG81" s="24"/>
      <c r="AIH81" s="24"/>
      <c r="AII81" s="24"/>
      <c r="AIJ81" s="24"/>
      <c r="AIK81" s="24"/>
      <c r="AIL81" s="24"/>
      <c r="AIM81" s="24"/>
      <c r="AIN81" s="24"/>
      <c r="AIO81" s="24"/>
      <c r="AIP81" s="24"/>
      <c r="AIQ81" s="24"/>
      <c r="AIR81" s="24"/>
      <c r="AIS81" s="24"/>
      <c r="AIT81" s="24"/>
      <c r="AIU81" s="24"/>
      <c r="AIV81" s="24"/>
      <c r="AIW81" s="24"/>
      <c r="AIX81" s="24"/>
      <c r="AIY81" s="24"/>
      <c r="AIZ81" s="24"/>
      <c r="AJA81" s="24"/>
      <c r="AJB81" s="24"/>
      <c r="AJC81" s="24"/>
      <c r="AJD81" s="24"/>
      <c r="AJE81" s="24"/>
      <c r="AJF81" s="24"/>
      <c r="AJG81" s="24"/>
      <c r="AJH81" s="24"/>
      <c r="AJI81" s="24"/>
      <c r="AJJ81" s="24"/>
      <c r="AJK81" s="24"/>
      <c r="AJL81" s="24"/>
      <c r="AJM81" s="24"/>
      <c r="AJN81" s="24"/>
      <c r="AJO81" s="24"/>
      <c r="AJP81" s="24"/>
      <c r="AJQ81" s="24"/>
      <c r="AJR81" s="24"/>
      <c r="AJS81" s="24"/>
      <c r="AJT81" s="24"/>
      <c r="AJU81" s="24"/>
      <c r="AJV81" s="24"/>
      <c r="AJW81" s="24"/>
      <c r="AJX81" s="24"/>
      <c r="AJY81" s="24"/>
      <c r="AJZ81" s="24"/>
      <c r="AKA81" s="24"/>
      <c r="AKB81" s="24"/>
      <c r="AKC81" s="24"/>
      <c r="AKD81" s="24"/>
      <c r="AKE81" s="24"/>
      <c r="AKF81" s="24"/>
      <c r="AKG81" s="24"/>
      <c r="AKH81" s="24"/>
      <c r="AKI81" s="24"/>
      <c r="AKJ81" s="24"/>
      <c r="AKK81" s="24"/>
      <c r="AKL81" s="24"/>
      <c r="AKM81" s="24"/>
      <c r="AKN81" s="24"/>
      <c r="AKO81" s="24"/>
      <c r="AKP81" s="24"/>
      <c r="AKQ81" s="24"/>
      <c r="AKR81" s="24"/>
      <c r="AKS81" s="24"/>
      <c r="AKT81" s="24"/>
      <c r="AKU81" s="24"/>
      <c r="AKV81" s="24"/>
      <c r="AKW81" s="24"/>
      <c r="AKX81" s="24"/>
      <c r="AKY81" s="24"/>
      <c r="AKZ81" s="24"/>
      <c r="ALA81" s="24"/>
      <c r="ALB81" s="24"/>
      <c r="ALC81" s="24"/>
      <c r="ALD81" s="24"/>
      <c r="ALE81" s="24"/>
      <c r="ALF81" s="24"/>
      <c r="ALG81" s="24"/>
      <c r="ALH81" s="24"/>
      <c r="ALI81" s="24"/>
      <c r="ALJ81" s="24"/>
      <c r="ALK81" s="24"/>
      <c r="ALL81" s="24"/>
      <c r="ALM81" s="24"/>
      <c r="ALN81" s="24"/>
      <c r="ALO81" s="24"/>
      <c r="ALP81" s="24"/>
      <c r="ALQ81" s="24"/>
      <c r="ALR81" s="24"/>
      <c r="ALS81" s="24"/>
      <c r="ALT81" s="24"/>
      <c r="ALU81" s="24"/>
      <c r="ALV81" s="24"/>
      <c r="ALW81" s="24"/>
      <c r="ALX81" s="24"/>
      <c r="ALY81" s="24"/>
      <c r="ALZ81" s="24"/>
      <c r="AMA81" s="24"/>
      <c r="AMB81" s="24"/>
      <c r="AMC81" s="24"/>
      <c r="AMD81" s="24"/>
      <c r="AME81" s="24"/>
      <c r="AMF81" s="24"/>
      <c r="AMG81" s="24"/>
      <c r="AMH81" s="24"/>
      <c r="AMI81" s="24"/>
      <c r="AMJ81" s="24"/>
      <c r="AMK81" s="24"/>
    </row>
    <row r="82" spans="1:1025" s="147" customFormat="1" ht="30" customHeight="1" thickBot="1">
      <c r="A82" s="24"/>
      <c r="B82" s="40"/>
      <c r="C82" s="416"/>
      <c r="D82" s="417" t="s">
        <v>574</v>
      </c>
      <c r="E82" s="416"/>
      <c r="F82" s="416" t="s">
        <v>38</v>
      </c>
      <c r="G82" s="418"/>
      <c r="H82" s="324"/>
      <c r="I82" s="156"/>
      <c r="J82" s="327">
        <f>WBS1.05.02SystemCosts!I57</f>
        <v>457863.00151972007</v>
      </c>
      <c r="K82" s="156"/>
      <c r="L82" s="530">
        <f>WBS1.05.02SystemCosts!L57</f>
        <v>570224.31567006407</v>
      </c>
      <c r="M82" s="531"/>
      <c r="N82" s="426"/>
      <c r="O82" s="148"/>
      <c r="P82" s="148"/>
      <c r="Q82" s="44"/>
      <c r="R82" s="24"/>
      <c r="S82" s="24"/>
      <c r="T82" s="24"/>
      <c r="U82" s="24"/>
      <c r="V82" s="24"/>
      <c r="W82" s="24"/>
      <c r="X82" s="24"/>
      <c r="Y82" s="24"/>
      <c r="Z82" s="24"/>
      <c r="AA82" s="24"/>
      <c r="AB82" s="24"/>
      <c r="AC82" s="24"/>
      <c r="AD82" s="24"/>
      <c r="AE82" s="24"/>
      <c r="AF82" s="24"/>
      <c r="AG82" s="24"/>
      <c r="AH82" s="24"/>
      <c r="AI82" s="24"/>
      <c r="AJ82" s="24"/>
      <c r="AK82" s="24"/>
      <c r="AL82" s="24"/>
      <c r="AM82" s="24"/>
      <c r="AN82" s="24"/>
      <c r="AO82" s="24"/>
      <c r="AP82" s="24"/>
      <c r="AQ82" s="24"/>
      <c r="AR82" s="24"/>
      <c r="AS82" s="24"/>
      <c r="AT82" s="24"/>
      <c r="AU82" s="24"/>
      <c r="AV82" s="24"/>
      <c r="AW82" s="24"/>
      <c r="AX82" s="24"/>
      <c r="AY82" s="24"/>
      <c r="AZ82" s="24"/>
      <c r="BA82" s="24"/>
      <c r="BB82" s="24"/>
      <c r="BC82" s="24"/>
      <c r="BD82" s="24"/>
      <c r="BE82" s="24"/>
      <c r="BF82" s="24"/>
      <c r="BG82" s="24"/>
      <c r="BH82" s="24"/>
      <c r="BI82" s="24"/>
      <c r="BJ82" s="24"/>
      <c r="BK82" s="24"/>
      <c r="BL82" s="24"/>
      <c r="BM82" s="24"/>
      <c r="BN82" s="24"/>
      <c r="BO82" s="24"/>
      <c r="BP82" s="24"/>
      <c r="BQ82" s="24"/>
      <c r="BR82" s="24"/>
      <c r="BS82" s="24"/>
      <c r="BT82" s="24"/>
      <c r="BU82" s="24"/>
      <c r="BV82" s="24"/>
      <c r="BW82" s="24"/>
      <c r="BX82" s="24"/>
      <c r="BY82" s="24"/>
      <c r="BZ82" s="24"/>
      <c r="CA82" s="24"/>
      <c r="CB82" s="24"/>
      <c r="CC82" s="24"/>
      <c r="CD82" s="24"/>
      <c r="CE82" s="24"/>
      <c r="CF82" s="24"/>
      <c r="CG82" s="24"/>
      <c r="CH82" s="24"/>
      <c r="CI82" s="24"/>
      <c r="CJ82" s="24"/>
      <c r="CK82" s="24"/>
      <c r="CL82" s="24"/>
      <c r="CM82" s="24"/>
      <c r="CN82" s="24"/>
      <c r="CO82" s="24"/>
      <c r="CP82" s="24"/>
      <c r="CQ82" s="24"/>
      <c r="CR82" s="24"/>
      <c r="CS82" s="24"/>
      <c r="CT82" s="24"/>
      <c r="CU82" s="24"/>
      <c r="CV82" s="24"/>
      <c r="CW82" s="24"/>
      <c r="CX82" s="24"/>
      <c r="CY82" s="24"/>
      <c r="CZ82" s="24"/>
      <c r="DA82" s="24"/>
      <c r="DB82" s="24"/>
      <c r="DC82" s="24"/>
      <c r="DD82" s="24"/>
      <c r="DE82" s="24"/>
      <c r="DF82" s="24"/>
      <c r="DG82" s="24"/>
      <c r="DH82" s="24"/>
      <c r="DI82" s="24"/>
      <c r="DJ82" s="24"/>
      <c r="DK82" s="24"/>
      <c r="DL82" s="24"/>
      <c r="DM82" s="24"/>
      <c r="DN82" s="24"/>
      <c r="DO82" s="24"/>
      <c r="DP82" s="24"/>
      <c r="DQ82" s="24"/>
      <c r="DR82" s="24"/>
      <c r="DS82" s="24"/>
      <c r="DT82" s="24"/>
      <c r="DU82" s="24"/>
      <c r="DV82" s="24"/>
      <c r="DW82" s="24"/>
      <c r="DX82" s="24"/>
      <c r="DY82" s="24"/>
      <c r="DZ82" s="24"/>
      <c r="EA82" s="24"/>
      <c r="EB82" s="24"/>
      <c r="EC82" s="24"/>
      <c r="ED82" s="24"/>
      <c r="EE82" s="24"/>
      <c r="EF82" s="24"/>
      <c r="EG82" s="24"/>
      <c r="EH82" s="24"/>
      <c r="EI82" s="24"/>
      <c r="EJ82" s="24"/>
      <c r="EK82" s="24"/>
      <c r="EL82" s="24"/>
      <c r="EM82" s="24"/>
      <c r="EN82" s="24"/>
      <c r="EO82" s="24"/>
      <c r="EP82" s="24"/>
      <c r="EQ82" s="24"/>
      <c r="ER82" s="24"/>
      <c r="ES82" s="24"/>
      <c r="ET82" s="24"/>
      <c r="EU82" s="24"/>
      <c r="EV82" s="24"/>
      <c r="EW82" s="24"/>
      <c r="EX82" s="24"/>
      <c r="EY82" s="24"/>
      <c r="EZ82" s="24"/>
      <c r="FA82" s="24"/>
      <c r="FB82" s="24"/>
      <c r="FC82" s="24"/>
      <c r="FD82" s="24"/>
      <c r="FE82" s="24"/>
      <c r="FF82" s="24"/>
      <c r="FG82" s="24"/>
      <c r="FH82" s="24"/>
      <c r="FI82" s="24"/>
      <c r="FJ82" s="24"/>
      <c r="FK82" s="24"/>
      <c r="FL82" s="24"/>
      <c r="FM82" s="24"/>
      <c r="FN82" s="24"/>
      <c r="FO82" s="24"/>
      <c r="FP82" s="24"/>
      <c r="FQ82" s="24"/>
      <c r="FR82" s="24"/>
      <c r="FS82" s="24"/>
      <c r="FT82" s="24"/>
      <c r="FU82" s="24"/>
      <c r="FV82" s="24"/>
      <c r="FW82" s="24"/>
      <c r="FX82" s="24"/>
      <c r="FY82" s="24"/>
      <c r="FZ82" s="24"/>
      <c r="GA82" s="24"/>
      <c r="GB82" s="24"/>
      <c r="GC82" s="24"/>
      <c r="GD82" s="24"/>
      <c r="GE82" s="24"/>
      <c r="GF82" s="24"/>
      <c r="GG82" s="24"/>
      <c r="GH82" s="24"/>
      <c r="GI82" s="24"/>
      <c r="GJ82" s="24"/>
      <c r="GK82" s="24"/>
      <c r="GL82" s="24"/>
      <c r="GM82" s="24"/>
      <c r="GN82" s="24"/>
      <c r="GO82" s="24"/>
      <c r="GP82" s="24"/>
      <c r="GQ82" s="24"/>
      <c r="GR82" s="24"/>
      <c r="GS82" s="24"/>
      <c r="GT82" s="24"/>
      <c r="GU82" s="24"/>
      <c r="GV82" s="24"/>
      <c r="GW82" s="24"/>
      <c r="GX82" s="24"/>
      <c r="GY82" s="24"/>
      <c r="GZ82" s="24"/>
      <c r="HA82" s="24"/>
      <c r="HB82" s="24"/>
      <c r="HC82" s="24"/>
      <c r="HD82" s="24"/>
      <c r="HE82" s="24"/>
      <c r="HF82" s="24"/>
      <c r="HG82" s="24"/>
      <c r="HH82" s="24"/>
      <c r="HI82" s="24"/>
      <c r="HJ82" s="24"/>
      <c r="HK82" s="24"/>
      <c r="HL82" s="24"/>
      <c r="HM82" s="24"/>
      <c r="HN82" s="24"/>
      <c r="HO82" s="24"/>
      <c r="HP82" s="24"/>
      <c r="HQ82" s="24"/>
      <c r="HR82" s="24"/>
      <c r="HS82" s="24"/>
      <c r="HT82" s="24"/>
      <c r="HU82" s="24"/>
      <c r="HV82" s="24"/>
      <c r="HW82" s="24"/>
      <c r="HX82" s="24"/>
      <c r="HY82" s="24"/>
      <c r="HZ82" s="24"/>
      <c r="IA82" s="24"/>
      <c r="IB82" s="24"/>
      <c r="IC82" s="24"/>
      <c r="ID82" s="24"/>
      <c r="IE82" s="24"/>
      <c r="IF82" s="24"/>
      <c r="IG82" s="24"/>
      <c r="IH82" s="24"/>
      <c r="II82" s="24"/>
      <c r="IJ82" s="24"/>
      <c r="IK82" s="24"/>
      <c r="IL82" s="24"/>
      <c r="IM82" s="24"/>
      <c r="IN82" s="24"/>
      <c r="IO82" s="24"/>
      <c r="IP82" s="24"/>
      <c r="IQ82" s="24"/>
      <c r="IR82" s="24"/>
      <c r="IS82" s="24"/>
      <c r="IT82" s="24"/>
      <c r="IU82" s="24"/>
      <c r="IV82" s="24"/>
      <c r="IW82" s="24"/>
      <c r="IX82" s="24"/>
      <c r="IY82" s="24"/>
      <c r="IZ82" s="24"/>
      <c r="JA82" s="24"/>
      <c r="JB82" s="24"/>
      <c r="JC82" s="24"/>
      <c r="JD82" s="24"/>
      <c r="JE82" s="24"/>
      <c r="JF82" s="24"/>
      <c r="JG82" s="24"/>
      <c r="JH82" s="24"/>
      <c r="JI82" s="24"/>
      <c r="JJ82" s="24"/>
      <c r="JK82" s="24"/>
      <c r="JL82" s="24"/>
      <c r="JM82" s="24"/>
      <c r="JN82" s="24"/>
      <c r="JO82" s="24"/>
      <c r="JP82" s="24"/>
      <c r="JQ82" s="24"/>
      <c r="JR82" s="24"/>
      <c r="JS82" s="24"/>
      <c r="JT82" s="24"/>
      <c r="JU82" s="24"/>
      <c r="JV82" s="24"/>
      <c r="JW82" s="24"/>
      <c r="JX82" s="24"/>
      <c r="JY82" s="24"/>
      <c r="JZ82" s="24"/>
      <c r="KA82" s="24"/>
      <c r="KB82" s="24"/>
      <c r="KC82" s="24"/>
      <c r="KD82" s="24"/>
      <c r="KE82" s="24"/>
      <c r="KF82" s="24"/>
      <c r="KG82" s="24"/>
      <c r="KH82" s="24"/>
      <c r="KI82" s="24"/>
      <c r="KJ82" s="24"/>
      <c r="KK82" s="24"/>
      <c r="KL82" s="24"/>
      <c r="KM82" s="24"/>
      <c r="KN82" s="24"/>
      <c r="KO82" s="24"/>
      <c r="KP82" s="24"/>
      <c r="KQ82" s="24"/>
      <c r="KR82" s="24"/>
      <c r="KS82" s="24"/>
      <c r="KT82" s="24"/>
      <c r="KU82" s="24"/>
      <c r="KV82" s="24"/>
      <c r="KW82" s="24"/>
      <c r="KX82" s="24"/>
      <c r="KY82" s="24"/>
      <c r="KZ82" s="24"/>
      <c r="LA82" s="24"/>
      <c r="LB82" s="24"/>
      <c r="LC82" s="24"/>
      <c r="LD82" s="24"/>
      <c r="LE82" s="24"/>
      <c r="LF82" s="24"/>
      <c r="LG82" s="24"/>
      <c r="LH82" s="24"/>
      <c r="LI82" s="24"/>
      <c r="LJ82" s="24"/>
      <c r="LK82" s="24"/>
      <c r="LL82" s="24"/>
      <c r="LM82" s="24"/>
      <c r="LN82" s="24"/>
      <c r="LO82" s="24"/>
      <c r="LP82" s="24"/>
      <c r="LQ82" s="24"/>
      <c r="LR82" s="24"/>
      <c r="LS82" s="24"/>
      <c r="LT82" s="24"/>
      <c r="LU82" s="24"/>
      <c r="LV82" s="24"/>
      <c r="LW82" s="24"/>
      <c r="LX82" s="24"/>
      <c r="LY82" s="24"/>
      <c r="LZ82" s="24"/>
      <c r="MA82" s="24"/>
      <c r="MB82" s="24"/>
      <c r="MC82" s="24"/>
      <c r="MD82" s="24"/>
      <c r="ME82" s="24"/>
      <c r="MF82" s="24"/>
      <c r="MG82" s="24"/>
      <c r="MH82" s="24"/>
      <c r="MI82" s="24"/>
      <c r="MJ82" s="24"/>
      <c r="MK82" s="24"/>
      <c r="ML82" s="24"/>
      <c r="MM82" s="24"/>
      <c r="MN82" s="24"/>
      <c r="MO82" s="24"/>
      <c r="MP82" s="24"/>
      <c r="MQ82" s="24"/>
      <c r="MR82" s="24"/>
      <c r="MS82" s="24"/>
      <c r="MT82" s="24"/>
      <c r="MU82" s="24"/>
      <c r="MV82" s="24"/>
      <c r="MW82" s="24"/>
      <c r="MX82" s="24"/>
      <c r="MY82" s="24"/>
      <c r="MZ82" s="24"/>
      <c r="NA82" s="24"/>
      <c r="NB82" s="24"/>
      <c r="NC82" s="24"/>
      <c r="ND82" s="24"/>
      <c r="NE82" s="24"/>
      <c r="NF82" s="24"/>
      <c r="NG82" s="24"/>
      <c r="NH82" s="24"/>
      <c r="NI82" s="24"/>
      <c r="NJ82" s="24"/>
      <c r="NK82" s="24"/>
      <c r="NL82" s="24"/>
      <c r="NM82" s="24"/>
      <c r="NN82" s="24"/>
      <c r="NO82" s="24"/>
      <c r="NP82" s="24"/>
      <c r="NQ82" s="24"/>
      <c r="NR82" s="24"/>
      <c r="NS82" s="24"/>
      <c r="NT82" s="24"/>
      <c r="NU82" s="24"/>
      <c r="NV82" s="24"/>
      <c r="NW82" s="24"/>
      <c r="NX82" s="24"/>
      <c r="NY82" s="24"/>
      <c r="NZ82" s="24"/>
      <c r="OA82" s="24"/>
      <c r="OB82" s="24"/>
      <c r="OC82" s="24"/>
      <c r="OD82" s="24"/>
      <c r="OE82" s="24"/>
      <c r="OF82" s="24"/>
      <c r="OG82" s="24"/>
      <c r="OH82" s="24"/>
      <c r="OI82" s="24"/>
      <c r="OJ82" s="24"/>
      <c r="OK82" s="24"/>
      <c r="OL82" s="24"/>
      <c r="OM82" s="24"/>
      <c r="ON82" s="24"/>
      <c r="OO82" s="24"/>
      <c r="OP82" s="24"/>
      <c r="OQ82" s="24"/>
      <c r="OR82" s="24"/>
      <c r="OS82" s="24"/>
      <c r="OT82" s="24"/>
      <c r="OU82" s="24"/>
      <c r="OV82" s="24"/>
      <c r="OW82" s="24"/>
      <c r="OX82" s="24"/>
      <c r="OY82" s="24"/>
      <c r="OZ82" s="24"/>
      <c r="PA82" s="24"/>
      <c r="PB82" s="24"/>
      <c r="PC82" s="24"/>
      <c r="PD82" s="24"/>
      <c r="PE82" s="24"/>
      <c r="PF82" s="24"/>
      <c r="PG82" s="24"/>
      <c r="PH82" s="24"/>
      <c r="PI82" s="24"/>
      <c r="PJ82" s="24"/>
      <c r="PK82" s="24"/>
      <c r="PL82" s="24"/>
      <c r="PM82" s="24"/>
      <c r="PN82" s="24"/>
      <c r="PO82" s="24"/>
      <c r="PP82" s="24"/>
      <c r="PQ82" s="24"/>
      <c r="PR82" s="24"/>
      <c r="PS82" s="24"/>
      <c r="PT82" s="24"/>
      <c r="PU82" s="24"/>
      <c r="PV82" s="24"/>
      <c r="PW82" s="24"/>
      <c r="PX82" s="24"/>
      <c r="PY82" s="24"/>
      <c r="PZ82" s="24"/>
      <c r="QA82" s="24"/>
      <c r="QB82" s="24"/>
      <c r="QC82" s="24"/>
      <c r="QD82" s="24"/>
      <c r="QE82" s="24"/>
      <c r="QF82" s="24"/>
      <c r="QG82" s="24"/>
      <c r="QH82" s="24"/>
      <c r="QI82" s="24"/>
      <c r="QJ82" s="24"/>
      <c r="QK82" s="24"/>
      <c r="QL82" s="24"/>
      <c r="QM82" s="24"/>
      <c r="QN82" s="24"/>
      <c r="QO82" s="24"/>
      <c r="QP82" s="24"/>
      <c r="QQ82" s="24"/>
      <c r="QR82" s="24"/>
      <c r="QS82" s="24"/>
      <c r="QT82" s="24"/>
      <c r="QU82" s="24"/>
      <c r="QV82" s="24"/>
      <c r="QW82" s="24"/>
      <c r="QX82" s="24"/>
      <c r="QY82" s="24"/>
      <c r="QZ82" s="24"/>
      <c r="RA82" s="24"/>
      <c r="RB82" s="24"/>
      <c r="RC82" s="24"/>
      <c r="RD82" s="24"/>
      <c r="RE82" s="24"/>
      <c r="RF82" s="24"/>
      <c r="RG82" s="24"/>
      <c r="RH82" s="24"/>
      <c r="RI82" s="24"/>
      <c r="RJ82" s="24"/>
      <c r="RK82" s="24"/>
      <c r="RL82" s="24"/>
      <c r="RM82" s="24"/>
      <c r="RN82" s="24"/>
      <c r="RO82" s="24"/>
      <c r="RP82" s="24"/>
      <c r="RQ82" s="24"/>
      <c r="RR82" s="24"/>
      <c r="RS82" s="24"/>
      <c r="RT82" s="24"/>
      <c r="RU82" s="24"/>
      <c r="RV82" s="24"/>
      <c r="RW82" s="24"/>
      <c r="RX82" s="24"/>
      <c r="RY82" s="24"/>
      <c r="RZ82" s="24"/>
      <c r="SA82" s="24"/>
      <c r="SB82" s="24"/>
      <c r="SC82" s="24"/>
      <c r="SD82" s="24"/>
      <c r="SE82" s="24"/>
      <c r="SF82" s="24"/>
      <c r="SG82" s="24"/>
      <c r="SH82" s="24"/>
      <c r="SI82" s="24"/>
      <c r="SJ82" s="24"/>
      <c r="SK82" s="24"/>
      <c r="SL82" s="24"/>
      <c r="SM82" s="24"/>
      <c r="SN82" s="24"/>
      <c r="SO82" s="24"/>
      <c r="SP82" s="24"/>
      <c r="SQ82" s="24"/>
      <c r="SR82" s="24"/>
      <c r="SS82" s="24"/>
      <c r="ST82" s="24"/>
      <c r="SU82" s="24"/>
      <c r="SV82" s="24"/>
      <c r="SW82" s="24"/>
      <c r="SX82" s="24"/>
      <c r="SY82" s="24"/>
      <c r="SZ82" s="24"/>
      <c r="TA82" s="24"/>
      <c r="TB82" s="24"/>
      <c r="TC82" s="24"/>
      <c r="TD82" s="24"/>
      <c r="TE82" s="24"/>
      <c r="TF82" s="24"/>
      <c r="TG82" s="24"/>
      <c r="TH82" s="24"/>
      <c r="TI82" s="24"/>
      <c r="TJ82" s="24"/>
      <c r="TK82" s="24"/>
      <c r="TL82" s="24"/>
      <c r="TM82" s="24"/>
      <c r="TN82" s="24"/>
      <c r="TO82" s="24"/>
      <c r="TP82" s="24"/>
      <c r="TQ82" s="24"/>
      <c r="TR82" s="24"/>
      <c r="TS82" s="24"/>
      <c r="TT82" s="24"/>
      <c r="TU82" s="24"/>
      <c r="TV82" s="24"/>
      <c r="TW82" s="24"/>
      <c r="TX82" s="24"/>
      <c r="TY82" s="24"/>
      <c r="TZ82" s="24"/>
      <c r="UA82" s="24"/>
      <c r="UB82" s="24"/>
      <c r="UC82" s="24"/>
      <c r="UD82" s="24"/>
      <c r="UE82" s="24"/>
      <c r="UF82" s="24"/>
      <c r="UG82" s="24"/>
      <c r="UH82" s="24"/>
      <c r="UI82" s="24"/>
      <c r="UJ82" s="24"/>
      <c r="UK82" s="24"/>
      <c r="UL82" s="24"/>
      <c r="UM82" s="24"/>
      <c r="UN82" s="24"/>
      <c r="UO82" s="24"/>
      <c r="UP82" s="24"/>
      <c r="UQ82" s="24"/>
      <c r="UR82" s="24"/>
      <c r="US82" s="24"/>
      <c r="UT82" s="24"/>
      <c r="UU82" s="24"/>
      <c r="UV82" s="24"/>
      <c r="UW82" s="24"/>
      <c r="UX82" s="24"/>
      <c r="UY82" s="24"/>
      <c r="UZ82" s="24"/>
      <c r="VA82" s="24"/>
      <c r="VB82" s="24"/>
      <c r="VC82" s="24"/>
      <c r="VD82" s="24"/>
      <c r="VE82" s="24"/>
      <c r="VF82" s="24"/>
      <c r="VG82" s="24"/>
      <c r="VH82" s="24"/>
      <c r="VI82" s="24"/>
      <c r="VJ82" s="24"/>
      <c r="VK82" s="24"/>
      <c r="VL82" s="24"/>
      <c r="VM82" s="24"/>
      <c r="VN82" s="24"/>
      <c r="VO82" s="24"/>
      <c r="VP82" s="24"/>
      <c r="VQ82" s="24"/>
      <c r="VR82" s="24"/>
      <c r="VS82" s="24"/>
      <c r="VT82" s="24"/>
      <c r="VU82" s="24"/>
      <c r="VV82" s="24"/>
      <c r="VW82" s="24"/>
      <c r="VX82" s="24"/>
      <c r="VY82" s="24"/>
      <c r="VZ82" s="24"/>
      <c r="WA82" s="24"/>
      <c r="WB82" s="24"/>
      <c r="WC82" s="24"/>
      <c r="WD82" s="24"/>
      <c r="WE82" s="24"/>
      <c r="WF82" s="24"/>
      <c r="WG82" s="24"/>
      <c r="WH82" s="24"/>
      <c r="WI82" s="24"/>
      <c r="WJ82" s="24"/>
      <c r="WK82" s="24"/>
      <c r="WL82" s="24"/>
      <c r="WM82" s="24"/>
      <c r="WN82" s="24"/>
      <c r="WO82" s="24"/>
      <c r="WP82" s="24"/>
      <c r="WQ82" s="24"/>
      <c r="WR82" s="24"/>
      <c r="WS82" s="24"/>
      <c r="WT82" s="24"/>
      <c r="WU82" s="24"/>
      <c r="WV82" s="24"/>
      <c r="WW82" s="24"/>
      <c r="WX82" s="24"/>
      <c r="WY82" s="24"/>
      <c r="WZ82" s="24"/>
      <c r="XA82" s="24"/>
      <c r="XB82" s="24"/>
      <c r="XC82" s="24"/>
      <c r="XD82" s="24"/>
      <c r="XE82" s="24"/>
      <c r="XF82" s="24"/>
      <c r="XG82" s="24"/>
      <c r="XH82" s="24"/>
      <c r="XI82" s="24"/>
      <c r="XJ82" s="24"/>
      <c r="XK82" s="24"/>
      <c r="XL82" s="24"/>
      <c r="XM82" s="24"/>
      <c r="XN82" s="24"/>
      <c r="XO82" s="24"/>
      <c r="XP82" s="24"/>
      <c r="XQ82" s="24"/>
      <c r="XR82" s="24"/>
      <c r="XS82" s="24"/>
      <c r="XT82" s="24"/>
      <c r="XU82" s="24"/>
      <c r="XV82" s="24"/>
      <c r="XW82" s="24"/>
      <c r="XX82" s="24"/>
      <c r="XY82" s="24"/>
      <c r="XZ82" s="24"/>
      <c r="YA82" s="24"/>
      <c r="YB82" s="24"/>
      <c r="YC82" s="24"/>
      <c r="YD82" s="24"/>
      <c r="YE82" s="24"/>
      <c r="YF82" s="24"/>
      <c r="YG82" s="24"/>
      <c r="YH82" s="24"/>
      <c r="YI82" s="24"/>
      <c r="YJ82" s="24"/>
      <c r="YK82" s="24"/>
      <c r="YL82" s="24"/>
      <c r="YM82" s="24"/>
      <c r="YN82" s="24"/>
      <c r="YO82" s="24"/>
      <c r="YP82" s="24"/>
      <c r="YQ82" s="24"/>
      <c r="YR82" s="24"/>
      <c r="YS82" s="24"/>
      <c r="YT82" s="24"/>
      <c r="YU82" s="24"/>
      <c r="YV82" s="24"/>
      <c r="YW82" s="24"/>
      <c r="YX82" s="24"/>
      <c r="YY82" s="24"/>
      <c r="YZ82" s="24"/>
      <c r="ZA82" s="24"/>
      <c r="ZB82" s="24"/>
      <c r="ZC82" s="24"/>
      <c r="ZD82" s="24"/>
      <c r="ZE82" s="24"/>
      <c r="ZF82" s="24"/>
      <c r="ZG82" s="24"/>
      <c r="ZH82" s="24"/>
      <c r="ZI82" s="24"/>
      <c r="ZJ82" s="24"/>
      <c r="ZK82" s="24"/>
      <c r="ZL82" s="24"/>
      <c r="ZM82" s="24"/>
      <c r="ZN82" s="24"/>
      <c r="ZO82" s="24"/>
      <c r="ZP82" s="24"/>
      <c r="ZQ82" s="24"/>
      <c r="ZR82" s="24"/>
      <c r="ZS82" s="24"/>
      <c r="ZT82" s="24"/>
      <c r="ZU82" s="24"/>
      <c r="ZV82" s="24"/>
      <c r="ZW82" s="24"/>
      <c r="ZX82" s="24"/>
      <c r="ZY82" s="24"/>
      <c r="ZZ82" s="24"/>
      <c r="AAA82" s="24"/>
      <c r="AAB82" s="24"/>
      <c r="AAC82" s="24"/>
      <c r="AAD82" s="24"/>
      <c r="AAE82" s="24"/>
      <c r="AAF82" s="24"/>
      <c r="AAG82" s="24"/>
      <c r="AAH82" s="24"/>
      <c r="AAI82" s="24"/>
      <c r="AAJ82" s="24"/>
      <c r="AAK82" s="24"/>
      <c r="AAL82" s="24"/>
      <c r="AAM82" s="24"/>
      <c r="AAN82" s="24"/>
      <c r="AAO82" s="24"/>
      <c r="AAP82" s="24"/>
      <c r="AAQ82" s="24"/>
      <c r="AAR82" s="24"/>
      <c r="AAS82" s="24"/>
      <c r="AAT82" s="24"/>
      <c r="AAU82" s="24"/>
      <c r="AAV82" s="24"/>
      <c r="AAW82" s="24"/>
      <c r="AAX82" s="24"/>
      <c r="AAY82" s="24"/>
      <c r="AAZ82" s="24"/>
      <c r="ABA82" s="24"/>
      <c r="ABB82" s="24"/>
      <c r="ABC82" s="24"/>
      <c r="ABD82" s="24"/>
      <c r="ABE82" s="24"/>
      <c r="ABF82" s="24"/>
      <c r="ABG82" s="24"/>
      <c r="ABH82" s="24"/>
      <c r="ABI82" s="24"/>
      <c r="ABJ82" s="24"/>
      <c r="ABK82" s="24"/>
      <c r="ABL82" s="24"/>
      <c r="ABM82" s="24"/>
      <c r="ABN82" s="24"/>
      <c r="ABO82" s="24"/>
      <c r="ABP82" s="24"/>
      <c r="ABQ82" s="24"/>
      <c r="ABR82" s="24"/>
      <c r="ABS82" s="24"/>
      <c r="ABT82" s="24"/>
      <c r="ABU82" s="24"/>
      <c r="ABV82" s="24"/>
      <c r="ABW82" s="24"/>
      <c r="ABX82" s="24"/>
      <c r="ABY82" s="24"/>
      <c r="ABZ82" s="24"/>
      <c r="ACA82" s="24"/>
      <c r="ACB82" s="24"/>
      <c r="ACC82" s="24"/>
      <c r="ACD82" s="24"/>
      <c r="ACE82" s="24"/>
      <c r="ACF82" s="24"/>
      <c r="ACG82" s="24"/>
      <c r="ACH82" s="24"/>
      <c r="ACI82" s="24"/>
      <c r="ACJ82" s="24"/>
      <c r="ACK82" s="24"/>
      <c r="ACL82" s="24"/>
      <c r="ACM82" s="24"/>
      <c r="ACN82" s="24"/>
      <c r="ACO82" s="24"/>
      <c r="ACP82" s="24"/>
      <c r="ACQ82" s="24"/>
      <c r="ACR82" s="24"/>
      <c r="ACS82" s="24"/>
      <c r="ACT82" s="24"/>
      <c r="ACU82" s="24"/>
      <c r="ACV82" s="24"/>
      <c r="ACW82" s="24"/>
      <c r="ACX82" s="24"/>
      <c r="ACY82" s="24"/>
      <c r="ACZ82" s="24"/>
      <c r="ADA82" s="24"/>
      <c r="ADB82" s="24"/>
      <c r="ADC82" s="24"/>
      <c r="ADD82" s="24"/>
      <c r="ADE82" s="24"/>
      <c r="ADF82" s="24"/>
      <c r="ADG82" s="24"/>
      <c r="ADH82" s="24"/>
      <c r="ADI82" s="24"/>
      <c r="ADJ82" s="24"/>
      <c r="ADK82" s="24"/>
      <c r="ADL82" s="24"/>
      <c r="ADM82" s="24"/>
      <c r="ADN82" s="24"/>
      <c r="ADO82" s="24"/>
      <c r="ADP82" s="24"/>
      <c r="ADQ82" s="24"/>
      <c r="ADR82" s="24"/>
      <c r="ADS82" s="24"/>
      <c r="ADT82" s="24"/>
      <c r="ADU82" s="24"/>
      <c r="ADV82" s="24"/>
      <c r="ADW82" s="24"/>
      <c r="ADX82" s="24"/>
      <c r="ADY82" s="24"/>
      <c r="ADZ82" s="24"/>
      <c r="AEA82" s="24"/>
      <c r="AEB82" s="24"/>
      <c r="AEC82" s="24"/>
      <c r="AED82" s="24"/>
      <c r="AEE82" s="24"/>
      <c r="AEF82" s="24"/>
      <c r="AEG82" s="24"/>
      <c r="AEH82" s="24"/>
      <c r="AEI82" s="24"/>
      <c r="AEJ82" s="24"/>
      <c r="AEK82" s="24"/>
      <c r="AEL82" s="24"/>
      <c r="AEM82" s="24"/>
      <c r="AEN82" s="24"/>
      <c r="AEO82" s="24"/>
      <c r="AEP82" s="24"/>
      <c r="AEQ82" s="24"/>
      <c r="AER82" s="24"/>
      <c r="AES82" s="24"/>
      <c r="AET82" s="24"/>
      <c r="AEU82" s="24"/>
      <c r="AEV82" s="24"/>
      <c r="AEW82" s="24"/>
      <c r="AEX82" s="24"/>
      <c r="AEY82" s="24"/>
      <c r="AEZ82" s="24"/>
      <c r="AFA82" s="24"/>
      <c r="AFB82" s="24"/>
      <c r="AFC82" s="24"/>
      <c r="AFD82" s="24"/>
      <c r="AFE82" s="24"/>
      <c r="AFF82" s="24"/>
      <c r="AFG82" s="24"/>
      <c r="AFH82" s="24"/>
      <c r="AFI82" s="24"/>
      <c r="AFJ82" s="24"/>
      <c r="AFK82" s="24"/>
      <c r="AFL82" s="24"/>
      <c r="AFM82" s="24"/>
      <c r="AFN82" s="24"/>
      <c r="AFO82" s="24"/>
      <c r="AFP82" s="24"/>
      <c r="AFQ82" s="24"/>
      <c r="AFR82" s="24"/>
      <c r="AFS82" s="24"/>
      <c r="AFT82" s="24"/>
      <c r="AFU82" s="24"/>
      <c r="AFV82" s="24"/>
      <c r="AFW82" s="24"/>
      <c r="AFX82" s="24"/>
      <c r="AFY82" s="24"/>
      <c r="AFZ82" s="24"/>
      <c r="AGA82" s="24"/>
      <c r="AGB82" s="24"/>
      <c r="AGC82" s="24"/>
      <c r="AGD82" s="24"/>
      <c r="AGE82" s="24"/>
      <c r="AGF82" s="24"/>
      <c r="AGG82" s="24"/>
      <c r="AGH82" s="24"/>
      <c r="AGI82" s="24"/>
      <c r="AGJ82" s="24"/>
      <c r="AGK82" s="24"/>
      <c r="AGL82" s="24"/>
      <c r="AGM82" s="24"/>
      <c r="AGN82" s="24"/>
      <c r="AGO82" s="24"/>
      <c r="AGP82" s="24"/>
      <c r="AGQ82" s="24"/>
      <c r="AGR82" s="24"/>
      <c r="AGS82" s="24"/>
      <c r="AGT82" s="24"/>
      <c r="AGU82" s="24"/>
      <c r="AGV82" s="24"/>
      <c r="AGW82" s="24"/>
      <c r="AGX82" s="24"/>
      <c r="AGY82" s="24"/>
      <c r="AGZ82" s="24"/>
      <c r="AHA82" s="24"/>
      <c r="AHB82" s="24"/>
      <c r="AHC82" s="24"/>
      <c r="AHD82" s="24"/>
      <c r="AHE82" s="24"/>
      <c r="AHF82" s="24"/>
      <c r="AHG82" s="24"/>
      <c r="AHH82" s="24"/>
      <c r="AHI82" s="24"/>
      <c r="AHJ82" s="24"/>
      <c r="AHK82" s="24"/>
      <c r="AHL82" s="24"/>
      <c r="AHM82" s="24"/>
      <c r="AHN82" s="24"/>
      <c r="AHO82" s="24"/>
      <c r="AHP82" s="24"/>
      <c r="AHQ82" s="24"/>
      <c r="AHR82" s="24"/>
      <c r="AHS82" s="24"/>
      <c r="AHT82" s="24"/>
      <c r="AHU82" s="24"/>
      <c r="AHV82" s="24"/>
      <c r="AHW82" s="24"/>
      <c r="AHX82" s="24"/>
      <c r="AHY82" s="24"/>
      <c r="AHZ82" s="24"/>
      <c r="AIA82" s="24"/>
      <c r="AIB82" s="24"/>
      <c r="AIC82" s="24"/>
      <c r="AID82" s="24"/>
      <c r="AIE82" s="24"/>
      <c r="AIF82" s="24"/>
      <c r="AIG82" s="24"/>
      <c r="AIH82" s="24"/>
      <c r="AII82" s="24"/>
      <c r="AIJ82" s="24"/>
      <c r="AIK82" s="24"/>
      <c r="AIL82" s="24"/>
      <c r="AIM82" s="24"/>
      <c r="AIN82" s="24"/>
      <c r="AIO82" s="24"/>
      <c r="AIP82" s="24"/>
      <c r="AIQ82" s="24"/>
      <c r="AIR82" s="24"/>
      <c r="AIS82" s="24"/>
      <c r="AIT82" s="24"/>
      <c r="AIU82" s="24"/>
      <c r="AIV82" s="24"/>
      <c r="AIW82" s="24"/>
      <c r="AIX82" s="24"/>
      <c r="AIY82" s="24"/>
      <c r="AIZ82" s="24"/>
      <c r="AJA82" s="24"/>
      <c r="AJB82" s="24"/>
      <c r="AJC82" s="24"/>
      <c r="AJD82" s="24"/>
      <c r="AJE82" s="24"/>
      <c r="AJF82" s="24"/>
      <c r="AJG82" s="24"/>
      <c r="AJH82" s="24"/>
      <c r="AJI82" s="24"/>
      <c r="AJJ82" s="24"/>
      <c r="AJK82" s="24"/>
      <c r="AJL82" s="24"/>
      <c r="AJM82" s="24"/>
      <c r="AJN82" s="24"/>
      <c r="AJO82" s="24"/>
      <c r="AJP82" s="24"/>
      <c r="AJQ82" s="24"/>
      <c r="AJR82" s="24"/>
      <c r="AJS82" s="24"/>
      <c r="AJT82" s="24"/>
      <c r="AJU82" s="24"/>
      <c r="AJV82" s="24"/>
      <c r="AJW82" s="24"/>
      <c r="AJX82" s="24"/>
      <c r="AJY82" s="24"/>
      <c r="AJZ82" s="24"/>
      <c r="AKA82" s="24"/>
      <c r="AKB82" s="24"/>
      <c r="AKC82" s="24"/>
      <c r="AKD82" s="24"/>
      <c r="AKE82" s="24"/>
      <c r="AKF82" s="24"/>
      <c r="AKG82" s="24"/>
      <c r="AKH82" s="24"/>
      <c r="AKI82" s="24"/>
      <c r="AKJ82" s="24"/>
      <c r="AKK82" s="24"/>
      <c r="AKL82" s="24"/>
      <c r="AKM82" s="24"/>
      <c r="AKN82" s="24"/>
      <c r="AKO82" s="24"/>
      <c r="AKP82" s="24"/>
      <c r="AKQ82" s="24"/>
      <c r="AKR82" s="24"/>
      <c r="AKS82" s="24"/>
      <c r="AKT82" s="24"/>
      <c r="AKU82" s="24"/>
      <c r="AKV82" s="24"/>
      <c r="AKW82" s="24"/>
      <c r="AKX82" s="24"/>
      <c r="AKY82" s="24"/>
      <c r="AKZ82" s="24"/>
      <c r="ALA82" s="24"/>
      <c r="ALB82" s="24"/>
      <c r="ALC82" s="24"/>
      <c r="ALD82" s="24"/>
      <c r="ALE82" s="24"/>
      <c r="ALF82" s="24"/>
      <c r="ALG82" s="24"/>
      <c r="ALH82" s="24"/>
      <c r="ALI82" s="24"/>
      <c r="ALJ82" s="24"/>
      <c r="ALK82" s="24"/>
      <c r="ALL82" s="24"/>
      <c r="ALM82" s="24"/>
      <c r="ALN82" s="24"/>
      <c r="ALO82" s="24"/>
      <c r="ALP82" s="24"/>
      <c r="ALQ82" s="24"/>
      <c r="ALR82" s="24"/>
      <c r="ALS82" s="24"/>
      <c r="ALT82" s="24"/>
      <c r="ALU82" s="24"/>
      <c r="ALV82" s="24"/>
      <c r="ALW82" s="24"/>
      <c r="ALX82" s="24"/>
      <c r="ALY82" s="24"/>
      <c r="ALZ82" s="24"/>
      <c r="AMA82" s="24"/>
      <c r="AMB82" s="24"/>
      <c r="AMC82" s="24"/>
      <c r="AMD82" s="24"/>
      <c r="AME82" s="24"/>
      <c r="AMF82" s="24"/>
      <c r="AMG82" s="24"/>
      <c r="AMH82" s="24"/>
      <c r="AMI82" s="24"/>
      <c r="AMJ82" s="24"/>
      <c r="AMK82" s="24"/>
    </row>
    <row r="83" spans="1:1025" s="147" customFormat="1" ht="24.95" customHeight="1" thickTop="1">
      <c r="A83" s="24"/>
      <c r="B83" s="40"/>
      <c r="C83" s="416"/>
      <c r="D83" s="419" t="s">
        <v>573</v>
      </c>
      <c r="E83" s="416"/>
      <c r="F83" s="416"/>
      <c r="G83" s="418"/>
      <c r="H83" s="324"/>
      <c r="I83" s="420"/>
      <c r="J83" s="323">
        <f>SUM(J82:J82)</f>
        <v>457863.00151972007</v>
      </c>
      <c r="K83" s="156"/>
      <c r="L83" s="528">
        <f>SUM(L82:L82)</f>
        <v>570224.31567006407</v>
      </c>
      <c r="M83" s="529"/>
      <c r="N83" s="426"/>
      <c r="O83" s="148"/>
      <c r="P83" s="148"/>
      <c r="Q83" s="44"/>
      <c r="R83" s="24"/>
      <c r="S83" s="24"/>
      <c r="T83" s="24"/>
      <c r="U83" s="24"/>
      <c r="V83" s="24"/>
      <c r="W83" s="24"/>
      <c r="X83" s="24"/>
      <c r="Y83" s="24"/>
      <c r="Z83" s="24"/>
      <c r="AA83" s="24"/>
      <c r="AB83" s="24"/>
      <c r="AC83" s="24"/>
      <c r="AD83" s="24"/>
      <c r="AE83" s="24"/>
      <c r="AF83" s="24"/>
      <c r="AG83" s="24"/>
      <c r="AH83" s="24"/>
      <c r="AI83" s="24"/>
      <c r="AJ83" s="24"/>
      <c r="AK83" s="24"/>
      <c r="AL83" s="24"/>
      <c r="AM83" s="24"/>
      <c r="AN83" s="24"/>
      <c r="AO83" s="24"/>
      <c r="AP83" s="24"/>
      <c r="AQ83" s="24"/>
      <c r="AR83" s="24"/>
      <c r="AS83" s="24"/>
      <c r="AT83" s="24"/>
      <c r="AU83" s="24"/>
      <c r="AV83" s="24"/>
      <c r="AW83" s="24"/>
      <c r="AX83" s="24"/>
      <c r="AY83" s="24"/>
      <c r="AZ83" s="24"/>
      <c r="BA83" s="24"/>
      <c r="BB83" s="24"/>
      <c r="BC83" s="24"/>
      <c r="BD83" s="24"/>
      <c r="BE83" s="24"/>
      <c r="BF83" s="24"/>
      <c r="BG83" s="24"/>
      <c r="BH83" s="24"/>
      <c r="BI83" s="24"/>
      <c r="BJ83" s="24"/>
      <c r="BK83" s="24"/>
      <c r="BL83" s="24"/>
      <c r="BM83" s="24"/>
      <c r="BN83" s="24"/>
      <c r="BO83" s="24"/>
      <c r="BP83" s="24"/>
      <c r="BQ83" s="24"/>
      <c r="BR83" s="24"/>
      <c r="BS83" s="24"/>
      <c r="BT83" s="24"/>
      <c r="BU83" s="24"/>
      <c r="BV83" s="24"/>
      <c r="BW83" s="24"/>
      <c r="BX83" s="24"/>
      <c r="BY83" s="24"/>
      <c r="BZ83" s="24"/>
      <c r="CA83" s="24"/>
      <c r="CB83" s="24"/>
      <c r="CC83" s="24"/>
      <c r="CD83" s="24"/>
      <c r="CE83" s="24"/>
      <c r="CF83" s="24"/>
      <c r="CG83" s="24"/>
      <c r="CH83" s="24"/>
      <c r="CI83" s="24"/>
      <c r="CJ83" s="24"/>
      <c r="CK83" s="24"/>
      <c r="CL83" s="24"/>
      <c r="CM83" s="24"/>
      <c r="CN83" s="24"/>
      <c r="CO83" s="24"/>
      <c r="CP83" s="24"/>
      <c r="CQ83" s="24"/>
      <c r="CR83" s="24"/>
      <c r="CS83" s="24"/>
      <c r="CT83" s="24"/>
      <c r="CU83" s="24"/>
      <c r="CV83" s="24"/>
      <c r="CW83" s="24"/>
      <c r="CX83" s="24"/>
      <c r="CY83" s="24"/>
      <c r="CZ83" s="24"/>
      <c r="DA83" s="24"/>
      <c r="DB83" s="24"/>
      <c r="DC83" s="24"/>
      <c r="DD83" s="24"/>
      <c r="DE83" s="24"/>
      <c r="DF83" s="24"/>
      <c r="DG83" s="24"/>
      <c r="DH83" s="24"/>
      <c r="DI83" s="24"/>
      <c r="DJ83" s="24"/>
      <c r="DK83" s="24"/>
      <c r="DL83" s="24"/>
      <c r="DM83" s="24"/>
      <c r="DN83" s="24"/>
      <c r="DO83" s="24"/>
      <c r="DP83" s="24"/>
      <c r="DQ83" s="24"/>
      <c r="DR83" s="24"/>
      <c r="DS83" s="24"/>
      <c r="DT83" s="24"/>
      <c r="DU83" s="24"/>
      <c r="DV83" s="24"/>
      <c r="DW83" s="24"/>
      <c r="DX83" s="24"/>
      <c r="DY83" s="24"/>
      <c r="DZ83" s="24"/>
      <c r="EA83" s="24"/>
      <c r="EB83" s="24"/>
      <c r="EC83" s="24"/>
      <c r="ED83" s="24"/>
      <c r="EE83" s="24"/>
      <c r="EF83" s="24"/>
      <c r="EG83" s="24"/>
      <c r="EH83" s="24"/>
      <c r="EI83" s="24"/>
      <c r="EJ83" s="24"/>
      <c r="EK83" s="24"/>
      <c r="EL83" s="24"/>
      <c r="EM83" s="24"/>
      <c r="EN83" s="24"/>
      <c r="EO83" s="24"/>
      <c r="EP83" s="24"/>
      <c r="EQ83" s="24"/>
      <c r="ER83" s="24"/>
      <c r="ES83" s="24"/>
      <c r="ET83" s="24"/>
      <c r="EU83" s="24"/>
      <c r="EV83" s="24"/>
      <c r="EW83" s="24"/>
      <c r="EX83" s="24"/>
      <c r="EY83" s="24"/>
      <c r="EZ83" s="24"/>
      <c r="FA83" s="24"/>
      <c r="FB83" s="24"/>
      <c r="FC83" s="24"/>
      <c r="FD83" s="24"/>
      <c r="FE83" s="24"/>
      <c r="FF83" s="24"/>
      <c r="FG83" s="24"/>
      <c r="FH83" s="24"/>
      <c r="FI83" s="24"/>
      <c r="FJ83" s="24"/>
      <c r="FK83" s="24"/>
      <c r="FL83" s="24"/>
      <c r="FM83" s="24"/>
      <c r="FN83" s="24"/>
      <c r="FO83" s="24"/>
      <c r="FP83" s="24"/>
      <c r="FQ83" s="24"/>
      <c r="FR83" s="24"/>
      <c r="FS83" s="24"/>
      <c r="FT83" s="24"/>
      <c r="FU83" s="24"/>
      <c r="FV83" s="24"/>
      <c r="FW83" s="24"/>
      <c r="FX83" s="24"/>
      <c r="FY83" s="24"/>
      <c r="FZ83" s="24"/>
      <c r="GA83" s="24"/>
      <c r="GB83" s="24"/>
      <c r="GC83" s="24"/>
      <c r="GD83" s="24"/>
      <c r="GE83" s="24"/>
      <c r="GF83" s="24"/>
      <c r="GG83" s="24"/>
      <c r="GH83" s="24"/>
      <c r="GI83" s="24"/>
      <c r="GJ83" s="24"/>
      <c r="GK83" s="24"/>
      <c r="GL83" s="24"/>
      <c r="GM83" s="24"/>
      <c r="GN83" s="24"/>
      <c r="GO83" s="24"/>
      <c r="GP83" s="24"/>
      <c r="GQ83" s="24"/>
      <c r="GR83" s="24"/>
      <c r="GS83" s="24"/>
      <c r="GT83" s="24"/>
      <c r="GU83" s="24"/>
      <c r="GV83" s="24"/>
      <c r="GW83" s="24"/>
      <c r="GX83" s="24"/>
      <c r="GY83" s="24"/>
      <c r="GZ83" s="24"/>
      <c r="HA83" s="24"/>
      <c r="HB83" s="24"/>
      <c r="HC83" s="24"/>
      <c r="HD83" s="24"/>
      <c r="HE83" s="24"/>
      <c r="HF83" s="24"/>
      <c r="HG83" s="24"/>
      <c r="HH83" s="24"/>
      <c r="HI83" s="24"/>
      <c r="HJ83" s="24"/>
      <c r="HK83" s="24"/>
      <c r="HL83" s="24"/>
      <c r="HM83" s="24"/>
      <c r="HN83" s="24"/>
      <c r="HO83" s="24"/>
      <c r="HP83" s="24"/>
      <c r="HQ83" s="24"/>
      <c r="HR83" s="24"/>
      <c r="HS83" s="24"/>
      <c r="HT83" s="24"/>
      <c r="HU83" s="24"/>
      <c r="HV83" s="24"/>
      <c r="HW83" s="24"/>
      <c r="HX83" s="24"/>
      <c r="HY83" s="24"/>
      <c r="HZ83" s="24"/>
      <c r="IA83" s="24"/>
      <c r="IB83" s="24"/>
      <c r="IC83" s="24"/>
      <c r="ID83" s="24"/>
      <c r="IE83" s="24"/>
      <c r="IF83" s="24"/>
      <c r="IG83" s="24"/>
      <c r="IH83" s="24"/>
      <c r="II83" s="24"/>
      <c r="IJ83" s="24"/>
      <c r="IK83" s="24"/>
      <c r="IL83" s="24"/>
      <c r="IM83" s="24"/>
      <c r="IN83" s="24"/>
      <c r="IO83" s="24"/>
      <c r="IP83" s="24"/>
      <c r="IQ83" s="24"/>
      <c r="IR83" s="24"/>
      <c r="IS83" s="24"/>
      <c r="IT83" s="24"/>
      <c r="IU83" s="24"/>
      <c r="IV83" s="24"/>
      <c r="IW83" s="24"/>
      <c r="IX83" s="24"/>
      <c r="IY83" s="24"/>
      <c r="IZ83" s="24"/>
      <c r="JA83" s="24"/>
      <c r="JB83" s="24"/>
      <c r="JC83" s="24"/>
      <c r="JD83" s="24"/>
      <c r="JE83" s="24"/>
      <c r="JF83" s="24"/>
      <c r="JG83" s="24"/>
      <c r="JH83" s="24"/>
      <c r="JI83" s="24"/>
      <c r="JJ83" s="24"/>
      <c r="JK83" s="24"/>
      <c r="JL83" s="24"/>
      <c r="JM83" s="24"/>
      <c r="JN83" s="24"/>
      <c r="JO83" s="24"/>
      <c r="JP83" s="24"/>
      <c r="JQ83" s="24"/>
      <c r="JR83" s="24"/>
      <c r="JS83" s="24"/>
      <c r="JT83" s="24"/>
      <c r="JU83" s="24"/>
      <c r="JV83" s="24"/>
      <c r="JW83" s="24"/>
      <c r="JX83" s="24"/>
      <c r="JY83" s="24"/>
      <c r="JZ83" s="24"/>
      <c r="KA83" s="24"/>
      <c r="KB83" s="24"/>
      <c r="KC83" s="24"/>
      <c r="KD83" s="24"/>
      <c r="KE83" s="24"/>
      <c r="KF83" s="24"/>
      <c r="KG83" s="24"/>
      <c r="KH83" s="24"/>
      <c r="KI83" s="24"/>
      <c r="KJ83" s="24"/>
      <c r="KK83" s="24"/>
      <c r="KL83" s="24"/>
      <c r="KM83" s="24"/>
      <c r="KN83" s="24"/>
      <c r="KO83" s="24"/>
      <c r="KP83" s="24"/>
      <c r="KQ83" s="24"/>
      <c r="KR83" s="24"/>
      <c r="KS83" s="24"/>
      <c r="KT83" s="24"/>
      <c r="KU83" s="24"/>
      <c r="KV83" s="24"/>
      <c r="KW83" s="24"/>
      <c r="KX83" s="24"/>
      <c r="KY83" s="24"/>
      <c r="KZ83" s="24"/>
      <c r="LA83" s="24"/>
      <c r="LB83" s="24"/>
      <c r="LC83" s="24"/>
      <c r="LD83" s="24"/>
      <c r="LE83" s="24"/>
      <c r="LF83" s="24"/>
      <c r="LG83" s="24"/>
      <c r="LH83" s="24"/>
      <c r="LI83" s="24"/>
      <c r="LJ83" s="24"/>
      <c r="LK83" s="24"/>
      <c r="LL83" s="24"/>
      <c r="LM83" s="24"/>
      <c r="LN83" s="24"/>
      <c r="LO83" s="24"/>
      <c r="LP83" s="24"/>
      <c r="LQ83" s="24"/>
      <c r="LR83" s="24"/>
      <c r="LS83" s="24"/>
      <c r="LT83" s="24"/>
      <c r="LU83" s="24"/>
      <c r="LV83" s="24"/>
      <c r="LW83" s="24"/>
      <c r="LX83" s="24"/>
      <c r="LY83" s="24"/>
      <c r="LZ83" s="24"/>
      <c r="MA83" s="24"/>
      <c r="MB83" s="24"/>
      <c r="MC83" s="24"/>
      <c r="MD83" s="24"/>
      <c r="ME83" s="24"/>
      <c r="MF83" s="24"/>
      <c r="MG83" s="24"/>
      <c r="MH83" s="24"/>
      <c r="MI83" s="24"/>
      <c r="MJ83" s="24"/>
      <c r="MK83" s="24"/>
      <c r="ML83" s="24"/>
      <c r="MM83" s="24"/>
      <c r="MN83" s="24"/>
      <c r="MO83" s="24"/>
      <c r="MP83" s="24"/>
      <c r="MQ83" s="24"/>
      <c r="MR83" s="24"/>
      <c r="MS83" s="24"/>
      <c r="MT83" s="24"/>
      <c r="MU83" s="24"/>
      <c r="MV83" s="24"/>
      <c r="MW83" s="24"/>
      <c r="MX83" s="24"/>
      <c r="MY83" s="24"/>
      <c r="MZ83" s="24"/>
      <c r="NA83" s="24"/>
      <c r="NB83" s="24"/>
      <c r="NC83" s="24"/>
      <c r="ND83" s="24"/>
      <c r="NE83" s="24"/>
      <c r="NF83" s="24"/>
      <c r="NG83" s="24"/>
      <c r="NH83" s="24"/>
      <c r="NI83" s="24"/>
      <c r="NJ83" s="24"/>
      <c r="NK83" s="24"/>
      <c r="NL83" s="24"/>
      <c r="NM83" s="24"/>
      <c r="NN83" s="24"/>
      <c r="NO83" s="24"/>
      <c r="NP83" s="24"/>
      <c r="NQ83" s="24"/>
      <c r="NR83" s="24"/>
      <c r="NS83" s="24"/>
      <c r="NT83" s="24"/>
      <c r="NU83" s="24"/>
      <c r="NV83" s="24"/>
      <c r="NW83" s="24"/>
      <c r="NX83" s="24"/>
      <c r="NY83" s="24"/>
      <c r="NZ83" s="24"/>
      <c r="OA83" s="24"/>
      <c r="OB83" s="24"/>
      <c r="OC83" s="24"/>
      <c r="OD83" s="24"/>
      <c r="OE83" s="24"/>
      <c r="OF83" s="24"/>
      <c r="OG83" s="24"/>
      <c r="OH83" s="24"/>
      <c r="OI83" s="24"/>
      <c r="OJ83" s="24"/>
      <c r="OK83" s="24"/>
      <c r="OL83" s="24"/>
      <c r="OM83" s="24"/>
      <c r="ON83" s="24"/>
      <c r="OO83" s="24"/>
      <c r="OP83" s="24"/>
      <c r="OQ83" s="24"/>
      <c r="OR83" s="24"/>
      <c r="OS83" s="24"/>
      <c r="OT83" s="24"/>
      <c r="OU83" s="24"/>
      <c r="OV83" s="24"/>
      <c r="OW83" s="24"/>
      <c r="OX83" s="24"/>
      <c r="OY83" s="24"/>
      <c r="OZ83" s="24"/>
      <c r="PA83" s="24"/>
      <c r="PB83" s="24"/>
      <c r="PC83" s="24"/>
      <c r="PD83" s="24"/>
      <c r="PE83" s="24"/>
      <c r="PF83" s="24"/>
      <c r="PG83" s="24"/>
      <c r="PH83" s="24"/>
      <c r="PI83" s="24"/>
      <c r="PJ83" s="24"/>
      <c r="PK83" s="24"/>
      <c r="PL83" s="24"/>
      <c r="PM83" s="24"/>
      <c r="PN83" s="24"/>
      <c r="PO83" s="24"/>
      <c r="PP83" s="24"/>
      <c r="PQ83" s="24"/>
      <c r="PR83" s="24"/>
      <c r="PS83" s="24"/>
      <c r="PT83" s="24"/>
      <c r="PU83" s="24"/>
      <c r="PV83" s="24"/>
      <c r="PW83" s="24"/>
      <c r="PX83" s="24"/>
      <c r="PY83" s="24"/>
      <c r="PZ83" s="24"/>
      <c r="QA83" s="24"/>
      <c r="QB83" s="24"/>
      <c r="QC83" s="24"/>
      <c r="QD83" s="24"/>
      <c r="QE83" s="24"/>
      <c r="QF83" s="24"/>
      <c r="QG83" s="24"/>
      <c r="QH83" s="24"/>
      <c r="QI83" s="24"/>
      <c r="QJ83" s="24"/>
      <c r="QK83" s="24"/>
      <c r="QL83" s="24"/>
      <c r="QM83" s="24"/>
      <c r="QN83" s="24"/>
      <c r="QO83" s="24"/>
      <c r="QP83" s="24"/>
      <c r="QQ83" s="24"/>
      <c r="QR83" s="24"/>
      <c r="QS83" s="24"/>
      <c r="QT83" s="24"/>
      <c r="QU83" s="24"/>
      <c r="QV83" s="24"/>
      <c r="QW83" s="24"/>
      <c r="QX83" s="24"/>
      <c r="QY83" s="24"/>
      <c r="QZ83" s="24"/>
      <c r="RA83" s="24"/>
      <c r="RB83" s="24"/>
      <c r="RC83" s="24"/>
      <c r="RD83" s="24"/>
      <c r="RE83" s="24"/>
      <c r="RF83" s="24"/>
      <c r="RG83" s="24"/>
      <c r="RH83" s="24"/>
      <c r="RI83" s="24"/>
      <c r="RJ83" s="24"/>
      <c r="RK83" s="24"/>
      <c r="RL83" s="24"/>
      <c r="RM83" s="24"/>
      <c r="RN83" s="24"/>
      <c r="RO83" s="24"/>
      <c r="RP83" s="24"/>
      <c r="RQ83" s="24"/>
      <c r="RR83" s="24"/>
      <c r="RS83" s="24"/>
      <c r="RT83" s="24"/>
      <c r="RU83" s="24"/>
      <c r="RV83" s="24"/>
      <c r="RW83" s="24"/>
      <c r="RX83" s="24"/>
      <c r="RY83" s="24"/>
      <c r="RZ83" s="24"/>
      <c r="SA83" s="24"/>
      <c r="SB83" s="24"/>
      <c r="SC83" s="24"/>
      <c r="SD83" s="24"/>
      <c r="SE83" s="24"/>
      <c r="SF83" s="24"/>
      <c r="SG83" s="24"/>
      <c r="SH83" s="24"/>
      <c r="SI83" s="24"/>
      <c r="SJ83" s="24"/>
      <c r="SK83" s="24"/>
      <c r="SL83" s="24"/>
      <c r="SM83" s="24"/>
      <c r="SN83" s="24"/>
      <c r="SO83" s="24"/>
      <c r="SP83" s="24"/>
      <c r="SQ83" s="24"/>
      <c r="SR83" s="24"/>
      <c r="SS83" s="24"/>
      <c r="ST83" s="24"/>
      <c r="SU83" s="24"/>
      <c r="SV83" s="24"/>
      <c r="SW83" s="24"/>
      <c r="SX83" s="24"/>
      <c r="SY83" s="24"/>
      <c r="SZ83" s="24"/>
      <c r="TA83" s="24"/>
      <c r="TB83" s="24"/>
      <c r="TC83" s="24"/>
      <c r="TD83" s="24"/>
      <c r="TE83" s="24"/>
      <c r="TF83" s="24"/>
      <c r="TG83" s="24"/>
      <c r="TH83" s="24"/>
      <c r="TI83" s="24"/>
      <c r="TJ83" s="24"/>
      <c r="TK83" s="24"/>
      <c r="TL83" s="24"/>
      <c r="TM83" s="24"/>
      <c r="TN83" s="24"/>
      <c r="TO83" s="24"/>
      <c r="TP83" s="24"/>
      <c r="TQ83" s="24"/>
      <c r="TR83" s="24"/>
      <c r="TS83" s="24"/>
      <c r="TT83" s="24"/>
      <c r="TU83" s="24"/>
      <c r="TV83" s="24"/>
      <c r="TW83" s="24"/>
      <c r="TX83" s="24"/>
      <c r="TY83" s="24"/>
      <c r="TZ83" s="24"/>
      <c r="UA83" s="24"/>
      <c r="UB83" s="24"/>
      <c r="UC83" s="24"/>
      <c r="UD83" s="24"/>
      <c r="UE83" s="24"/>
      <c r="UF83" s="24"/>
      <c r="UG83" s="24"/>
      <c r="UH83" s="24"/>
      <c r="UI83" s="24"/>
      <c r="UJ83" s="24"/>
      <c r="UK83" s="24"/>
      <c r="UL83" s="24"/>
      <c r="UM83" s="24"/>
      <c r="UN83" s="24"/>
      <c r="UO83" s="24"/>
      <c r="UP83" s="24"/>
      <c r="UQ83" s="24"/>
      <c r="UR83" s="24"/>
      <c r="US83" s="24"/>
      <c r="UT83" s="24"/>
      <c r="UU83" s="24"/>
      <c r="UV83" s="24"/>
      <c r="UW83" s="24"/>
      <c r="UX83" s="24"/>
      <c r="UY83" s="24"/>
      <c r="UZ83" s="24"/>
      <c r="VA83" s="24"/>
      <c r="VB83" s="24"/>
      <c r="VC83" s="24"/>
      <c r="VD83" s="24"/>
      <c r="VE83" s="24"/>
      <c r="VF83" s="24"/>
      <c r="VG83" s="24"/>
      <c r="VH83" s="24"/>
      <c r="VI83" s="24"/>
      <c r="VJ83" s="24"/>
      <c r="VK83" s="24"/>
      <c r="VL83" s="24"/>
      <c r="VM83" s="24"/>
      <c r="VN83" s="24"/>
      <c r="VO83" s="24"/>
      <c r="VP83" s="24"/>
      <c r="VQ83" s="24"/>
      <c r="VR83" s="24"/>
      <c r="VS83" s="24"/>
      <c r="VT83" s="24"/>
      <c r="VU83" s="24"/>
      <c r="VV83" s="24"/>
      <c r="VW83" s="24"/>
      <c r="VX83" s="24"/>
      <c r="VY83" s="24"/>
      <c r="VZ83" s="24"/>
      <c r="WA83" s="24"/>
      <c r="WB83" s="24"/>
      <c r="WC83" s="24"/>
      <c r="WD83" s="24"/>
      <c r="WE83" s="24"/>
      <c r="WF83" s="24"/>
      <c r="WG83" s="24"/>
      <c r="WH83" s="24"/>
      <c r="WI83" s="24"/>
      <c r="WJ83" s="24"/>
      <c r="WK83" s="24"/>
      <c r="WL83" s="24"/>
      <c r="WM83" s="24"/>
      <c r="WN83" s="24"/>
      <c r="WO83" s="24"/>
      <c r="WP83" s="24"/>
      <c r="WQ83" s="24"/>
      <c r="WR83" s="24"/>
      <c r="WS83" s="24"/>
      <c r="WT83" s="24"/>
      <c r="WU83" s="24"/>
      <c r="WV83" s="24"/>
      <c r="WW83" s="24"/>
      <c r="WX83" s="24"/>
      <c r="WY83" s="24"/>
      <c r="WZ83" s="24"/>
      <c r="XA83" s="24"/>
      <c r="XB83" s="24"/>
      <c r="XC83" s="24"/>
      <c r="XD83" s="24"/>
      <c r="XE83" s="24"/>
      <c r="XF83" s="24"/>
      <c r="XG83" s="24"/>
      <c r="XH83" s="24"/>
      <c r="XI83" s="24"/>
      <c r="XJ83" s="24"/>
      <c r="XK83" s="24"/>
      <c r="XL83" s="24"/>
      <c r="XM83" s="24"/>
      <c r="XN83" s="24"/>
      <c r="XO83" s="24"/>
      <c r="XP83" s="24"/>
      <c r="XQ83" s="24"/>
      <c r="XR83" s="24"/>
      <c r="XS83" s="24"/>
      <c r="XT83" s="24"/>
      <c r="XU83" s="24"/>
      <c r="XV83" s="24"/>
      <c r="XW83" s="24"/>
      <c r="XX83" s="24"/>
      <c r="XY83" s="24"/>
      <c r="XZ83" s="24"/>
      <c r="YA83" s="24"/>
      <c r="YB83" s="24"/>
      <c r="YC83" s="24"/>
      <c r="YD83" s="24"/>
      <c r="YE83" s="24"/>
      <c r="YF83" s="24"/>
      <c r="YG83" s="24"/>
      <c r="YH83" s="24"/>
      <c r="YI83" s="24"/>
      <c r="YJ83" s="24"/>
      <c r="YK83" s="24"/>
      <c r="YL83" s="24"/>
      <c r="YM83" s="24"/>
      <c r="YN83" s="24"/>
      <c r="YO83" s="24"/>
      <c r="YP83" s="24"/>
      <c r="YQ83" s="24"/>
      <c r="YR83" s="24"/>
      <c r="YS83" s="24"/>
      <c r="YT83" s="24"/>
      <c r="YU83" s="24"/>
      <c r="YV83" s="24"/>
      <c r="YW83" s="24"/>
      <c r="YX83" s="24"/>
      <c r="YY83" s="24"/>
      <c r="YZ83" s="24"/>
      <c r="ZA83" s="24"/>
      <c r="ZB83" s="24"/>
      <c r="ZC83" s="24"/>
      <c r="ZD83" s="24"/>
      <c r="ZE83" s="24"/>
      <c r="ZF83" s="24"/>
      <c r="ZG83" s="24"/>
      <c r="ZH83" s="24"/>
      <c r="ZI83" s="24"/>
      <c r="ZJ83" s="24"/>
      <c r="ZK83" s="24"/>
      <c r="ZL83" s="24"/>
      <c r="ZM83" s="24"/>
      <c r="ZN83" s="24"/>
      <c r="ZO83" s="24"/>
      <c r="ZP83" s="24"/>
      <c r="ZQ83" s="24"/>
      <c r="ZR83" s="24"/>
      <c r="ZS83" s="24"/>
      <c r="ZT83" s="24"/>
      <c r="ZU83" s="24"/>
      <c r="ZV83" s="24"/>
      <c r="ZW83" s="24"/>
      <c r="ZX83" s="24"/>
      <c r="ZY83" s="24"/>
      <c r="ZZ83" s="24"/>
      <c r="AAA83" s="24"/>
      <c r="AAB83" s="24"/>
      <c r="AAC83" s="24"/>
      <c r="AAD83" s="24"/>
      <c r="AAE83" s="24"/>
      <c r="AAF83" s="24"/>
      <c r="AAG83" s="24"/>
      <c r="AAH83" s="24"/>
      <c r="AAI83" s="24"/>
      <c r="AAJ83" s="24"/>
      <c r="AAK83" s="24"/>
      <c r="AAL83" s="24"/>
      <c r="AAM83" s="24"/>
      <c r="AAN83" s="24"/>
      <c r="AAO83" s="24"/>
      <c r="AAP83" s="24"/>
      <c r="AAQ83" s="24"/>
      <c r="AAR83" s="24"/>
      <c r="AAS83" s="24"/>
      <c r="AAT83" s="24"/>
      <c r="AAU83" s="24"/>
      <c r="AAV83" s="24"/>
      <c r="AAW83" s="24"/>
      <c r="AAX83" s="24"/>
      <c r="AAY83" s="24"/>
      <c r="AAZ83" s="24"/>
      <c r="ABA83" s="24"/>
      <c r="ABB83" s="24"/>
      <c r="ABC83" s="24"/>
      <c r="ABD83" s="24"/>
      <c r="ABE83" s="24"/>
      <c r="ABF83" s="24"/>
      <c r="ABG83" s="24"/>
      <c r="ABH83" s="24"/>
      <c r="ABI83" s="24"/>
      <c r="ABJ83" s="24"/>
      <c r="ABK83" s="24"/>
      <c r="ABL83" s="24"/>
      <c r="ABM83" s="24"/>
      <c r="ABN83" s="24"/>
      <c r="ABO83" s="24"/>
      <c r="ABP83" s="24"/>
      <c r="ABQ83" s="24"/>
      <c r="ABR83" s="24"/>
      <c r="ABS83" s="24"/>
      <c r="ABT83" s="24"/>
      <c r="ABU83" s="24"/>
      <c r="ABV83" s="24"/>
      <c r="ABW83" s="24"/>
      <c r="ABX83" s="24"/>
      <c r="ABY83" s="24"/>
      <c r="ABZ83" s="24"/>
      <c r="ACA83" s="24"/>
      <c r="ACB83" s="24"/>
      <c r="ACC83" s="24"/>
      <c r="ACD83" s="24"/>
      <c r="ACE83" s="24"/>
      <c r="ACF83" s="24"/>
      <c r="ACG83" s="24"/>
      <c r="ACH83" s="24"/>
      <c r="ACI83" s="24"/>
      <c r="ACJ83" s="24"/>
      <c r="ACK83" s="24"/>
      <c r="ACL83" s="24"/>
      <c r="ACM83" s="24"/>
      <c r="ACN83" s="24"/>
      <c r="ACO83" s="24"/>
      <c r="ACP83" s="24"/>
      <c r="ACQ83" s="24"/>
      <c r="ACR83" s="24"/>
      <c r="ACS83" s="24"/>
      <c r="ACT83" s="24"/>
      <c r="ACU83" s="24"/>
      <c r="ACV83" s="24"/>
      <c r="ACW83" s="24"/>
      <c r="ACX83" s="24"/>
      <c r="ACY83" s="24"/>
      <c r="ACZ83" s="24"/>
      <c r="ADA83" s="24"/>
      <c r="ADB83" s="24"/>
      <c r="ADC83" s="24"/>
      <c r="ADD83" s="24"/>
      <c r="ADE83" s="24"/>
      <c r="ADF83" s="24"/>
      <c r="ADG83" s="24"/>
      <c r="ADH83" s="24"/>
      <c r="ADI83" s="24"/>
      <c r="ADJ83" s="24"/>
      <c r="ADK83" s="24"/>
      <c r="ADL83" s="24"/>
      <c r="ADM83" s="24"/>
      <c r="ADN83" s="24"/>
      <c r="ADO83" s="24"/>
      <c r="ADP83" s="24"/>
      <c r="ADQ83" s="24"/>
      <c r="ADR83" s="24"/>
      <c r="ADS83" s="24"/>
      <c r="ADT83" s="24"/>
      <c r="ADU83" s="24"/>
      <c r="ADV83" s="24"/>
      <c r="ADW83" s="24"/>
      <c r="ADX83" s="24"/>
      <c r="ADY83" s="24"/>
      <c r="ADZ83" s="24"/>
      <c r="AEA83" s="24"/>
      <c r="AEB83" s="24"/>
      <c r="AEC83" s="24"/>
      <c r="AED83" s="24"/>
      <c r="AEE83" s="24"/>
      <c r="AEF83" s="24"/>
      <c r="AEG83" s="24"/>
      <c r="AEH83" s="24"/>
      <c r="AEI83" s="24"/>
      <c r="AEJ83" s="24"/>
      <c r="AEK83" s="24"/>
      <c r="AEL83" s="24"/>
      <c r="AEM83" s="24"/>
      <c r="AEN83" s="24"/>
      <c r="AEO83" s="24"/>
      <c r="AEP83" s="24"/>
      <c r="AEQ83" s="24"/>
      <c r="AER83" s="24"/>
      <c r="AES83" s="24"/>
      <c r="AET83" s="24"/>
      <c r="AEU83" s="24"/>
      <c r="AEV83" s="24"/>
      <c r="AEW83" s="24"/>
      <c r="AEX83" s="24"/>
      <c r="AEY83" s="24"/>
      <c r="AEZ83" s="24"/>
      <c r="AFA83" s="24"/>
      <c r="AFB83" s="24"/>
      <c r="AFC83" s="24"/>
      <c r="AFD83" s="24"/>
      <c r="AFE83" s="24"/>
      <c r="AFF83" s="24"/>
      <c r="AFG83" s="24"/>
      <c r="AFH83" s="24"/>
      <c r="AFI83" s="24"/>
      <c r="AFJ83" s="24"/>
      <c r="AFK83" s="24"/>
      <c r="AFL83" s="24"/>
      <c r="AFM83" s="24"/>
      <c r="AFN83" s="24"/>
      <c r="AFO83" s="24"/>
      <c r="AFP83" s="24"/>
      <c r="AFQ83" s="24"/>
      <c r="AFR83" s="24"/>
      <c r="AFS83" s="24"/>
      <c r="AFT83" s="24"/>
      <c r="AFU83" s="24"/>
      <c r="AFV83" s="24"/>
      <c r="AFW83" s="24"/>
      <c r="AFX83" s="24"/>
      <c r="AFY83" s="24"/>
      <c r="AFZ83" s="24"/>
      <c r="AGA83" s="24"/>
      <c r="AGB83" s="24"/>
      <c r="AGC83" s="24"/>
      <c r="AGD83" s="24"/>
      <c r="AGE83" s="24"/>
      <c r="AGF83" s="24"/>
      <c r="AGG83" s="24"/>
      <c r="AGH83" s="24"/>
      <c r="AGI83" s="24"/>
      <c r="AGJ83" s="24"/>
      <c r="AGK83" s="24"/>
      <c r="AGL83" s="24"/>
      <c r="AGM83" s="24"/>
      <c r="AGN83" s="24"/>
      <c r="AGO83" s="24"/>
      <c r="AGP83" s="24"/>
      <c r="AGQ83" s="24"/>
      <c r="AGR83" s="24"/>
      <c r="AGS83" s="24"/>
      <c r="AGT83" s="24"/>
      <c r="AGU83" s="24"/>
      <c r="AGV83" s="24"/>
      <c r="AGW83" s="24"/>
      <c r="AGX83" s="24"/>
      <c r="AGY83" s="24"/>
      <c r="AGZ83" s="24"/>
      <c r="AHA83" s="24"/>
      <c r="AHB83" s="24"/>
      <c r="AHC83" s="24"/>
      <c r="AHD83" s="24"/>
      <c r="AHE83" s="24"/>
      <c r="AHF83" s="24"/>
      <c r="AHG83" s="24"/>
      <c r="AHH83" s="24"/>
      <c r="AHI83" s="24"/>
      <c r="AHJ83" s="24"/>
      <c r="AHK83" s="24"/>
      <c r="AHL83" s="24"/>
      <c r="AHM83" s="24"/>
      <c r="AHN83" s="24"/>
      <c r="AHO83" s="24"/>
      <c r="AHP83" s="24"/>
      <c r="AHQ83" s="24"/>
      <c r="AHR83" s="24"/>
      <c r="AHS83" s="24"/>
      <c r="AHT83" s="24"/>
      <c r="AHU83" s="24"/>
      <c r="AHV83" s="24"/>
      <c r="AHW83" s="24"/>
      <c r="AHX83" s="24"/>
      <c r="AHY83" s="24"/>
      <c r="AHZ83" s="24"/>
      <c r="AIA83" s="24"/>
      <c r="AIB83" s="24"/>
      <c r="AIC83" s="24"/>
      <c r="AID83" s="24"/>
      <c r="AIE83" s="24"/>
      <c r="AIF83" s="24"/>
      <c r="AIG83" s="24"/>
      <c r="AIH83" s="24"/>
      <c r="AII83" s="24"/>
      <c r="AIJ83" s="24"/>
      <c r="AIK83" s="24"/>
      <c r="AIL83" s="24"/>
      <c r="AIM83" s="24"/>
      <c r="AIN83" s="24"/>
      <c r="AIO83" s="24"/>
      <c r="AIP83" s="24"/>
      <c r="AIQ83" s="24"/>
      <c r="AIR83" s="24"/>
      <c r="AIS83" s="24"/>
      <c r="AIT83" s="24"/>
      <c r="AIU83" s="24"/>
      <c r="AIV83" s="24"/>
      <c r="AIW83" s="24"/>
      <c r="AIX83" s="24"/>
      <c r="AIY83" s="24"/>
      <c r="AIZ83" s="24"/>
      <c r="AJA83" s="24"/>
      <c r="AJB83" s="24"/>
      <c r="AJC83" s="24"/>
      <c r="AJD83" s="24"/>
      <c r="AJE83" s="24"/>
      <c r="AJF83" s="24"/>
      <c r="AJG83" s="24"/>
      <c r="AJH83" s="24"/>
      <c r="AJI83" s="24"/>
      <c r="AJJ83" s="24"/>
      <c r="AJK83" s="24"/>
      <c r="AJL83" s="24"/>
      <c r="AJM83" s="24"/>
      <c r="AJN83" s="24"/>
      <c r="AJO83" s="24"/>
      <c r="AJP83" s="24"/>
      <c r="AJQ83" s="24"/>
      <c r="AJR83" s="24"/>
      <c r="AJS83" s="24"/>
      <c r="AJT83" s="24"/>
      <c r="AJU83" s="24"/>
      <c r="AJV83" s="24"/>
      <c r="AJW83" s="24"/>
      <c r="AJX83" s="24"/>
      <c r="AJY83" s="24"/>
      <c r="AJZ83" s="24"/>
      <c r="AKA83" s="24"/>
      <c r="AKB83" s="24"/>
      <c r="AKC83" s="24"/>
      <c r="AKD83" s="24"/>
      <c r="AKE83" s="24"/>
      <c r="AKF83" s="24"/>
      <c r="AKG83" s="24"/>
      <c r="AKH83" s="24"/>
      <c r="AKI83" s="24"/>
      <c r="AKJ83" s="24"/>
      <c r="AKK83" s="24"/>
      <c r="AKL83" s="24"/>
      <c r="AKM83" s="24"/>
      <c r="AKN83" s="24"/>
      <c r="AKO83" s="24"/>
      <c r="AKP83" s="24"/>
      <c r="AKQ83" s="24"/>
      <c r="AKR83" s="24"/>
      <c r="AKS83" s="24"/>
      <c r="AKT83" s="24"/>
      <c r="AKU83" s="24"/>
      <c r="AKV83" s="24"/>
      <c r="AKW83" s="24"/>
      <c r="AKX83" s="24"/>
      <c r="AKY83" s="24"/>
      <c r="AKZ83" s="24"/>
      <c r="ALA83" s="24"/>
      <c r="ALB83" s="24"/>
      <c r="ALC83" s="24"/>
      <c r="ALD83" s="24"/>
      <c r="ALE83" s="24"/>
      <c r="ALF83" s="24"/>
      <c r="ALG83" s="24"/>
      <c r="ALH83" s="24"/>
      <c r="ALI83" s="24"/>
      <c r="ALJ83" s="24"/>
      <c r="ALK83" s="24"/>
      <c r="ALL83" s="24"/>
      <c r="ALM83" s="24"/>
      <c r="ALN83" s="24"/>
      <c r="ALO83" s="24"/>
      <c r="ALP83" s="24"/>
      <c r="ALQ83" s="24"/>
      <c r="ALR83" s="24"/>
      <c r="ALS83" s="24"/>
      <c r="ALT83" s="24"/>
      <c r="ALU83" s="24"/>
      <c r="ALV83" s="24"/>
      <c r="ALW83" s="24"/>
      <c r="ALX83" s="24"/>
      <c r="ALY83" s="24"/>
      <c r="ALZ83" s="24"/>
      <c r="AMA83" s="24"/>
      <c r="AMB83" s="24"/>
      <c r="AMC83" s="24"/>
      <c r="AMD83" s="24"/>
      <c r="AME83" s="24"/>
      <c r="AMF83" s="24"/>
      <c r="AMG83" s="24"/>
      <c r="AMH83" s="24"/>
      <c r="AMI83" s="24"/>
      <c r="AMJ83" s="24"/>
      <c r="AMK83" s="24"/>
    </row>
    <row r="84" spans="1:1025" ht="24.95" customHeight="1" thickBot="1">
      <c r="B84" s="40"/>
      <c r="C84" s="416"/>
      <c r="D84" s="416"/>
      <c r="E84" s="416"/>
      <c r="F84" s="416"/>
      <c r="G84" s="416"/>
      <c r="H84" s="416"/>
      <c r="I84" s="416"/>
      <c r="J84" s="426"/>
      <c r="K84" s="426"/>
      <c r="L84" s="426"/>
      <c r="M84" s="426"/>
      <c r="N84" s="426"/>
      <c r="O84" s="41"/>
      <c r="P84" s="41"/>
      <c r="Q84" s="44"/>
    </row>
    <row r="85" spans="1:1025" ht="15.6" customHeight="1" thickTop="1">
      <c r="B85" s="40"/>
      <c r="C85" s="416"/>
      <c r="D85" s="416" t="s">
        <v>40</v>
      </c>
      <c r="E85" s="416"/>
      <c r="F85" s="416"/>
      <c r="G85" s="416"/>
      <c r="H85" s="416"/>
      <c r="I85" s="416"/>
      <c r="J85" s="421">
        <f>J80+J83</f>
        <v>499327.7204645921</v>
      </c>
      <c r="K85" s="161"/>
      <c r="L85" s="532">
        <f xml:space="preserve"> L80+L83</f>
        <v>617513.63620213605</v>
      </c>
      <c r="M85" s="529"/>
      <c r="N85" s="426"/>
      <c r="O85" s="41"/>
      <c r="P85" s="41"/>
      <c r="Q85" s="44"/>
    </row>
    <row r="86" spans="1:1025" ht="15.95" customHeight="1" thickBot="1">
      <c r="B86" s="46"/>
      <c r="C86" s="47"/>
      <c r="D86" s="47"/>
      <c r="E86" s="47"/>
      <c r="F86" s="47"/>
      <c r="G86" s="47"/>
      <c r="H86" s="47"/>
      <c r="I86" s="47"/>
      <c r="J86" s="427"/>
      <c r="K86" s="427"/>
      <c r="L86" s="427"/>
      <c r="M86" s="427"/>
      <c r="N86" s="427"/>
      <c r="O86" s="47"/>
      <c r="P86" s="47"/>
      <c r="Q86" s="48"/>
    </row>
    <row r="87" spans="1:1025">
      <c r="B87" s="521" t="s">
        <v>580</v>
      </c>
      <c r="C87" s="521"/>
      <c r="D87" s="521"/>
      <c r="E87" s="521"/>
      <c r="F87" s="521"/>
      <c r="G87" s="521"/>
      <c r="H87" s="521"/>
      <c r="I87" s="521"/>
      <c r="J87" s="521"/>
      <c r="K87" s="521"/>
      <c r="L87" s="521"/>
      <c r="M87" s="521"/>
      <c r="N87" s="521"/>
      <c r="O87" s="521"/>
      <c r="P87" s="521"/>
      <c r="Q87" s="521"/>
    </row>
    <row r="88" spans="1:1025">
      <c r="B88" s="521"/>
      <c r="C88" s="521"/>
      <c r="D88" s="521"/>
      <c r="E88" s="521"/>
      <c r="F88" s="521"/>
      <c r="G88" s="521"/>
      <c r="H88" s="521"/>
      <c r="I88" s="521"/>
      <c r="J88" s="521"/>
      <c r="K88" s="521"/>
      <c r="L88" s="521"/>
      <c r="M88" s="521"/>
      <c r="N88" s="521"/>
      <c r="O88" s="521"/>
      <c r="P88" s="521"/>
      <c r="Q88" s="521"/>
    </row>
    <row r="89" spans="1:1025">
      <c r="B89" s="522" t="s">
        <v>483</v>
      </c>
      <c r="C89" s="522"/>
      <c r="D89" s="522"/>
      <c r="E89" s="522"/>
      <c r="F89" s="522"/>
      <c r="G89" s="522"/>
      <c r="H89" s="522"/>
      <c r="I89" s="522"/>
      <c r="J89" s="522"/>
      <c r="K89" s="522"/>
      <c r="L89" s="522"/>
      <c r="M89" s="522"/>
      <c r="N89" s="522"/>
      <c r="O89" s="522"/>
      <c r="P89" s="522"/>
      <c r="Q89" s="522"/>
    </row>
    <row r="90" spans="1:1025">
      <c r="B90" s="522" t="s">
        <v>484</v>
      </c>
      <c r="C90" s="522"/>
      <c r="D90" s="522"/>
      <c r="E90" s="522"/>
      <c r="F90" s="522"/>
      <c r="G90" s="522"/>
      <c r="H90" s="522"/>
      <c r="I90" s="522"/>
      <c r="J90" s="522"/>
      <c r="K90" s="522"/>
      <c r="L90" s="522"/>
      <c r="M90" s="522"/>
      <c r="N90" s="522"/>
      <c r="O90" s="522"/>
      <c r="P90" s="522"/>
      <c r="Q90" s="522"/>
    </row>
    <row r="91" spans="1:1025">
      <c r="B91" s="51" t="s">
        <v>485</v>
      </c>
      <c r="C91" s="52"/>
      <c r="D91" s="52"/>
      <c r="E91" s="52"/>
      <c r="F91" s="52"/>
      <c r="G91" s="52"/>
      <c r="H91" s="52"/>
      <c r="I91" s="52"/>
      <c r="J91" s="52"/>
      <c r="K91" s="52"/>
      <c r="L91" s="52"/>
      <c r="M91" s="52"/>
      <c r="N91" s="52"/>
      <c r="O91" s="52"/>
      <c r="P91" s="52"/>
      <c r="Q91" s="53"/>
    </row>
    <row r="92" spans="1:1025">
      <c r="B92" s="522" t="s">
        <v>41</v>
      </c>
      <c r="C92" s="522"/>
      <c r="D92" s="522"/>
      <c r="E92" s="522"/>
      <c r="F92" s="522"/>
      <c r="G92" s="522"/>
      <c r="H92" s="522"/>
      <c r="I92" s="522"/>
      <c r="J92" s="522"/>
      <c r="K92" s="522"/>
      <c r="L92" s="522"/>
      <c r="M92" s="522"/>
      <c r="N92" s="522"/>
      <c r="O92" s="522"/>
      <c r="P92" s="522"/>
      <c r="Q92" s="522"/>
    </row>
    <row r="93" spans="1:1025">
      <c r="B93" s="522"/>
      <c r="C93" s="522"/>
      <c r="D93" s="522"/>
      <c r="E93" s="522"/>
      <c r="F93" s="522"/>
      <c r="G93" s="522"/>
      <c r="H93" s="522"/>
      <c r="I93" s="522"/>
      <c r="J93" s="522"/>
      <c r="K93" s="522"/>
      <c r="L93" s="522"/>
      <c r="M93" s="522"/>
      <c r="N93" s="522"/>
      <c r="O93" s="522"/>
      <c r="P93" s="522"/>
      <c r="Q93" s="522"/>
    </row>
    <row r="94" spans="1:1025">
      <c r="B94" s="51"/>
      <c r="C94" s="52"/>
      <c r="D94" s="52"/>
      <c r="E94" s="52"/>
      <c r="F94" s="52"/>
      <c r="G94" s="52"/>
      <c r="H94" s="52"/>
      <c r="I94" s="52"/>
      <c r="J94" s="52"/>
      <c r="K94" s="52"/>
      <c r="L94" s="52"/>
      <c r="M94" s="52"/>
      <c r="N94" s="52"/>
      <c r="O94" s="52"/>
      <c r="P94" s="52"/>
      <c r="Q94" s="53"/>
    </row>
    <row r="95" spans="1:1025">
      <c r="B95" s="51"/>
      <c r="C95" s="52"/>
      <c r="D95" s="52"/>
      <c r="E95" s="52"/>
      <c r="F95" s="52"/>
      <c r="G95" s="52"/>
      <c r="H95" s="52"/>
      <c r="I95" s="52"/>
      <c r="J95" s="52"/>
      <c r="K95" s="52"/>
      <c r="L95" s="52"/>
      <c r="M95" s="52"/>
      <c r="N95" s="52"/>
      <c r="O95" s="52"/>
      <c r="P95" s="52"/>
      <c r="Q95" s="53"/>
    </row>
    <row r="96" spans="1:1025" ht="21" customHeight="1">
      <c r="B96" s="51"/>
      <c r="C96" s="52"/>
      <c r="D96" s="52"/>
      <c r="E96" s="52"/>
      <c r="F96" s="52"/>
      <c r="G96" s="52"/>
      <c r="H96" s="52"/>
      <c r="I96" s="52"/>
      <c r="J96" s="52"/>
      <c r="K96" s="52"/>
      <c r="L96" s="52"/>
      <c r="M96" s="52"/>
      <c r="N96" s="52"/>
      <c r="O96" s="52"/>
      <c r="P96" s="52"/>
      <c r="Q96" s="53"/>
    </row>
    <row r="97" spans="2:17">
      <c r="B97" s="51"/>
      <c r="C97" s="52"/>
      <c r="D97" s="52"/>
      <c r="E97" s="52"/>
      <c r="F97" s="52"/>
      <c r="G97" s="52"/>
      <c r="H97" s="52"/>
      <c r="I97" s="52"/>
      <c r="J97" s="52"/>
      <c r="K97" s="52"/>
      <c r="L97" s="52"/>
      <c r="M97" s="52"/>
      <c r="N97" s="52"/>
      <c r="O97" s="52"/>
      <c r="P97" s="52"/>
      <c r="Q97" s="53"/>
    </row>
    <row r="98" spans="2:17">
      <c r="B98" s="49"/>
      <c r="C98" s="50"/>
      <c r="D98" s="50"/>
      <c r="E98" s="50"/>
      <c r="F98" s="50"/>
      <c r="G98" s="50"/>
      <c r="H98" s="50"/>
      <c r="I98" s="50"/>
      <c r="J98" s="50"/>
      <c r="K98" s="50"/>
      <c r="L98" s="50"/>
      <c r="M98" s="50"/>
      <c r="N98" s="50"/>
      <c r="O98" s="50"/>
      <c r="P98" s="50"/>
      <c r="Q98" s="54"/>
    </row>
  </sheetData>
  <mergeCells count="46">
    <mergeCell ref="F2:L7"/>
    <mergeCell ref="M2:M3"/>
    <mergeCell ref="N2:Q3"/>
    <mergeCell ref="M4:M5"/>
    <mergeCell ref="N4:Q5"/>
    <mergeCell ref="M6:M7"/>
    <mergeCell ref="N6:Q7"/>
    <mergeCell ref="B8:F8"/>
    <mergeCell ref="G8:M8"/>
    <mergeCell ref="N8:Q8"/>
    <mergeCell ref="B9:F10"/>
    <mergeCell ref="G9:M10"/>
    <mergeCell ref="N9:Q10"/>
    <mergeCell ref="B11:Q11"/>
    <mergeCell ref="B12:Q18"/>
    <mergeCell ref="B19:Q19"/>
    <mergeCell ref="B32:Q32"/>
    <mergeCell ref="B33:Q33"/>
    <mergeCell ref="B34:Q34"/>
    <mergeCell ref="B35:Q35"/>
    <mergeCell ref="B36:Q36"/>
    <mergeCell ref="B37:Q37"/>
    <mergeCell ref="B38:Q38"/>
    <mergeCell ref="B39:Q39"/>
    <mergeCell ref="B40:Q40"/>
    <mergeCell ref="B41:Q41"/>
    <mergeCell ref="B42:Q42"/>
    <mergeCell ref="B43:Q43"/>
    <mergeCell ref="B44:Q44"/>
    <mergeCell ref="B45:Q46"/>
    <mergeCell ref="B47:Q62"/>
    <mergeCell ref="B63:Q64"/>
    <mergeCell ref="B65:Q74"/>
    <mergeCell ref="B75:Q76"/>
    <mergeCell ref="B93:Q93"/>
    <mergeCell ref="C77:P77"/>
    <mergeCell ref="B87:Q88"/>
    <mergeCell ref="B89:Q89"/>
    <mergeCell ref="B90:Q90"/>
    <mergeCell ref="B92:Q92"/>
    <mergeCell ref="L78:M78"/>
    <mergeCell ref="L79:M79"/>
    <mergeCell ref="L80:M80"/>
    <mergeCell ref="L82:M82"/>
    <mergeCell ref="L83:M83"/>
    <mergeCell ref="L85:M85"/>
  </mergeCells>
  <phoneticPr fontId="16" type="noConversion"/>
  <hyperlinks>
    <hyperlink ref="B33" location="WBS1.05.02.01Tasks!A1" display="Task Summary"/>
    <hyperlink ref="C33" location="WBS1.05.02.01Tasks!A1" display="WBS1.05.02.01Tasks!A1"/>
    <hyperlink ref="D33" location="WBS1.05.02.01Tasks!A1" display="WBS1.05.02.01Tasks!A1"/>
    <hyperlink ref="E33" location="WBS1.05.02.01Tasks!A1" display="WBS1.05.02.01Tasks!A1"/>
    <hyperlink ref="F33" location="WBS1.05.02.01Tasks!A1" display="WBS1.05.02.01Tasks!A1"/>
    <hyperlink ref="G33" location="WBS1.05.02.01Tasks!A1" display="WBS1.05.02.01Tasks!A1"/>
    <hyperlink ref="H33" location="WBS1.05.02.01Tasks!A1" display="WBS1.05.02.01Tasks!A1"/>
    <hyperlink ref="I33" location="WBS1.05.02.01Tasks!A1" display="WBS1.05.02.01Tasks!A1"/>
    <hyperlink ref="J33" location="WBS1.05.02.01Tasks!A1" display="WBS1.05.02.01Tasks!A1"/>
    <hyperlink ref="K33" location="WBS1.05.02.01Tasks!A1" display="WBS1.05.02.01Tasks!A1"/>
    <hyperlink ref="L33" location="WBS1.05.02.01Tasks!A1" display="WBS1.05.02.01Tasks!A1"/>
    <hyperlink ref="M33" location="WBS1.05.02.01Tasks!A1" display="WBS1.05.02.01Tasks!A1"/>
    <hyperlink ref="N33" location="WBS1.05.02.01Tasks!A1" display="WBS1.05.02.01Tasks!A1"/>
    <hyperlink ref="O33" location="WBS1.05.02.01Tasks!A1" display="WBS1.05.02.01Tasks!A1"/>
    <hyperlink ref="P33" location="WBS1.05.02.01Tasks!A1" display="WBS1.05.02.01Tasks!A1"/>
    <hyperlink ref="Q33" location="WBS1.05.02.01Tasks!A1" display="WBS1.05.02.01Tasks!A1"/>
    <hyperlink ref="B34" location="WBS1.05.02SystemCosts!A1" display="Costing"/>
    <hyperlink ref="C34" location="WBS1.05.02SystemCosts!A1" display="WBS1.05.02SystemCosts!A1"/>
    <hyperlink ref="D34" location="WBS1.05.02SystemCosts!A1" display="WBS1.05.02SystemCosts!A1"/>
    <hyperlink ref="E34" location="WBS1.05.02SystemCosts!A1" display="WBS1.05.02SystemCosts!A1"/>
    <hyperlink ref="F34" location="WBS1.05.02SystemCosts!A1" display="WBS1.05.02SystemCosts!A1"/>
    <hyperlink ref="G34" location="WBS1.05.02SystemCosts!A1" display="WBS1.05.02SystemCosts!A1"/>
    <hyperlink ref="H34" location="WBS1.05.02SystemCosts!A1" display="WBS1.05.02SystemCosts!A1"/>
    <hyperlink ref="I34" location="WBS1.05.02SystemCosts!A1" display="WBS1.05.02SystemCosts!A1"/>
    <hyperlink ref="J34" location="WBS1.05.02SystemCosts!A1" display="WBS1.05.02SystemCosts!A1"/>
    <hyperlink ref="K34" location="WBS1.05.02SystemCosts!A1" display="WBS1.05.02SystemCosts!A1"/>
    <hyperlink ref="L34" location="WBS1.05.02SystemCosts!A1" display="WBS1.05.02SystemCosts!A1"/>
    <hyperlink ref="M34" location="WBS1.05.02SystemCosts!A1" display="WBS1.05.02SystemCosts!A1"/>
    <hyperlink ref="N34" location="WBS1.05.02SystemCosts!A1" display="WBS1.05.02SystemCosts!A1"/>
    <hyperlink ref="O34" location="WBS1.05.02SystemCosts!A1" display="WBS1.05.02SystemCosts!A1"/>
    <hyperlink ref="P34" location="WBS1.05.02SystemCosts!A1" display="WBS1.05.02SystemCosts!A1"/>
    <hyperlink ref="Q34" location="WBS1.05.02SystemCosts!A1" display="WBS1.05.02SystemCosts!A1"/>
    <hyperlink ref="J79" location="WBS1.05.02SystemCosts!G27" display="WBS1.05.02SystemCosts!G27"/>
    <hyperlink ref="L79" location="WBS1.05.02SystemCosts!K54" display="WBS1.05.02SystemCosts!K54"/>
    <hyperlink ref="M79" location="WBS1.05.02SystemCosts!K54" display="WBS1.05.02SystemCosts!K54"/>
    <hyperlink ref="L82" location="WBS1.05.02SystemCosts!K73" display="WBS1.05.02SystemCosts!K73"/>
    <hyperlink ref="M82" location="WBS1.05.02SystemCosts!K73" display="WBS1.05.02SystemCosts!K73"/>
    <hyperlink ref="J82" location="WBS1.05.02SystemCosts!H83" display="WBS1.05.02SystemCosts!H83"/>
    <hyperlink ref="L79:M79" location="WBS1.05.02SystemCosts!L27" display="WBS1.05.02SystemCosts!L27"/>
  </hyperlinks>
  <pageMargins left="0.7" right="0.7" top="0.75" bottom="0.75" header="0.51" footer="0.51"/>
  <pageSetup scale="67" firstPageNumber="0" orientation="landscape" horizontalDpi="4294967292" verticalDpi="4294967292"/>
  <rowBreaks count="1" manualBreakCount="1">
    <brk id="74" max="16383"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MK96"/>
  <sheetViews>
    <sheetView workbookViewId="0">
      <selection activeCell="N6" sqref="N6:Q7"/>
    </sheetView>
  </sheetViews>
  <sheetFormatPr defaultColWidth="8.875" defaultRowHeight="15.75"/>
  <cols>
    <col min="1" max="1" width="3.375" style="24" customWidth="1"/>
    <col min="2" max="2" width="5" style="24" customWidth="1"/>
    <col min="3" max="3" width="6.125" style="24" customWidth="1"/>
    <col min="4" max="4" width="20.625" style="24" customWidth="1"/>
    <col min="5" max="5" width="5.375" style="24" customWidth="1"/>
    <col min="6" max="6" width="14.625" style="24" customWidth="1"/>
    <col min="7" max="7" width="3.125" style="24" customWidth="1"/>
    <col min="8" max="8" width="12.875" style="24" customWidth="1"/>
    <col min="9" max="9" width="3.125" style="24" customWidth="1"/>
    <col min="10" max="10" width="12.875" style="24" customWidth="1"/>
    <col min="11" max="12" width="10.875" style="24" customWidth="1"/>
    <col min="13" max="13" width="15.875" style="24" customWidth="1"/>
    <col min="14" max="17" width="10.875" style="24" customWidth="1"/>
    <col min="18" max="1025" width="8.875" style="24"/>
  </cols>
  <sheetData>
    <row r="1" spans="1:1024">
      <c r="A1" s="570"/>
      <c r="B1" s="570"/>
      <c r="C1" s="570"/>
      <c r="D1" s="570"/>
      <c r="E1"/>
      <c r="F1"/>
      <c r="G1"/>
      <c r="H1"/>
      <c r="I1"/>
      <c r="J1"/>
      <c r="K1"/>
      <c r="L1"/>
      <c r="M1"/>
      <c r="N1"/>
      <c r="O1"/>
      <c r="P1"/>
      <c r="Q1"/>
      <c r="R1"/>
      <c r="S1"/>
      <c r="T1"/>
      <c r="U1"/>
      <c r="V1"/>
      <c r="W1"/>
      <c r="X1"/>
      <c r="Y1"/>
      <c r="Z1"/>
      <c r="AA1"/>
      <c r="AB1"/>
      <c r="AC1"/>
      <c r="AD1"/>
      <c r="AE1"/>
      <c r="AF1"/>
      <c r="AG1"/>
      <c r="AH1"/>
      <c r="AI1"/>
      <c r="AJ1"/>
      <c r="AK1"/>
      <c r="AL1"/>
      <c r="AM1"/>
      <c r="AN1"/>
      <c r="AO1"/>
      <c r="AP1"/>
      <c r="AQ1"/>
      <c r="AR1"/>
      <c r="AS1"/>
      <c r="AT1"/>
      <c r="AU1"/>
      <c r="AV1"/>
      <c r="AW1"/>
      <c r="AX1"/>
      <c r="AY1"/>
      <c r="AZ1"/>
      <c r="BA1"/>
      <c r="BB1"/>
      <c r="BC1"/>
      <c r="BD1"/>
      <c r="BE1"/>
      <c r="BF1"/>
      <c r="BG1"/>
      <c r="BH1"/>
      <c r="BI1"/>
      <c r="BJ1"/>
      <c r="BK1"/>
      <c r="BL1"/>
      <c r="BM1"/>
      <c r="BN1"/>
      <c r="BO1"/>
      <c r="BP1"/>
      <c r="BQ1"/>
      <c r="BR1"/>
      <c r="BS1"/>
      <c r="BT1"/>
      <c r="BU1"/>
      <c r="BV1"/>
      <c r="BW1"/>
      <c r="BX1"/>
      <c r="BY1"/>
      <c r="BZ1"/>
      <c r="CA1"/>
      <c r="CB1"/>
      <c r="CC1"/>
      <c r="CD1"/>
      <c r="CE1"/>
      <c r="CF1"/>
      <c r="CG1"/>
      <c r="CH1"/>
      <c r="CI1"/>
      <c r="CJ1"/>
      <c r="CK1"/>
      <c r="CL1"/>
      <c r="CM1"/>
      <c r="CN1"/>
      <c r="CO1"/>
      <c r="CP1"/>
      <c r="CQ1"/>
      <c r="CR1"/>
      <c r="CS1"/>
      <c r="CT1"/>
      <c r="CU1"/>
      <c r="CV1"/>
      <c r="CW1"/>
      <c r="CX1"/>
      <c r="CY1"/>
      <c r="CZ1"/>
      <c r="DA1"/>
      <c r="DB1"/>
      <c r="DC1"/>
      <c r="DD1"/>
      <c r="DE1"/>
      <c r="DF1"/>
      <c r="DG1"/>
      <c r="DH1"/>
      <c r="DI1"/>
      <c r="DJ1"/>
      <c r="DK1"/>
      <c r="DL1"/>
      <c r="DM1"/>
      <c r="DN1"/>
      <c r="DO1"/>
      <c r="DP1"/>
      <c r="DQ1"/>
      <c r="DR1"/>
      <c r="DS1"/>
      <c r="DT1"/>
      <c r="DU1"/>
      <c r="DV1"/>
      <c r="DW1"/>
      <c r="DX1"/>
      <c r="DY1"/>
      <c r="DZ1"/>
      <c r="EA1"/>
      <c r="EB1"/>
      <c r="EC1"/>
      <c r="ED1"/>
      <c r="EE1"/>
      <c r="EF1"/>
      <c r="EG1"/>
      <c r="EH1"/>
      <c r="EI1"/>
      <c r="EJ1"/>
      <c r="EK1"/>
      <c r="EL1"/>
      <c r="EM1"/>
      <c r="EN1"/>
      <c r="EO1"/>
      <c r="EP1"/>
      <c r="EQ1"/>
      <c r="ER1"/>
      <c r="ES1"/>
      <c r="ET1"/>
      <c r="EU1"/>
      <c r="EV1"/>
      <c r="EW1"/>
      <c r="EX1"/>
      <c r="EY1"/>
      <c r="EZ1"/>
      <c r="FA1"/>
      <c r="FB1"/>
      <c r="FC1"/>
      <c r="FD1"/>
      <c r="FE1"/>
      <c r="FF1"/>
      <c r="FG1"/>
      <c r="FH1"/>
      <c r="FI1"/>
      <c r="FJ1"/>
      <c r="FK1"/>
      <c r="FL1"/>
      <c r="FM1"/>
      <c r="FN1"/>
      <c r="FO1"/>
      <c r="FP1"/>
      <c r="FQ1"/>
      <c r="FR1"/>
      <c r="FS1"/>
      <c r="FT1"/>
      <c r="FU1"/>
      <c r="FV1"/>
      <c r="FW1"/>
      <c r="FX1"/>
      <c r="FY1"/>
      <c r="FZ1"/>
      <c r="GA1"/>
      <c r="GB1"/>
      <c r="GC1"/>
      <c r="GD1"/>
      <c r="GE1"/>
      <c r="GF1"/>
      <c r="GG1"/>
      <c r="GH1"/>
      <c r="GI1"/>
      <c r="GJ1"/>
      <c r="GK1"/>
      <c r="GL1"/>
      <c r="GM1"/>
      <c r="GN1"/>
      <c r="GO1"/>
      <c r="GP1"/>
      <c r="GQ1"/>
      <c r="GR1"/>
      <c r="GS1"/>
      <c r="GT1"/>
      <c r="GU1"/>
      <c r="GV1"/>
      <c r="GW1"/>
      <c r="GX1"/>
      <c r="GY1"/>
      <c r="GZ1"/>
      <c r="HA1"/>
      <c r="HB1"/>
      <c r="HC1"/>
      <c r="HD1"/>
      <c r="HE1"/>
      <c r="HF1"/>
      <c r="HG1"/>
      <c r="HH1"/>
      <c r="HI1"/>
      <c r="HJ1"/>
      <c r="HK1"/>
      <c r="HL1"/>
      <c r="HM1"/>
      <c r="HN1"/>
      <c r="HO1"/>
      <c r="HP1"/>
      <c r="HQ1"/>
      <c r="HR1"/>
      <c r="HS1"/>
      <c r="HT1"/>
      <c r="HU1"/>
      <c r="HV1"/>
      <c r="HW1"/>
      <c r="HX1"/>
      <c r="HY1"/>
      <c r="HZ1"/>
      <c r="IA1"/>
      <c r="IB1"/>
      <c r="IC1"/>
      <c r="ID1"/>
      <c r="IE1"/>
      <c r="IF1"/>
      <c r="IG1"/>
      <c r="IH1"/>
      <c r="II1"/>
      <c r="IJ1"/>
      <c r="IK1"/>
      <c r="IL1"/>
      <c r="IM1"/>
      <c r="IN1"/>
      <c r="IO1"/>
      <c r="IP1"/>
      <c r="IQ1"/>
      <c r="IR1"/>
      <c r="IS1"/>
      <c r="IT1"/>
      <c r="IU1"/>
      <c r="IV1"/>
      <c r="IW1"/>
      <c r="IX1"/>
      <c r="IY1"/>
      <c r="IZ1"/>
      <c r="JA1"/>
      <c r="JB1"/>
      <c r="JC1"/>
      <c r="JD1"/>
      <c r="JE1"/>
      <c r="JF1"/>
      <c r="JG1"/>
      <c r="JH1"/>
      <c r="JI1"/>
      <c r="JJ1"/>
      <c r="JK1"/>
      <c r="JL1"/>
      <c r="JM1"/>
      <c r="JN1"/>
      <c r="JO1"/>
      <c r="JP1"/>
      <c r="JQ1"/>
      <c r="JR1"/>
      <c r="JS1"/>
      <c r="JT1"/>
      <c r="JU1"/>
      <c r="JV1"/>
      <c r="JW1"/>
      <c r="JX1"/>
      <c r="JY1"/>
      <c r="JZ1"/>
      <c r="KA1"/>
      <c r="KB1"/>
      <c r="KC1"/>
      <c r="KD1"/>
      <c r="KE1"/>
      <c r="KF1"/>
      <c r="KG1"/>
      <c r="KH1"/>
      <c r="KI1"/>
      <c r="KJ1"/>
      <c r="KK1"/>
      <c r="KL1"/>
      <c r="KM1"/>
      <c r="KN1"/>
      <c r="KO1"/>
      <c r="KP1"/>
      <c r="KQ1"/>
      <c r="KR1"/>
      <c r="KS1"/>
      <c r="KT1"/>
      <c r="KU1"/>
      <c r="KV1"/>
      <c r="KW1"/>
      <c r="KX1"/>
      <c r="KY1"/>
      <c r="KZ1"/>
      <c r="LA1"/>
      <c r="LB1"/>
      <c r="LC1"/>
      <c r="LD1"/>
      <c r="LE1"/>
      <c r="LF1"/>
      <c r="LG1"/>
      <c r="LH1"/>
      <c r="LI1"/>
      <c r="LJ1"/>
      <c r="LK1"/>
      <c r="LL1"/>
      <c r="LM1"/>
      <c r="LN1"/>
      <c r="LO1"/>
      <c r="LP1"/>
      <c r="LQ1"/>
      <c r="LR1"/>
      <c r="LS1"/>
      <c r="LT1"/>
      <c r="LU1"/>
      <c r="LV1"/>
      <c r="LW1"/>
      <c r="LX1"/>
      <c r="LY1"/>
      <c r="LZ1"/>
      <c r="MA1"/>
      <c r="MB1"/>
      <c r="MC1"/>
      <c r="MD1"/>
      <c r="ME1"/>
      <c r="MF1"/>
      <c r="MG1"/>
      <c r="MH1"/>
      <c r="MI1"/>
      <c r="MJ1"/>
      <c r="MK1"/>
      <c r="ML1"/>
      <c r="MM1"/>
      <c r="MN1"/>
      <c r="MO1"/>
      <c r="MP1"/>
      <c r="MQ1"/>
      <c r="MR1"/>
      <c r="MS1"/>
      <c r="MT1"/>
      <c r="MU1"/>
      <c r="MV1"/>
      <c r="MW1"/>
      <c r="MX1"/>
      <c r="MY1"/>
      <c r="MZ1"/>
      <c r="NA1"/>
      <c r="NB1"/>
      <c r="NC1"/>
      <c r="ND1"/>
      <c r="NE1"/>
      <c r="NF1"/>
      <c r="NG1"/>
      <c r="NH1"/>
      <c r="NI1"/>
      <c r="NJ1"/>
      <c r="NK1"/>
      <c r="NL1"/>
      <c r="NM1"/>
      <c r="NN1"/>
      <c r="NO1"/>
      <c r="NP1"/>
      <c r="NQ1"/>
      <c r="NR1"/>
      <c r="NS1"/>
      <c r="NT1"/>
      <c r="NU1"/>
      <c r="NV1"/>
      <c r="NW1"/>
      <c r="NX1"/>
      <c r="NY1"/>
      <c r="NZ1"/>
      <c r="OA1"/>
      <c r="OB1"/>
      <c r="OC1"/>
      <c r="OD1"/>
      <c r="OE1"/>
      <c r="OF1"/>
      <c r="OG1"/>
      <c r="OH1"/>
      <c r="OI1"/>
      <c r="OJ1"/>
      <c r="OK1"/>
      <c r="OL1"/>
      <c r="OM1"/>
      <c r="ON1"/>
      <c r="OO1"/>
      <c r="OP1"/>
      <c r="OQ1"/>
      <c r="OR1"/>
      <c r="OS1"/>
      <c r="OT1"/>
      <c r="OU1"/>
      <c r="OV1"/>
      <c r="OW1"/>
      <c r="OX1"/>
      <c r="OY1"/>
      <c r="OZ1"/>
      <c r="PA1"/>
      <c r="PB1"/>
      <c r="PC1"/>
      <c r="PD1"/>
      <c r="PE1"/>
      <c r="PF1"/>
      <c r="PG1"/>
      <c r="PH1"/>
      <c r="PI1"/>
      <c r="PJ1"/>
      <c r="PK1"/>
      <c r="PL1"/>
      <c r="PM1"/>
      <c r="PN1"/>
      <c r="PO1"/>
      <c r="PP1"/>
      <c r="PQ1"/>
      <c r="PR1"/>
      <c r="PS1"/>
      <c r="PT1"/>
      <c r="PU1"/>
      <c r="PV1"/>
      <c r="PW1"/>
      <c r="PX1"/>
      <c r="PY1"/>
      <c r="PZ1"/>
      <c r="QA1"/>
      <c r="QB1"/>
      <c r="QC1"/>
      <c r="QD1"/>
      <c r="QE1"/>
      <c r="QF1"/>
      <c r="QG1"/>
      <c r="QH1"/>
      <c r="QI1"/>
      <c r="QJ1"/>
      <c r="QK1"/>
      <c r="QL1"/>
      <c r="QM1"/>
      <c r="QN1"/>
      <c r="QO1"/>
      <c r="QP1"/>
      <c r="QQ1"/>
      <c r="QR1"/>
      <c r="QS1"/>
      <c r="QT1"/>
      <c r="QU1"/>
      <c r="QV1"/>
      <c r="QW1"/>
      <c r="QX1"/>
      <c r="QY1"/>
      <c r="QZ1"/>
      <c r="RA1"/>
      <c r="RB1"/>
      <c r="RC1"/>
      <c r="RD1"/>
      <c r="RE1"/>
      <c r="RF1"/>
      <c r="RG1"/>
      <c r="RH1"/>
      <c r="RI1"/>
      <c r="RJ1"/>
      <c r="RK1"/>
      <c r="RL1"/>
      <c r="RM1"/>
      <c r="RN1"/>
      <c r="RO1"/>
      <c r="RP1"/>
      <c r="RQ1"/>
      <c r="RR1"/>
      <c r="RS1"/>
      <c r="RT1"/>
      <c r="RU1"/>
      <c r="RV1"/>
      <c r="RW1"/>
      <c r="RX1"/>
      <c r="RY1"/>
      <c r="RZ1"/>
      <c r="SA1"/>
      <c r="SB1"/>
      <c r="SC1"/>
      <c r="SD1"/>
      <c r="SE1"/>
      <c r="SF1"/>
      <c r="SG1"/>
      <c r="SH1"/>
      <c r="SI1"/>
      <c r="SJ1"/>
      <c r="SK1"/>
      <c r="SL1"/>
      <c r="SM1"/>
      <c r="SN1"/>
      <c r="SO1"/>
      <c r="SP1"/>
      <c r="SQ1"/>
      <c r="SR1"/>
      <c r="SS1"/>
      <c r="ST1"/>
      <c r="SU1"/>
      <c r="SV1"/>
      <c r="SW1"/>
      <c r="SX1"/>
      <c r="SY1"/>
      <c r="SZ1"/>
      <c r="TA1"/>
      <c r="TB1"/>
      <c r="TC1"/>
      <c r="TD1"/>
      <c r="TE1"/>
      <c r="TF1"/>
      <c r="TG1"/>
      <c r="TH1"/>
      <c r="TI1"/>
      <c r="TJ1"/>
      <c r="TK1"/>
      <c r="TL1"/>
      <c r="TM1"/>
      <c r="TN1"/>
      <c r="TO1"/>
      <c r="TP1"/>
      <c r="TQ1"/>
      <c r="TR1"/>
      <c r="TS1"/>
      <c r="TT1"/>
      <c r="TU1"/>
      <c r="TV1"/>
      <c r="TW1"/>
      <c r="TX1"/>
      <c r="TY1"/>
      <c r="TZ1"/>
      <c r="UA1"/>
      <c r="UB1"/>
      <c r="UC1"/>
      <c r="UD1"/>
      <c r="UE1"/>
      <c r="UF1"/>
      <c r="UG1"/>
      <c r="UH1"/>
      <c r="UI1"/>
      <c r="UJ1"/>
      <c r="UK1"/>
      <c r="UL1"/>
      <c r="UM1"/>
      <c r="UN1"/>
      <c r="UO1"/>
      <c r="UP1"/>
      <c r="UQ1"/>
      <c r="UR1"/>
      <c r="US1"/>
      <c r="UT1"/>
      <c r="UU1"/>
      <c r="UV1"/>
      <c r="UW1"/>
      <c r="UX1"/>
      <c r="UY1"/>
      <c r="UZ1"/>
      <c r="VA1"/>
      <c r="VB1"/>
      <c r="VC1"/>
      <c r="VD1"/>
      <c r="VE1"/>
      <c r="VF1"/>
      <c r="VG1"/>
      <c r="VH1"/>
      <c r="VI1"/>
      <c r="VJ1"/>
      <c r="VK1"/>
      <c r="VL1"/>
      <c r="VM1"/>
      <c r="VN1"/>
      <c r="VO1"/>
      <c r="VP1"/>
      <c r="VQ1"/>
      <c r="VR1"/>
      <c r="VS1"/>
      <c r="VT1"/>
      <c r="VU1"/>
      <c r="VV1"/>
      <c r="VW1"/>
      <c r="VX1"/>
      <c r="VY1"/>
      <c r="VZ1"/>
      <c r="WA1"/>
      <c r="WB1"/>
      <c r="WC1"/>
      <c r="WD1"/>
      <c r="WE1"/>
      <c r="WF1"/>
      <c r="WG1"/>
      <c r="WH1"/>
      <c r="WI1"/>
      <c r="WJ1"/>
      <c r="WK1"/>
      <c r="WL1"/>
      <c r="WM1"/>
      <c r="WN1"/>
      <c r="WO1"/>
      <c r="WP1"/>
      <c r="WQ1"/>
      <c r="WR1"/>
      <c r="WS1"/>
      <c r="WT1"/>
      <c r="WU1"/>
      <c r="WV1"/>
      <c r="WW1"/>
      <c r="WX1"/>
      <c r="WY1"/>
      <c r="WZ1"/>
      <c r="XA1"/>
      <c r="XB1"/>
      <c r="XC1"/>
      <c r="XD1"/>
      <c r="XE1"/>
      <c r="XF1"/>
      <c r="XG1"/>
      <c r="XH1"/>
      <c r="XI1"/>
      <c r="XJ1"/>
      <c r="XK1"/>
      <c r="XL1"/>
      <c r="XM1"/>
      <c r="XN1"/>
      <c r="XO1"/>
      <c r="XP1"/>
      <c r="XQ1"/>
      <c r="XR1"/>
      <c r="XS1"/>
      <c r="XT1"/>
      <c r="XU1"/>
      <c r="XV1"/>
      <c r="XW1"/>
      <c r="XX1"/>
      <c r="XY1"/>
      <c r="XZ1"/>
      <c r="YA1"/>
      <c r="YB1"/>
      <c r="YC1"/>
      <c r="YD1"/>
      <c r="YE1"/>
      <c r="YF1"/>
      <c r="YG1"/>
      <c r="YH1"/>
      <c r="YI1"/>
      <c r="YJ1"/>
      <c r="YK1"/>
      <c r="YL1"/>
      <c r="YM1"/>
      <c r="YN1"/>
      <c r="YO1"/>
      <c r="YP1"/>
      <c r="YQ1"/>
      <c r="YR1"/>
      <c r="YS1"/>
      <c r="YT1"/>
      <c r="YU1"/>
      <c r="YV1"/>
      <c r="YW1"/>
      <c r="YX1"/>
      <c r="YY1"/>
      <c r="YZ1"/>
      <c r="ZA1"/>
      <c r="ZB1"/>
      <c r="ZC1"/>
      <c r="ZD1"/>
      <c r="ZE1"/>
      <c r="ZF1"/>
      <c r="ZG1"/>
      <c r="ZH1"/>
      <c r="ZI1"/>
      <c r="ZJ1"/>
      <c r="ZK1"/>
      <c r="ZL1"/>
      <c r="ZM1"/>
      <c r="ZN1"/>
      <c r="ZO1"/>
      <c r="ZP1"/>
      <c r="ZQ1"/>
      <c r="ZR1"/>
      <c r="ZS1"/>
      <c r="ZT1"/>
      <c r="ZU1"/>
      <c r="ZV1"/>
      <c r="ZW1"/>
      <c r="ZX1"/>
      <c r="ZY1"/>
      <c r="ZZ1"/>
      <c r="AAA1"/>
      <c r="AAB1"/>
      <c r="AAC1"/>
      <c r="AAD1"/>
      <c r="AAE1"/>
      <c r="AAF1"/>
      <c r="AAG1"/>
      <c r="AAH1"/>
      <c r="AAI1"/>
      <c r="AAJ1"/>
      <c r="AAK1"/>
      <c r="AAL1"/>
      <c r="AAM1"/>
      <c r="AAN1"/>
      <c r="AAO1"/>
      <c r="AAP1"/>
      <c r="AAQ1"/>
      <c r="AAR1"/>
      <c r="AAS1"/>
      <c r="AAT1"/>
      <c r="AAU1"/>
      <c r="AAV1"/>
      <c r="AAW1"/>
      <c r="AAX1"/>
      <c r="AAY1"/>
      <c r="AAZ1"/>
      <c r="ABA1"/>
      <c r="ABB1"/>
      <c r="ABC1"/>
      <c r="ABD1"/>
      <c r="ABE1"/>
      <c r="ABF1"/>
      <c r="ABG1"/>
      <c r="ABH1"/>
      <c r="ABI1"/>
      <c r="ABJ1"/>
      <c r="ABK1"/>
      <c r="ABL1"/>
      <c r="ABM1"/>
      <c r="ABN1"/>
      <c r="ABO1"/>
      <c r="ABP1"/>
      <c r="ABQ1"/>
      <c r="ABR1"/>
      <c r="ABS1"/>
      <c r="ABT1"/>
      <c r="ABU1"/>
      <c r="ABV1"/>
      <c r="ABW1"/>
      <c r="ABX1"/>
      <c r="ABY1"/>
      <c r="ABZ1"/>
      <c r="ACA1"/>
      <c r="ACB1"/>
      <c r="ACC1"/>
      <c r="ACD1"/>
      <c r="ACE1"/>
      <c r="ACF1"/>
      <c r="ACG1"/>
      <c r="ACH1"/>
      <c r="ACI1"/>
      <c r="ACJ1"/>
      <c r="ACK1"/>
      <c r="ACL1"/>
      <c r="ACM1"/>
      <c r="ACN1"/>
      <c r="ACO1"/>
      <c r="ACP1"/>
      <c r="ACQ1"/>
      <c r="ACR1"/>
      <c r="ACS1"/>
      <c r="ACT1"/>
      <c r="ACU1"/>
      <c r="ACV1"/>
      <c r="ACW1"/>
      <c r="ACX1"/>
      <c r="ACY1"/>
      <c r="ACZ1"/>
      <c r="ADA1"/>
      <c r="ADB1"/>
      <c r="ADC1"/>
      <c r="ADD1"/>
      <c r="ADE1"/>
      <c r="ADF1"/>
      <c r="ADG1"/>
      <c r="ADH1"/>
      <c r="ADI1"/>
      <c r="ADJ1"/>
      <c r="ADK1"/>
      <c r="ADL1"/>
      <c r="ADM1"/>
      <c r="ADN1"/>
      <c r="ADO1"/>
      <c r="ADP1"/>
      <c r="ADQ1"/>
      <c r="ADR1"/>
      <c r="ADS1"/>
      <c r="ADT1"/>
      <c r="ADU1"/>
      <c r="ADV1"/>
      <c r="ADW1"/>
      <c r="ADX1"/>
      <c r="ADY1"/>
      <c r="ADZ1"/>
      <c r="AEA1"/>
      <c r="AEB1"/>
      <c r="AEC1"/>
      <c r="AED1"/>
      <c r="AEE1"/>
      <c r="AEF1"/>
      <c r="AEG1"/>
      <c r="AEH1"/>
      <c r="AEI1"/>
      <c r="AEJ1"/>
      <c r="AEK1"/>
      <c r="AEL1"/>
      <c r="AEM1"/>
      <c r="AEN1"/>
      <c r="AEO1"/>
      <c r="AEP1"/>
      <c r="AEQ1"/>
      <c r="AER1"/>
      <c r="AES1"/>
      <c r="AET1"/>
      <c r="AEU1"/>
      <c r="AEV1"/>
      <c r="AEW1"/>
      <c r="AEX1"/>
      <c r="AEY1"/>
      <c r="AEZ1"/>
      <c r="AFA1"/>
      <c r="AFB1"/>
      <c r="AFC1"/>
      <c r="AFD1"/>
      <c r="AFE1"/>
      <c r="AFF1"/>
      <c r="AFG1"/>
      <c r="AFH1"/>
      <c r="AFI1"/>
      <c r="AFJ1"/>
      <c r="AFK1"/>
      <c r="AFL1"/>
      <c r="AFM1"/>
      <c r="AFN1"/>
      <c r="AFO1"/>
      <c r="AFP1"/>
      <c r="AFQ1"/>
      <c r="AFR1"/>
      <c r="AFS1"/>
      <c r="AFT1"/>
      <c r="AFU1"/>
      <c r="AFV1"/>
      <c r="AFW1"/>
      <c r="AFX1"/>
      <c r="AFY1"/>
      <c r="AFZ1"/>
      <c r="AGA1"/>
      <c r="AGB1"/>
      <c r="AGC1"/>
      <c r="AGD1"/>
      <c r="AGE1"/>
      <c r="AGF1"/>
      <c r="AGG1"/>
      <c r="AGH1"/>
      <c r="AGI1"/>
      <c r="AGJ1"/>
      <c r="AGK1"/>
      <c r="AGL1"/>
      <c r="AGM1"/>
      <c r="AGN1"/>
      <c r="AGO1"/>
      <c r="AGP1"/>
      <c r="AGQ1"/>
      <c r="AGR1"/>
      <c r="AGS1"/>
      <c r="AGT1"/>
      <c r="AGU1"/>
      <c r="AGV1"/>
      <c r="AGW1"/>
      <c r="AGX1"/>
      <c r="AGY1"/>
      <c r="AGZ1"/>
      <c r="AHA1"/>
      <c r="AHB1"/>
      <c r="AHC1"/>
      <c r="AHD1"/>
      <c r="AHE1"/>
      <c r="AHF1"/>
      <c r="AHG1"/>
      <c r="AHH1"/>
      <c r="AHI1"/>
      <c r="AHJ1"/>
      <c r="AHK1"/>
      <c r="AHL1"/>
      <c r="AHM1"/>
      <c r="AHN1"/>
      <c r="AHO1"/>
      <c r="AHP1"/>
      <c r="AHQ1"/>
      <c r="AHR1"/>
      <c r="AHS1"/>
      <c r="AHT1"/>
      <c r="AHU1"/>
      <c r="AHV1"/>
      <c r="AHW1"/>
      <c r="AHX1"/>
      <c r="AHY1"/>
      <c r="AHZ1"/>
      <c r="AIA1"/>
      <c r="AIB1"/>
      <c r="AIC1"/>
      <c r="AID1"/>
      <c r="AIE1"/>
      <c r="AIF1"/>
      <c r="AIG1"/>
      <c r="AIH1"/>
      <c r="AII1"/>
      <c r="AIJ1"/>
      <c r="AIK1"/>
      <c r="AIL1"/>
      <c r="AIM1"/>
      <c r="AIN1"/>
      <c r="AIO1"/>
      <c r="AIP1"/>
      <c r="AIQ1"/>
      <c r="AIR1"/>
      <c r="AIS1"/>
      <c r="AIT1"/>
      <c r="AIU1"/>
      <c r="AIV1"/>
      <c r="AIW1"/>
      <c r="AIX1"/>
      <c r="AIY1"/>
      <c r="AIZ1"/>
      <c r="AJA1"/>
      <c r="AJB1"/>
      <c r="AJC1"/>
      <c r="AJD1"/>
      <c r="AJE1"/>
      <c r="AJF1"/>
      <c r="AJG1"/>
      <c r="AJH1"/>
      <c r="AJI1"/>
      <c r="AJJ1"/>
      <c r="AJK1"/>
      <c r="AJL1"/>
      <c r="AJM1"/>
      <c r="AJN1"/>
      <c r="AJO1"/>
      <c r="AJP1"/>
      <c r="AJQ1"/>
      <c r="AJR1"/>
      <c r="AJS1"/>
      <c r="AJT1"/>
      <c r="AJU1"/>
      <c r="AJV1"/>
      <c r="AJW1"/>
      <c r="AJX1"/>
      <c r="AJY1"/>
      <c r="AJZ1"/>
      <c r="AKA1"/>
      <c r="AKB1"/>
      <c r="AKC1"/>
      <c r="AKD1"/>
      <c r="AKE1"/>
      <c r="AKF1"/>
      <c r="AKG1"/>
      <c r="AKH1"/>
      <c r="AKI1"/>
      <c r="AKJ1"/>
      <c r="AKK1"/>
      <c r="AKL1"/>
      <c r="AKM1"/>
      <c r="AKN1"/>
      <c r="AKO1"/>
      <c r="AKP1"/>
      <c r="AKQ1"/>
      <c r="AKR1"/>
      <c r="AKS1"/>
      <c r="AKT1"/>
      <c r="AKU1"/>
      <c r="AKV1"/>
      <c r="AKW1"/>
      <c r="AKX1"/>
      <c r="AKY1"/>
      <c r="AKZ1"/>
      <c r="ALA1"/>
      <c r="ALB1"/>
      <c r="ALC1"/>
      <c r="ALD1"/>
      <c r="ALE1"/>
      <c r="ALF1"/>
      <c r="ALG1"/>
      <c r="ALH1"/>
      <c r="ALI1"/>
      <c r="ALJ1"/>
      <c r="ALK1"/>
      <c r="ALL1"/>
      <c r="ALM1"/>
      <c r="ALN1"/>
      <c r="ALO1"/>
      <c r="ALP1"/>
      <c r="ALQ1"/>
      <c r="ALR1"/>
      <c r="ALS1"/>
      <c r="ALT1"/>
      <c r="ALU1"/>
      <c r="ALV1"/>
      <c r="ALW1"/>
      <c r="ALX1"/>
      <c r="ALY1"/>
      <c r="ALZ1"/>
      <c r="AMA1"/>
      <c r="AMB1"/>
      <c r="AMC1"/>
      <c r="AMD1"/>
      <c r="AME1"/>
      <c r="AMF1"/>
      <c r="AMG1"/>
      <c r="AMH1"/>
      <c r="AMI1"/>
      <c r="AMJ1"/>
    </row>
    <row r="2" spans="1:1024" ht="26.1" customHeight="1">
      <c r="A2"/>
      <c r="B2" s="25"/>
      <c r="C2" s="26"/>
      <c r="D2" s="26"/>
      <c r="E2" s="26"/>
      <c r="F2" s="551" t="s">
        <v>0</v>
      </c>
      <c r="G2" s="551"/>
      <c r="H2" s="551"/>
      <c r="I2" s="551"/>
      <c r="J2" s="551"/>
      <c r="K2" s="551"/>
      <c r="L2" s="551"/>
      <c r="M2" s="552" t="s">
        <v>13</v>
      </c>
      <c r="N2" s="553">
        <v>43469</v>
      </c>
      <c r="O2" s="553"/>
      <c r="P2" s="553"/>
      <c r="Q2" s="553"/>
      <c r="R2"/>
      <c r="S2"/>
      <c r="T2"/>
      <c r="U2"/>
      <c r="V2"/>
      <c r="W2"/>
      <c r="X2"/>
      <c r="Y2"/>
      <c r="Z2"/>
      <c r="AA2"/>
      <c r="AB2"/>
      <c r="AC2"/>
      <c r="AD2"/>
      <c r="AE2"/>
      <c r="AF2"/>
      <c r="AG2"/>
      <c r="AH2"/>
      <c r="AI2"/>
      <c r="AJ2"/>
      <c r="AK2"/>
      <c r="AL2"/>
      <c r="AM2"/>
      <c r="AN2"/>
      <c r="AO2"/>
      <c r="AP2"/>
      <c r="AQ2"/>
      <c r="AR2"/>
      <c r="AS2"/>
      <c r="AT2"/>
      <c r="AU2"/>
      <c r="AV2"/>
      <c r="AW2"/>
      <c r="AX2"/>
      <c r="AY2"/>
      <c r="AZ2"/>
      <c r="BA2"/>
      <c r="BB2"/>
      <c r="BC2"/>
      <c r="BD2"/>
      <c r="BE2"/>
      <c r="BF2"/>
      <c r="BG2"/>
      <c r="BH2"/>
      <c r="BI2"/>
      <c r="BJ2"/>
      <c r="BK2"/>
      <c r="BL2"/>
      <c r="BM2"/>
      <c r="BN2"/>
      <c r="BO2"/>
      <c r="BP2"/>
      <c r="BQ2"/>
      <c r="BR2"/>
      <c r="BS2"/>
      <c r="BT2"/>
      <c r="BU2"/>
      <c r="BV2"/>
      <c r="BW2"/>
      <c r="BX2"/>
      <c r="BY2"/>
      <c r="BZ2"/>
      <c r="CA2"/>
      <c r="CB2"/>
      <c r="CC2"/>
      <c r="CD2"/>
      <c r="CE2"/>
      <c r="CF2"/>
      <c r="CG2"/>
      <c r="CH2"/>
      <c r="CI2"/>
      <c r="CJ2"/>
      <c r="CK2"/>
      <c r="CL2"/>
      <c r="CM2"/>
      <c r="CN2"/>
      <c r="CO2"/>
      <c r="CP2"/>
      <c r="CQ2"/>
      <c r="CR2"/>
      <c r="CS2"/>
      <c r="CT2"/>
      <c r="CU2"/>
      <c r="CV2"/>
      <c r="CW2"/>
      <c r="CX2"/>
      <c r="CY2"/>
      <c r="CZ2"/>
      <c r="DA2"/>
      <c r="DB2"/>
      <c r="DC2"/>
      <c r="DD2"/>
      <c r="DE2"/>
      <c r="DF2"/>
      <c r="DG2"/>
      <c r="DH2"/>
      <c r="DI2"/>
      <c r="DJ2"/>
      <c r="DK2"/>
      <c r="DL2"/>
      <c r="DM2"/>
      <c r="DN2"/>
      <c r="DO2"/>
      <c r="DP2"/>
      <c r="DQ2"/>
      <c r="DR2"/>
      <c r="DS2"/>
      <c r="DT2"/>
      <c r="DU2"/>
      <c r="DV2"/>
      <c r="DW2"/>
      <c r="DX2"/>
      <c r="DY2"/>
      <c r="DZ2"/>
      <c r="EA2"/>
      <c r="EB2"/>
      <c r="EC2"/>
      <c r="ED2"/>
      <c r="EE2"/>
      <c r="EF2"/>
      <c r="EG2"/>
      <c r="EH2"/>
      <c r="EI2"/>
      <c r="EJ2"/>
      <c r="EK2"/>
      <c r="EL2"/>
      <c r="EM2"/>
      <c r="EN2"/>
      <c r="EO2"/>
      <c r="EP2"/>
      <c r="EQ2"/>
      <c r="ER2"/>
      <c r="ES2"/>
      <c r="ET2"/>
      <c r="EU2"/>
      <c r="EV2"/>
      <c r="EW2"/>
      <c r="EX2"/>
      <c r="EY2"/>
      <c r="EZ2"/>
      <c r="FA2"/>
      <c r="FB2"/>
      <c r="FC2"/>
      <c r="FD2"/>
      <c r="FE2"/>
      <c r="FF2"/>
      <c r="FG2"/>
      <c r="FH2"/>
      <c r="FI2"/>
      <c r="FJ2"/>
      <c r="FK2"/>
      <c r="FL2"/>
      <c r="FM2"/>
      <c r="FN2"/>
      <c r="FO2"/>
      <c r="FP2"/>
      <c r="FQ2"/>
      <c r="FR2"/>
      <c r="FS2"/>
      <c r="FT2"/>
      <c r="FU2"/>
      <c r="FV2"/>
      <c r="FW2"/>
      <c r="FX2"/>
      <c r="FY2"/>
      <c r="FZ2"/>
      <c r="GA2"/>
      <c r="GB2"/>
      <c r="GC2"/>
      <c r="GD2"/>
      <c r="GE2"/>
      <c r="GF2"/>
      <c r="GG2"/>
      <c r="GH2"/>
      <c r="GI2"/>
      <c r="GJ2"/>
      <c r="GK2"/>
      <c r="GL2"/>
      <c r="GM2"/>
      <c r="GN2"/>
      <c r="GO2"/>
      <c r="GP2"/>
      <c r="GQ2"/>
      <c r="GR2"/>
      <c r="GS2"/>
      <c r="GT2"/>
      <c r="GU2"/>
      <c r="GV2"/>
      <c r="GW2"/>
      <c r="GX2"/>
      <c r="GY2"/>
      <c r="GZ2"/>
      <c r="HA2"/>
      <c r="HB2"/>
      <c r="HC2"/>
      <c r="HD2"/>
      <c r="HE2"/>
      <c r="HF2"/>
      <c r="HG2"/>
      <c r="HH2"/>
      <c r="HI2"/>
      <c r="HJ2"/>
      <c r="HK2"/>
      <c r="HL2"/>
      <c r="HM2"/>
      <c r="HN2"/>
      <c r="HO2"/>
      <c r="HP2"/>
      <c r="HQ2"/>
      <c r="HR2"/>
      <c r="HS2"/>
      <c r="HT2"/>
      <c r="HU2"/>
      <c r="HV2"/>
      <c r="HW2"/>
      <c r="HX2"/>
      <c r="HY2"/>
      <c r="HZ2"/>
      <c r="IA2"/>
      <c r="IB2"/>
      <c r="IC2"/>
      <c r="ID2"/>
      <c r="IE2"/>
      <c r="IF2"/>
      <c r="IG2"/>
      <c r="IH2"/>
      <c r="II2"/>
      <c r="IJ2"/>
      <c r="IK2"/>
      <c r="IL2"/>
      <c r="IM2"/>
      <c r="IN2"/>
      <c r="IO2"/>
      <c r="IP2"/>
      <c r="IQ2"/>
      <c r="IR2"/>
      <c r="IS2"/>
      <c r="IT2"/>
      <c r="IU2"/>
      <c r="IV2"/>
      <c r="IW2"/>
      <c r="IX2"/>
      <c r="IY2"/>
      <c r="IZ2"/>
      <c r="JA2"/>
      <c r="JB2"/>
      <c r="JC2"/>
      <c r="JD2"/>
      <c r="JE2"/>
      <c r="JF2"/>
      <c r="JG2"/>
      <c r="JH2"/>
      <c r="JI2"/>
      <c r="JJ2"/>
      <c r="JK2"/>
      <c r="JL2"/>
      <c r="JM2"/>
      <c r="JN2"/>
      <c r="JO2"/>
      <c r="JP2"/>
      <c r="JQ2"/>
      <c r="JR2"/>
      <c r="JS2"/>
      <c r="JT2"/>
      <c r="JU2"/>
      <c r="JV2"/>
      <c r="JW2"/>
      <c r="JX2"/>
      <c r="JY2"/>
      <c r="JZ2"/>
      <c r="KA2"/>
      <c r="KB2"/>
      <c r="KC2"/>
      <c r="KD2"/>
      <c r="KE2"/>
      <c r="KF2"/>
      <c r="KG2"/>
      <c r="KH2"/>
      <c r="KI2"/>
      <c r="KJ2"/>
      <c r="KK2"/>
      <c r="KL2"/>
      <c r="KM2"/>
      <c r="KN2"/>
      <c r="KO2"/>
      <c r="KP2"/>
      <c r="KQ2"/>
      <c r="KR2"/>
      <c r="KS2"/>
      <c r="KT2"/>
      <c r="KU2"/>
      <c r="KV2"/>
      <c r="KW2"/>
      <c r="KX2"/>
      <c r="KY2"/>
      <c r="KZ2"/>
      <c r="LA2"/>
      <c r="LB2"/>
      <c r="LC2"/>
      <c r="LD2"/>
      <c r="LE2"/>
      <c r="LF2"/>
      <c r="LG2"/>
      <c r="LH2"/>
      <c r="LI2"/>
      <c r="LJ2"/>
      <c r="LK2"/>
      <c r="LL2"/>
      <c r="LM2"/>
      <c r="LN2"/>
      <c r="LO2"/>
      <c r="LP2"/>
      <c r="LQ2"/>
      <c r="LR2"/>
      <c r="LS2"/>
      <c r="LT2"/>
      <c r="LU2"/>
      <c r="LV2"/>
      <c r="LW2"/>
      <c r="LX2"/>
      <c r="LY2"/>
      <c r="LZ2"/>
      <c r="MA2"/>
      <c r="MB2"/>
      <c r="MC2"/>
      <c r="MD2"/>
      <c r="ME2"/>
      <c r="MF2"/>
      <c r="MG2"/>
      <c r="MH2"/>
      <c r="MI2"/>
      <c r="MJ2"/>
      <c r="MK2"/>
      <c r="ML2"/>
      <c r="MM2"/>
      <c r="MN2"/>
      <c r="MO2"/>
      <c r="MP2"/>
      <c r="MQ2"/>
      <c r="MR2"/>
      <c r="MS2"/>
      <c r="MT2"/>
      <c r="MU2"/>
      <c r="MV2"/>
      <c r="MW2"/>
      <c r="MX2"/>
      <c r="MY2"/>
      <c r="MZ2"/>
      <c r="NA2"/>
      <c r="NB2"/>
      <c r="NC2"/>
      <c r="ND2"/>
      <c r="NE2"/>
      <c r="NF2"/>
      <c r="NG2"/>
      <c r="NH2"/>
      <c r="NI2"/>
      <c r="NJ2"/>
      <c r="NK2"/>
      <c r="NL2"/>
      <c r="NM2"/>
      <c r="NN2"/>
      <c r="NO2"/>
      <c r="NP2"/>
      <c r="NQ2"/>
      <c r="NR2"/>
      <c r="NS2"/>
      <c r="NT2"/>
      <c r="NU2"/>
      <c r="NV2"/>
      <c r="NW2"/>
      <c r="NX2"/>
      <c r="NY2"/>
      <c r="NZ2"/>
      <c r="OA2"/>
      <c r="OB2"/>
      <c r="OC2"/>
      <c r="OD2"/>
      <c r="OE2"/>
      <c r="OF2"/>
      <c r="OG2"/>
      <c r="OH2"/>
      <c r="OI2"/>
      <c r="OJ2"/>
      <c r="OK2"/>
      <c r="OL2"/>
      <c r="OM2"/>
      <c r="ON2"/>
      <c r="OO2"/>
      <c r="OP2"/>
      <c r="OQ2"/>
      <c r="OR2"/>
      <c r="OS2"/>
      <c r="OT2"/>
      <c r="OU2"/>
      <c r="OV2"/>
      <c r="OW2"/>
      <c r="OX2"/>
      <c r="OY2"/>
      <c r="OZ2"/>
      <c r="PA2"/>
      <c r="PB2"/>
      <c r="PC2"/>
      <c r="PD2"/>
      <c r="PE2"/>
      <c r="PF2"/>
      <c r="PG2"/>
      <c r="PH2"/>
      <c r="PI2"/>
      <c r="PJ2"/>
      <c r="PK2"/>
      <c r="PL2"/>
      <c r="PM2"/>
      <c r="PN2"/>
      <c r="PO2"/>
      <c r="PP2"/>
      <c r="PQ2"/>
      <c r="PR2"/>
      <c r="PS2"/>
      <c r="PT2"/>
      <c r="PU2"/>
      <c r="PV2"/>
      <c r="PW2"/>
      <c r="PX2"/>
      <c r="PY2"/>
      <c r="PZ2"/>
      <c r="QA2"/>
      <c r="QB2"/>
      <c r="QC2"/>
      <c r="QD2"/>
      <c r="QE2"/>
      <c r="QF2"/>
      <c r="QG2"/>
      <c r="QH2"/>
      <c r="QI2"/>
      <c r="QJ2"/>
      <c r="QK2"/>
      <c r="QL2"/>
      <c r="QM2"/>
      <c r="QN2"/>
      <c r="QO2"/>
      <c r="QP2"/>
      <c r="QQ2"/>
      <c r="QR2"/>
      <c r="QS2"/>
      <c r="QT2"/>
      <c r="QU2"/>
      <c r="QV2"/>
      <c r="QW2"/>
      <c r="QX2"/>
      <c r="QY2"/>
      <c r="QZ2"/>
      <c r="RA2"/>
      <c r="RB2"/>
      <c r="RC2"/>
      <c r="RD2"/>
      <c r="RE2"/>
      <c r="RF2"/>
      <c r="RG2"/>
      <c r="RH2"/>
      <c r="RI2"/>
      <c r="RJ2"/>
      <c r="RK2"/>
      <c r="RL2"/>
      <c r="RM2"/>
      <c r="RN2"/>
      <c r="RO2"/>
      <c r="RP2"/>
      <c r="RQ2"/>
      <c r="RR2"/>
      <c r="RS2"/>
      <c r="RT2"/>
      <c r="RU2"/>
      <c r="RV2"/>
      <c r="RW2"/>
      <c r="RX2"/>
      <c r="RY2"/>
      <c r="RZ2"/>
      <c r="SA2"/>
      <c r="SB2"/>
      <c r="SC2"/>
      <c r="SD2"/>
      <c r="SE2"/>
      <c r="SF2"/>
      <c r="SG2"/>
      <c r="SH2"/>
      <c r="SI2"/>
      <c r="SJ2"/>
      <c r="SK2"/>
      <c r="SL2"/>
      <c r="SM2"/>
      <c r="SN2"/>
      <c r="SO2"/>
      <c r="SP2"/>
      <c r="SQ2"/>
      <c r="SR2"/>
      <c r="SS2"/>
      <c r="ST2"/>
      <c r="SU2"/>
      <c r="SV2"/>
      <c r="SW2"/>
      <c r="SX2"/>
      <c r="SY2"/>
      <c r="SZ2"/>
      <c r="TA2"/>
      <c r="TB2"/>
      <c r="TC2"/>
      <c r="TD2"/>
      <c r="TE2"/>
      <c r="TF2"/>
      <c r="TG2"/>
      <c r="TH2"/>
      <c r="TI2"/>
      <c r="TJ2"/>
      <c r="TK2"/>
      <c r="TL2"/>
      <c r="TM2"/>
      <c r="TN2"/>
      <c r="TO2"/>
      <c r="TP2"/>
      <c r="TQ2"/>
      <c r="TR2"/>
      <c r="TS2"/>
      <c r="TT2"/>
      <c r="TU2"/>
      <c r="TV2"/>
      <c r="TW2"/>
      <c r="TX2"/>
      <c r="TY2"/>
      <c r="TZ2"/>
      <c r="UA2"/>
      <c r="UB2"/>
      <c r="UC2"/>
      <c r="UD2"/>
      <c r="UE2"/>
      <c r="UF2"/>
      <c r="UG2"/>
      <c r="UH2"/>
      <c r="UI2"/>
      <c r="UJ2"/>
      <c r="UK2"/>
      <c r="UL2"/>
      <c r="UM2"/>
      <c r="UN2"/>
      <c r="UO2"/>
      <c r="UP2"/>
      <c r="UQ2"/>
      <c r="UR2"/>
      <c r="US2"/>
      <c r="UT2"/>
      <c r="UU2"/>
      <c r="UV2"/>
      <c r="UW2"/>
      <c r="UX2"/>
      <c r="UY2"/>
      <c r="UZ2"/>
      <c r="VA2"/>
      <c r="VB2"/>
      <c r="VC2"/>
      <c r="VD2"/>
      <c r="VE2"/>
      <c r="VF2"/>
      <c r="VG2"/>
      <c r="VH2"/>
      <c r="VI2"/>
      <c r="VJ2"/>
      <c r="VK2"/>
      <c r="VL2"/>
      <c r="VM2"/>
      <c r="VN2"/>
      <c r="VO2"/>
      <c r="VP2"/>
      <c r="VQ2"/>
      <c r="VR2"/>
      <c r="VS2"/>
      <c r="VT2"/>
      <c r="VU2"/>
      <c r="VV2"/>
      <c r="VW2"/>
      <c r="VX2"/>
      <c r="VY2"/>
      <c r="VZ2"/>
      <c r="WA2"/>
      <c r="WB2"/>
      <c r="WC2"/>
      <c r="WD2"/>
      <c r="WE2"/>
      <c r="WF2"/>
      <c r="WG2"/>
      <c r="WH2"/>
      <c r="WI2"/>
      <c r="WJ2"/>
      <c r="WK2"/>
      <c r="WL2"/>
      <c r="WM2"/>
      <c r="WN2"/>
      <c r="WO2"/>
      <c r="WP2"/>
      <c r="WQ2"/>
      <c r="WR2"/>
      <c r="WS2"/>
      <c r="WT2"/>
      <c r="WU2"/>
      <c r="WV2"/>
      <c r="WW2"/>
      <c r="WX2"/>
      <c r="WY2"/>
      <c r="WZ2"/>
      <c r="XA2"/>
      <c r="XB2"/>
      <c r="XC2"/>
      <c r="XD2"/>
      <c r="XE2"/>
      <c r="XF2"/>
      <c r="XG2"/>
      <c r="XH2"/>
      <c r="XI2"/>
      <c r="XJ2"/>
      <c r="XK2"/>
      <c r="XL2"/>
      <c r="XM2"/>
      <c r="XN2"/>
      <c r="XO2"/>
      <c r="XP2"/>
      <c r="XQ2"/>
      <c r="XR2"/>
      <c r="XS2"/>
      <c r="XT2"/>
      <c r="XU2"/>
      <c r="XV2"/>
      <c r="XW2"/>
      <c r="XX2"/>
      <c r="XY2"/>
      <c r="XZ2"/>
      <c r="YA2"/>
      <c r="YB2"/>
      <c r="YC2"/>
      <c r="YD2"/>
      <c r="YE2"/>
      <c r="YF2"/>
      <c r="YG2"/>
      <c r="YH2"/>
      <c r="YI2"/>
      <c r="YJ2"/>
      <c r="YK2"/>
      <c r="YL2"/>
      <c r="YM2"/>
      <c r="YN2"/>
      <c r="YO2"/>
      <c r="YP2"/>
      <c r="YQ2"/>
      <c r="YR2"/>
      <c r="YS2"/>
      <c r="YT2"/>
      <c r="YU2"/>
      <c r="YV2"/>
      <c r="YW2"/>
      <c r="YX2"/>
      <c r="YY2"/>
      <c r="YZ2"/>
      <c r="ZA2"/>
      <c r="ZB2"/>
      <c r="ZC2"/>
      <c r="ZD2"/>
      <c r="ZE2"/>
      <c r="ZF2"/>
      <c r="ZG2"/>
      <c r="ZH2"/>
      <c r="ZI2"/>
      <c r="ZJ2"/>
      <c r="ZK2"/>
      <c r="ZL2"/>
      <c r="ZM2"/>
      <c r="ZN2"/>
      <c r="ZO2"/>
      <c r="ZP2"/>
      <c r="ZQ2"/>
      <c r="ZR2"/>
      <c r="ZS2"/>
      <c r="ZT2"/>
      <c r="ZU2"/>
      <c r="ZV2"/>
      <c r="ZW2"/>
      <c r="ZX2"/>
      <c r="ZY2"/>
      <c r="ZZ2"/>
      <c r="AAA2"/>
      <c r="AAB2"/>
      <c r="AAC2"/>
      <c r="AAD2"/>
      <c r="AAE2"/>
      <c r="AAF2"/>
      <c r="AAG2"/>
      <c r="AAH2"/>
      <c r="AAI2"/>
      <c r="AAJ2"/>
      <c r="AAK2"/>
      <c r="AAL2"/>
      <c r="AAM2"/>
      <c r="AAN2"/>
      <c r="AAO2"/>
      <c r="AAP2"/>
      <c r="AAQ2"/>
      <c r="AAR2"/>
      <c r="AAS2"/>
      <c r="AAT2"/>
      <c r="AAU2"/>
      <c r="AAV2"/>
      <c r="AAW2"/>
      <c r="AAX2"/>
      <c r="AAY2"/>
      <c r="AAZ2"/>
      <c r="ABA2"/>
      <c r="ABB2"/>
      <c r="ABC2"/>
      <c r="ABD2"/>
      <c r="ABE2"/>
      <c r="ABF2"/>
      <c r="ABG2"/>
      <c r="ABH2"/>
      <c r="ABI2"/>
      <c r="ABJ2"/>
      <c r="ABK2"/>
      <c r="ABL2"/>
      <c r="ABM2"/>
      <c r="ABN2"/>
      <c r="ABO2"/>
      <c r="ABP2"/>
      <c r="ABQ2"/>
      <c r="ABR2"/>
      <c r="ABS2"/>
      <c r="ABT2"/>
      <c r="ABU2"/>
      <c r="ABV2"/>
      <c r="ABW2"/>
      <c r="ABX2"/>
      <c r="ABY2"/>
      <c r="ABZ2"/>
      <c r="ACA2"/>
      <c r="ACB2"/>
      <c r="ACC2"/>
      <c r="ACD2"/>
      <c r="ACE2"/>
      <c r="ACF2"/>
      <c r="ACG2"/>
      <c r="ACH2"/>
      <c r="ACI2"/>
      <c r="ACJ2"/>
      <c r="ACK2"/>
      <c r="ACL2"/>
      <c r="ACM2"/>
      <c r="ACN2"/>
      <c r="ACO2"/>
      <c r="ACP2"/>
      <c r="ACQ2"/>
      <c r="ACR2"/>
      <c r="ACS2"/>
      <c r="ACT2"/>
      <c r="ACU2"/>
      <c r="ACV2"/>
      <c r="ACW2"/>
      <c r="ACX2"/>
      <c r="ACY2"/>
      <c r="ACZ2"/>
      <c r="ADA2"/>
      <c r="ADB2"/>
      <c r="ADC2"/>
      <c r="ADD2"/>
      <c r="ADE2"/>
      <c r="ADF2"/>
      <c r="ADG2"/>
      <c r="ADH2"/>
      <c r="ADI2"/>
      <c r="ADJ2"/>
      <c r="ADK2"/>
      <c r="ADL2"/>
      <c r="ADM2"/>
      <c r="ADN2"/>
      <c r="ADO2"/>
      <c r="ADP2"/>
      <c r="ADQ2"/>
      <c r="ADR2"/>
      <c r="ADS2"/>
      <c r="ADT2"/>
      <c r="ADU2"/>
      <c r="ADV2"/>
      <c r="ADW2"/>
      <c r="ADX2"/>
      <c r="ADY2"/>
      <c r="ADZ2"/>
      <c r="AEA2"/>
      <c r="AEB2"/>
      <c r="AEC2"/>
      <c r="AED2"/>
      <c r="AEE2"/>
      <c r="AEF2"/>
      <c r="AEG2"/>
      <c r="AEH2"/>
      <c r="AEI2"/>
      <c r="AEJ2"/>
      <c r="AEK2"/>
      <c r="AEL2"/>
      <c r="AEM2"/>
      <c r="AEN2"/>
      <c r="AEO2"/>
      <c r="AEP2"/>
      <c r="AEQ2"/>
      <c r="AER2"/>
      <c r="AES2"/>
      <c r="AET2"/>
      <c r="AEU2"/>
      <c r="AEV2"/>
      <c r="AEW2"/>
      <c r="AEX2"/>
      <c r="AEY2"/>
      <c r="AEZ2"/>
      <c r="AFA2"/>
      <c r="AFB2"/>
      <c r="AFC2"/>
      <c r="AFD2"/>
      <c r="AFE2"/>
      <c r="AFF2"/>
      <c r="AFG2"/>
      <c r="AFH2"/>
      <c r="AFI2"/>
      <c r="AFJ2"/>
      <c r="AFK2"/>
      <c r="AFL2"/>
      <c r="AFM2"/>
      <c r="AFN2"/>
      <c r="AFO2"/>
      <c r="AFP2"/>
      <c r="AFQ2"/>
      <c r="AFR2"/>
      <c r="AFS2"/>
      <c r="AFT2"/>
      <c r="AFU2"/>
      <c r="AFV2"/>
      <c r="AFW2"/>
      <c r="AFX2"/>
      <c r="AFY2"/>
      <c r="AFZ2"/>
      <c r="AGA2"/>
      <c r="AGB2"/>
      <c r="AGC2"/>
      <c r="AGD2"/>
      <c r="AGE2"/>
      <c r="AGF2"/>
      <c r="AGG2"/>
      <c r="AGH2"/>
      <c r="AGI2"/>
      <c r="AGJ2"/>
      <c r="AGK2"/>
      <c r="AGL2"/>
      <c r="AGM2"/>
      <c r="AGN2"/>
      <c r="AGO2"/>
      <c r="AGP2"/>
      <c r="AGQ2"/>
      <c r="AGR2"/>
      <c r="AGS2"/>
      <c r="AGT2"/>
      <c r="AGU2"/>
      <c r="AGV2"/>
      <c r="AGW2"/>
      <c r="AGX2"/>
      <c r="AGY2"/>
      <c r="AGZ2"/>
      <c r="AHA2"/>
      <c r="AHB2"/>
      <c r="AHC2"/>
      <c r="AHD2"/>
      <c r="AHE2"/>
      <c r="AHF2"/>
      <c r="AHG2"/>
      <c r="AHH2"/>
      <c r="AHI2"/>
      <c r="AHJ2"/>
      <c r="AHK2"/>
      <c r="AHL2"/>
      <c r="AHM2"/>
      <c r="AHN2"/>
      <c r="AHO2"/>
      <c r="AHP2"/>
      <c r="AHQ2"/>
      <c r="AHR2"/>
      <c r="AHS2"/>
      <c r="AHT2"/>
      <c r="AHU2"/>
      <c r="AHV2"/>
      <c r="AHW2"/>
      <c r="AHX2"/>
      <c r="AHY2"/>
      <c r="AHZ2"/>
      <c r="AIA2"/>
      <c r="AIB2"/>
      <c r="AIC2"/>
      <c r="AID2"/>
      <c r="AIE2"/>
      <c r="AIF2"/>
      <c r="AIG2"/>
      <c r="AIH2"/>
      <c r="AII2"/>
      <c r="AIJ2"/>
      <c r="AIK2"/>
      <c r="AIL2"/>
      <c r="AIM2"/>
      <c r="AIN2"/>
      <c r="AIO2"/>
      <c r="AIP2"/>
      <c r="AIQ2"/>
      <c r="AIR2"/>
      <c r="AIS2"/>
      <c r="AIT2"/>
      <c r="AIU2"/>
      <c r="AIV2"/>
      <c r="AIW2"/>
      <c r="AIX2"/>
      <c r="AIY2"/>
      <c r="AIZ2"/>
      <c r="AJA2"/>
      <c r="AJB2"/>
      <c r="AJC2"/>
      <c r="AJD2"/>
      <c r="AJE2"/>
      <c r="AJF2"/>
      <c r="AJG2"/>
      <c r="AJH2"/>
      <c r="AJI2"/>
      <c r="AJJ2"/>
      <c r="AJK2"/>
      <c r="AJL2"/>
      <c r="AJM2"/>
      <c r="AJN2"/>
      <c r="AJO2"/>
      <c r="AJP2"/>
      <c r="AJQ2"/>
      <c r="AJR2"/>
      <c r="AJS2"/>
      <c r="AJT2"/>
      <c r="AJU2"/>
      <c r="AJV2"/>
      <c r="AJW2"/>
      <c r="AJX2"/>
      <c r="AJY2"/>
      <c r="AJZ2"/>
      <c r="AKA2"/>
      <c r="AKB2"/>
      <c r="AKC2"/>
      <c r="AKD2"/>
      <c r="AKE2"/>
      <c r="AKF2"/>
      <c r="AKG2"/>
      <c r="AKH2"/>
      <c r="AKI2"/>
      <c r="AKJ2"/>
      <c r="AKK2"/>
      <c r="AKL2"/>
      <c r="AKM2"/>
      <c r="AKN2"/>
      <c r="AKO2"/>
      <c r="AKP2"/>
      <c r="AKQ2"/>
      <c r="AKR2"/>
      <c r="AKS2"/>
      <c r="AKT2"/>
      <c r="AKU2"/>
      <c r="AKV2"/>
      <c r="AKW2"/>
      <c r="AKX2"/>
      <c r="AKY2"/>
      <c r="AKZ2"/>
      <c r="ALA2"/>
      <c r="ALB2"/>
      <c r="ALC2"/>
      <c r="ALD2"/>
      <c r="ALE2"/>
      <c r="ALF2"/>
      <c r="ALG2"/>
      <c r="ALH2"/>
      <c r="ALI2"/>
      <c r="ALJ2"/>
      <c r="ALK2"/>
      <c r="ALL2"/>
      <c r="ALM2"/>
      <c r="ALN2"/>
      <c r="ALO2"/>
      <c r="ALP2"/>
      <c r="ALQ2"/>
      <c r="ALR2"/>
      <c r="ALS2"/>
      <c r="ALT2"/>
      <c r="ALU2"/>
      <c r="ALV2"/>
      <c r="ALW2"/>
      <c r="ALX2"/>
      <c r="ALY2"/>
      <c r="ALZ2"/>
      <c r="AMA2"/>
      <c r="AMB2"/>
      <c r="AMC2"/>
      <c r="AMD2"/>
      <c r="AME2"/>
      <c r="AMF2"/>
      <c r="AMG2"/>
      <c r="AMH2"/>
      <c r="AMI2"/>
      <c r="AMJ2"/>
    </row>
    <row r="3" spans="1:1024" ht="15" customHeight="1">
      <c r="A3"/>
      <c r="B3" s="27"/>
      <c r="C3" s="28"/>
      <c r="D3" s="28"/>
      <c r="E3" s="28"/>
      <c r="F3" s="551"/>
      <c r="G3" s="551"/>
      <c r="H3" s="551"/>
      <c r="I3" s="551"/>
      <c r="J3" s="551"/>
      <c r="K3" s="551"/>
      <c r="L3" s="551"/>
      <c r="M3" s="552"/>
      <c r="N3" s="553"/>
      <c r="O3" s="553"/>
      <c r="P3" s="553"/>
      <c r="Q3" s="553"/>
      <c r="R3"/>
      <c r="S3"/>
      <c r="T3"/>
      <c r="U3"/>
      <c r="V3"/>
      <c r="W3"/>
      <c r="X3"/>
      <c r="Y3"/>
      <c r="Z3"/>
      <c r="AA3"/>
      <c r="AB3"/>
      <c r="AC3"/>
      <c r="AD3"/>
      <c r="AE3"/>
      <c r="AF3"/>
      <c r="AG3"/>
      <c r="AH3"/>
      <c r="AI3"/>
      <c r="AJ3"/>
      <c r="AK3"/>
      <c r="AL3"/>
      <c r="AM3"/>
      <c r="AN3"/>
      <c r="AO3"/>
      <c r="AP3"/>
      <c r="AQ3"/>
      <c r="AR3"/>
      <c r="AS3"/>
      <c r="AT3"/>
      <c r="AU3"/>
      <c r="AV3"/>
      <c r="AW3"/>
      <c r="AX3"/>
      <c r="AY3"/>
      <c r="AZ3"/>
      <c r="BA3"/>
      <c r="BB3"/>
      <c r="BC3"/>
      <c r="BD3"/>
      <c r="BE3"/>
      <c r="BF3"/>
      <c r="BG3"/>
      <c r="BH3"/>
      <c r="BI3"/>
      <c r="BJ3"/>
      <c r="BK3"/>
      <c r="BL3"/>
      <c r="BM3"/>
      <c r="BN3"/>
      <c r="BO3"/>
      <c r="BP3"/>
      <c r="BQ3"/>
      <c r="BR3"/>
      <c r="BS3"/>
      <c r="BT3"/>
      <c r="BU3"/>
      <c r="BV3"/>
      <c r="BW3"/>
      <c r="BX3"/>
      <c r="BY3"/>
      <c r="BZ3"/>
      <c r="CA3"/>
      <c r="CB3"/>
      <c r="CC3"/>
      <c r="CD3"/>
      <c r="CE3"/>
      <c r="CF3"/>
      <c r="CG3"/>
      <c r="CH3"/>
      <c r="CI3"/>
      <c r="CJ3"/>
      <c r="CK3"/>
      <c r="CL3"/>
      <c r="CM3"/>
      <c r="CN3"/>
      <c r="CO3"/>
      <c r="CP3"/>
      <c r="CQ3"/>
      <c r="CR3"/>
      <c r="CS3"/>
      <c r="CT3"/>
      <c r="CU3"/>
      <c r="CV3"/>
      <c r="CW3"/>
      <c r="CX3"/>
      <c r="CY3"/>
      <c r="CZ3"/>
      <c r="DA3"/>
      <c r="DB3"/>
      <c r="DC3"/>
      <c r="DD3"/>
      <c r="DE3"/>
      <c r="DF3"/>
      <c r="DG3"/>
      <c r="DH3"/>
      <c r="DI3"/>
      <c r="DJ3"/>
      <c r="DK3"/>
      <c r="DL3"/>
      <c r="DM3"/>
      <c r="DN3"/>
      <c r="DO3"/>
      <c r="DP3"/>
      <c r="DQ3"/>
      <c r="DR3"/>
      <c r="DS3"/>
      <c r="DT3"/>
      <c r="DU3"/>
      <c r="DV3"/>
      <c r="DW3"/>
      <c r="DX3"/>
      <c r="DY3"/>
      <c r="DZ3"/>
      <c r="EA3"/>
      <c r="EB3"/>
      <c r="EC3"/>
      <c r="ED3"/>
      <c r="EE3"/>
      <c r="EF3"/>
      <c r="EG3"/>
      <c r="EH3"/>
      <c r="EI3"/>
      <c r="EJ3"/>
      <c r="EK3"/>
      <c r="EL3"/>
      <c r="EM3"/>
      <c r="EN3"/>
      <c r="EO3"/>
      <c r="EP3"/>
      <c r="EQ3"/>
      <c r="ER3"/>
      <c r="ES3"/>
      <c r="ET3"/>
      <c r="EU3"/>
      <c r="EV3"/>
      <c r="EW3"/>
      <c r="EX3"/>
      <c r="EY3"/>
      <c r="EZ3"/>
      <c r="FA3"/>
      <c r="FB3"/>
      <c r="FC3"/>
      <c r="FD3"/>
      <c r="FE3"/>
      <c r="FF3"/>
      <c r="FG3"/>
      <c r="FH3"/>
      <c r="FI3"/>
      <c r="FJ3"/>
      <c r="FK3"/>
      <c r="FL3"/>
      <c r="FM3"/>
      <c r="FN3"/>
      <c r="FO3"/>
      <c r="FP3"/>
      <c r="FQ3"/>
      <c r="FR3"/>
      <c r="FS3"/>
      <c r="FT3"/>
      <c r="FU3"/>
      <c r="FV3"/>
      <c r="FW3"/>
      <c r="FX3"/>
      <c r="FY3"/>
      <c r="FZ3"/>
      <c r="GA3"/>
      <c r="GB3"/>
      <c r="GC3"/>
      <c r="GD3"/>
      <c r="GE3"/>
      <c r="GF3"/>
      <c r="GG3"/>
      <c r="GH3"/>
      <c r="GI3"/>
      <c r="GJ3"/>
      <c r="GK3"/>
      <c r="GL3"/>
      <c r="GM3"/>
      <c r="GN3"/>
      <c r="GO3"/>
      <c r="GP3"/>
      <c r="GQ3"/>
      <c r="GR3"/>
      <c r="GS3"/>
      <c r="GT3"/>
      <c r="GU3"/>
      <c r="GV3"/>
      <c r="GW3"/>
      <c r="GX3"/>
      <c r="GY3"/>
      <c r="GZ3"/>
      <c r="HA3"/>
      <c r="HB3"/>
      <c r="HC3"/>
      <c r="HD3"/>
      <c r="HE3"/>
      <c r="HF3"/>
      <c r="HG3"/>
      <c r="HH3"/>
      <c r="HI3"/>
      <c r="HJ3"/>
      <c r="HK3"/>
      <c r="HL3"/>
      <c r="HM3"/>
      <c r="HN3"/>
      <c r="HO3"/>
      <c r="HP3"/>
      <c r="HQ3"/>
      <c r="HR3"/>
      <c r="HS3"/>
      <c r="HT3"/>
      <c r="HU3"/>
      <c r="HV3"/>
      <c r="HW3"/>
      <c r="HX3"/>
      <c r="HY3"/>
      <c r="HZ3"/>
      <c r="IA3"/>
      <c r="IB3"/>
      <c r="IC3"/>
      <c r="ID3"/>
      <c r="IE3"/>
      <c r="IF3"/>
      <c r="IG3"/>
      <c r="IH3"/>
      <c r="II3"/>
      <c r="IJ3"/>
      <c r="IK3"/>
      <c r="IL3"/>
      <c r="IM3"/>
      <c r="IN3"/>
      <c r="IO3"/>
      <c r="IP3"/>
      <c r="IQ3"/>
      <c r="IR3"/>
      <c r="IS3"/>
      <c r="IT3"/>
      <c r="IU3"/>
      <c r="IV3"/>
      <c r="IW3"/>
      <c r="IX3"/>
      <c r="IY3"/>
      <c r="IZ3"/>
      <c r="JA3"/>
      <c r="JB3"/>
      <c r="JC3"/>
      <c r="JD3"/>
      <c r="JE3"/>
      <c r="JF3"/>
      <c r="JG3"/>
      <c r="JH3"/>
      <c r="JI3"/>
      <c r="JJ3"/>
      <c r="JK3"/>
      <c r="JL3"/>
      <c r="JM3"/>
      <c r="JN3"/>
      <c r="JO3"/>
      <c r="JP3"/>
      <c r="JQ3"/>
      <c r="JR3"/>
      <c r="JS3"/>
      <c r="JT3"/>
      <c r="JU3"/>
      <c r="JV3"/>
      <c r="JW3"/>
      <c r="JX3"/>
      <c r="JY3"/>
      <c r="JZ3"/>
      <c r="KA3"/>
      <c r="KB3"/>
      <c r="KC3"/>
      <c r="KD3"/>
      <c r="KE3"/>
      <c r="KF3"/>
      <c r="KG3"/>
      <c r="KH3"/>
      <c r="KI3"/>
      <c r="KJ3"/>
      <c r="KK3"/>
      <c r="KL3"/>
      <c r="KM3"/>
      <c r="KN3"/>
      <c r="KO3"/>
      <c r="KP3"/>
      <c r="KQ3"/>
      <c r="KR3"/>
      <c r="KS3"/>
      <c r="KT3"/>
      <c r="KU3"/>
      <c r="KV3"/>
      <c r="KW3"/>
      <c r="KX3"/>
      <c r="KY3"/>
      <c r="KZ3"/>
      <c r="LA3"/>
      <c r="LB3"/>
      <c r="LC3"/>
      <c r="LD3"/>
      <c r="LE3"/>
      <c r="LF3"/>
      <c r="LG3"/>
      <c r="LH3"/>
      <c r="LI3"/>
      <c r="LJ3"/>
      <c r="LK3"/>
      <c r="LL3"/>
      <c r="LM3"/>
      <c r="LN3"/>
      <c r="LO3"/>
      <c r="LP3"/>
      <c r="LQ3"/>
      <c r="LR3"/>
      <c r="LS3"/>
      <c r="LT3"/>
      <c r="LU3"/>
      <c r="LV3"/>
      <c r="LW3"/>
      <c r="LX3"/>
      <c r="LY3"/>
      <c r="LZ3"/>
      <c r="MA3"/>
      <c r="MB3"/>
      <c r="MC3"/>
      <c r="MD3"/>
      <c r="ME3"/>
      <c r="MF3"/>
      <c r="MG3"/>
      <c r="MH3"/>
      <c r="MI3"/>
      <c r="MJ3"/>
      <c r="MK3"/>
      <c r="ML3"/>
      <c r="MM3"/>
      <c r="MN3"/>
      <c r="MO3"/>
      <c r="MP3"/>
      <c r="MQ3"/>
      <c r="MR3"/>
      <c r="MS3"/>
      <c r="MT3"/>
      <c r="MU3"/>
      <c r="MV3"/>
      <c r="MW3"/>
      <c r="MX3"/>
      <c r="MY3"/>
      <c r="MZ3"/>
      <c r="NA3"/>
      <c r="NB3"/>
      <c r="NC3"/>
      <c r="ND3"/>
      <c r="NE3"/>
      <c r="NF3"/>
      <c r="NG3"/>
      <c r="NH3"/>
      <c r="NI3"/>
      <c r="NJ3"/>
      <c r="NK3"/>
      <c r="NL3"/>
      <c r="NM3"/>
      <c r="NN3"/>
      <c r="NO3"/>
      <c r="NP3"/>
      <c r="NQ3"/>
      <c r="NR3"/>
      <c r="NS3"/>
      <c r="NT3"/>
      <c r="NU3"/>
      <c r="NV3"/>
      <c r="NW3"/>
      <c r="NX3"/>
      <c r="NY3"/>
      <c r="NZ3"/>
      <c r="OA3"/>
      <c r="OB3"/>
      <c r="OC3"/>
      <c r="OD3"/>
      <c r="OE3"/>
      <c r="OF3"/>
      <c r="OG3"/>
      <c r="OH3"/>
      <c r="OI3"/>
      <c r="OJ3"/>
      <c r="OK3"/>
      <c r="OL3"/>
      <c r="OM3"/>
      <c r="ON3"/>
      <c r="OO3"/>
      <c r="OP3"/>
      <c r="OQ3"/>
      <c r="OR3"/>
      <c r="OS3"/>
      <c r="OT3"/>
      <c r="OU3"/>
      <c r="OV3"/>
      <c r="OW3"/>
      <c r="OX3"/>
      <c r="OY3"/>
      <c r="OZ3"/>
      <c r="PA3"/>
      <c r="PB3"/>
      <c r="PC3"/>
      <c r="PD3"/>
      <c r="PE3"/>
      <c r="PF3"/>
      <c r="PG3"/>
      <c r="PH3"/>
      <c r="PI3"/>
      <c r="PJ3"/>
      <c r="PK3"/>
      <c r="PL3"/>
      <c r="PM3"/>
      <c r="PN3"/>
      <c r="PO3"/>
      <c r="PP3"/>
      <c r="PQ3"/>
      <c r="PR3"/>
      <c r="PS3"/>
      <c r="PT3"/>
      <c r="PU3"/>
      <c r="PV3"/>
      <c r="PW3"/>
      <c r="PX3"/>
      <c r="PY3"/>
      <c r="PZ3"/>
      <c r="QA3"/>
      <c r="QB3"/>
      <c r="QC3"/>
      <c r="QD3"/>
      <c r="QE3"/>
      <c r="QF3"/>
      <c r="QG3"/>
      <c r="QH3"/>
      <c r="QI3"/>
      <c r="QJ3"/>
      <c r="QK3"/>
      <c r="QL3"/>
      <c r="QM3"/>
      <c r="QN3"/>
      <c r="QO3"/>
      <c r="QP3"/>
      <c r="QQ3"/>
      <c r="QR3"/>
      <c r="QS3"/>
      <c r="QT3"/>
      <c r="QU3"/>
      <c r="QV3"/>
      <c r="QW3"/>
      <c r="QX3"/>
      <c r="QY3"/>
      <c r="QZ3"/>
      <c r="RA3"/>
      <c r="RB3"/>
      <c r="RC3"/>
      <c r="RD3"/>
      <c r="RE3"/>
      <c r="RF3"/>
      <c r="RG3"/>
      <c r="RH3"/>
      <c r="RI3"/>
      <c r="RJ3"/>
      <c r="RK3"/>
      <c r="RL3"/>
      <c r="RM3"/>
      <c r="RN3"/>
      <c r="RO3"/>
      <c r="RP3"/>
      <c r="RQ3"/>
      <c r="RR3"/>
      <c r="RS3"/>
      <c r="RT3"/>
      <c r="RU3"/>
      <c r="RV3"/>
      <c r="RW3"/>
      <c r="RX3"/>
      <c r="RY3"/>
      <c r="RZ3"/>
      <c r="SA3"/>
      <c r="SB3"/>
      <c r="SC3"/>
      <c r="SD3"/>
      <c r="SE3"/>
      <c r="SF3"/>
      <c r="SG3"/>
      <c r="SH3"/>
      <c r="SI3"/>
      <c r="SJ3"/>
      <c r="SK3"/>
      <c r="SL3"/>
      <c r="SM3"/>
      <c r="SN3"/>
      <c r="SO3"/>
      <c r="SP3"/>
      <c r="SQ3"/>
      <c r="SR3"/>
      <c r="SS3"/>
      <c r="ST3"/>
      <c r="SU3"/>
      <c r="SV3"/>
      <c r="SW3"/>
      <c r="SX3"/>
      <c r="SY3"/>
      <c r="SZ3"/>
      <c r="TA3"/>
      <c r="TB3"/>
      <c r="TC3"/>
      <c r="TD3"/>
      <c r="TE3"/>
      <c r="TF3"/>
      <c r="TG3"/>
      <c r="TH3"/>
      <c r="TI3"/>
      <c r="TJ3"/>
      <c r="TK3"/>
      <c r="TL3"/>
      <c r="TM3"/>
      <c r="TN3"/>
      <c r="TO3"/>
      <c r="TP3"/>
      <c r="TQ3"/>
      <c r="TR3"/>
      <c r="TS3"/>
      <c r="TT3"/>
      <c r="TU3"/>
      <c r="TV3"/>
      <c r="TW3"/>
      <c r="TX3"/>
      <c r="TY3"/>
      <c r="TZ3"/>
      <c r="UA3"/>
      <c r="UB3"/>
      <c r="UC3"/>
      <c r="UD3"/>
      <c r="UE3"/>
      <c r="UF3"/>
      <c r="UG3"/>
      <c r="UH3"/>
      <c r="UI3"/>
      <c r="UJ3"/>
      <c r="UK3"/>
      <c r="UL3"/>
      <c r="UM3"/>
      <c r="UN3"/>
      <c r="UO3"/>
      <c r="UP3"/>
      <c r="UQ3"/>
      <c r="UR3"/>
      <c r="US3"/>
      <c r="UT3"/>
      <c r="UU3"/>
      <c r="UV3"/>
      <c r="UW3"/>
      <c r="UX3"/>
      <c r="UY3"/>
      <c r="UZ3"/>
      <c r="VA3"/>
      <c r="VB3"/>
      <c r="VC3"/>
      <c r="VD3"/>
      <c r="VE3"/>
      <c r="VF3"/>
      <c r="VG3"/>
      <c r="VH3"/>
      <c r="VI3"/>
      <c r="VJ3"/>
      <c r="VK3"/>
      <c r="VL3"/>
      <c r="VM3"/>
      <c r="VN3"/>
      <c r="VO3"/>
      <c r="VP3"/>
      <c r="VQ3"/>
      <c r="VR3"/>
      <c r="VS3"/>
      <c r="VT3"/>
      <c r="VU3"/>
      <c r="VV3"/>
      <c r="VW3"/>
      <c r="VX3"/>
      <c r="VY3"/>
      <c r="VZ3"/>
      <c r="WA3"/>
      <c r="WB3"/>
      <c r="WC3"/>
      <c r="WD3"/>
      <c r="WE3"/>
      <c r="WF3"/>
      <c r="WG3"/>
      <c r="WH3"/>
      <c r="WI3"/>
      <c r="WJ3"/>
      <c r="WK3"/>
      <c r="WL3"/>
      <c r="WM3"/>
      <c r="WN3"/>
      <c r="WO3"/>
      <c r="WP3"/>
      <c r="WQ3"/>
      <c r="WR3"/>
      <c r="WS3"/>
      <c r="WT3"/>
      <c r="WU3"/>
      <c r="WV3"/>
      <c r="WW3"/>
      <c r="WX3"/>
      <c r="WY3"/>
      <c r="WZ3"/>
      <c r="XA3"/>
      <c r="XB3"/>
      <c r="XC3"/>
      <c r="XD3"/>
      <c r="XE3"/>
      <c r="XF3"/>
      <c r="XG3"/>
      <c r="XH3"/>
      <c r="XI3"/>
      <c r="XJ3"/>
      <c r="XK3"/>
      <c r="XL3"/>
      <c r="XM3"/>
      <c r="XN3"/>
      <c r="XO3"/>
      <c r="XP3"/>
      <c r="XQ3"/>
      <c r="XR3"/>
      <c r="XS3"/>
      <c r="XT3"/>
      <c r="XU3"/>
      <c r="XV3"/>
      <c r="XW3"/>
      <c r="XX3"/>
      <c r="XY3"/>
      <c r="XZ3"/>
      <c r="YA3"/>
      <c r="YB3"/>
      <c r="YC3"/>
      <c r="YD3"/>
      <c r="YE3"/>
      <c r="YF3"/>
      <c r="YG3"/>
      <c r="YH3"/>
      <c r="YI3"/>
      <c r="YJ3"/>
      <c r="YK3"/>
      <c r="YL3"/>
      <c r="YM3"/>
      <c r="YN3"/>
      <c r="YO3"/>
      <c r="YP3"/>
      <c r="YQ3"/>
      <c r="YR3"/>
      <c r="YS3"/>
      <c r="YT3"/>
      <c r="YU3"/>
      <c r="YV3"/>
      <c r="YW3"/>
      <c r="YX3"/>
      <c r="YY3"/>
      <c r="YZ3"/>
      <c r="ZA3"/>
      <c r="ZB3"/>
      <c r="ZC3"/>
      <c r="ZD3"/>
      <c r="ZE3"/>
      <c r="ZF3"/>
      <c r="ZG3"/>
      <c r="ZH3"/>
      <c r="ZI3"/>
      <c r="ZJ3"/>
      <c r="ZK3"/>
      <c r="ZL3"/>
      <c r="ZM3"/>
      <c r="ZN3"/>
      <c r="ZO3"/>
      <c r="ZP3"/>
      <c r="ZQ3"/>
      <c r="ZR3"/>
      <c r="ZS3"/>
      <c r="ZT3"/>
      <c r="ZU3"/>
      <c r="ZV3"/>
      <c r="ZW3"/>
      <c r="ZX3"/>
      <c r="ZY3"/>
      <c r="ZZ3"/>
      <c r="AAA3"/>
      <c r="AAB3"/>
      <c r="AAC3"/>
      <c r="AAD3"/>
      <c r="AAE3"/>
      <c r="AAF3"/>
      <c r="AAG3"/>
      <c r="AAH3"/>
      <c r="AAI3"/>
      <c r="AAJ3"/>
      <c r="AAK3"/>
      <c r="AAL3"/>
      <c r="AAM3"/>
      <c r="AAN3"/>
      <c r="AAO3"/>
      <c r="AAP3"/>
      <c r="AAQ3"/>
      <c r="AAR3"/>
      <c r="AAS3"/>
      <c r="AAT3"/>
      <c r="AAU3"/>
      <c r="AAV3"/>
      <c r="AAW3"/>
      <c r="AAX3"/>
      <c r="AAY3"/>
      <c r="AAZ3"/>
      <c r="ABA3"/>
      <c r="ABB3"/>
      <c r="ABC3"/>
      <c r="ABD3"/>
      <c r="ABE3"/>
      <c r="ABF3"/>
      <c r="ABG3"/>
      <c r="ABH3"/>
      <c r="ABI3"/>
      <c r="ABJ3"/>
      <c r="ABK3"/>
      <c r="ABL3"/>
      <c r="ABM3"/>
      <c r="ABN3"/>
      <c r="ABO3"/>
      <c r="ABP3"/>
      <c r="ABQ3"/>
      <c r="ABR3"/>
      <c r="ABS3"/>
      <c r="ABT3"/>
      <c r="ABU3"/>
      <c r="ABV3"/>
      <c r="ABW3"/>
      <c r="ABX3"/>
      <c r="ABY3"/>
      <c r="ABZ3"/>
      <c r="ACA3"/>
      <c r="ACB3"/>
      <c r="ACC3"/>
      <c r="ACD3"/>
      <c r="ACE3"/>
      <c r="ACF3"/>
      <c r="ACG3"/>
      <c r="ACH3"/>
      <c r="ACI3"/>
      <c r="ACJ3"/>
      <c r="ACK3"/>
      <c r="ACL3"/>
      <c r="ACM3"/>
      <c r="ACN3"/>
      <c r="ACO3"/>
      <c r="ACP3"/>
      <c r="ACQ3"/>
      <c r="ACR3"/>
      <c r="ACS3"/>
      <c r="ACT3"/>
      <c r="ACU3"/>
      <c r="ACV3"/>
      <c r="ACW3"/>
      <c r="ACX3"/>
      <c r="ACY3"/>
      <c r="ACZ3"/>
      <c r="ADA3"/>
      <c r="ADB3"/>
      <c r="ADC3"/>
      <c r="ADD3"/>
      <c r="ADE3"/>
      <c r="ADF3"/>
      <c r="ADG3"/>
      <c r="ADH3"/>
      <c r="ADI3"/>
      <c r="ADJ3"/>
      <c r="ADK3"/>
      <c r="ADL3"/>
      <c r="ADM3"/>
      <c r="ADN3"/>
      <c r="ADO3"/>
      <c r="ADP3"/>
      <c r="ADQ3"/>
      <c r="ADR3"/>
      <c r="ADS3"/>
      <c r="ADT3"/>
      <c r="ADU3"/>
      <c r="ADV3"/>
      <c r="ADW3"/>
      <c r="ADX3"/>
      <c r="ADY3"/>
      <c r="ADZ3"/>
      <c r="AEA3"/>
      <c r="AEB3"/>
      <c r="AEC3"/>
      <c r="AED3"/>
      <c r="AEE3"/>
      <c r="AEF3"/>
      <c r="AEG3"/>
      <c r="AEH3"/>
      <c r="AEI3"/>
      <c r="AEJ3"/>
      <c r="AEK3"/>
      <c r="AEL3"/>
      <c r="AEM3"/>
      <c r="AEN3"/>
      <c r="AEO3"/>
      <c r="AEP3"/>
      <c r="AEQ3"/>
      <c r="AER3"/>
      <c r="AES3"/>
      <c r="AET3"/>
      <c r="AEU3"/>
      <c r="AEV3"/>
      <c r="AEW3"/>
      <c r="AEX3"/>
      <c r="AEY3"/>
      <c r="AEZ3"/>
      <c r="AFA3"/>
      <c r="AFB3"/>
      <c r="AFC3"/>
      <c r="AFD3"/>
      <c r="AFE3"/>
      <c r="AFF3"/>
      <c r="AFG3"/>
      <c r="AFH3"/>
      <c r="AFI3"/>
      <c r="AFJ3"/>
      <c r="AFK3"/>
      <c r="AFL3"/>
      <c r="AFM3"/>
      <c r="AFN3"/>
      <c r="AFO3"/>
      <c r="AFP3"/>
      <c r="AFQ3"/>
      <c r="AFR3"/>
      <c r="AFS3"/>
      <c r="AFT3"/>
      <c r="AFU3"/>
      <c r="AFV3"/>
      <c r="AFW3"/>
      <c r="AFX3"/>
      <c r="AFY3"/>
      <c r="AFZ3"/>
      <c r="AGA3"/>
      <c r="AGB3"/>
      <c r="AGC3"/>
      <c r="AGD3"/>
      <c r="AGE3"/>
      <c r="AGF3"/>
      <c r="AGG3"/>
      <c r="AGH3"/>
      <c r="AGI3"/>
      <c r="AGJ3"/>
      <c r="AGK3"/>
      <c r="AGL3"/>
      <c r="AGM3"/>
      <c r="AGN3"/>
      <c r="AGO3"/>
      <c r="AGP3"/>
      <c r="AGQ3"/>
      <c r="AGR3"/>
      <c r="AGS3"/>
      <c r="AGT3"/>
      <c r="AGU3"/>
      <c r="AGV3"/>
      <c r="AGW3"/>
      <c r="AGX3"/>
      <c r="AGY3"/>
      <c r="AGZ3"/>
      <c r="AHA3"/>
      <c r="AHB3"/>
      <c r="AHC3"/>
      <c r="AHD3"/>
      <c r="AHE3"/>
      <c r="AHF3"/>
      <c r="AHG3"/>
      <c r="AHH3"/>
      <c r="AHI3"/>
      <c r="AHJ3"/>
      <c r="AHK3"/>
      <c r="AHL3"/>
      <c r="AHM3"/>
      <c r="AHN3"/>
      <c r="AHO3"/>
      <c r="AHP3"/>
      <c r="AHQ3"/>
      <c r="AHR3"/>
      <c r="AHS3"/>
      <c r="AHT3"/>
      <c r="AHU3"/>
      <c r="AHV3"/>
      <c r="AHW3"/>
      <c r="AHX3"/>
      <c r="AHY3"/>
      <c r="AHZ3"/>
      <c r="AIA3"/>
      <c r="AIB3"/>
      <c r="AIC3"/>
      <c r="AID3"/>
      <c r="AIE3"/>
      <c r="AIF3"/>
      <c r="AIG3"/>
      <c r="AIH3"/>
      <c r="AII3"/>
      <c r="AIJ3"/>
      <c r="AIK3"/>
      <c r="AIL3"/>
      <c r="AIM3"/>
      <c r="AIN3"/>
      <c r="AIO3"/>
      <c r="AIP3"/>
      <c r="AIQ3"/>
      <c r="AIR3"/>
      <c r="AIS3"/>
      <c r="AIT3"/>
      <c r="AIU3"/>
      <c r="AIV3"/>
      <c r="AIW3"/>
      <c r="AIX3"/>
      <c r="AIY3"/>
      <c r="AIZ3"/>
      <c r="AJA3"/>
      <c r="AJB3"/>
      <c r="AJC3"/>
      <c r="AJD3"/>
      <c r="AJE3"/>
      <c r="AJF3"/>
      <c r="AJG3"/>
      <c r="AJH3"/>
      <c r="AJI3"/>
      <c r="AJJ3"/>
      <c r="AJK3"/>
      <c r="AJL3"/>
      <c r="AJM3"/>
      <c r="AJN3"/>
      <c r="AJO3"/>
      <c r="AJP3"/>
      <c r="AJQ3"/>
      <c r="AJR3"/>
      <c r="AJS3"/>
      <c r="AJT3"/>
      <c r="AJU3"/>
      <c r="AJV3"/>
      <c r="AJW3"/>
      <c r="AJX3"/>
      <c r="AJY3"/>
      <c r="AJZ3"/>
      <c r="AKA3"/>
      <c r="AKB3"/>
      <c r="AKC3"/>
      <c r="AKD3"/>
      <c r="AKE3"/>
      <c r="AKF3"/>
      <c r="AKG3"/>
      <c r="AKH3"/>
      <c r="AKI3"/>
      <c r="AKJ3"/>
      <c r="AKK3"/>
      <c r="AKL3"/>
      <c r="AKM3"/>
      <c r="AKN3"/>
      <c r="AKO3"/>
      <c r="AKP3"/>
      <c r="AKQ3"/>
      <c r="AKR3"/>
      <c r="AKS3"/>
      <c r="AKT3"/>
      <c r="AKU3"/>
      <c r="AKV3"/>
      <c r="AKW3"/>
      <c r="AKX3"/>
      <c r="AKY3"/>
      <c r="AKZ3"/>
      <c r="ALA3"/>
      <c r="ALB3"/>
      <c r="ALC3"/>
      <c r="ALD3"/>
      <c r="ALE3"/>
      <c r="ALF3"/>
      <c r="ALG3"/>
      <c r="ALH3"/>
      <c r="ALI3"/>
      <c r="ALJ3"/>
      <c r="ALK3"/>
      <c r="ALL3"/>
      <c r="ALM3"/>
      <c r="ALN3"/>
      <c r="ALO3"/>
      <c r="ALP3"/>
      <c r="ALQ3"/>
      <c r="ALR3"/>
      <c r="ALS3"/>
      <c r="ALT3"/>
      <c r="ALU3"/>
      <c r="ALV3"/>
      <c r="ALW3"/>
      <c r="ALX3"/>
      <c r="ALY3"/>
      <c r="ALZ3"/>
      <c r="AMA3"/>
      <c r="AMB3"/>
      <c r="AMC3"/>
      <c r="AMD3"/>
      <c r="AME3"/>
      <c r="AMF3"/>
      <c r="AMG3"/>
      <c r="AMH3"/>
      <c r="AMI3"/>
      <c r="AMJ3"/>
    </row>
    <row r="4" spans="1:1024" ht="15" customHeight="1">
      <c r="A4"/>
      <c r="B4" s="27"/>
      <c r="C4" s="28"/>
      <c r="D4" s="28"/>
      <c r="E4" s="28"/>
      <c r="F4" s="551"/>
      <c r="G4" s="551"/>
      <c r="H4" s="551"/>
      <c r="I4" s="551"/>
      <c r="J4" s="551"/>
      <c r="K4" s="551"/>
      <c r="L4" s="551"/>
      <c r="M4" s="554" t="s">
        <v>14</v>
      </c>
      <c r="N4" s="555" t="s">
        <v>15</v>
      </c>
      <c r="O4" s="555"/>
      <c r="P4" s="555"/>
      <c r="Q4" s="555"/>
      <c r="R4"/>
      <c r="S4"/>
      <c r="T4"/>
      <c r="U4"/>
      <c r="V4"/>
      <c r="W4"/>
      <c r="X4"/>
      <c r="Y4"/>
      <c r="Z4"/>
      <c r="AA4"/>
      <c r="AB4"/>
      <c r="AC4"/>
      <c r="AD4"/>
      <c r="AE4"/>
      <c r="AF4"/>
      <c r="AG4"/>
      <c r="AH4"/>
      <c r="AI4"/>
      <c r="AJ4"/>
      <c r="AK4"/>
      <c r="AL4"/>
      <c r="AM4"/>
      <c r="AN4"/>
      <c r="AO4"/>
      <c r="AP4"/>
      <c r="AQ4"/>
      <c r="AR4"/>
      <c r="AS4"/>
      <c r="AT4"/>
      <c r="AU4"/>
      <c r="AV4"/>
      <c r="AW4"/>
      <c r="AX4"/>
      <c r="AY4"/>
      <c r="AZ4"/>
      <c r="BA4"/>
      <c r="BB4"/>
      <c r="BC4"/>
      <c r="BD4"/>
      <c r="BE4"/>
      <c r="BF4"/>
      <c r="BG4"/>
      <c r="BH4"/>
      <c r="BI4"/>
      <c r="BJ4"/>
      <c r="BK4"/>
      <c r="BL4"/>
      <c r="BM4"/>
      <c r="BN4"/>
      <c r="BO4"/>
      <c r="BP4"/>
      <c r="BQ4"/>
      <c r="BR4"/>
      <c r="BS4"/>
      <c r="BT4"/>
      <c r="BU4"/>
      <c r="BV4"/>
      <c r="BW4"/>
      <c r="BX4"/>
      <c r="BY4"/>
      <c r="BZ4"/>
      <c r="CA4"/>
      <c r="CB4"/>
      <c r="CC4"/>
      <c r="CD4"/>
      <c r="CE4"/>
      <c r="CF4"/>
      <c r="CG4"/>
      <c r="CH4"/>
      <c r="CI4"/>
      <c r="CJ4"/>
      <c r="CK4"/>
      <c r="CL4"/>
      <c r="CM4"/>
      <c r="CN4"/>
      <c r="CO4"/>
      <c r="CP4"/>
      <c r="CQ4"/>
      <c r="CR4"/>
      <c r="CS4"/>
      <c r="CT4"/>
      <c r="CU4"/>
      <c r="CV4"/>
      <c r="CW4"/>
      <c r="CX4"/>
      <c r="CY4"/>
      <c r="CZ4"/>
      <c r="DA4"/>
      <c r="DB4"/>
      <c r="DC4"/>
      <c r="DD4"/>
      <c r="DE4"/>
      <c r="DF4"/>
      <c r="DG4"/>
      <c r="DH4"/>
      <c r="DI4"/>
      <c r="DJ4"/>
      <c r="DK4"/>
      <c r="DL4"/>
      <c r="DM4"/>
      <c r="DN4"/>
      <c r="DO4"/>
      <c r="DP4"/>
      <c r="DQ4"/>
      <c r="DR4"/>
      <c r="DS4"/>
      <c r="DT4"/>
      <c r="DU4"/>
      <c r="DV4"/>
      <c r="DW4"/>
      <c r="DX4"/>
      <c r="DY4"/>
      <c r="DZ4"/>
      <c r="EA4"/>
      <c r="EB4"/>
      <c r="EC4"/>
      <c r="ED4"/>
      <c r="EE4"/>
      <c r="EF4"/>
      <c r="EG4"/>
      <c r="EH4"/>
      <c r="EI4"/>
      <c r="EJ4"/>
      <c r="EK4"/>
      <c r="EL4"/>
      <c r="EM4"/>
      <c r="EN4"/>
      <c r="EO4"/>
      <c r="EP4"/>
      <c r="EQ4"/>
      <c r="ER4"/>
      <c r="ES4"/>
      <c r="ET4"/>
      <c r="EU4"/>
      <c r="EV4"/>
      <c r="EW4"/>
      <c r="EX4"/>
      <c r="EY4"/>
      <c r="EZ4"/>
      <c r="FA4"/>
      <c r="FB4"/>
      <c r="FC4"/>
      <c r="FD4"/>
      <c r="FE4"/>
      <c r="FF4"/>
      <c r="FG4"/>
      <c r="FH4"/>
      <c r="FI4"/>
      <c r="FJ4"/>
      <c r="FK4"/>
      <c r="FL4"/>
      <c r="FM4"/>
      <c r="FN4"/>
      <c r="FO4"/>
      <c r="FP4"/>
      <c r="FQ4"/>
      <c r="FR4"/>
      <c r="FS4"/>
      <c r="FT4"/>
      <c r="FU4"/>
      <c r="FV4"/>
      <c r="FW4"/>
      <c r="FX4"/>
      <c r="FY4"/>
      <c r="FZ4"/>
      <c r="GA4"/>
      <c r="GB4"/>
      <c r="GC4"/>
      <c r="GD4"/>
      <c r="GE4"/>
      <c r="GF4"/>
      <c r="GG4"/>
      <c r="GH4"/>
      <c r="GI4"/>
      <c r="GJ4"/>
      <c r="GK4"/>
      <c r="GL4"/>
      <c r="GM4"/>
      <c r="GN4"/>
      <c r="GO4"/>
      <c r="GP4"/>
      <c r="GQ4"/>
      <c r="GR4"/>
      <c r="GS4"/>
      <c r="GT4"/>
      <c r="GU4"/>
      <c r="GV4"/>
      <c r="GW4"/>
      <c r="GX4"/>
      <c r="GY4"/>
      <c r="GZ4"/>
      <c r="HA4"/>
      <c r="HB4"/>
      <c r="HC4"/>
      <c r="HD4"/>
      <c r="HE4"/>
      <c r="HF4"/>
      <c r="HG4"/>
      <c r="HH4"/>
      <c r="HI4"/>
      <c r="HJ4"/>
      <c r="HK4"/>
      <c r="HL4"/>
      <c r="HM4"/>
      <c r="HN4"/>
      <c r="HO4"/>
      <c r="HP4"/>
      <c r="HQ4"/>
      <c r="HR4"/>
      <c r="HS4"/>
      <c r="HT4"/>
      <c r="HU4"/>
      <c r="HV4"/>
      <c r="HW4"/>
      <c r="HX4"/>
      <c r="HY4"/>
      <c r="HZ4"/>
      <c r="IA4"/>
      <c r="IB4"/>
      <c r="IC4"/>
      <c r="ID4"/>
      <c r="IE4"/>
      <c r="IF4"/>
      <c r="IG4"/>
      <c r="IH4"/>
      <c r="II4"/>
      <c r="IJ4"/>
      <c r="IK4"/>
      <c r="IL4"/>
      <c r="IM4"/>
      <c r="IN4"/>
      <c r="IO4"/>
      <c r="IP4"/>
      <c r="IQ4"/>
      <c r="IR4"/>
      <c r="IS4"/>
      <c r="IT4"/>
      <c r="IU4"/>
      <c r="IV4"/>
      <c r="IW4"/>
      <c r="IX4"/>
      <c r="IY4"/>
      <c r="IZ4"/>
      <c r="JA4"/>
      <c r="JB4"/>
      <c r="JC4"/>
      <c r="JD4"/>
      <c r="JE4"/>
      <c r="JF4"/>
      <c r="JG4"/>
      <c r="JH4"/>
      <c r="JI4"/>
      <c r="JJ4"/>
      <c r="JK4"/>
      <c r="JL4"/>
      <c r="JM4"/>
      <c r="JN4"/>
      <c r="JO4"/>
      <c r="JP4"/>
      <c r="JQ4"/>
      <c r="JR4"/>
      <c r="JS4"/>
      <c r="JT4"/>
      <c r="JU4"/>
      <c r="JV4"/>
      <c r="JW4"/>
      <c r="JX4"/>
      <c r="JY4"/>
      <c r="JZ4"/>
      <c r="KA4"/>
      <c r="KB4"/>
      <c r="KC4"/>
      <c r="KD4"/>
      <c r="KE4"/>
      <c r="KF4"/>
      <c r="KG4"/>
      <c r="KH4"/>
      <c r="KI4"/>
      <c r="KJ4"/>
      <c r="KK4"/>
      <c r="KL4"/>
      <c r="KM4"/>
      <c r="KN4"/>
      <c r="KO4"/>
      <c r="KP4"/>
      <c r="KQ4"/>
      <c r="KR4"/>
      <c r="KS4"/>
      <c r="KT4"/>
      <c r="KU4"/>
      <c r="KV4"/>
      <c r="KW4"/>
      <c r="KX4"/>
      <c r="KY4"/>
      <c r="KZ4"/>
      <c r="LA4"/>
      <c r="LB4"/>
      <c r="LC4"/>
      <c r="LD4"/>
      <c r="LE4"/>
      <c r="LF4"/>
      <c r="LG4"/>
      <c r="LH4"/>
      <c r="LI4"/>
      <c r="LJ4"/>
      <c r="LK4"/>
      <c r="LL4"/>
      <c r="LM4"/>
      <c r="LN4"/>
      <c r="LO4"/>
      <c r="LP4"/>
      <c r="LQ4"/>
      <c r="LR4"/>
      <c r="LS4"/>
      <c r="LT4"/>
      <c r="LU4"/>
      <c r="LV4"/>
      <c r="LW4"/>
      <c r="LX4"/>
      <c r="LY4"/>
      <c r="LZ4"/>
      <c r="MA4"/>
      <c r="MB4"/>
      <c r="MC4"/>
      <c r="MD4"/>
      <c r="ME4"/>
      <c r="MF4"/>
      <c r="MG4"/>
      <c r="MH4"/>
      <c r="MI4"/>
      <c r="MJ4"/>
      <c r="MK4"/>
      <c r="ML4"/>
      <c r="MM4"/>
      <c r="MN4"/>
      <c r="MO4"/>
      <c r="MP4"/>
      <c r="MQ4"/>
      <c r="MR4"/>
      <c r="MS4"/>
      <c r="MT4"/>
      <c r="MU4"/>
      <c r="MV4"/>
      <c r="MW4"/>
      <c r="MX4"/>
      <c r="MY4"/>
      <c r="MZ4"/>
      <c r="NA4"/>
      <c r="NB4"/>
      <c r="NC4"/>
      <c r="ND4"/>
      <c r="NE4"/>
      <c r="NF4"/>
      <c r="NG4"/>
      <c r="NH4"/>
      <c r="NI4"/>
      <c r="NJ4"/>
      <c r="NK4"/>
      <c r="NL4"/>
      <c r="NM4"/>
      <c r="NN4"/>
      <c r="NO4"/>
      <c r="NP4"/>
      <c r="NQ4"/>
      <c r="NR4"/>
      <c r="NS4"/>
      <c r="NT4"/>
      <c r="NU4"/>
      <c r="NV4"/>
      <c r="NW4"/>
      <c r="NX4"/>
      <c r="NY4"/>
      <c r="NZ4"/>
      <c r="OA4"/>
      <c r="OB4"/>
      <c r="OC4"/>
      <c r="OD4"/>
      <c r="OE4"/>
      <c r="OF4"/>
      <c r="OG4"/>
      <c r="OH4"/>
      <c r="OI4"/>
      <c r="OJ4"/>
      <c r="OK4"/>
      <c r="OL4"/>
      <c r="OM4"/>
      <c r="ON4"/>
      <c r="OO4"/>
      <c r="OP4"/>
      <c r="OQ4"/>
      <c r="OR4"/>
      <c r="OS4"/>
      <c r="OT4"/>
      <c r="OU4"/>
      <c r="OV4"/>
      <c r="OW4"/>
      <c r="OX4"/>
      <c r="OY4"/>
      <c r="OZ4"/>
      <c r="PA4"/>
      <c r="PB4"/>
      <c r="PC4"/>
      <c r="PD4"/>
      <c r="PE4"/>
      <c r="PF4"/>
      <c r="PG4"/>
      <c r="PH4"/>
      <c r="PI4"/>
      <c r="PJ4"/>
      <c r="PK4"/>
      <c r="PL4"/>
      <c r="PM4"/>
      <c r="PN4"/>
      <c r="PO4"/>
      <c r="PP4"/>
      <c r="PQ4"/>
      <c r="PR4"/>
      <c r="PS4"/>
      <c r="PT4"/>
      <c r="PU4"/>
      <c r="PV4"/>
      <c r="PW4"/>
      <c r="PX4"/>
      <c r="PY4"/>
      <c r="PZ4"/>
      <c r="QA4"/>
      <c r="QB4"/>
      <c r="QC4"/>
      <c r="QD4"/>
      <c r="QE4"/>
      <c r="QF4"/>
      <c r="QG4"/>
      <c r="QH4"/>
      <c r="QI4"/>
      <c r="QJ4"/>
      <c r="QK4"/>
      <c r="QL4"/>
      <c r="QM4"/>
      <c r="QN4"/>
      <c r="QO4"/>
      <c r="QP4"/>
      <c r="QQ4"/>
      <c r="QR4"/>
      <c r="QS4"/>
      <c r="QT4"/>
      <c r="QU4"/>
      <c r="QV4"/>
      <c r="QW4"/>
      <c r="QX4"/>
      <c r="QY4"/>
      <c r="QZ4"/>
      <c r="RA4"/>
      <c r="RB4"/>
      <c r="RC4"/>
      <c r="RD4"/>
      <c r="RE4"/>
      <c r="RF4"/>
      <c r="RG4"/>
      <c r="RH4"/>
      <c r="RI4"/>
      <c r="RJ4"/>
      <c r="RK4"/>
      <c r="RL4"/>
      <c r="RM4"/>
      <c r="RN4"/>
      <c r="RO4"/>
      <c r="RP4"/>
      <c r="RQ4"/>
      <c r="RR4"/>
      <c r="RS4"/>
      <c r="RT4"/>
      <c r="RU4"/>
      <c r="RV4"/>
      <c r="RW4"/>
      <c r="RX4"/>
      <c r="RY4"/>
      <c r="RZ4"/>
      <c r="SA4"/>
      <c r="SB4"/>
      <c r="SC4"/>
      <c r="SD4"/>
      <c r="SE4"/>
      <c r="SF4"/>
      <c r="SG4"/>
      <c r="SH4"/>
      <c r="SI4"/>
      <c r="SJ4"/>
      <c r="SK4"/>
      <c r="SL4"/>
      <c r="SM4"/>
      <c r="SN4"/>
      <c r="SO4"/>
      <c r="SP4"/>
      <c r="SQ4"/>
      <c r="SR4"/>
      <c r="SS4"/>
      <c r="ST4"/>
      <c r="SU4"/>
      <c r="SV4"/>
      <c r="SW4"/>
      <c r="SX4"/>
      <c r="SY4"/>
      <c r="SZ4"/>
      <c r="TA4"/>
      <c r="TB4"/>
      <c r="TC4"/>
      <c r="TD4"/>
      <c r="TE4"/>
      <c r="TF4"/>
      <c r="TG4"/>
      <c r="TH4"/>
      <c r="TI4"/>
      <c r="TJ4"/>
      <c r="TK4"/>
      <c r="TL4"/>
      <c r="TM4"/>
      <c r="TN4"/>
      <c r="TO4"/>
      <c r="TP4"/>
      <c r="TQ4"/>
      <c r="TR4"/>
      <c r="TS4"/>
      <c r="TT4"/>
      <c r="TU4"/>
      <c r="TV4"/>
      <c r="TW4"/>
      <c r="TX4"/>
      <c r="TY4"/>
      <c r="TZ4"/>
      <c r="UA4"/>
      <c r="UB4"/>
      <c r="UC4"/>
      <c r="UD4"/>
      <c r="UE4"/>
      <c r="UF4"/>
      <c r="UG4"/>
      <c r="UH4"/>
      <c r="UI4"/>
      <c r="UJ4"/>
      <c r="UK4"/>
      <c r="UL4"/>
      <c r="UM4"/>
      <c r="UN4"/>
      <c r="UO4"/>
      <c r="UP4"/>
      <c r="UQ4"/>
      <c r="UR4"/>
      <c r="US4"/>
      <c r="UT4"/>
      <c r="UU4"/>
      <c r="UV4"/>
      <c r="UW4"/>
      <c r="UX4"/>
      <c r="UY4"/>
      <c r="UZ4"/>
      <c r="VA4"/>
      <c r="VB4"/>
      <c r="VC4"/>
      <c r="VD4"/>
      <c r="VE4"/>
      <c r="VF4"/>
      <c r="VG4"/>
      <c r="VH4"/>
      <c r="VI4"/>
      <c r="VJ4"/>
      <c r="VK4"/>
      <c r="VL4"/>
      <c r="VM4"/>
      <c r="VN4"/>
      <c r="VO4"/>
      <c r="VP4"/>
      <c r="VQ4"/>
      <c r="VR4"/>
      <c r="VS4"/>
      <c r="VT4"/>
      <c r="VU4"/>
      <c r="VV4"/>
      <c r="VW4"/>
      <c r="VX4"/>
      <c r="VY4"/>
      <c r="VZ4"/>
      <c r="WA4"/>
      <c r="WB4"/>
      <c r="WC4"/>
      <c r="WD4"/>
      <c r="WE4"/>
      <c r="WF4"/>
      <c r="WG4"/>
      <c r="WH4"/>
      <c r="WI4"/>
      <c r="WJ4"/>
      <c r="WK4"/>
      <c r="WL4"/>
      <c r="WM4"/>
      <c r="WN4"/>
      <c r="WO4"/>
      <c r="WP4"/>
      <c r="WQ4"/>
      <c r="WR4"/>
      <c r="WS4"/>
      <c r="WT4"/>
      <c r="WU4"/>
      <c r="WV4"/>
      <c r="WW4"/>
      <c r="WX4"/>
      <c r="WY4"/>
      <c r="WZ4"/>
      <c r="XA4"/>
      <c r="XB4"/>
      <c r="XC4"/>
      <c r="XD4"/>
      <c r="XE4"/>
      <c r="XF4"/>
      <c r="XG4"/>
      <c r="XH4"/>
      <c r="XI4"/>
      <c r="XJ4"/>
      <c r="XK4"/>
      <c r="XL4"/>
      <c r="XM4"/>
      <c r="XN4"/>
      <c r="XO4"/>
      <c r="XP4"/>
      <c r="XQ4"/>
      <c r="XR4"/>
      <c r="XS4"/>
      <c r="XT4"/>
      <c r="XU4"/>
      <c r="XV4"/>
      <c r="XW4"/>
      <c r="XX4"/>
      <c r="XY4"/>
      <c r="XZ4"/>
      <c r="YA4"/>
      <c r="YB4"/>
      <c r="YC4"/>
      <c r="YD4"/>
      <c r="YE4"/>
      <c r="YF4"/>
      <c r="YG4"/>
      <c r="YH4"/>
      <c r="YI4"/>
      <c r="YJ4"/>
      <c r="YK4"/>
      <c r="YL4"/>
      <c r="YM4"/>
      <c r="YN4"/>
      <c r="YO4"/>
      <c r="YP4"/>
      <c r="YQ4"/>
      <c r="YR4"/>
      <c r="YS4"/>
      <c r="YT4"/>
      <c r="YU4"/>
      <c r="YV4"/>
      <c r="YW4"/>
      <c r="YX4"/>
      <c r="YY4"/>
      <c r="YZ4"/>
      <c r="ZA4"/>
      <c r="ZB4"/>
      <c r="ZC4"/>
      <c r="ZD4"/>
      <c r="ZE4"/>
      <c r="ZF4"/>
      <c r="ZG4"/>
      <c r="ZH4"/>
      <c r="ZI4"/>
      <c r="ZJ4"/>
      <c r="ZK4"/>
      <c r="ZL4"/>
      <c r="ZM4"/>
      <c r="ZN4"/>
      <c r="ZO4"/>
      <c r="ZP4"/>
      <c r="ZQ4"/>
      <c r="ZR4"/>
      <c r="ZS4"/>
      <c r="ZT4"/>
      <c r="ZU4"/>
      <c r="ZV4"/>
      <c r="ZW4"/>
      <c r="ZX4"/>
      <c r="ZY4"/>
      <c r="ZZ4"/>
      <c r="AAA4"/>
      <c r="AAB4"/>
      <c r="AAC4"/>
      <c r="AAD4"/>
      <c r="AAE4"/>
      <c r="AAF4"/>
      <c r="AAG4"/>
      <c r="AAH4"/>
      <c r="AAI4"/>
      <c r="AAJ4"/>
      <c r="AAK4"/>
      <c r="AAL4"/>
      <c r="AAM4"/>
      <c r="AAN4"/>
      <c r="AAO4"/>
      <c r="AAP4"/>
      <c r="AAQ4"/>
      <c r="AAR4"/>
      <c r="AAS4"/>
      <c r="AAT4"/>
      <c r="AAU4"/>
      <c r="AAV4"/>
      <c r="AAW4"/>
      <c r="AAX4"/>
      <c r="AAY4"/>
      <c r="AAZ4"/>
      <c r="ABA4"/>
      <c r="ABB4"/>
      <c r="ABC4"/>
      <c r="ABD4"/>
      <c r="ABE4"/>
      <c r="ABF4"/>
      <c r="ABG4"/>
      <c r="ABH4"/>
      <c r="ABI4"/>
      <c r="ABJ4"/>
      <c r="ABK4"/>
      <c r="ABL4"/>
      <c r="ABM4"/>
      <c r="ABN4"/>
      <c r="ABO4"/>
      <c r="ABP4"/>
      <c r="ABQ4"/>
      <c r="ABR4"/>
      <c r="ABS4"/>
      <c r="ABT4"/>
      <c r="ABU4"/>
      <c r="ABV4"/>
      <c r="ABW4"/>
      <c r="ABX4"/>
      <c r="ABY4"/>
      <c r="ABZ4"/>
      <c r="ACA4"/>
      <c r="ACB4"/>
      <c r="ACC4"/>
      <c r="ACD4"/>
      <c r="ACE4"/>
      <c r="ACF4"/>
      <c r="ACG4"/>
      <c r="ACH4"/>
      <c r="ACI4"/>
      <c r="ACJ4"/>
      <c r="ACK4"/>
      <c r="ACL4"/>
      <c r="ACM4"/>
      <c r="ACN4"/>
      <c r="ACO4"/>
      <c r="ACP4"/>
      <c r="ACQ4"/>
      <c r="ACR4"/>
      <c r="ACS4"/>
      <c r="ACT4"/>
      <c r="ACU4"/>
      <c r="ACV4"/>
      <c r="ACW4"/>
      <c r="ACX4"/>
      <c r="ACY4"/>
      <c r="ACZ4"/>
      <c r="ADA4"/>
      <c r="ADB4"/>
      <c r="ADC4"/>
      <c r="ADD4"/>
      <c r="ADE4"/>
      <c r="ADF4"/>
      <c r="ADG4"/>
      <c r="ADH4"/>
      <c r="ADI4"/>
      <c r="ADJ4"/>
      <c r="ADK4"/>
      <c r="ADL4"/>
      <c r="ADM4"/>
      <c r="ADN4"/>
      <c r="ADO4"/>
      <c r="ADP4"/>
      <c r="ADQ4"/>
      <c r="ADR4"/>
      <c r="ADS4"/>
      <c r="ADT4"/>
      <c r="ADU4"/>
      <c r="ADV4"/>
      <c r="ADW4"/>
      <c r="ADX4"/>
      <c r="ADY4"/>
      <c r="ADZ4"/>
      <c r="AEA4"/>
      <c r="AEB4"/>
      <c r="AEC4"/>
      <c r="AED4"/>
      <c r="AEE4"/>
      <c r="AEF4"/>
      <c r="AEG4"/>
      <c r="AEH4"/>
      <c r="AEI4"/>
      <c r="AEJ4"/>
      <c r="AEK4"/>
      <c r="AEL4"/>
      <c r="AEM4"/>
      <c r="AEN4"/>
      <c r="AEO4"/>
      <c r="AEP4"/>
      <c r="AEQ4"/>
      <c r="AER4"/>
      <c r="AES4"/>
      <c r="AET4"/>
      <c r="AEU4"/>
      <c r="AEV4"/>
      <c r="AEW4"/>
      <c r="AEX4"/>
      <c r="AEY4"/>
      <c r="AEZ4"/>
      <c r="AFA4"/>
      <c r="AFB4"/>
      <c r="AFC4"/>
      <c r="AFD4"/>
      <c r="AFE4"/>
      <c r="AFF4"/>
      <c r="AFG4"/>
      <c r="AFH4"/>
      <c r="AFI4"/>
      <c r="AFJ4"/>
      <c r="AFK4"/>
      <c r="AFL4"/>
      <c r="AFM4"/>
      <c r="AFN4"/>
      <c r="AFO4"/>
      <c r="AFP4"/>
      <c r="AFQ4"/>
      <c r="AFR4"/>
      <c r="AFS4"/>
      <c r="AFT4"/>
      <c r="AFU4"/>
      <c r="AFV4"/>
      <c r="AFW4"/>
      <c r="AFX4"/>
      <c r="AFY4"/>
      <c r="AFZ4"/>
      <c r="AGA4"/>
      <c r="AGB4"/>
      <c r="AGC4"/>
      <c r="AGD4"/>
      <c r="AGE4"/>
      <c r="AGF4"/>
      <c r="AGG4"/>
      <c r="AGH4"/>
      <c r="AGI4"/>
      <c r="AGJ4"/>
      <c r="AGK4"/>
      <c r="AGL4"/>
      <c r="AGM4"/>
      <c r="AGN4"/>
      <c r="AGO4"/>
      <c r="AGP4"/>
      <c r="AGQ4"/>
      <c r="AGR4"/>
      <c r="AGS4"/>
      <c r="AGT4"/>
      <c r="AGU4"/>
      <c r="AGV4"/>
      <c r="AGW4"/>
      <c r="AGX4"/>
      <c r="AGY4"/>
      <c r="AGZ4"/>
      <c r="AHA4"/>
      <c r="AHB4"/>
      <c r="AHC4"/>
      <c r="AHD4"/>
      <c r="AHE4"/>
      <c r="AHF4"/>
      <c r="AHG4"/>
      <c r="AHH4"/>
      <c r="AHI4"/>
      <c r="AHJ4"/>
      <c r="AHK4"/>
      <c r="AHL4"/>
      <c r="AHM4"/>
      <c r="AHN4"/>
      <c r="AHO4"/>
      <c r="AHP4"/>
      <c r="AHQ4"/>
      <c r="AHR4"/>
      <c r="AHS4"/>
      <c r="AHT4"/>
      <c r="AHU4"/>
      <c r="AHV4"/>
      <c r="AHW4"/>
      <c r="AHX4"/>
      <c r="AHY4"/>
      <c r="AHZ4"/>
      <c r="AIA4"/>
      <c r="AIB4"/>
      <c r="AIC4"/>
      <c r="AID4"/>
      <c r="AIE4"/>
      <c r="AIF4"/>
      <c r="AIG4"/>
      <c r="AIH4"/>
      <c r="AII4"/>
      <c r="AIJ4"/>
      <c r="AIK4"/>
      <c r="AIL4"/>
      <c r="AIM4"/>
      <c r="AIN4"/>
      <c r="AIO4"/>
      <c r="AIP4"/>
      <c r="AIQ4"/>
      <c r="AIR4"/>
      <c r="AIS4"/>
      <c r="AIT4"/>
      <c r="AIU4"/>
      <c r="AIV4"/>
      <c r="AIW4"/>
      <c r="AIX4"/>
      <c r="AIY4"/>
      <c r="AIZ4"/>
      <c r="AJA4"/>
      <c r="AJB4"/>
      <c r="AJC4"/>
      <c r="AJD4"/>
      <c r="AJE4"/>
      <c r="AJF4"/>
      <c r="AJG4"/>
      <c r="AJH4"/>
      <c r="AJI4"/>
      <c r="AJJ4"/>
      <c r="AJK4"/>
      <c r="AJL4"/>
      <c r="AJM4"/>
      <c r="AJN4"/>
      <c r="AJO4"/>
      <c r="AJP4"/>
      <c r="AJQ4"/>
      <c r="AJR4"/>
      <c r="AJS4"/>
      <c r="AJT4"/>
      <c r="AJU4"/>
      <c r="AJV4"/>
      <c r="AJW4"/>
      <c r="AJX4"/>
      <c r="AJY4"/>
      <c r="AJZ4"/>
      <c r="AKA4"/>
      <c r="AKB4"/>
      <c r="AKC4"/>
      <c r="AKD4"/>
      <c r="AKE4"/>
      <c r="AKF4"/>
      <c r="AKG4"/>
      <c r="AKH4"/>
      <c r="AKI4"/>
      <c r="AKJ4"/>
      <c r="AKK4"/>
      <c r="AKL4"/>
      <c r="AKM4"/>
      <c r="AKN4"/>
      <c r="AKO4"/>
      <c r="AKP4"/>
      <c r="AKQ4"/>
      <c r="AKR4"/>
      <c r="AKS4"/>
      <c r="AKT4"/>
      <c r="AKU4"/>
      <c r="AKV4"/>
      <c r="AKW4"/>
      <c r="AKX4"/>
      <c r="AKY4"/>
      <c r="AKZ4"/>
      <c r="ALA4"/>
      <c r="ALB4"/>
      <c r="ALC4"/>
      <c r="ALD4"/>
      <c r="ALE4"/>
      <c r="ALF4"/>
      <c r="ALG4"/>
      <c r="ALH4"/>
      <c r="ALI4"/>
      <c r="ALJ4"/>
      <c r="ALK4"/>
      <c r="ALL4"/>
      <c r="ALM4"/>
      <c r="ALN4"/>
      <c r="ALO4"/>
      <c r="ALP4"/>
      <c r="ALQ4"/>
      <c r="ALR4"/>
      <c r="ALS4"/>
      <c r="ALT4"/>
      <c r="ALU4"/>
      <c r="ALV4"/>
      <c r="ALW4"/>
      <c r="ALX4"/>
      <c r="ALY4"/>
      <c r="ALZ4"/>
      <c r="AMA4"/>
      <c r="AMB4"/>
      <c r="AMC4"/>
      <c r="AMD4"/>
      <c r="AME4"/>
      <c r="AMF4"/>
      <c r="AMG4"/>
      <c r="AMH4"/>
      <c r="AMI4"/>
      <c r="AMJ4"/>
    </row>
    <row r="5" spans="1:1024" ht="15" customHeight="1" thickBot="1">
      <c r="A5"/>
      <c r="B5" s="27"/>
      <c r="C5" s="28"/>
      <c r="D5" s="28"/>
      <c r="E5" s="28"/>
      <c r="F5" s="551"/>
      <c r="G5" s="551"/>
      <c r="H5" s="551"/>
      <c r="I5" s="551"/>
      <c r="J5" s="551"/>
      <c r="K5" s="551"/>
      <c r="L5" s="551"/>
      <c r="M5" s="554"/>
      <c r="N5" s="555"/>
      <c r="O5" s="555"/>
      <c r="P5" s="555"/>
      <c r="Q5" s="555"/>
      <c r="R5"/>
      <c r="S5"/>
      <c r="T5"/>
      <c r="U5"/>
      <c r="V5"/>
      <c r="W5"/>
      <c r="X5"/>
      <c r="Y5"/>
      <c r="Z5"/>
      <c r="AA5"/>
      <c r="AB5"/>
      <c r="AC5"/>
      <c r="AD5"/>
      <c r="AE5"/>
      <c r="AF5"/>
      <c r="AG5"/>
      <c r="AH5"/>
      <c r="AI5"/>
      <c r="AJ5"/>
      <c r="AK5"/>
      <c r="AL5"/>
      <c r="AM5"/>
      <c r="AN5"/>
      <c r="AO5"/>
      <c r="AP5"/>
      <c r="AQ5"/>
      <c r="AR5"/>
      <c r="AS5"/>
      <c r="AT5"/>
      <c r="AU5"/>
      <c r="AV5"/>
      <c r="AW5"/>
      <c r="AX5"/>
      <c r="AY5"/>
      <c r="AZ5"/>
      <c r="BA5"/>
      <c r="BB5"/>
      <c r="BC5"/>
      <c r="BD5"/>
      <c r="BE5"/>
      <c r="BF5"/>
      <c r="BG5"/>
      <c r="BH5"/>
      <c r="BI5"/>
      <c r="BJ5"/>
      <c r="BK5"/>
      <c r="BL5"/>
      <c r="BM5"/>
      <c r="BN5"/>
      <c r="BO5"/>
      <c r="BP5"/>
      <c r="BQ5"/>
      <c r="BR5"/>
      <c r="BS5"/>
      <c r="BT5"/>
      <c r="BU5"/>
      <c r="BV5"/>
      <c r="BW5"/>
      <c r="BX5"/>
      <c r="BY5"/>
      <c r="BZ5"/>
      <c r="CA5"/>
      <c r="CB5"/>
      <c r="CC5"/>
      <c r="CD5"/>
      <c r="CE5"/>
      <c r="CF5"/>
      <c r="CG5"/>
      <c r="CH5"/>
      <c r="CI5"/>
      <c r="CJ5"/>
      <c r="CK5"/>
      <c r="CL5"/>
      <c r="CM5"/>
      <c r="CN5"/>
      <c r="CO5"/>
      <c r="CP5"/>
      <c r="CQ5"/>
      <c r="CR5"/>
      <c r="CS5"/>
      <c r="CT5"/>
      <c r="CU5"/>
      <c r="CV5"/>
      <c r="CW5"/>
      <c r="CX5"/>
      <c r="CY5"/>
      <c r="CZ5"/>
      <c r="DA5"/>
      <c r="DB5"/>
      <c r="DC5"/>
      <c r="DD5"/>
      <c r="DE5"/>
      <c r="DF5"/>
      <c r="DG5"/>
      <c r="DH5"/>
      <c r="DI5"/>
      <c r="DJ5"/>
      <c r="DK5"/>
      <c r="DL5"/>
      <c r="DM5"/>
      <c r="DN5"/>
      <c r="DO5"/>
      <c r="DP5"/>
      <c r="DQ5"/>
      <c r="DR5"/>
      <c r="DS5"/>
      <c r="DT5"/>
      <c r="DU5"/>
      <c r="DV5"/>
      <c r="DW5"/>
      <c r="DX5"/>
      <c r="DY5"/>
      <c r="DZ5"/>
      <c r="EA5"/>
      <c r="EB5"/>
      <c r="EC5"/>
      <c r="ED5"/>
      <c r="EE5"/>
      <c r="EF5"/>
      <c r="EG5"/>
      <c r="EH5"/>
      <c r="EI5"/>
      <c r="EJ5"/>
      <c r="EK5"/>
      <c r="EL5"/>
      <c r="EM5"/>
      <c r="EN5"/>
      <c r="EO5"/>
      <c r="EP5"/>
      <c r="EQ5"/>
      <c r="ER5"/>
      <c r="ES5"/>
      <c r="ET5"/>
      <c r="EU5"/>
      <c r="EV5"/>
      <c r="EW5"/>
      <c r="EX5"/>
      <c r="EY5"/>
      <c r="EZ5"/>
      <c r="FA5"/>
      <c r="FB5"/>
      <c r="FC5"/>
      <c r="FD5"/>
      <c r="FE5"/>
      <c r="FF5"/>
      <c r="FG5"/>
      <c r="FH5"/>
      <c r="FI5"/>
      <c r="FJ5"/>
      <c r="FK5"/>
      <c r="FL5"/>
      <c r="FM5"/>
      <c r="FN5"/>
      <c r="FO5"/>
      <c r="FP5"/>
      <c r="FQ5"/>
      <c r="FR5"/>
      <c r="FS5"/>
      <c r="FT5"/>
      <c r="FU5"/>
      <c r="FV5"/>
      <c r="FW5"/>
      <c r="FX5"/>
      <c r="FY5"/>
      <c r="FZ5"/>
      <c r="GA5"/>
      <c r="GB5"/>
      <c r="GC5"/>
      <c r="GD5"/>
      <c r="GE5"/>
      <c r="GF5"/>
      <c r="GG5"/>
      <c r="GH5"/>
      <c r="GI5"/>
      <c r="GJ5"/>
      <c r="GK5"/>
      <c r="GL5"/>
      <c r="GM5"/>
      <c r="GN5"/>
      <c r="GO5"/>
      <c r="GP5"/>
      <c r="GQ5"/>
      <c r="GR5"/>
      <c r="GS5"/>
      <c r="GT5"/>
      <c r="GU5"/>
      <c r="GV5"/>
      <c r="GW5"/>
      <c r="GX5"/>
      <c r="GY5"/>
      <c r="GZ5"/>
      <c r="HA5"/>
      <c r="HB5"/>
      <c r="HC5"/>
      <c r="HD5"/>
      <c r="HE5"/>
      <c r="HF5"/>
      <c r="HG5"/>
      <c r="HH5"/>
      <c r="HI5"/>
      <c r="HJ5"/>
      <c r="HK5"/>
      <c r="HL5"/>
      <c r="HM5"/>
      <c r="HN5"/>
      <c r="HO5"/>
      <c r="HP5"/>
      <c r="HQ5"/>
      <c r="HR5"/>
      <c r="HS5"/>
      <c r="HT5"/>
      <c r="HU5"/>
      <c r="HV5"/>
      <c r="HW5"/>
      <c r="HX5"/>
      <c r="HY5"/>
      <c r="HZ5"/>
      <c r="IA5"/>
      <c r="IB5"/>
      <c r="IC5"/>
      <c r="ID5"/>
      <c r="IE5"/>
      <c r="IF5"/>
      <c r="IG5"/>
      <c r="IH5"/>
      <c r="II5"/>
      <c r="IJ5"/>
      <c r="IK5"/>
      <c r="IL5"/>
      <c r="IM5"/>
      <c r="IN5"/>
      <c r="IO5"/>
      <c r="IP5"/>
      <c r="IQ5"/>
      <c r="IR5"/>
      <c r="IS5"/>
      <c r="IT5"/>
      <c r="IU5"/>
      <c r="IV5"/>
      <c r="IW5"/>
      <c r="IX5"/>
      <c r="IY5"/>
      <c r="IZ5"/>
      <c r="JA5"/>
      <c r="JB5"/>
      <c r="JC5"/>
      <c r="JD5"/>
      <c r="JE5"/>
      <c r="JF5"/>
      <c r="JG5"/>
      <c r="JH5"/>
      <c r="JI5"/>
      <c r="JJ5"/>
      <c r="JK5"/>
      <c r="JL5"/>
      <c r="JM5"/>
      <c r="JN5"/>
      <c r="JO5"/>
      <c r="JP5"/>
      <c r="JQ5"/>
      <c r="JR5"/>
      <c r="JS5"/>
      <c r="JT5"/>
      <c r="JU5"/>
      <c r="JV5"/>
      <c r="JW5"/>
      <c r="JX5"/>
      <c r="JY5"/>
      <c r="JZ5"/>
      <c r="KA5"/>
      <c r="KB5"/>
      <c r="KC5"/>
      <c r="KD5"/>
      <c r="KE5"/>
      <c r="KF5"/>
      <c r="KG5"/>
      <c r="KH5"/>
      <c r="KI5"/>
      <c r="KJ5"/>
      <c r="KK5"/>
      <c r="KL5"/>
      <c r="KM5"/>
      <c r="KN5"/>
      <c r="KO5"/>
      <c r="KP5"/>
      <c r="KQ5"/>
      <c r="KR5"/>
      <c r="KS5"/>
      <c r="KT5"/>
      <c r="KU5"/>
      <c r="KV5"/>
      <c r="KW5"/>
      <c r="KX5"/>
      <c r="KY5"/>
      <c r="KZ5"/>
      <c r="LA5"/>
      <c r="LB5"/>
      <c r="LC5"/>
      <c r="LD5"/>
      <c r="LE5"/>
      <c r="LF5"/>
      <c r="LG5"/>
      <c r="LH5"/>
      <c r="LI5"/>
      <c r="LJ5"/>
      <c r="LK5"/>
      <c r="LL5"/>
      <c r="LM5"/>
      <c r="LN5"/>
      <c r="LO5"/>
      <c r="LP5"/>
      <c r="LQ5"/>
      <c r="LR5"/>
      <c r="LS5"/>
      <c r="LT5"/>
      <c r="LU5"/>
      <c r="LV5"/>
      <c r="LW5"/>
      <c r="LX5"/>
      <c r="LY5"/>
      <c r="LZ5"/>
      <c r="MA5"/>
      <c r="MB5"/>
      <c r="MC5"/>
      <c r="MD5"/>
      <c r="ME5"/>
      <c r="MF5"/>
      <c r="MG5"/>
      <c r="MH5"/>
      <c r="MI5"/>
      <c r="MJ5"/>
      <c r="MK5"/>
      <c r="ML5"/>
      <c r="MM5"/>
      <c r="MN5"/>
      <c r="MO5"/>
      <c r="MP5"/>
      <c r="MQ5"/>
      <c r="MR5"/>
      <c r="MS5"/>
      <c r="MT5"/>
      <c r="MU5"/>
      <c r="MV5"/>
      <c r="MW5"/>
      <c r="MX5"/>
      <c r="MY5"/>
      <c r="MZ5"/>
      <c r="NA5"/>
      <c r="NB5"/>
      <c r="NC5"/>
      <c r="ND5"/>
      <c r="NE5"/>
      <c r="NF5"/>
      <c r="NG5"/>
      <c r="NH5"/>
      <c r="NI5"/>
      <c r="NJ5"/>
      <c r="NK5"/>
      <c r="NL5"/>
      <c r="NM5"/>
      <c r="NN5"/>
      <c r="NO5"/>
      <c r="NP5"/>
      <c r="NQ5"/>
      <c r="NR5"/>
      <c r="NS5"/>
      <c r="NT5"/>
      <c r="NU5"/>
      <c r="NV5"/>
      <c r="NW5"/>
      <c r="NX5"/>
      <c r="NY5"/>
      <c r="NZ5"/>
      <c r="OA5"/>
      <c r="OB5"/>
      <c r="OC5"/>
      <c r="OD5"/>
      <c r="OE5"/>
      <c r="OF5"/>
      <c r="OG5"/>
      <c r="OH5"/>
      <c r="OI5"/>
      <c r="OJ5"/>
      <c r="OK5"/>
      <c r="OL5"/>
      <c r="OM5"/>
      <c r="ON5"/>
      <c r="OO5"/>
      <c r="OP5"/>
      <c r="OQ5"/>
      <c r="OR5"/>
      <c r="OS5"/>
      <c r="OT5"/>
      <c r="OU5"/>
      <c r="OV5"/>
      <c r="OW5"/>
      <c r="OX5"/>
      <c r="OY5"/>
      <c r="OZ5"/>
      <c r="PA5"/>
      <c r="PB5"/>
      <c r="PC5"/>
      <c r="PD5"/>
      <c r="PE5"/>
      <c r="PF5"/>
      <c r="PG5"/>
      <c r="PH5"/>
      <c r="PI5"/>
      <c r="PJ5"/>
      <c r="PK5"/>
      <c r="PL5"/>
      <c r="PM5"/>
      <c r="PN5"/>
      <c r="PO5"/>
      <c r="PP5"/>
      <c r="PQ5"/>
      <c r="PR5"/>
      <c r="PS5"/>
      <c r="PT5"/>
      <c r="PU5"/>
      <c r="PV5"/>
      <c r="PW5"/>
      <c r="PX5"/>
      <c r="PY5"/>
      <c r="PZ5"/>
      <c r="QA5"/>
      <c r="QB5"/>
      <c r="QC5"/>
      <c r="QD5"/>
      <c r="QE5"/>
      <c r="QF5"/>
      <c r="QG5"/>
      <c r="QH5"/>
      <c r="QI5"/>
      <c r="QJ5"/>
      <c r="QK5"/>
      <c r="QL5"/>
      <c r="QM5"/>
      <c r="QN5"/>
      <c r="QO5"/>
      <c r="QP5"/>
      <c r="QQ5"/>
      <c r="QR5"/>
      <c r="QS5"/>
      <c r="QT5"/>
      <c r="QU5"/>
      <c r="QV5"/>
      <c r="QW5"/>
      <c r="QX5"/>
      <c r="QY5"/>
      <c r="QZ5"/>
      <c r="RA5"/>
      <c r="RB5"/>
      <c r="RC5"/>
      <c r="RD5"/>
      <c r="RE5"/>
      <c r="RF5"/>
      <c r="RG5"/>
      <c r="RH5"/>
      <c r="RI5"/>
      <c r="RJ5"/>
      <c r="RK5"/>
      <c r="RL5"/>
      <c r="RM5"/>
      <c r="RN5"/>
      <c r="RO5"/>
      <c r="RP5"/>
      <c r="RQ5"/>
      <c r="RR5"/>
      <c r="RS5"/>
      <c r="RT5"/>
      <c r="RU5"/>
      <c r="RV5"/>
      <c r="RW5"/>
      <c r="RX5"/>
      <c r="RY5"/>
      <c r="RZ5"/>
      <c r="SA5"/>
      <c r="SB5"/>
      <c r="SC5"/>
      <c r="SD5"/>
      <c r="SE5"/>
      <c r="SF5"/>
      <c r="SG5"/>
      <c r="SH5"/>
      <c r="SI5"/>
      <c r="SJ5"/>
      <c r="SK5"/>
      <c r="SL5"/>
      <c r="SM5"/>
      <c r="SN5"/>
      <c r="SO5"/>
      <c r="SP5"/>
      <c r="SQ5"/>
      <c r="SR5"/>
      <c r="SS5"/>
      <c r="ST5"/>
      <c r="SU5"/>
      <c r="SV5"/>
      <c r="SW5"/>
      <c r="SX5"/>
      <c r="SY5"/>
      <c r="SZ5"/>
      <c r="TA5"/>
      <c r="TB5"/>
      <c r="TC5"/>
      <c r="TD5"/>
      <c r="TE5"/>
      <c r="TF5"/>
      <c r="TG5"/>
      <c r="TH5"/>
      <c r="TI5"/>
      <c r="TJ5"/>
      <c r="TK5"/>
      <c r="TL5"/>
      <c r="TM5"/>
      <c r="TN5"/>
      <c r="TO5"/>
      <c r="TP5"/>
      <c r="TQ5"/>
      <c r="TR5"/>
      <c r="TS5"/>
      <c r="TT5"/>
      <c r="TU5"/>
      <c r="TV5"/>
      <c r="TW5"/>
      <c r="TX5"/>
      <c r="TY5"/>
      <c r="TZ5"/>
      <c r="UA5"/>
      <c r="UB5"/>
      <c r="UC5"/>
      <c r="UD5"/>
      <c r="UE5"/>
      <c r="UF5"/>
      <c r="UG5"/>
      <c r="UH5"/>
      <c r="UI5"/>
      <c r="UJ5"/>
      <c r="UK5"/>
      <c r="UL5"/>
      <c r="UM5"/>
      <c r="UN5"/>
      <c r="UO5"/>
      <c r="UP5"/>
      <c r="UQ5"/>
      <c r="UR5"/>
      <c r="US5"/>
      <c r="UT5"/>
      <c r="UU5"/>
      <c r="UV5"/>
      <c r="UW5"/>
      <c r="UX5"/>
      <c r="UY5"/>
      <c r="UZ5"/>
      <c r="VA5"/>
      <c r="VB5"/>
      <c r="VC5"/>
      <c r="VD5"/>
      <c r="VE5"/>
      <c r="VF5"/>
      <c r="VG5"/>
      <c r="VH5"/>
      <c r="VI5"/>
      <c r="VJ5"/>
      <c r="VK5"/>
      <c r="VL5"/>
      <c r="VM5"/>
      <c r="VN5"/>
      <c r="VO5"/>
      <c r="VP5"/>
      <c r="VQ5"/>
      <c r="VR5"/>
      <c r="VS5"/>
      <c r="VT5"/>
      <c r="VU5"/>
      <c r="VV5"/>
      <c r="VW5"/>
      <c r="VX5"/>
      <c r="VY5"/>
      <c r="VZ5"/>
      <c r="WA5"/>
      <c r="WB5"/>
      <c r="WC5"/>
      <c r="WD5"/>
      <c r="WE5"/>
      <c r="WF5"/>
      <c r="WG5"/>
      <c r="WH5"/>
      <c r="WI5"/>
      <c r="WJ5"/>
      <c r="WK5"/>
      <c r="WL5"/>
      <c r="WM5"/>
      <c r="WN5"/>
      <c r="WO5"/>
      <c r="WP5"/>
      <c r="WQ5"/>
      <c r="WR5"/>
      <c r="WS5"/>
      <c r="WT5"/>
      <c r="WU5"/>
      <c r="WV5"/>
      <c r="WW5"/>
      <c r="WX5"/>
      <c r="WY5"/>
      <c r="WZ5"/>
      <c r="XA5"/>
      <c r="XB5"/>
      <c r="XC5"/>
      <c r="XD5"/>
      <c r="XE5"/>
      <c r="XF5"/>
      <c r="XG5"/>
      <c r="XH5"/>
      <c r="XI5"/>
      <c r="XJ5"/>
      <c r="XK5"/>
      <c r="XL5"/>
      <c r="XM5"/>
      <c r="XN5"/>
      <c r="XO5"/>
      <c r="XP5"/>
      <c r="XQ5"/>
      <c r="XR5"/>
      <c r="XS5"/>
      <c r="XT5"/>
      <c r="XU5"/>
      <c r="XV5"/>
      <c r="XW5"/>
      <c r="XX5"/>
      <c r="XY5"/>
      <c r="XZ5"/>
      <c r="YA5"/>
      <c r="YB5"/>
      <c r="YC5"/>
      <c r="YD5"/>
      <c r="YE5"/>
      <c r="YF5"/>
      <c r="YG5"/>
      <c r="YH5"/>
      <c r="YI5"/>
      <c r="YJ5"/>
      <c r="YK5"/>
      <c r="YL5"/>
      <c r="YM5"/>
      <c r="YN5"/>
      <c r="YO5"/>
      <c r="YP5"/>
      <c r="YQ5"/>
      <c r="YR5"/>
      <c r="YS5"/>
      <c r="YT5"/>
      <c r="YU5"/>
      <c r="YV5"/>
      <c r="YW5"/>
      <c r="YX5"/>
      <c r="YY5"/>
      <c r="YZ5"/>
      <c r="ZA5"/>
      <c r="ZB5"/>
      <c r="ZC5"/>
      <c r="ZD5"/>
      <c r="ZE5"/>
      <c r="ZF5"/>
      <c r="ZG5"/>
      <c r="ZH5"/>
      <c r="ZI5"/>
      <c r="ZJ5"/>
      <c r="ZK5"/>
      <c r="ZL5"/>
      <c r="ZM5"/>
      <c r="ZN5"/>
      <c r="ZO5"/>
      <c r="ZP5"/>
      <c r="ZQ5"/>
      <c r="ZR5"/>
      <c r="ZS5"/>
      <c r="ZT5"/>
      <c r="ZU5"/>
      <c r="ZV5"/>
      <c r="ZW5"/>
      <c r="ZX5"/>
      <c r="ZY5"/>
      <c r="ZZ5"/>
      <c r="AAA5"/>
      <c r="AAB5"/>
      <c r="AAC5"/>
      <c r="AAD5"/>
      <c r="AAE5"/>
      <c r="AAF5"/>
      <c r="AAG5"/>
      <c r="AAH5"/>
      <c r="AAI5"/>
      <c r="AAJ5"/>
      <c r="AAK5"/>
      <c r="AAL5"/>
      <c r="AAM5"/>
      <c r="AAN5"/>
      <c r="AAO5"/>
      <c r="AAP5"/>
      <c r="AAQ5"/>
      <c r="AAR5"/>
      <c r="AAS5"/>
      <c r="AAT5"/>
      <c r="AAU5"/>
      <c r="AAV5"/>
      <c r="AAW5"/>
      <c r="AAX5"/>
      <c r="AAY5"/>
      <c r="AAZ5"/>
      <c r="ABA5"/>
      <c r="ABB5"/>
      <c r="ABC5"/>
      <c r="ABD5"/>
      <c r="ABE5"/>
      <c r="ABF5"/>
      <c r="ABG5"/>
      <c r="ABH5"/>
      <c r="ABI5"/>
      <c r="ABJ5"/>
      <c r="ABK5"/>
      <c r="ABL5"/>
      <c r="ABM5"/>
      <c r="ABN5"/>
      <c r="ABO5"/>
      <c r="ABP5"/>
      <c r="ABQ5"/>
      <c r="ABR5"/>
      <c r="ABS5"/>
      <c r="ABT5"/>
      <c r="ABU5"/>
      <c r="ABV5"/>
      <c r="ABW5"/>
      <c r="ABX5"/>
      <c r="ABY5"/>
      <c r="ABZ5"/>
      <c r="ACA5"/>
      <c r="ACB5"/>
      <c r="ACC5"/>
      <c r="ACD5"/>
      <c r="ACE5"/>
      <c r="ACF5"/>
      <c r="ACG5"/>
      <c r="ACH5"/>
      <c r="ACI5"/>
      <c r="ACJ5"/>
      <c r="ACK5"/>
      <c r="ACL5"/>
      <c r="ACM5"/>
      <c r="ACN5"/>
      <c r="ACO5"/>
      <c r="ACP5"/>
      <c r="ACQ5"/>
      <c r="ACR5"/>
      <c r="ACS5"/>
      <c r="ACT5"/>
      <c r="ACU5"/>
      <c r="ACV5"/>
      <c r="ACW5"/>
      <c r="ACX5"/>
      <c r="ACY5"/>
      <c r="ACZ5"/>
      <c r="ADA5"/>
      <c r="ADB5"/>
      <c r="ADC5"/>
      <c r="ADD5"/>
      <c r="ADE5"/>
      <c r="ADF5"/>
      <c r="ADG5"/>
      <c r="ADH5"/>
      <c r="ADI5"/>
      <c r="ADJ5"/>
      <c r="ADK5"/>
      <c r="ADL5"/>
      <c r="ADM5"/>
      <c r="ADN5"/>
      <c r="ADO5"/>
      <c r="ADP5"/>
      <c r="ADQ5"/>
      <c r="ADR5"/>
      <c r="ADS5"/>
      <c r="ADT5"/>
      <c r="ADU5"/>
      <c r="ADV5"/>
      <c r="ADW5"/>
      <c r="ADX5"/>
      <c r="ADY5"/>
      <c r="ADZ5"/>
      <c r="AEA5"/>
      <c r="AEB5"/>
      <c r="AEC5"/>
      <c r="AED5"/>
      <c r="AEE5"/>
      <c r="AEF5"/>
      <c r="AEG5"/>
      <c r="AEH5"/>
      <c r="AEI5"/>
      <c r="AEJ5"/>
      <c r="AEK5"/>
      <c r="AEL5"/>
      <c r="AEM5"/>
      <c r="AEN5"/>
      <c r="AEO5"/>
      <c r="AEP5"/>
      <c r="AEQ5"/>
      <c r="AER5"/>
      <c r="AES5"/>
      <c r="AET5"/>
      <c r="AEU5"/>
      <c r="AEV5"/>
      <c r="AEW5"/>
      <c r="AEX5"/>
      <c r="AEY5"/>
      <c r="AEZ5"/>
      <c r="AFA5"/>
      <c r="AFB5"/>
      <c r="AFC5"/>
      <c r="AFD5"/>
      <c r="AFE5"/>
      <c r="AFF5"/>
      <c r="AFG5"/>
      <c r="AFH5"/>
      <c r="AFI5"/>
      <c r="AFJ5"/>
      <c r="AFK5"/>
      <c r="AFL5"/>
      <c r="AFM5"/>
      <c r="AFN5"/>
      <c r="AFO5"/>
      <c r="AFP5"/>
      <c r="AFQ5"/>
      <c r="AFR5"/>
      <c r="AFS5"/>
      <c r="AFT5"/>
      <c r="AFU5"/>
      <c r="AFV5"/>
      <c r="AFW5"/>
      <c r="AFX5"/>
      <c r="AFY5"/>
      <c r="AFZ5"/>
      <c r="AGA5"/>
      <c r="AGB5"/>
      <c r="AGC5"/>
      <c r="AGD5"/>
      <c r="AGE5"/>
      <c r="AGF5"/>
      <c r="AGG5"/>
      <c r="AGH5"/>
      <c r="AGI5"/>
      <c r="AGJ5"/>
      <c r="AGK5"/>
      <c r="AGL5"/>
      <c r="AGM5"/>
      <c r="AGN5"/>
      <c r="AGO5"/>
      <c r="AGP5"/>
      <c r="AGQ5"/>
      <c r="AGR5"/>
      <c r="AGS5"/>
      <c r="AGT5"/>
      <c r="AGU5"/>
      <c r="AGV5"/>
      <c r="AGW5"/>
      <c r="AGX5"/>
      <c r="AGY5"/>
      <c r="AGZ5"/>
      <c r="AHA5"/>
      <c r="AHB5"/>
      <c r="AHC5"/>
      <c r="AHD5"/>
      <c r="AHE5"/>
      <c r="AHF5"/>
      <c r="AHG5"/>
      <c r="AHH5"/>
      <c r="AHI5"/>
      <c r="AHJ5"/>
      <c r="AHK5"/>
      <c r="AHL5"/>
      <c r="AHM5"/>
      <c r="AHN5"/>
      <c r="AHO5"/>
      <c r="AHP5"/>
      <c r="AHQ5"/>
      <c r="AHR5"/>
      <c r="AHS5"/>
      <c r="AHT5"/>
      <c r="AHU5"/>
      <c r="AHV5"/>
      <c r="AHW5"/>
      <c r="AHX5"/>
      <c r="AHY5"/>
      <c r="AHZ5"/>
      <c r="AIA5"/>
      <c r="AIB5"/>
      <c r="AIC5"/>
      <c r="AID5"/>
      <c r="AIE5"/>
      <c r="AIF5"/>
      <c r="AIG5"/>
      <c r="AIH5"/>
      <c r="AII5"/>
      <c r="AIJ5"/>
      <c r="AIK5"/>
      <c r="AIL5"/>
      <c r="AIM5"/>
      <c r="AIN5"/>
      <c r="AIO5"/>
      <c r="AIP5"/>
      <c r="AIQ5"/>
      <c r="AIR5"/>
      <c r="AIS5"/>
      <c r="AIT5"/>
      <c r="AIU5"/>
      <c r="AIV5"/>
      <c r="AIW5"/>
      <c r="AIX5"/>
      <c r="AIY5"/>
      <c r="AIZ5"/>
      <c r="AJA5"/>
      <c r="AJB5"/>
      <c r="AJC5"/>
      <c r="AJD5"/>
      <c r="AJE5"/>
      <c r="AJF5"/>
      <c r="AJG5"/>
      <c r="AJH5"/>
      <c r="AJI5"/>
      <c r="AJJ5"/>
      <c r="AJK5"/>
      <c r="AJL5"/>
      <c r="AJM5"/>
      <c r="AJN5"/>
      <c r="AJO5"/>
      <c r="AJP5"/>
      <c r="AJQ5"/>
      <c r="AJR5"/>
      <c r="AJS5"/>
      <c r="AJT5"/>
      <c r="AJU5"/>
      <c r="AJV5"/>
      <c r="AJW5"/>
      <c r="AJX5"/>
      <c r="AJY5"/>
      <c r="AJZ5"/>
      <c r="AKA5"/>
      <c r="AKB5"/>
      <c r="AKC5"/>
      <c r="AKD5"/>
      <c r="AKE5"/>
      <c r="AKF5"/>
      <c r="AKG5"/>
      <c r="AKH5"/>
      <c r="AKI5"/>
      <c r="AKJ5"/>
      <c r="AKK5"/>
      <c r="AKL5"/>
      <c r="AKM5"/>
      <c r="AKN5"/>
      <c r="AKO5"/>
      <c r="AKP5"/>
      <c r="AKQ5"/>
      <c r="AKR5"/>
      <c r="AKS5"/>
      <c r="AKT5"/>
      <c r="AKU5"/>
      <c r="AKV5"/>
      <c r="AKW5"/>
      <c r="AKX5"/>
      <c r="AKY5"/>
      <c r="AKZ5"/>
      <c r="ALA5"/>
      <c r="ALB5"/>
      <c r="ALC5"/>
      <c r="ALD5"/>
      <c r="ALE5"/>
      <c r="ALF5"/>
      <c r="ALG5"/>
      <c r="ALH5"/>
      <c r="ALI5"/>
      <c r="ALJ5"/>
      <c r="ALK5"/>
      <c r="ALL5"/>
      <c r="ALM5"/>
      <c r="ALN5"/>
      <c r="ALO5"/>
      <c r="ALP5"/>
      <c r="ALQ5"/>
      <c r="ALR5"/>
      <c r="ALS5"/>
      <c r="ALT5"/>
      <c r="ALU5"/>
      <c r="ALV5"/>
      <c r="ALW5"/>
      <c r="ALX5"/>
      <c r="ALY5"/>
      <c r="ALZ5"/>
      <c r="AMA5"/>
      <c r="AMB5"/>
      <c r="AMC5"/>
      <c r="AMD5"/>
      <c r="AME5"/>
      <c r="AMF5"/>
      <c r="AMG5"/>
      <c r="AMH5"/>
      <c r="AMI5"/>
      <c r="AMJ5"/>
    </row>
    <row r="6" spans="1:1024" ht="20.100000000000001" customHeight="1" thickBot="1">
      <c r="A6"/>
      <c r="B6" s="27"/>
      <c r="C6" s="28"/>
      <c r="D6" s="28"/>
      <c r="E6" s="28"/>
      <c r="F6" s="551"/>
      <c r="G6" s="551"/>
      <c r="H6" s="551"/>
      <c r="I6" s="551"/>
      <c r="J6" s="551"/>
      <c r="K6" s="551"/>
      <c r="L6" s="551"/>
      <c r="M6" s="557" t="s">
        <v>16</v>
      </c>
      <c r="N6" s="559" t="s">
        <v>1586</v>
      </c>
      <c r="O6" s="559"/>
      <c r="P6" s="559"/>
      <c r="Q6" s="560"/>
      <c r="R6"/>
      <c r="S6"/>
      <c r="T6"/>
      <c r="U6"/>
      <c r="V6"/>
      <c r="W6"/>
      <c r="X6"/>
      <c r="Y6"/>
      <c r="Z6"/>
      <c r="AA6"/>
      <c r="AB6"/>
      <c r="AC6"/>
      <c r="AD6"/>
      <c r="AE6"/>
      <c r="AF6"/>
      <c r="AG6"/>
      <c r="AH6"/>
      <c r="AI6"/>
      <c r="AJ6"/>
      <c r="AK6"/>
      <c r="AL6"/>
      <c r="AM6"/>
      <c r="AN6"/>
      <c r="AO6"/>
      <c r="AP6"/>
      <c r="AQ6"/>
      <c r="AR6"/>
      <c r="AS6"/>
      <c r="AT6"/>
      <c r="AU6"/>
      <c r="AV6"/>
      <c r="AW6"/>
      <c r="AX6"/>
      <c r="AY6"/>
      <c r="AZ6"/>
      <c r="BA6"/>
      <c r="BB6"/>
      <c r="BC6"/>
      <c r="BD6"/>
      <c r="BE6"/>
      <c r="BF6"/>
      <c r="BG6"/>
      <c r="BH6"/>
      <c r="BI6"/>
      <c r="BJ6"/>
      <c r="BK6"/>
      <c r="BL6"/>
      <c r="BM6"/>
      <c r="BN6"/>
      <c r="BO6"/>
      <c r="BP6"/>
      <c r="BQ6"/>
      <c r="BR6"/>
      <c r="BS6"/>
      <c r="BT6"/>
      <c r="BU6"/>
      <c r="BV6"/>
      <c r="BW6"/>
      <c r="BX6"/>
      <c r="BY6"/>
      <c r="BZ6"/>
      <c r="CA6"/>
      <c r="CB6"/>
      <c r="CC6"/>
      <c r="CD6"/>
      <c r="CE6"/>
      <c r="CF6"/>
      <c r="CG6"/>
      <c r="CH6"/>
      <c r="CI6"/>
      <c r="CJ6"/>
      <c r="CK6"/>
      <c r="CL6"/>
      <c r="CM6"/>
      <c r="CN6"/>
      <c r="CO6"/>
      <c r="CP6"/>
      <c r="CQ6"/>
      <c r="CR6"/>
      <c r="CS6"/>
      <c r="CT6"/>
      <c r="CU6"/>
      <c r="CV6"/>
      <c r="CW6"/>
      <c r="CX6"/>
      <c r="CY6"/>
      <c r="CZ6"/>
      <c r="DA6"/>
      <c r="DB6"/>
      <c r="DC6"/>
      <c r="DD6"/>
      <c r="DE6"/>
      <c r="DF6"/>
      <c r="DG6"/>
      <c r="DH6"/>
      <c r="DI6"/>
      <c r="DJ6"/>
      <c r="DK6"/>
      <c r="DL6"/>
      <c r="DM6"/>
      <c r="DN6"/>
      <c r="DO6"/>
      <c r="DP6"/>
      <c r="DQ6"/>
      <c r="DR6"/>
      <c r="DS6"/>
      <c r="DT6"/>
      <c r="DU6"/>
      <c r="DV6"/>
      <c r="DW6"/>
      <c r="DX6"/>
      <c r="DY6"/>
      <c r="DZ6"/>
      <c r="EA6"/>
      <c r="EB6"/>
      <c r="EC6"/>
      <c r="ED6"/>
      <c r="EE6"/>
      <c r="EF6"/>
      <c r="EG6"/>
      <c r="EH6"/>
      <c r="EI6"/>
      <c r="EJ6"/>
      <c r="EK6"/>
      <c r="EL6"/>
      <c r="EM6"/>
      <c r="EN6"/>
      <c r="EO6"/>
      <c r="EP6"/>
      <c r="EQ6"/>
      <c r="ER6"/>
      <c r="ES6"/>
      <c r="ET6"/>
      <c r="EU6"/>
      <c r="EV6"/>
      <c r="EW6"/>
      <c r="EX6"/>
      <c r="EY6"/>
      <c r="EZ6"/>
      <c r="FA6"/>
      <c r="FB6"/>
      <c r="FC6"/>
      <c r="FD6"/>
      <c r="FE6"/>
      <c r="FF6"/>
      <c r="FG6"/>
      <c r="FH6"/>
      <c r="FI6"/>
      <c r="FJ6"/>
      <c r="FK6"/>
      <c r="FL6"/>
      <c r="FM6"/>
      <c r="FN6"/>
      <c r="FO6"/>
      <c r="FP6"/>
      <c r="FQ6"/>
      <c r="FR6"/>
      <c r="FS6"/>
      <c r="FT6"/>
      <c r="FU6"/>
      <c r="FV6"/>
      <c r="FW6"/>
      <c r="FX6"/>
      <c r="FY6"/>
      <c r="FZ6"/>
      <c r="GA6"/>
      <c r="GB6"/>
      <c r="GC6"/>
      <c r="GD6"/>
      <c r="GE6"/>
      <c r="GF6"/>
      <c r="GG6"/>
      <c r="GH6"/>
      <c r="GI6"/>
      <c r="GJ6"/>
      <c r="GK6"/>
      <c r="GL6"/>
      <c r="GM6"/>
      <c r="GN6"/>
      <c r="GO6"/>
      <c r="GP6"/>
      <c r="GQ6"/>
      <c r="GR6"/>
      <c r="GS6"/>
      <c r="GT6"/>
      <c r="GU6"/>
      <c r="GV6"/>
      <c r="GW6"/>
      <c r="GX6"/>
      <c r="GY6"/>
      <c r="GZ6"/>
      <c r="HA6"/>
      <c r="HB6"/>
      <c r="HC6"/>
      <c r="HD6"/>
      <c r="HE6"/>
      <c r="HF6"/>
      <c r="HG6"/>
      <c r="HH6"/>
      <c r="HI6"/>
      <c r="HJ6"/>
      <c r="HK6"/>
      <c r="HL6"/>
      <c r="HM6"/>
      <c r="HN6"/>
      <c r="HO6"/>
      <c r="HP6"/>
      <c r="HQ6"/>
      <c r="HR6"/>
      <c r="HS6"/>
      <c r="HT6"/>
      <c r="HU6"/>
      <c r="HV6"/>
      <c r="HW6"/>
      <c r="HX6"/>
      <c r="HY6"/>
      <c r="HZ6"/>
      <c r="IA6"/>
      <c r="IB6"/>
      <c r="IC6"/>
      <c r="ID6"/>
      <c r="IE6"/>
      <c r="IF6"/>
      <c r="IG6"/>
      <c r="IH6"/>
      <c r="II6"/>
      <c r="IJ6"/>
      <c r="IK6"/>
      <c r="IL6"/>
      <c r="IM6"/>
      <c r="IN6"/>
      <c r="IO6"/>
      <c r="IP6"/>
      <c r="IQ6"/>
      <c r="IR6"/>
      <c r="IS6"/>
      <c r="IT6"/>
      <c r="IU6"/>
      <c r="IV6"/>
      <c r="IW6"/>
      <c r="IX6"/>
      <c r="IY6"/>
      <c r="IZ6"/>
      <c r="JA6"/>
      <c r="JB6"/>
      <c r="JC6"/>
      <c r="JD6"/>
      <c r="JE6"/>
      <c r="JF6"/>
      <c r="JG6"/>
      <c r="JH6"/>
      <c r="JI6"/>
      <c r="JJ6"/>
      <c r="JK6"/>
      <c r="JL6"/>
      <c r="JM6"/>
      <c r="JN6"/>
      <c r="JO6"/>
      <c r="JP6"/>
      <c r="JQ6"/>
      <c r="JR6"/>
      <c r="JS6"/>
      <c r="JT6"/>
      <c r="JU6"/>
      <c r="JV6"/>
      <c r="JW6"/>
      <c r="JX6"/>
      <c r="JY6"/>
      <c r="JZ6"/>
      <c r="KA6"/>
      <c r="KB6"/>
      <c r="KC6"/>
      <c r="KD6"/>
      <c r="KE6"/>
      <c r="KF6"/>
      <c r="KG6"/>
      <c r="KH6"/>
      <c r="KI6"/>
      <c r="KJ6"/>
      <c r="KK6"/>
      <c r="KL6"/>
      <c r="KM6"/>
      <c r="KN6"/>
      <c r="KO6"/>
      <c r="KP6"/>
      <c r="KQ6"/>
      <c r="KR6"/>
      <c r="KS6"/>
      <c r="KT6"/>
      <c r="KU6"/>
      <c r="KV6"/>
      <c r="KW6"/>
      <c r="KX6"/>
      <c r="KY6"/>
      <c r="KZ6"/>
      <c r="LA6"/>
      <c r="LB6"/>
      <c r="LC6"/>
      <c r="LD6"/>
      <c r="LE6"/>
      <c r="LF6"/>
      <c r="LG6"/>
      <c r="LH6"/>
      <c r="LI6"/>
      <c r="LJ6"/>
      <c r="LK6"/>
      <c r="LL6"/>
      <c r="LM6"/>
      <c r="LN6"/>
      <c r="LO6"/>
      <c r="LP6"/>
      <c r="LQ6"/>
      <c r="LR6"/>
      <c r="LS6"/>
      <c r="LT6"/>
      <c r="LU6"/>
      <c r="LV6"/>
      <c r="LW6"/>
      <c r="LX6"/>
      <c r="LY6"/>
      <c r="LZ6"/>
      <c r="MA6"/>
      <c r="MB6"/>
      <c r="MC6"/>
      <c r="MD6"/>
      <c r="ME6"/>
      <c r="MF6"/>
      <c r="MG6"/>
      <c r="MH6"/>
      <c r="MI6"/>
      <c r="MJ6"/>
      <c r="MK6"/>
      <c r="ML6"/>
      <c r="MM6"/>
      <c r="MN6"/>
      <c r="MO6"/>
      <c r="MP6"/>
      <c r="MQ6"/>
      <c r="MR6"/>
      <c r="MS6"/>
      <c r="MT6"/>
      <c r="MU6"/>
      <c r="MV6"/>
      <c r="MW6"/>
      <c r="MX6"/>
      <c r="MY6"/>
      <c r="MZ6"/>
      <c r="NA6"/>
      <c r="NB6"/>
      <c r="NC6"/>
      <c r="ND6"/>
      <c r="NE6"/>
      <c r="NF6"/>
      <c r="NG6"/>
      <c r="NH6"/>
      <c r="NI6"/>
      <c r="NJ6"/>
      <c r="NK6"/>
      <c r="NL6"/>
      <c r="NM6"/>
      <c r="NN6"/>
      <c r="NO6"/>
      <c r="NP6"/>
      <c r="NQ6"/>
      <c r="NR6"/>
      <c r="NS6"/>
      <c r="NT6"/>
      <c r="NU6"/>
      <c r="NV6"/>
      <c r="NW6"/>
      <c r="NX6"/>
      <c r="NY6"/>
      <c r="NZ6"/>
      <c r="OA6"/>
      <c r="OB6"/>
      <c r="OC6"/>
      <c r="OD6"/>
      <c r="OE6"/>
      <c r="OF6"/>
      <c r="OG6"/>
      <c r="OH6"/>
      <c r="OI6"/>
      <c r="OJ6"/>
      <c r="OK6"/>
      <c r="OL6"/>
      <c r="OM6"/>
      <c r="ON6"/>
      <c r="OO6"/>
      <c r="OP6"/>
      <c r="OQ6"/>
      <c r="OR6"/>
      <c r="OS6"/>
      <c r="OT6"/>
      <c r="OU6"/>
      <c r="OV6"/>
      <c r="OW6"/>
      <c r="OX6"/>
      <c r="OY6"/>
      <c r="OZ6"/>
      <c r="PA6"/>
      <c r="PB6"/>
      <c r="PC6"/>
      <c r="PD6"/>
      <c r="PE6"/>
      <c r="PF6"/>
      <c r="PG6"/>
      <c r="PH6"/>
      <c r="PI6"/>
      <c r="PJ6"/>
      <c r="PK6"/>
      <c r="PL6"/>
      <c r="PM6"/>
      <c r="PN6"/>
      <c r="PO6"/>
      <c r="PP6"/>
      <c r="PQ6"/>
      <c r="PR6"/>
      <c r="PS6"/>
      <c r="PT6"/>
      <c r="PU6"/>
      <c r="PV6"/>
      <c r="PW6"/>
      <c r="PX6"/>
      <c r="PY6"/>
      <c r="PZ6"/>
      <c r="QA6"/>
      <c r="QB6"/>
      <c r="QC6"/>
      <c r="QD6"/>
      <c r="QE6"/>
      <c r="QF6"/>
      <c r="QG6"/>
      <c r="QH6"/>
      <c r="QI6"/>
      <c r="QJ6"/>
      <c r="QK6"/>
      <c r="QL6"/>
      <c r="QM6"/>
      <c r="QN6"/>
      <c r="QO6"/>
      <c r="QP6"/>
      <c r="QQ6"/>
      <c r="QR6"/>
      <c r="QS6"/>
      <c r="QT6"/>
      <c r="QU6"/>
      <c r="QV6"/>
      <c r="QW6"/>
      <c r="QX6"/>
      <c r="QY6"/>
      <c r="QZ6"/>
      <c r="RA6"/>
      <c r="RB6"/>
      <c r="RC6"/>
      <c r="RD6"/>
      <c r="RE6"/>
      <c r="RF6"/>
      <c r="RG6"/>
      <c r="RH6"/>
      <c r="RI6"/>
      <c r="RJ6"/>
      <c r="RK6"/>
      <c r="RL6"/>
      <c r="RM6"/>
      <c r="RN6"/>
      <c r="RO6"/>
      <c r="RP6"/>
      <c r="RQ6"/>
      <c r="RR6"/>
      <c r="RS6"/>
      <c r="RT6"/>
      <c r="RU6"/>
      <c r="RV6"/>
      <c r="RW6"/>
      <c r="RX6"/>
      <c r="RY6"/>
      <c r="RZ6"/>
      <c r="SA6"/>
      <c r="SB6"/>
      <c r="SC6"/>
      <c r="SD6"/>
      <c r="SE6"/>
      <c r="SF6"/>
      <c r="SG6"/>
      <c r="SH6"/>
      <c r="SI6"/>
      <c r="SJ6"/>
      <c r="SK6"/>
      <c r="SL6"/>
      <c r="SM6"/>
      <c r="SN6"/>
      <c r="SO6"/>
      <c r="SP6"/>
      <c r="SQ6"/>
      <c r="SR6"/>
      <c r="SS6"/>
      <c r="ST6"/>
      <c r="SU6"/>
      <c r="SV6"/>
      <c r="SW6"/>
      <c r="SX6"/>
      <c r="SY6"/>
      <c r="SZ6"/>
      <c r="TA6"/>
      <c r="TB6"/>
      <c r="TC6"/>
      <c r="TD6"/>
      <c r="TE6"/>
      <c r="TF6"/>
      <c r="TG6"/>
      <c r="TH6"/>
      <c r="TI6"/>
      <c r="TJ6"/>
      <c r="TK6"/>
      <c r="TL6"/>
      <c r="TM6"/>
      <c r="TN6"/>
      <c r="TO6"/>
      <c r="TP6"/>
      <c r="TQ6"/>
      <c r="TR6"/>
      <c r="TS6"/>
      <c r="TT6"/>
      <c r="TU6"/>
      <c r="TV6"/>
      <c r="TW6"/>
      <c r="TX6"/>
      <c r="TY6"/>
      <c r="TZ6"/>
      <c r="UA6"/>
      <c r="UB6"/>
      <c r="UC6"/>
      <c r="UD6"/>
      <c r="UE6"/>
      <c r="UF6"/>
      <c r="UG6"/>
      <c r="UH6"/>
      <c r="UI6"/>
      <c r="UJ6"/>
      <c r="UK6"/>
      <c r="UL6"/>
      <c r="UM6"/>
      <c r="UN6"/>
      <c r="UO6"/>
      <c r="UP6"/>
      <c r="UQ6"/>
      <c r="UR6"/>
      <c r="US6"/>
      <c r="UT6"/>
      <c r="UU6"/>
      <c r="UV6"/>
      <c r="UW6"/>
      <c r="UX6"/>
      <c r="UY6"/>
      <c r="UZ6"/>
      <c r="VA6"/>
      <c r="VB6"/>
      <c r="VC6"/>
      <c r="VD6"/>
      <c r="VE6"/>
      <c r="VF6"/>
      <c r="VG6"/>
      <c r="VH6"/>
      <c r="VI6"/>
      <c r="VJ6"/>
      <c r="VK6"/>
      <c r="VL6"/>
      <c r="VM6"/>
      <c r="VN6"/>
      <c r="VO6"/>
      <c r="VP6"/>
      <c r="VQ6"/>
      <c r="VR6"/>
      <c r="VS6"/>
      <c r="VT6"/>
      <c r="VU6"/>
      <c r="VV6"/>
      <c r="VW6"/>
      <c r="VX6"/>
      <c r="VY6"/>
      <c r="VZ6"/>
      <c r="WA6"/>
      <c r="WB6"/>
      <c r="WC6"/>
      <c r="WD6"/>
      <c r="WE6"/>
      <c r="WF6"/>
      <c r="WG6"/>
      <c r="WH6"/>
      <c r="WI6"/>
      <c r="WJ6"/>
      <c r="WK6"/>
      <c r="WL6"/>
      <c r="WM6"/>
      <c r="WN6"/>
      <c r="WO6"/>
      <c r="WP6"/>
      <c r="WQ6"/>
      <c r="WR6"/>
      <c r="WS6"/>
      <c r="WT6"/>
      <c r="WU6"/>
      <c r="WV6"/>
      <c r="WW6"/>
      <c r="WX6"/>
      <c r="WY6"/>
      <c r="WZ6"/>
      <c r="XA6"/>
      <c r="XB6"/>
      <c r="XC6"/>
      <c r="XD6"/>
      <c r="XE6"/>
      <c r="XF6"/>
      <c r="XG6"/>
      <c r="XH6"/>
      <c r="XI6"/>
      <c r="XJ6"/>
      <c r="XK6"/>
      <c r="XL6"/>
      <c r="XM6"/>
      <c r="XN6"/>
      <c r="XO6"/>
      <c r="XP6"/>
      <c r="XQ6"/>
      <c r="XR6"/>
      <c r="XS6"/>
      <c r="XT6"/>
      <c r="XU6"/>
      <c r="XV6"/>
      <c r="XW6"/>
      <c r="XX6"/>
      <c r="XY6"/>
      <c r="XZ6"/>
      <c r="YA6"/>
      <c r="YB6"/>
      <c r="YC6"/>
      <c r="YD6"/>
      <c r="YE6"/>
      <c r="YF6"/>
      <c r="YG6"/>
      <c r="YH6"/>
      <c r="YI6"/>
      <c r="YJ6"/>
      <c r="YK6"/>
      <c r="YL6"/>
      <c r="YM6"/>
      <c r="YN6"/>
      <c r="YO6"/>
      <c r="YP6"/>
      <c r="YQ6"/>
      <c r="YR6"/>
      <c r="YS6"/>
      <c r="YT6"/>
      <c r="YU6"/>
      <c r="YV6"/>
      <c r="YW6"/>
      <c r="YX6"/>
      <c r="YY6"/>
      <c r="YZ6"/>
      <c r="ZA6"/>
      <c r="ZB6"/>
      <c r="ZC6"/>
      <c r="ZD6"/>
      <c r="ZE6"/>
      <c r="ZF6"/>
      <c r="ZG6"/>
      <c r="ZH6"/>
      <c r="ZI6"/>
      <c r="ZJ6"/>
      <c r="ZK6"/>
      <c r="ZL6"/>
      <c r="ZM6"/>
      <c r="ZN6"/>
      <c r="ZO6"/>
      <c r="ZP6"/>
      <c r="ZQ6"/>
      <c r="ZR6"/>
      <c r="ZS6"/>
      <c r="ZT6"/>
      <c r="ZU6"/>
      <c r="ZV6"/>
      <c r="ZW6"/>
      <c r="ZX6"/>
      <c r="ZY6"/>
      <c r="ZZ6"/>
      <c r="AAA6"/>
      <c r="AAB6"/>
      <c r="AAC6"/>
      <c r="AAD6"/>
      <c r="AAE6"/>
      <c r="AAF6"/>
      <c r="AAG6"/>
      <c r="AAH6"/>
      <c r="AAI6"/>
      <c r="AAJ6"/>
      <c r="AAK6"/>
      <c r="AAL6"/>
      <c r="AAM6"/>
      <c r="AAN6"/>
      <c r="AAO6"/>
      <c r="AAP6"/>
      <c r="AAQ6"/>
      <c r="AAR6"/>
      <c r="AAS6"/>
      <c r="AAT6"/>
      <c r="AAU6"/>
      <c r="AAV6"/>
      <c r="AAW6"/>
      <c r="AAX6"/>
      <c r="AAY6"/>
      <c r="AAZ6"/>
      <c r="ABA6"/>
      <c r="ABB6"/>
      <c r="ABC6"/>
      <c r="ABD6"/>
      <c r="ABE6"/>
      <c r="ABF6"/>
      <c r="ABG6"/>
      <c r="ABH6"/>
      <c r="ABI6"/>
      <c r="ABJ6"/>
      <c r="ABK6"/>
      <c r="ABL6"/>
      <c r="ABM6"/>
      <c r="ABN6"/>
      <c r="ABO6"/>
      <c r="ABP6"/>
      <c r="ABQ6"/>
      <c r="ABR6"/>
      <c r="ABS6"/>
      <c r="ABT6"/>
      <c r="ABU6"/>
      <c r="ABV6"/>
      <c r="ABW6"/>
      <c r="ABX6"/>
      <c r="ABY6"/>
      <c r="ABZ6"/>
      <c r="ACA6"/>
      <c r="ACB6"/>
      <c r="ACC6"/>
      <c r="ACD6"/>
      <c r="ACE6"/>
      <c r="ACF6"/>
      <c r="ACG6"/>
      <c r="ACH6"/>
      <c r="ACI6"/>
      <c r="ACJ6"/>
      <c r="ACK6"/>
      <c r="ACL6"/>
      <c r="ACM6"/>
      <c r="ACN6"/>
      <c r="ACO6"/>
      <c r="ACP6"/>
      <c r="ACQ6"/>
      <c r="ACR6"/>
      <c r="ACS6"/>
      <c r="ACT6"/>
      <c r="ACU6"/>
      <c r="ACV6"/>
      <c r="ACW6"/>
      <c r="ACX6"/>
      <c r="ACY6"/>
      <c r="ACZ6"/>
      <c r="ADA6"/>
      <c r="ADB6"/>
      <c r="ADC6"/>
      <c r="ADD6"/>
      <c r="ADE6"/>
      <c r="ADF6"/>
      <c r="ADG6"/>
      <c r="ADH6"/>
      <c r="ADI6"/>
      <c r="ADJ6"/>
      <c r="ADK6"/>
      <c r="ADL6"/>
      <c r="ADM6"/>
      <c r="ADN6"/>
      <c r="ADO6"/>
      <c r="ADP6"/>
      <c r="ADQ6"/>
      <c r="ADR6"/>
      <c r="ADS6"/>
      <c r="ADT6"/>
      <c r="ADU6"/>
      <c r="ADV6"/>
      <c r="ADW6"/>
      <c r="ADX6"/>
      <c r="ADY6"/>
      <c r="ADZ6"/>
      <c r="AEA6"/>
      <c r="AEB6"/>
      <c r="AEC6"/>
      <c r="AED6"/>
      <c r="AEE6"/>
      <c r="AEF6"/>
      <c r="AEG6"/>
      <c r="AEH6"/>
      <c r="AEI6"/>
      <c r="AEJ6"/>
      <c r="AEK6"/>
      <c r="AEL6"/>
      <c r="AEM6"/>
      <c r="AEN6"/>
      <c r="AEO6"/>
      <c r="AEP6"/>
      <c r="AEQ6"/>
      <c r="AER6"/>
      <c r="AES6"/>
      <c r="AET6"/>
      <c r="AEU6"/>
      <c r="AEV6"/>
      <c r="AEW6"/>
      <c r="AEX6"/>
      <c r="AEY6"/>
      <c r="AEZ6"/>
      <c r="AFA6"/>
      <c r="AFB6"/>
      <c r="AFC6"/>
      <c r="AFD6"/>
      <c r="AFE6"/>
      <c r="AFF6"/>
      <c r="AFG6"/>
      <c r="AFH6"/>
      <c r="AFI6"/>
      <c r="AFJ6"/>
      <c r="AFK6"/>
      <c r="AFL6"/>
      <c r="AFM6"/>
      <c r="AFN6"/>
      <c r="AFO6"/>
      <c r="AFP6"/>
      <c r="AFQ6"/>
      <c r="AFR6"/>
      <c r="AFS6"/>
      <c r="AFT6"/>
      <c r="AFU6"/>
      <c r="AFV6"/>
      <c r="AFW6"/>
      <c r="AFX6"/>
      <c r="AFY6"/>
      <c r="AFZ6"/>
      <c r="AGA6"/>
      <c r="AGB6"/>
      <c r="AGC6"/>
      <c r="AGD6"/>
      <c r="AGE6"/>
      <c r="AGF6"/>
      <c r="AGG6"/>
      <c r="AGH6"/>
      <c r="AGI6"/>
      <c r="AGJ6"/>
      <c r="AGK6"/>
      <c r="AGL6"/>
      <c r="AGM6"/>
      <c r="AGN6"/>
      <c r="AGO6"/>
      <c r="AGP6"/>
      <c r="AGQ6"/>
      <c r="AGR6"/>
      <c r="AGS6"/>
      <c r="AGT6"/>
      <c r="AGU6"/>
      <c r="AGV6"/>
      <c r="AGW6"/>
      <c r="AGX6"/>
      <c r="AGY6"/>
      <c r="AGZ6"/>
      <c r="AHA6"/>
      <c r="AHB6"/>
      <c r="AHC6"/>
      <c r="AHD6"/>
      <c r="AHE6"/>
      <c r="AHF6"/>
      <c r="AHG6"/>
      <c r="AHH6"/>
      <c r="AHI6"/>
      <c r="AHJ6"/>
      <c r="AHK6"/>
      <c r="AHL6"/>
      <c r="AHM6"/>
      <c r="AHN6"/>
      <c r="AHO6"/>
      <c r="AHP6"/>
      <c r="AHQ6"/>
      <c r="AHR6"/>
      <c r="AHS6"/>
      <c r="AHT6"/>
      <c r="AHU6"/>
      <c r="AHV6"/>
      <c r="AHW6"/>
      <c r="AHX6"/>
      <c r="AHY6"/>
      <c r="AHZ6"/>
      <c r="AIA6"/>
      <c r="AIB6"/>
      <c r="AIC6"/>
      <c r="AID6"/>
      <c r="AIE6"/>
      <c r="AIF6"/>
      <c r="AIG6"/>
      <c r="AIH6"/>
      <c r="AII6"/>
      <c r="AIJ6"/>
      <c r="AIK6"/>
      <c r="AIL6"/>
      <c r="AIM6"/>
      <c r="AIN6"/>
      <c r="AIO6"/>
      <c r="AIP6"/>
      <c r="AIQ6"/>
      <c r="AIR6"/>
      <c r="AIS6"/>
      <c r="AIT6"/>
      <c r="AIU6"/>
      <c r="AIV6"/>
      <c r="AIW6"/>
      <c r="AIX6"/>
      <c r="AIY6"/>
      <c r="AIZ6"/>
      <c r="AJA6"/>
      <c r="AJB6"/>
      <c r="AJC6"/>
      <c r="AJD6"/>
      <c r="AJE6"/>
      <c r="AJF6"/>
      <c r="AJG6"/>
      <c r="AJH6"/>
      <c r="AJI6"/>
      <c r="AJJ6"/>
      <c r="AJK6"/>
      <c r="AJL6"/>
      <c r="AJM6"/>
      <c r="AJN6"/>
      <c r="AJO6"/>
      <c r="AJP6"/>
      <c r="AJQ6"/>
      <c r="AJR6"/>
      <c r="AJS6"/>
      <c r="AJT6"/>
      <c r="AJU6"/>
      <c r="AJV6"/>
      <c r="AJW6"/>
      <c r="AJX6"/>
      <c r="AJY6"/>
      <c r="AJZ6"/>
      <c r="AKA6"/>
      <c r="AKB6"/>
      <c r="AKC6"/>
      <c r="AKD6"/>
      <c r="AKE6"/>
      <c r="AKF6"/>
      <c r="AKG6"/>
      <c r="AKH6"/>
      <c r="AKI6"/>
      <c r="AKJ6"/>
      <c r="AKK6"/>
      <c r="AKL6"/>
      <c r="AKM6"/>
      <c r="AKN6"/>
      <c r="AKO6"/>
      <c r="AKP6"/>
      <c r="AKQ6"/>
      <c r="AKR6"/>
      <c r="AKS6"/>
      <c r="AKT6"/>
      <c r="AKU6"/>
      <c r="AKV6"/>
      <c r="AKW6"/>
      <c r="AKX6"/>
      <c r="AKY6"/>
      <c r="AKZ6"/>
      <c r="ALA6"/>
      <c r="ALB6"/>
      <c r="ALC6"/>
      <c r="ALD6"/>
      <c r="ALE6"/>
      <c r="ALF6"/>
      <c r="ALG6"/>
      <c r="ALH6"/>
      <c r="ALI6"/>
      <c r="ALJ6"/>
      <c r="ALK6"/>
      <c r="ALL6"/>
      <c r="ALM6"/>
      <c r="ALN6"/>
      <c r="ALO6"/>
      <c r="ALP6"/>
      <c r="ALQ6"/>
      <c r="ALR6"/>
      <c r="ALS6"/>
      <c r="ALT6"/>
      <c r="ALU6"/>
      <c r="ALV6"/>
      <c r="ALW6"/>
      <c r="ALX6"/>
      <c r="ALY6"/>
      <c r="ALZ6"/>
      <c r="AMA6"/>
      <c r="AMB6"/>
      <c r="AMC6"/>
      <c r="AMD6"/>
      <c r="AME6"/>
      <c r="AMF6"/>
      <c r="AMG6"/>
      <c r="AMH6"/>
      <c r="AMI6"/>
      <c r="AMJ6"/>
    </row>
    <row r="7" spans="1:1024" ht="15" customHeight="1" thickBot="1">
      <c r="A7"/>
      <c r="B7" s="27"/>
      <c r="C7" s="28"/>
      <c r="D7" s="28"/>
      <c r="E7" s="28"/>
      <c r="F7" s="551"/>
      <c r="G7" s="551"/>
      <c r="H7" s="551"/>
      <c r="I7" s="551"/>
      <c r="J7" s="551"/>
      <c r="K7" s="551"/>
      <c r="L7" s="551"/>
      <c r="M7" s="557"/>
      <c r="N7" s="562"/>
      <c r="O7" s="562"/>
      <c r="P7" s="562"/>
      <c r="Q7" s="563"/>
      <c r="R7"/>
      <c r="S7"/>
      <c r="T7"/>
      <c r="U7"/>
      <c r="V7"/>
      <c r="W7"/>
      <c r="X7"/>
      <c r="Y7"/>
      <c r="Z7"/>
      <c r="AA7"/>
      <c r="AB7"/>
      <c r="AC7"/>
      <c r="AD7"/>
      <c r="AE7"/>
      <c r="AF7"/>
      <c r="AG7"/>
      <c r="AH7"/>
      <c r="AI7"/>
      <c r="AJ7"/>
      <c r="AK7"/>
      <c r="AL7"/>
      <c r="AM7"/>
      <c r="AN7"/>
      <c r="AO7"/>
      <c r="AP7"/>
      <c r="AQ7"/>
      <c r="AR7"/>
      <c r="AS7"/>
      <c r="AT7"/>
      <c r="AU7"/>
      <c r="AV7"/>
      <c r="AW7"/>
      <c r="AX7"/>
      <c r="AY7"/>
      <c r="AZ7"/>
      <c r="BA7"/>
      <c r="BB7"/>
      <c r="BC7"/>
      <c r="BD7"/>
      <c r="BE7"/>
      <c r="BF7"/>
      <c r="BG7"/>
      <c r="BH7"/>
      <c r="BI7"/>
      <c r="BJ7"/>
      <c r="BK7"/>
      <c r="BL7"/>
      <c r="BM7"/>
      <c r="BN7"/>
      <c r="BO7"/>
      <c r="BP7"/>
      <c r="BQ7"/>
      <c r="BR7"/>
      <c r="BS7"/>
      <c r="BT7"/>
      <c r="BU7"/>
      <c r="BV7"/>
      <c r="BW7"/>
      <c r="BX7"/>
      <c r="BY7"/>
      <c r="BZ7"/>
      <c r="CA7"/>
      <c r="CB7"/>
      <c r="CC7"/>
      <c r="CD7"/>
      <c r="CE7"/>
      <c r="CF7"/>
      <c r="CG7"/>
      <c r="CH7"/>
      <c r="CI7"/>
      <c r="CJ7"/>
      <c r="CK7"/>
      <c r="CL7"/>
      <c r="CM7"/>
      <c r="CN7"/>
      <c r="CO7"/>
      <c r="CP7"/>
      <c r="CQ7"/>
      <c r="CR7"/>
      <c r="CS7"/>
      <c r="CT7"/>
      <c r="CU7"/>
      <c r="CV7"/>
      <c r="CW7"/>
      <c r="CX7"/>
      <c r="CY7"/>
      <c r="CZ7"/>
      <c r="DA7"/>
      <c r="DB7"/>
      <c r="DC7"/>
      <c r="DD7"/>
      <c r="DE7"/>
      <c r="DF7"/>
      <c r="DG7"/>
      <c r="DH7"/>
      <c r="DI7"/>
      <c r="DJ7"/>
      <c r="DK7"/>
      <c r="DL7"/>
      <c r="DM7"/>
      <c r="DN7"/>
      <c r="DO7"/>
      <c r="DP7"/>
      <c r="DQ7"/>
      <c r="DR7"/>
      <c r="DS7"/>
      <c r="DT7"/>
      <c r="DU7"/>
      <c r="DV7"/>
      <c r="DW7"/>
      <c r="DX7"/>
      <c r="DY7"/>
      <c r="DZ7"/>
      <c r="EA7"/>
      <c r="EB7"/>
      <c r="EC7"/>
      <c r="ED7"/>
      <c r="EE7"/>
      <c r="EF7"/>
      <c r="EG7"/>
      <c r="EH7"/>
      <c r="EI7"/>
      <c r="EJ7"/>
      <c r="EK7"/>
      <c r="EL7"/>
      <c r="EM7"/>
      <c r="EN7"/>
      <c r="EO7"/>
      <c r="EP7"/>
      <c r="EQ7"/>
      <c r="ER7"/>
      <c r="ES7"/>
      <c r="ET7"/>
      <c r="EU7"/>
      <c r="EV7"/>
      <c r="EW7"/>
      <c r="EX7"/>
      <c r="EY7"/>
      <c r="EZ7"/>
      <c r="FA7"/>
      <c r="FB7"/>
      <c r="FC7"/>
      <c r="FD7"/>
      <c r="FE7"/>
      <c r="FF7"/>
      <c r="FG7"/>
      <c r="FH7"/>
      <c r="FI7"/>
      <c r="FJ7"/>
      <c r="FK7"/>
      <c r="FL7"/>
      <c r="FM7"/>
      <c r="FN7"/>
      <c r="FO7"/>
      <c r="FP7"/>
      <c r="FQ7"/>
      <c r="FR7"/>
      <c r="FS7"/>
      <c r="FT7"/>
      <c r="FU7"/>
      <c r="FV7"/>
      <c r="FW7"/>
      <c r="FX7"/>
      <c r="FY7"/>
      <c r="FZ7"/>
      <c r="GA7"/>
      <c r="GB7"/>
      <c r="GC7"/>
      <c r="GD7"/>
      <c r="GE7"/>
      <c r="GF7"/>
      <c r="GG7"/>
      <c r="GH7"/>
      <c r="GI7"/>
      <c r="GJ7"/>
      <c r="GK7"/>
      <c r="GL7"/>
      <c r="GM7"/>
      <c r="GN7"/>
      <c r="GO7"/>
      <c r="GP7"/>
      <c r="GQ7"/>
      <c r="GR7"/>
      <c r="GS7"/>
      <c r="GT7"/>
      <c r="GU7"/>
      <c r="GV7"/>
      <c r="GW7"/>
      <c r="GX7"/>
      <c r="GY7"/>
      <c r="GZ7"/>
      <c r="HA7"/>
      <c r="HB7"/>
      <c r="HC7"/>
      <c r="HD7"/>
      <c r="HE7"/>
      <c r="HF7"/>
      <c r="HG7"/>
      <c r="HH7"/>
      <c r="HI7"/>
      <c r="HJ7"/>
      <c r="HK7"/>
      <c r="HL7"/>
      <c r="HM7"/>
      <c r="HN7"/>
      <c r="HO7"/>
      <c r="HP7"/>
      <c r="HQ7"/>
      <c r="HR7"/>
      <c r="HS7"/>
      <c r="HT7"/>
      <c r="HU7"/>
      <c r="HV7"/>
      <c r="HW7"/>
      <c r="HX7"/>
      <c r="HY7"/>
      <c r="HZ7"/>
      <c r="IA7"/>
      <c r="IB7"/>
      <c r="IC7"/>
      <c r="ID7"/>
      <c r="IE7"/>
      <c r="IF7"/>
      <c r="IG7"/>
      <c r="IH7"/>
      <c r="II7"/>
      <c r="IJ7"/>
      <c r="IK7"/>
      <c r="IL7"/>
      <c r="IM7"/>
      <c r="IN7"/>
      <c r="IO7"/>
      <c r="IP7"/>
      <c r="IQ7"/>
      <c r="IR7"/>
      <c r="IS7"/>
      <c r="IT7"/>
      <c r="IU7"/>
      <c r="IV7"/>
      <c r="IW7"/>
      <c r="IX7"/>
      <c r="IY7"/>
      <c r="IZ7"/>
      <c r="JA7"/>
      <c r="JB7"/>
      <c r="JC7"/>
      <c r="JD7"/>
      <c r="JE7"/>
      <c r="JF7"/>
      <c r="JG7"/>
      <c r="JH7"/>
      <c r="JI7"/>
      <c r="JJ7"/>
      <c r="JK7"/>
      <c r="JL7"/>
      <c r="JM7"/>
      <c r="JN7"/>
      <c r="JO7"/>
      <c r="JP7"/>
      <c r="JQ7"/>
      <c r="JR7"/>
      <c r="JS7"/>
      <c r="JT7"/>
      <c r="JU7"/>
      <c r="JV7"/>
      <c r="JW7"/>
      <c r="JX7"/>
      <c r="JY7"/>
      <c r="JZ7"/>
      <c r="KA7"/>
      <c r="KB7"/>
      <c r="KC7"/>
      <c r="KD7"/>
      <c r="KE7"/>
      <c r="KF7"/>
      <c r="KG7"/>
      <c r="KH7"/>
      <c r="KI7"/>
      <c r="KJ7"/>
      <c r="KK7"/>
      <c r="KL7"/>
      <c r="KM7"/>
      <c r="KN7"/>
      <c r="KO7"/>
      <c r="KP7"/>
      <c r="KQ7"/>
      <c r="KR7"/>
      <c r="KS7"/>
      <c r="KT7"/>
      <c r="KU7"/>
      <c r="KV7"/>
      <c r="KW7"/>
      <c r="KX7"/>
      <c r="KY7"/>
      <c r="KZ7"/>
      <c r="LA7"/>
      <c r="LB7"/>
      <c r="LC7"/>
      <c r="LD7"/>
      <c r="LE7"/>
      <c r="LF7"/>
      <c r="LG7"/>
      <c r="LH7"/>
      <c r="LI7"/>
      <c r="LJ7"/>
      <c r="LK7"/>
      <c r="LL7"/>
      <c r="LM7"/>
      <c r="LN7"/>
      <c r="LO7"/>
      <c r="LP7"/>
      <c r="LQ7"/>
      <c r="LR7"/>
      <c r="LS7"/>
      <c r="LT7"/>
      <c r="LU7"/>
      <c r="LV7"/>
      <c r="LW7"/>
      <c r="LX7"/>
      <c r="LY7"/>
      <c r="LZ7"/>
      <c r="MA7"/>
      <c r="MB7"/>
      <c r="MC7"/>
      <c r="MD7"/>
      <c r="ME7"/>
      <c r="MF7"/>
      <c r="MG7"/>
      <c r="MH7"/>
      <c r="MI7"/>
      <c r="MJ7"/>
      <c r="MK7"/>
      <c r="ML7"/>
      <c r="MM7"/>
      <c r="MN7"/>
      <c r="MO7"/>
      <c r="MP7"/>
      <c r="MQ7"/>
      <c r="MR7"/>
      <c r="MS7"/>
      <c r="MT7"/>
      <c r="MU7"/>
      <c r="MV7"/>
      <c r="MW7"/>
      <c r="MX7"/>
      <c r="MY7"/>
      <c r="MZ7"/>
      <c r="NA7"/>
      <c r="NB7"/>
      <c r="NC7"/>
      <c r="ND7"/>
      <c r="NE7"/>
      <c r="NF7"/>
      <c r="NG7"/>
      <c r="NH7"/>
      <c r="NI7"/>
      <c r="NJ7"/>
      <c r="NK7"/>
      <c r="NL7"/>
      <c r="NM7"/>
      <c r="NN7"/>
      <c r="NO7"/>
      <c r="NP7"/>
      <c r="NQ7"/>
      <c r="NR7"/>
      <c r="NS7"/>
      <c r="NT7"/>
      <c r="NU7"/>
      <c r="NV7"/>
      <c r="NW7"/>
      <c r="NX7"/>
      <c r="NY7"/>
      <c r="NZ7"/>
      <c r="OA7"/>
      <c r="OB7"/>
      <c r="OC7"/>
      <c r="OD7"/>
      <c r="OE7"/>
      <c r="OF7"/>
      <c r="OG7"/>
      <c r="OH7"/>
      <c r="OI7"/>
      <c r="OJ7"/>
      <c r="OK7"/>
      <c r="OL7"/>
      <c r="OM7"/>
      <c r="ON7"/>
      <c r="OO7"/>
      <c r="OP7"/>
      <c r="OQ7"/>
      <c r="OR7"/>
      <c r="OS7"/>
      <c r="OT7"/>
      <c r="OU7"/>
      <c r="OV7"/>
      <c r="OW7"/>
      <c r="OX7"/>
      <c r="OY7"/>
      <c r="OZ7"/>
      <c r="PA7"/>
      <c r="PB7"/>
      <c r="PC7"/>
      <c r="PD7"/>
      <c r="PE7"/>
      <c r="PF7"/>
      <c r="PG7"/>
      <c r="PH7"/>
      <c r="PI7"/>
      <c r="PJ7"/>
      <c r="PK7"/>
      <c r="PL7"/>
      <c r="PM7"/>
      <c r="PN7"/>
      <c r="PO7"/>
      <c r="PP7"/>
      <c r="PQ7"/>
      <c r="PR7"/>
      <c r="PS7"/>
      <c r="PT7"/>
      <c r="PU7"/>
      <c r="PV7"/>
      <c r="PW7"/>
      <c r="PX7"/>
      <c r="PY7"/>
      <c r="PZ7"/>
      <c r="QA7"/>
      <c r="QB7"/>
      <c r="QC7"/>
      <c r="QD7"/>
      <c r="QE7"/>
      <c r="QF7"/>
      <c r="QG7"/>
      <c r="QH7"/>
      <c r="QI7"/>
      <c r="QJ7"/>
      <c r="QK7"/>
      <c r="QL7"/>
      <c r="QM7"/>
      <c r="QN7"/>
      <c r="QO7"/>
      <c r="QP7"/>
      <c r="QQ7"/>
      <c r="QR7"/>
      <c r="QS7"/>
      <c r="QT7"/>
      <c r="QU7"/>
      <c r="QV7"/>
      <c r="QW7"/>
      <c r="QX7"/>
      <c r="QY7"/>
      <c r="QZ7"/>
      <c r="RA7"/>
      <c r="RB7"/>
      <c r="RC7"/>
      <c r="RD7"/>
      <c r="RE7"/>
      <c r="RF7"/>
      <c r="RG7"/>
      <c r="RH7"/>
      <c r="RI7"/>
      <c r="RJ7"/>
      <c r="RK7"/>
      <c r="RL7"/>
      <c r="RM7"/>
      <c r="RN7"/>
      <c r="RO7"/>
      <c r="RP7"/>
      <c r="RQ7"/>
      <c r="RR7"/>
      <c r="RS7"/>
      <c r="RT7"/>
      <c r="RU7"/>
      <c r="RV7"/>
      <c r="RW7"/>
      <c r="RX7"/>
      <c r="RY7"/>
      <c r="RZ7"/>
      <c r="SA7"/>
      <c r="SB7"/>
      <c r="SC7"/>
      <c r="SD7"/>
      <c r="SE7"/>
      <c r="SF7"/>
      <c r="SG7"/>
      <c r="SH7"/>
      <c r="SI7"/>
      <c r="SJ7"/>
      <c r="SK7"/>
      <c r="SL7"/>
      <c r="SM7"/>
      <c r="SN7"/>
      <c r="SO7"/>
      <c r="SP7"/>
      <c r="SQ7"/>
      <c r="SR7"/>
      <c r="SS7"/>
      <c r="ST7"/>
      <c r="SU7"/>
      <c r="SV7"/>
      <c r="SW7"/>
      <c r="SX7"/>
      <c r="SY7"/>
      <c r="SZ7"/>
      <c r="TA7"/>
      <c r="TB7"/>
      <c r="TC7"/>
      <c r="TD7"/>
      <c r="TE7"/>
      <c r="TF7"/>
      <c r="TG7"/>
      <c r="TH7"/>
      <c r="TI7"/>
      <c r="TJ7"/>
      <c r="TK7"/>
      <c r="TL7"/>
      <c r="TM7"/>
      <c r="TN7"/>
      <c r="TO7"/>
      <c r="TP7"/>
      <c r="TQ7"/>
      <c r="TR7"/>
      <c r="TS7"/>
      <c r="TT7"/>
      <c r="TU7"/>
      <c r="TV7"/>
      <c r="TW7"/>
      <c r="TX7"/>
      <c r="TY7"/>
      <c r="TZ7"/>
      <c r="UA7"/>
      <c r="UB7"/>
      <c r="UC7"/>
      <c r="UD7"/>
      <c r="UE7"/>
      <c r="UF7"/>
      <c r="UG7"/>
      <c r="UH7"/>
      <c r="UI7"/>
      <c r="UJ7"/>
      <c r="UK7"/>
      <c r="UL7"/>
      <c r="UM7"/>
      <c r="UN7"/>
      <c r="UO7"/>
      <c r="UP7"/>
      <c r="UQ7"/>
      <c r="UR7"/>
      <c r="US7"/>
      <c r="UT7"/>
      <c r="UU7"/>
      <c r="UV7"/>
      <c r="UW7"/>
      <c r="UX7"/>
      <c r="UY7"/>
      <c r="UZ7"/>
      <c r="VA7"/>
      <c r="VB7"/>
      <c r="VC7"/>
      <c r="VD7"/>
      <c r="VE7"/>
      <c r="VF7"/>
      <c r="VG7"/>
      <c r="VH7"/>
      <c r="VI7"/>
      <c r="VJ7"/>
      <c r="VK7"/>
      <c r="VL7"/>
      <c r="VM7"/>
      <c r="VN7"/>
      <c r="VO7"/>
      <c r="VP7"/>
      <c r="VQ7"/>
      <c r="VR7"/>
      <c r="VS7"/>
      <c r="VT7"/>
      <c r="VU7"/>
      <c r="VV7"/>
      <c r="VW7"/>
      <c r="VX7"/>
      <c r="VY7"/>
      <c r="VZ7"/>
      <c r="WA7"/>
      <c r="WB7"/>
      <c r="WC7"/>
      <c r="WD7"/>
      <c r="WE7"/>
      <c r="WF7"/>
      <c r="WG7"/>
      <c r="WH7"/>
      <c r="WI7"/>
      <c r="WJ7"/>
      <c r="WK7"/>
      <c r="WL7"/>
      <c r="WM7"/>
      <c r="WN7"/>
      <c r="WO7"/>
      <c r="WP7"/>
      <c r="WQ7"/>
      <c r="WR7"/>
      <c r="WS7"/>
      <c r="WT7"/>
      <c r="WU7"/>
      <c r="WV7"/>
      <c r="WW7"/>
      <c r="WX7"/>
      <c r="WY7"/>
      <c r="WZ7"/>
      <c r="XA7"/>
      <c r="XB7"/>
      <c r="XC7"/>
      <c r="XD7"/>
      <c r="XE7"/>
      <c r="XF7"/>
      <c r="XG7"/>
      <c r="XH7"/>
      <c r="XI7"/>
      <c r="XJ7"/>
      <c r="XK7"/>
      <c r="XL7"/>
      <c r="XM7"/>
      <c r="XN7"/>
      <c r="XO7"/>
      <c r="XP7"/>
      <c r="XQ7"/>
      <c r="XR7"/>
      <c r="XS7"/>
      <c r="XT7"/>
      <c r="XU7"/>
      <c r="XV7"/>
      <c r="XW7"/>
      <c r="XX7"/>
      <c r="XY7"/>
      <c r="XZ7"/>
      <c r="YA7"/>
      <c r="YB7"/>
      <c r="YC7"/>
      <c r="YD7"/>
      <c r="YE7"/>
      <c r="YF7"/>
      <c r="YG7"/>
      <c r="YH7"/>
      <c r="YI7"/>
      <c r="YJ7"/>
      <c r="YK7"/>
      <c r="YL7"/>
      <c r="YM7"/>
      <c r="YN7"/>
      <c r="YO7"/>
      <c r="YP7"/>
      <c r="YQ7"/>
      <c r="YR7"/>
      <c r="YS7"/>
      <c r="YT7"/>
      <c r="YU7"/>
      <c r="YV7"/>
      <c r="YW7"/>
      <c r="YX7"/>
      <c r="YY7"/>
      <c r="YZ7"/>
      <c r="ZA7"/>
      <c r="ZB7"/>
      <c r="ZC7"/>
      <c r="ZD7"/>
      <c r="ZE7"/>
      <c r="ZF7"/>
      <c r="ZG7"/>
      <c r="ZH7"/>
      <c r="ZI7"/>
      <c r="ZJ7"/>
      <c r="ZK7"/>
      <c r="ZL7"/>
      <c r="ZM7"/>
      <c r="ZN7"/>
      <c r="ZO7"/>
      <c r="ZP7"/>
      <c r="ZQ7"/>
      <c r="ZR7"/>
      <c r="ZS7"/>
      <c r="ZT7"/>
      <c r="ZU7"/>
      <c r="ZV7"/>
      <c r="ZW7"/>
      <c r="ZX7"/>
      <c r="ZY7"/>
      <c r="ZZ7"/>
      <c r="AAA7"/>
      <c r="AAB7"/>
      <c r="AAC7"/>
      <c r="AAD7"/>
      <c r="AAE7"/>
      <c r="AAF7"/>
      <c r="AAG7"/>
      <c r="AAH7"/>
      <c r="AAI7"/>
      <c r="AAJ7"/>
      <c r="AAK7"/>
      <c r="AAL7"/>
      <c r="AAM7"/>
      <c r="AAN7"/>
      <c r="AAO7"/>
      <c r="AAP7"/>
      <c r="AAQ7"/>
      <c r="AAR7"/>
      <c r="AAS7"/>
      <c r="AAT7"/>
      <c r="AAU7"/>
      <c r="AAV7"/>
      <c r="AAW7"/>
      <c r="AAX7"/>
      <c r="AAY7"/>
      <c r="AAZ7"/>
      <c r="ABA7"/>
      <c r="ABB7"/>
      <c r="ABC7"/>
      <c r="ABD7"/>
      <c r="ABE7"/>
      <c r="ABF7"/>
      <c r="ABG7"/>
      <c r="ABH7"/>
      <c r="ABI7"/>
      <c r="ABJ7"/>
      <c r="ABK7"/>
      <c r="ABL7"/>
      <c r="ABM7"/>
      <c r="ABN7"/>
      <c r="ABO7"/>
      <c r="ABP7"/>
      <c r="ABQ7"/>
      <c r="ABR7"/>
      <c r="ABS7"/>
      <c r="ABT7"/>
      <c r="ABU7"/>
      <c r="ABV7"/>
      <c r="ABW7"/>
      <c r="ABX7"/>
      <c r="ABY7"/>
      <c r="ABZ7"/>
      <c r="ACA7"/>
      <c r="ACB7"/>
      <c r="ACC7"/>
      <c r="ACD7"/>
      <c r="ACE7"/>
      <c r="ACF7"/>
      <c r="ACG7"/>
      <c r="ACH7"/>
      <c r="ACI7"/>
      <c r="ACJ7"/>
      <c r="ACK7"/>
      <c r="ACL7"/>
      <c r="ACM7"/>
      <c r="ACN7"/>
      <c r="ACO7"/>
      <c r="ACP7"/>
      <c r="ACQ7"/>
      <c r="ACR7"/>
      <c r="ACS7"/>
      <c r="ACT7"/>
      <c r="ACU7"/>
      <c r="ACV7"/>
      <c r="ACW7"/>
      <c r="ACX7"/>
      <c r="ACY7"/>
      <c r="ACZ7"/>
      <c r="ADA7"/>
      <c r="ADB7"/>
      <c r="ADC7"/>
      <c r="ADD7"/>
      <c r="ADE7"/>
      <c r="ADF7"/>
      <c r="ADG7"/>
      <c r="ADH7"/>
      <c r="ADI7"/>
      <c r="ADJ7"/>
      <c r="ADK7"/>
      <c r="ADL7"/>
      <c r="ADM7"/>
      <c r="ADN7"/>
      <c r="ADO7"/>
      <c r="ADP7"/>
      <c r="ADQ7"/>
      <c r="ADR7"/>
      <c r="ADS7"/>
      <c r="ADT7"/>
      <c r="ADU7"/>
      <c r="ADV7"/>
      <c r="ADW7"/>
      <c r="ADX7"/>
      <c r="ADY7"/>
      <c r="ADZ7"/>
      <c r="AEA7"/>
      <c r="AEB7"/>
      <c r="AEC7"/>
      <c r="AED7"/>
      <c r="AEE7"/>
      <c r="AEF7"/>
      <c r="AEG7"/>
      <c r="AEH7"/>
      <c r="AEI7"/>
      <c r="AEJ7"/>
      <c r="AEK7"/>
      <c r="AEL7"/>
      <c r="AEM7"/>
      <c r="AEN7"/>
      <c r="AEO7"/>
      <c r="AEP7"/>
      <c r="AEQ7"/>
      <c r="AER7"/>
      <c r="AES7"/>
      <c r="AET7"/>
      <c r="AEU7"/>
      <c r="AEV7"/>
      <c r="AEW7"/>
      <c r="AEX7"/>
      <c r="AEY7"/>
      <c r="AEZ7"/>
      <c r="AFA7"/>
      <c r="AFB7"/>
      <c r="AFC7"/>
      <c r="AFD7"/>
      <c r="AFE7"/>
      <c r="AFF7"/>
      <c r="AFG7"/>
      <c r="AFH7"/>
      <c r="AFI7"/>
      <c r="AFJ7"/>
      <c r="AFK7"/>
      <c r="AFL7"/>
      <c r="AFM7"/>
      <c r="AFN7"/>
      <c r="AFO7"/>
      <c r="AFP7"/>
      <c r="AFQ7"/>
      <c r="AFR7"/>
      <c r="AFS7"/>
      <c r="AFT7"/>
      <c r="AFU7"/>
      <c r="AFV7"/>
      <c r="AFW7"/>
      <c r="AFX7"/>
      <c r="AFY7"/>
      <c r="AFZ7"/>
      <c r="AGA7"/>
      <c r="AGB7"/>
      <c r="AGC7"/>
      <c r="AGD7"/>
      <c r="AGE7"/>
      <c r="AGF7"/>
      <c r="AGG7"/>
      <c r="AGH7"/>
      <c r="AGI7"/>
      <c r="AGJ7"/>
      <c r="AGK7"/>
      <c r="AGL7"/>
      <c r="AGM7"/>
      <c r="AGN7"/>
      <c r="AGO7"/>
      <c r="AGP7"/>
      <c r="AGQ7"/>
      <c r="AGR7"/>
      <c r="AGS7"/>
      <c r="AGT7"/>
      <c r="AGU7"/>
      <c r="AGV7"/>
      <c r="AGW7"/>
      <c r="AGX7"/>
      <c r="AGY7"/>
      <c r="AGZ7"/>
      <c r="AHA7"/>
      <c r="AHB7"/>
      <c r="AHC7"/>
      <c r="AHD7"/>
      <c r="AHE7"/>
      <c r="AHF7"/>
      <c r="AHG7"/>
      <c r="AHH7"/>
      <c r="AHI7"/>
      <c r="AHJ7"/>
      <c r="AHK7"/>
      <c r="AHL7"/>
      <c r="AHM7"/>
      <c r="AHN7"/>
      <c r="AHO7"/>
      <c r="AHP7"/>
      <c r="AHQ7"/>
      <c r="AHR7"/>
      <c r="AHS7"/>
      <c r="AHT7"/>
      <c r="AHU7"/>
      <c r="AHV7"/>
      <c r="AHW7"/>
      <c r="AHX7"/>
      <c r="AHY7"/>
      <c r="AHZ7"/>
      <c r="AIA7"/>
      <c r="AIB7"/>
      <c r="AIC7"/>
      <c r="AID7"/>
      <c r="AIE7"/>
      <c r="AIF7"/>
      <c r="AIG7"/>
      <c r="AIH7"/>
      <c r="AII7"/>
      <c r="AIJ7"/>
      <c r="AIK7"/>
      <c r="AIL7"/>
      <c r="AIM7"/>
      <c r="AIN7"/>
      <c r="AIO7"/>
      <c r="AIP7"/>
      <c r="AIQ7"/>
      <c r="AIR7"/>
      <c r="AIS7"/>
      <c r="AIT7"/>
      <c r="AIU7"/>
      <c r="AIV7"/>
      <c r="AIW7"/>
      <c r="AIX7"/>
      <c r="AIY7"/>
      <c r="AIZ7"/>
      <c r="AJA7"/>
      <c r="AJB7"/>
      <c r="AJC7"/>
      <c r="AJD7"/>
      <c r="AJE7"/>
      <c r="AJF7"/>
      <c r="AJG7"/>
      <c r="AJH7"/>
      <c r="AJI7"/>
      <c r="AJJ7"/>
      <c r="AJK7"/>
      <c r="AJL7"/>
      <c r="AJM7"/>
      <c r="AJN7"/>
      <c r="AJO7"/>
      <c r="AJP7"/>
      <c r="AJQ7"/>
      <c r="AJR7"/>
      <c r="AJS7"/>
      <c r="AJT7"/>
      <c r="AJU7"/>
      <c r="AJV7"/>
      <c r="AJW7"/>
      <c r="AJX7"/>
      <c r="AJY7"/>
      <c r="AJZ7"/>
      <c r="AKA7"/>
      <c r="AKB7"/>
      <c r="AKC7"/>
      <c r="AKD7"/>
      <c r="AKE7"/>
      <c r="AKF7"/>
      <c r="AKG7"/>
      <c r="AKH7"/>
      <c r="AKI7"/>
      <c r="AKJ7"/>
      <c r="AKK7"/>
      <c r="AKL7"/>
      <c r="AKM7"/>
      <c r="AKN7"/>
      <c r="AKO7"/>
      <c r="AKP7"/>
      <c r="AKQ7"/>
      <c r="AKR7"/>
      <c r="AKS7"/>
      <c r="AKT7"/>
      <c r="AKU7"/>
      <c r="AKV7"/>
      <c r="AKW7"/>
      <c r="AKX7"/>
      <c r="AKY7"/>
      <c r="AKZ7"/>
      <c r="ALA7"/>
      <c r="ALB7"/>
      <c r="ALC7"/>
      <c r="ALD7"/>
      <c r="ALE7"/>
      <c r="ALF7"/>
      <c r="ALG7"/>
      <c r="ALH7"/>
      <c r="ALI7"/>
      <c r="ALJ7"/>
      <c r="ALK7"/>
      <c r="ALL7"/>
      <c r="ALM7"/>
      <c r="ALN7"/>
      <c r="ALO7"/>
      <c r="ALP7"/>
      <c r="ALQ7"/>
      <c r="ALR7"/>
      <c r="ALS7"/>
      <c r="ALT7"/>
      <c r="ALU7"/>
      <c r="ALV7"/>
      <c r="ALW7"/>
      <c r="ALX7"/>
      <c r="ALY7"/>
      <c r="ALZ7"/>
      <c r="AMA7"/>
      <c r="AMB7"/>
      <c r="AMC7"/>
      <c r="AMD7"/>
      <c r="AME7"/>
      <c r="AMF7"/>
      <c r="AMG7"/>
      <c r="AMH7"/>
      <c r="AMI7"/>
      <c r="AMJ7"/>
    </row>
    <row r="8" spans="1:1024" s="29" customFormat="1" ht="27" customHeight="1">
      <c r="B8" s="547" t="s">
        <v>17</v>
      </c>
      <c r="C8" s="547"/>
      <c r="D8" s="547"/>
      <c r="E8" s="547"/>
      <c r="F8" s="547"/>
      <c r="G8" s="547" t="s">
        <v>18</v>
      </c>
      <c r="H8" s="547"/>
      <c r="I8" s="547"/>
      <c r="J8" s="547"/>
      <c r="K8" s="547"/>
      <c r="L8" s="547"/>
      <c r="M8" s="547"/>
      <c r="N8" s="548" t="s">
        <v>19</v>
      </c>
      <c r="O8" s="548"/>
      <c r="P8" s="548"/>
      <c r="Q8" s="548"/>
    </row>
    <row r="9" spans="1:1024" ht="15" customHeight="1">
      <c r="A9"/>
      <c r="B9" s="549" t="s">
        <v>576</v>
      </c>
      <c r="C9" s="549"/>
      <c r="D9" s="549"/>
      <c r="E9" s="549"/>
      <c r="F9" s="549"/>
      <c r="G9" s="549" t="s">
        <v>575</v>
      </c>
      <c r="H9" s="549"/>
      <c r="I9" s="549"/>
      <c r="J9" s="549"/>
      <c r="K9" s="549"/>
      <c r="L9" s="549"/>
      <c r="M9" s="549"/>
      <c r="N9" s="550"/>
      <c r="O9" s="550"/>
      <c r="P9" s="550"/>
      <c r="Q9" s="550"/>
      <c r="R9"/>
      <c r="S9"/>
      <c r="T9"/>
      <c r="U9"/>
      <c r="V9"/>
      <c r="W9"/>
      <c r="X9"/>
      <c r="Y9"/>
      <c r="Z9"/>
      <c r="AA9"/>
      <c r="AB9"/>
      <c r="AC9"/>
      <c r="AD9"/>
      <c r="AE9"/>
      <c r="AF9"/>
      <c r="AG9"/>
      <c r="AH9"/>
      <c r="AI9"/>
      <c r="AJ9"/>
      <c r="AK9"/>
      <c r="AL9"/>
      <c r="AM9"/>
      <c r="AN9"/>
      <c r="AO9"/>
      <c r="AP9"/>
      <c r="AQ9"/>
      <c r="AR9"/>
      <c r="AS9"/>
      <c r="AT9"/>
      <c r="AU9"/>
      <c r="AV9"/>
      <c r="AW9"/>
      <c r="AX9"/>
      <c r="AY9"/>
      <c r="AZ9"/>
      <c r="BA9"/>
      <c r="BB9"/>
      <c r="BC9"/>
      <c r="BD9"/>
      <c r="BE9"/>
      <c r="BF9"/>
      <c r="BG9"/>
      <c r="BH9"/>
      <c r="BI9"/>
      <c r="BJ9"/>
      <c r="BK9"/>
      <c r="BL9"/>
      <c r="BM9"/>
      <c r="BN9"/>
      <c r="BO9"/>
      <c r="BP9"/>
      <c r="BQ9"/>
      <c r="BR9"/>
      <c r="BS9"/>
      <c r="BT9"/>
      <c r="BU9"/>
      <c r="BV9"/>
      <c r="BW9"/>
      <c r="BX9"/>
      <c r="BY9"/>
      <c r="BZ9"/>
      <c r="CA9"/>
      <c r="CB9"/>
      <c r="CC9"/>
      <c r="CD9"/>
      <c r="CE9"/>
      <c r="CF9"/>
      <c r="CG9"/>
      <c r="CH9"/>
      <c r="CI9"/>
      <c r="CJ9"/>
      <c r="CK9"/>
      <c r="CL9"/>
      <c r="CM9"/>
      <c r="CN9"/>
      <c r="CO9"/>
      <c r="CP9"/>
      <c r="CQ9"/>
      <c r="CR9"/>
      <c r="CS9"/>
      <c r="CT9"/>
      <c r="CU9"/>
      <c r="CV9"/>
      <c r="CW9"/>
      <c r="CX9"/>
      <c r="CY9"/>
      <c r="CZ9"/>
      <c r="DA9"/>
      <c r="DB9"/>
      <c r="DC9"/>
      <c r="DD9"/>
      <c r="DE9"/>
      <c r="DF9"/>
      <c r="DG9"/>
      <c r="DH9"/>
      <c r="DI9"/>
      <c r="DJ9"/>
      <c r="DK9"/>
      <c r="DL9"/>
      <c r="DM9"/>
      <c r="DN9"/>
      <c r="DO9"/>
      <c r="DP9"/>
      <c r="DQ9"/>
      <c r="DR9"/>
      <c r="DS9"/>
      <c r="DT9"/>
      <c r="DU9"/>
      <c r="DV9"/>
      <c r="DW9"/>
      <c r="DX9"/>
      <c r="DY9"/>
      <c r="DZ9"/>
      <c r="EA9"/>
      <c r="EB9"/>
      <c r="EC9"/>
      <c r="ED9"/>
      <c r="EE9"/>
      <c r="EF9"/>
      <c r="EG9"/>
      <c r="EH9"/>
      <c r="EI9"/>
      <c r="EJ9"/>
      <c r="EK9"/>
      <c r="EL9"/>
      <c r="EM9"/>
      <c r="EN9"/>
      <c r="EO9"/>
      <c r="EP9"/>
      <c r="EQ9"/>
      <c r="ER9"/>
      <c r="ES9"/>
      <c r="ET9"/>
      <c r="EU9"/>
      <c r="EV9"/>
      <c r="EW9"/>
      <c r="EX9"/>
      <c r="EY9"/>
      <c r="EZ9"/>
      <c r="FA9"/>
      <c r="FB9"/>
      <c r="FC9"/>
      <c r="FD9"/>
      <c r="FE9"/>
      <c r="FF9"/>
      <c r="FG9"/>
      <c r="FH9"/>
      <c r="FI9"/>
      <c r="FJ9"/>
      <c r="FK9"/>
      <c r="FL9"/>
      <c r="FM9"/>
      <c r="FN9"/>
      <c r="FO9"/>
      <c r="FP9"/>
      <c r="FQ9"/>
      <c r="FR9"/>
      <c r="FS9"/>
      <c r="FT9"/>
      <c r="FU9"/>
      <c r="FV9"/>
      <c r="FW9"/>
      <c r="FX9"/>
      <c r="FY9"/>
      <c r="FZ9"/>
      <c r="GA9"/>
      <c r="GB9"/>
      <c r="GC9"/>
      <c r="GD9"/>
      <c r="GE9"/>
      <c r="GF9"/>
      <c r="GG9"/>
      <c r="GH9"/>
      <c r="GI9"/>
      <c r="GJ9"/>
      <c r="GK9"/>
      <c r="GL9"/>
      <c r="GM9"/>
      <c r="GN9"/>
      <c r="GO9"/>
      <c r="GP9"/>
      <c r="GQ9"/>
      <c r="GR9"/>
      <c r="GS9"/>
      <c r="GT9"/>
      <c r="GU9"/>
      <c r="GV9"/>
      <c r="GW9"/>
      <c r="GX9"/>
      <c r="GY9"/>
      <c r="GZ9"/>
      <c r="HA9"/>
      <c r="HB9"/>
      <c r="HC9"/>
      <c r="HD9"/>
      <c r="HE9"/>
      <c r="HF9"/>
      <c r="HG9"/>
      <c r="HH9"/>
      <c r="HI9"/>
      <c r="HJ9"/>
      <c r="HK9"/>
      <c r="HL9"/>
      <c r="HM9"/>
      <c r="HN9"/>
      <c r="HO9"/>
      <c r="HP9"/>
      <c r="HQ9"/>
      <c r="HR9"/>
      <c r="HS9"/>
      <c r="HT9"/>
      <c r="HU9"/>
      <c r="HV9"/>
      <c r="HW9"/>
      <c r="HX9"/>
      <c r="HY9"/>
      <c r="HZ9"/>
      <c r="IA9"/>
      <c r="IB9"/>
      <c r="IC9"/>
      <c r="ID9"/>
      <c r="IE9"/>
      <c r="IF9"/>
      <c r="IG9"/>
      <c r="IH9"/>
      <c r="II9"/>
      <c r="IJ9"/>
      <c r="IK9"/>
      <c r="IL9"/>
      <c r="IM9"/>
      <c r="IN9"/>
      <c r="IO9"/>
      <c r="IP9"/>
      <c r="IQ9"/>
      <c r="IR9"/>
      <c r="IS9"/>
      <c r="IT9"/>
      <c r="IU9"/>
      <c r="IV9"/>
      <c r="IW9"/>
      <c r="IX9"/>
      <c r="IY9"/>
      <c r="IZ9"/>
      <c r="JA9"/>
      <c r="JB9"/>
      <c r="JC9"/>
      <c r="JD9"/>
      <c r="JE9"/>
      <c r="JF9"/>
      <c r="JG9"/>
      <c r="JH9"/>
      <c r="JI9"/>
      <c r="JJ9"/>
      <c r="JK9"/>
      <c r="JL9"/>
      <c r="JM9"/>
      <c r="JN9"/>
      <c r="JO9"/>
      <c r="JP9"/>
      <c r="JQ9"/>
      <c r="JR9"/>
      <c r="JS9"/>
      <c r="JT9"/>
      <c r="JU9"/>
      <c r="JV9"/>
      <c r="JW9"/>
      <c r="JX9"/>
      <c r="JY9"/>
      <c r="JZ9"/>
      <c r="KA9"/>
      <c r="KB9"/>
      <c r="KC9"/>
      <c r="KD9"/>
      <c r="KE9"/>
      <c r="KF9"/>
      <c r="KG9"/>
      <c r="KH9"/>
      <c r="KI9"/>
      <c r="KJ9"/>
      <c r="KK9"/>
      <c r="KL9"/>
      <c r="KM9"/>
      <c r="KN9"/>
      <c r="KO9"/>
      <c r="KP9"/>
      <c r="KQ9"/>
      <c r="KR9"/>
      <c r="KS9"/>
      <c r="KT9"/>
      <c r="KU9"/>
      <c r="KV9"/>
      <c r="KW9"/>
      <c r="KX9"/>
      <c r="KY9"/>
      <c r="KZ9"/>
      <c r="LA9"/>
      <c r="LB9"/>
      <c r="LC9"/>
      <c r="LD9"/>
      <c r="LE9"/>
      <c r="LF9"/>
      <c r="LG9"/>
      <c r="LH9"/>
      <c r="LI9"/>
      <c r="LJ9"/>
      <c r="LK9"/>
      <c r="LL9"/>
      <c r="LM9"/>
      <c r="LN9"/>
      <c r="LO9"/>
      <c r="LP9"/>
      <c r="LQ9"/>
      <c r="LR9"/>
      <c r="LS9"/>
      <c r="LT9"/>
      <c r="LU9"/>
      <c r="LV9"/>
      <c r="LW9"/>
      <c r="LX9"/>
      <c r="LY9"/>
      <c r="LZ9"/>
      <c r="MA9"/>
      <c r="MB9"/>
      <c r="MC9"/>
      <c r="MD9"/>
      <c r="ME9"/>
      <c r="MF9"/>
      <c r="MG9"/>
      <c r="MH9"/>
      <c r="MI9"/>
      <c r="MJ9"/>
      <c r="MK9"/>
      <c r="ML9"/>
      <c r="MM9"/>
      <c r="MN9"/>
      <c r="MO9"/>
      <c r="MP9"/>
      <c r="MQ9"/>
      <c r="MR9"/>
      <c r="MS9"/>
      <c r="MT9"/>
      <c r="MU9"/>
      <c r="MV9"/>
      <c r="MW9"/>
      <c r="MX9"/>
      <c r="MY9"/>
      <c r="MZ9"/>
      <c r="NA9"/>
      <c r="NB9"/>
      <c r="NC9"/>
      <c r="ND9"/>
      <c r="NE9"/>
      <c r="NF9"/>
      <c r="NG9"/>
      <c r="NH9"/>
      <c r="NI9"/>
      <c r="NJ9"/>
      <c r="NK9"/>
      <c r="NL9"/>
      <c r="NM9"/>
      <c r="NN9"/>
      <c r="NO9"/>
      <c r="NP9"/>
      <c r="NQ9"/>
      <c r="NR9"/>
      <c r="NS9"/>
      <c r="NT9"/>
      <c r="NU9"/>
      <c r="NV9"/>
      <c r="NW9"/>
      <c r="NX9"/>
      <c r="NY9"/>
      <c r="NZ9"/>
      <c r="OA9"/>
      <c r="OB9"/>
      <c r="OC9"/>
      <c r="OD9"/>
      <c r="OE9"/>
      <c r="OF9"/>
      <c r="OG9"/>
      <c r="OH9"/>
      <c r="OI9"/>
      <c r="OJ9"/>
      <c r="OK9"/>
      <c r="OL9"/>
      <c r="OM9"/>
      <c r="ON9"/>
      <c r="OO9"/>
      <c r="OP9"/>
      <c r="OQ9"/>
      <c r="OR9"/>
      <c r="OS9"/>
      <c r="OT9"/>
      <c r="OU9"/>
      <c r="OV9"/>
      <c r="OW9"/>
      <c r="OX9"/>
      <c r="OY9"/>
      <c r="OZ9"/>
      <c r="PA9"/>
      <c r="PB9"/>
      <c r="PC9"/>
      <c r="PD9"/>
      <c r="PE9"/>
      <c r="PF9"/>
      <c r="PG9"/>
      <c r="PH9"/>
      <c r="PI9"/>
      <c r="PJ9"/>
      <c r="PK9"/>
      <c r="PL9"/>
      <c r="PM9"/>
      <c r="PN9"/>
      <c r="PO9"/>
      <c r="PP9"/>
      <c r="PQ9"/>
      <c r="PR9"/>
      <c r="PS9"/>
      <c r="PT9"/>
      <c r="PU9"/>
      <c r="PV9"/>
      <c r="PW9"/>
      <c r="PX9"/>
      <c r="PY9"/>
      <c r="PZ9"/>
      <c r="QA9"/>
      <c r="QB9"/>
      <c r="QC9"/>
      <c r="QD9"/>
      <c r="QE9"/>
      <c r="QF9"/>
      <c r="QG9"/>
      <c r="QH9"/>
      <c r="QI9"/>
      <c r="QJ9"/>
      <c r="QK9"/>
      <c r="QL9"/>
      <c r="QM9"/>
      <c r="QN9"/>
      <c r="QO9"/>
      <c r="QP9"/>
      <c r="QQ9"/>
      <c r="QR9"/>
      <c r="QS9"/>
      <c r="QT9"/>
      <c r="QU9"/>
      <c r="QV9"/>
      <c r="QW9"/>
      <c r="QX9"/>
      <c r="QY9"/>
      <c r="QZ9"/>
      <c r="RA9"/>
      <c r="RB9"/>
      <c r="RC9"/>
      <c r="RD9"/>
      <c r="RE9"/>
      <c r="RF9"/>
      <c r="RG9"/>
      <c r="RH9"/>
      <c r="RI9"/>
      <c r="RJ9"/>
      <c r="RK9"/>
      <c r="RL9"/>
      <c r="RM9"/>
      <c r="RN9"/>
      <c r="RO9"/>
      <c r="RP9"/>
      <c r="RQ9"/>
      <c r="RR9"/>
      <c r="RS9"/>
      <c r="RT9"/>
      <c r="RU9"/>
      <c r="RV9"/>
      <c r="RW9"/>
      <c r="RX9"/>
      <c r="RY9"/>
      <c r="RZ9"/>
      <c r="SA9"/>
      <c r="SB9"/>
      <c r="SC9"/>
      <c r="SD9"/>
      <c r="SE9"/>
      <c r="SF9"/>
      <c r="SG9"/>
      <c r="SH9"/>
      <c r="SI9"/>
      <c r="SJ9"/>
      <c r="SK9"/>
      <c r="SL9"/>
      <c r="SM9"/>
      <c r="SN9"/>
      <c r="SO9"/>
      <c r="SP9"/>
      <c r="SQ9"/>
      <c r="SR9"/>
      <c r="SS9"/>
      <c r="ST9"/>
      <c r="SU9"/>
      <c r="SV9"/>
      <c r="SW9"/>
      <c r="SX9"/>
      <c r="SY9"/>
      <c r="SZ9"/>
      <c r="TA9"/>
      <c r="TB9"/>
      <c r="TC9"/>
      <c r="TD9"/>
      <c r="TE9"/>
      <c r="TF9"/>
      <c r="TG9"/>
      <c r="TH9"/>
      <c r="TI9"/>
      <c r="TJ9"/>
      <c r="TK9"/>
      <c r="TL9"/>
      <c r="TM9"/>
      <c r="TN9"/>
      <c r="TO9"/>
      <c r="TP9"/>
      <c r="TQ9"/>
      <c r="TR9"/>
      <c r="TS9"/>
      <c r="TT9"/>
      <c r="TU9"/>
      <c r="TV9"/>
      <c r="TW9"/>
      <c r="TX9"/>
      <c r="TY9"/>
      <c r="TZ9"/>
      <c r="UA9"/>
      <c r="UB9"/>
      <c r="UC9"/>
      <c r="UD9"/>
      <c r="UE9"/>
      <c r="UF9"/>
      <c r="UG9"/>
      <c r="UH9"/>
      <c r="UI9"/>
      <c r="UJ9"/>
      <c r="UK9"/>
      <c r="UL9"/>
      <c r="UM9"/>
      <c r="UN9"/>
      <c r="UO9"/>
      <c r="UP9"/>
      <c r="UQ9"/>
      <c r="UR9"/>
      <c r="US9"/>
      <c r="UT9"/>
      <c r="UU9"/>
      <c r="UV9"/>
      <c r="UW9"/>
      <c r="UX9"/>
      <c r="UY9"/>
      <c r="UZ9"/>
      <c r="VA9"/>
      <c r="VB9"/>
      <c r="VC9"/>
      <c r="VD9"/>
      <c r="VE9"/>
      <c r="VF9"/>
      <c r="VG9"/>
      <c r="VH9"/>
      <c r="VI9"/>
      <c r="VJ9"/>
      <c r="VK9"/>
      <c r="VL9"/>
      <c r="VM9"/>
      <c r="VN9"/>
      <c r="VO9"/>
      <c r="VP9"/>
      <c r="VQ9"/>
      <c r="VR9"/>
      <c r="VS9"/>
      <c r="VT9"/>
      <c r="VU9"/>
      <c r="VV9"/>
      <c r="VW9"/>
      <c r="VX9"/>
      <c r="VY9"/>
      <c r="VZ9"/>
      <c r="WA9"/>
      <c r="WB9"/>
      <c r="WC9"/>
      <c r="WD9"/>
      <c r="WE9"/>
      <c r="WF9"/>
      <c r="WG9"/>
      <c r="WH9"/>
      <c r="WI9"/>
      <c r="WJ9"/>
      <c r="WK9"/>
      <c r="WL9"/>
      <c r="WM9"/>
      <c r="WN9"/>
      <c r="WO9"/>
      <c r="WP9"/>
      <c r="WQ9"/>
      <c r="WR9"/>
      <c r="WS9"/>
      <c r="WT9"/>
      <c r="WU9"/>
      <c r="WV9"/>
      <c r="WW9"/>
      <c r="WX9"/>
      <c r="WY9"/>
      <c r="WZ9"/>
      <c r="XA9"/>
      <c r="XB9"/>
      <c r="XC9"/>
      <c r="XD9"/>
      <c r="XE9"/>
      <c r="XF9"/>
      <c r="XG9"/>
      <c r="XH9"/>
      <c r="XI9"/>
      <c r="XJ9"/>
      <c r="XK9"/>
      <c r="XL9"/>
      <c r="XM9"/>
      <c r="XN9"/>
      <c r="XO9"/>
      <c r="XP9"/>
      <c r="XQ9"/>
      <c r="XR9"/>
      <c r="XS9"/>
      <c r="XT9"/>
      <c r="XU9"/>
      <c r="XV9"/>
      <c r="XW9"/>
      <c r="XX9"/>
      <c r="XY9"/>
      <c r="XZ9"/>
      <c r="YA9"/>
      <c r="YB9"/>
      <c r="YC9"/>
      <c r="YD9"/>
      <c r="YE9"/>
      <c r="YF9"/>
      <c r="YG9"/>
      <c r="YH9"/>
      <c r="YI9"/>
      <c r="YJ9"/>
      <c r="YK9"/>
      <c r="YL9"/>
      <c r="YM9"/>
      <c r="YN9"/>
      <c r="YO9"/>
      <c r="YP9"/>
      <c r="YQ9"/>
      <c r="YR9"/>
      <c r="YS9"/>
      <c r="YT9"/>
      <c r="YU9"/>
      <c r="YV9"/>
      <c r="YW9"/>
      <c r="YX9"/>
      <c r="YY9"/>
      <c r="YZ9"/>
      <c r="ZA9"/>
      <c r="ZB9"/>
      <c r="ZC9"/>
      <c r="ZD9"/>
      <c r="ZE9"/>
      <c r="ZF9"/>
      <c r="ZG9"/>
      <c r="ZH9"/>
      <c r="ZI9"/>
      <c r="ZJ9"/>
      <c r="ZK9"/>
      <c r="ZL9"/>
      <c r="ZM9"/>
      <c r="ZN9"/>
      <c r="ZO9"/>
      <c r="ZP9"/>
      <c r="ZQ9"/>
      <c r="ZR9"/>
      <c r="ZS9"/>
      <c r="ZT9"/>
      <c r="ZU9"/>
      <c r="ZV9"/>
      <c r="ZW9"/>
      <c r="ZX9"/>
      <c r="ZY9"/>
      <c r="ZZ9"/>
      <c r="AAA9"/>
      <c r="AAB9"/>
      <c r="AAC9"/>
      <c r="AAD9"/>
      <c r="AAE9"/>
      <c r="AAF9"/>
      <c r="AAG9"/>
      <c r="AAH9"/>
      <c r="AAI9"/>
      <c r="AAJ9"/>
      <c r="AAK9"/>
      <c r="AAL9"/>
      <c r="AAM9"/>
      <c r="AAN9"/>
      <c r="AAO9"/>
      <c r="AAP9"/>
      <c r="AAQ9"/>
      <c r="AAR9"/>
      <c r="AAS9"/>
      <c r="AAT9"/>
      <c r="AAU9"/>
      <c r="AAV9"/>
      <c r="AAW9"/>
      <c r="AAX9"/>
      <c r="AAY9"/>
      <c r="AAZ9"/>
      <c r="ABA9"/>
      <c r="ABB9"/>
      <c r="ABC9"/>
      <c r="ABD9"/>
      <c r="ABE9"/>
      <c r="ABF9"/>
      <c r="ABG9"/>
      <c r="ABH9"/>
      <c r="ABI9"/>
      <c r="ABJ9"/>
      <c r="ABK9"/>
      <c r="ABL9"/>
      <c r="ABM9"/>
      <c r="ABN9"/>
      <c r="ABO9"/>
      <c r="ABP9"/>
      <c r="ABQ9"/>
      <c r="ABR9"/>
      <c r="ABS9"/>
      <c r="ABT9"/>
      <c r="ABU9"/>
      <c r="ABV9"/>
      <c r="ABW9"/>
      <c r="ABX9"/>
      <c r="ABY9"/>
      <c r="ABZ9"/>
      <c r="ACA9"/>
      <c r="ACB9"/>
      <c r="ACC9"/>
      <c r="ACD9"/>
      <c r="ACE9"/>
      <c r="ACF9"/>
      <c r="ACG9"/>
      <c r="ACH9"/>
      <c r="ACI9"/>
      <c r="ACJ9"/>
      <c r="ACK9"/>
      <c r="ACL9"/>
      <c r="ACM9"/>
      <c r="ACN9"/>
      <c r="ACO9"/>
      <c r="ACP9"/>
      <c r="ACQ9"/>
      <c r="ACR9"/>
      <c r="ACS9"/>
      <c r="ACT9"/>
      <c r="ACU9"/>
      <c r="ACV9"/>
      <c r="ACW9"/>
      <c r="ACX9"/>
      <c r="ACY9"/>
      <c r="ACZ9"/>
      <c r="ADA9"/>
      <c r="ADB9"/>
      <c r="ADC9"/>
      <c r="ADD9"/>
      <c r="ADE9"/>
      <c r="ADF9"/>
      <c r="ADG9"/>
      <c r="ADH9"/>
      <c r="ADI9"/>
      <c r="ADJ9"/>
      <c r="ADK9"/>
      <c r="ADL9"/>
      <c r="ADM9"/>
      <c r="ADN9"/>
      <c r="ADO9"/>
      <c r="ADP9"/>
      <c r="ADQ9"/>
      <c r="ADR9"/>
      <c r="ADS9"/>
      <c r="ADT9"/>
      <c r="ADU9"/>
      <c r="ADV9"/>
      <c r="ADW9"/>
      <c r="ADX9"/>
      <c r="ADY9"/>
      <c r="ADZ9"/>
      <c r="AEA9"/>
      <c r="AEB9"/>
      <c r="AEC9"/>
      <c r="AED9"/>
      <c r="AEE9"/>
      <c r="AEF9"/>
      <c r="AEG9"/>
      <c r="AEH9"/>
      <c r="AEI9"/>
      <c r="AEJ9"/>
      <c r="AEK9"/>
      <c r="AEL9"/>
      <c r="AEM9"/>
      <c r="AEN9"/>
      <c r="AEO9"/>
      <c r="AEP9"/>
      <c r="AEQ9"/>
      <c r="AER9"/>
      <c r="AES9"/>
      <c r="AET9"/>
      <c r="AEU9"/>
      <c r="AEV9"/>
      <c r="AEW9"/>
      <c r="AEX9"/>
      <c r="AEY9"/>
      <c r="AEZ9"/>
      <c r="AFA9"/>
      <c r="AFB9"/>
      <c r="AFC9"/>
      <c r="AFD9"/>
      <c r="AFE9"/>
      <c r="AFF9"/>
      <c r="AFG9"/>
      <c r="AFH9"/>
      <c r="AFI9"/>
      <c r="AFJ9"/>
      <c r="AFK9"/>
      <c r="AFL9"/>
      <c r="AFM9"/>
      <c r="AFN9"/>
      <c r="AFO9"/>
      <c r="AFP9"/>
      <c r="AFQ9"/>
      <c r="AFR9"/>
      <c r="AFS9"/>
      <c r="AFT9"/>
      <c r="AFU9"/>
      <c r="AFV9"/>
      <c r="AFW9"/>
      <c r="AFX9"/>
      <c r="AFY9"/>
      <c r="AFZ9"/>
      <c r="AGA9"/>
      <c r="AGB9"/>
      <c r="AGC9"/>
      <c r="AGD9"/>
      <c r="AGE9"/>
      <c r="AGF9"/>
      <c r="AGG9"/>
      <c r="AGH9"/>
      <c r="AGI9"/>
      <c r="AGJ9"/>
      <c r="AGK9"/>
      <c r="AGL9"/>
      <c r="AGM9"/>
      <c r="AGN9"/>
      <c r="AGO9"/>
      <c r="AGP9"/>
      <c r="AGQ9"/>
      <c r="AGR9"/>
      <c r="AGS9"/>
      <c r="AGT9"/>
      <c r="AGU9"/>
      <c r="AGV9"/>
      <c r="AGW9"/>
      <c r="AGX9"/>
      <c r="AGY9"/>
      <c r="AGZ9"/>
      <c r="AHA9"/>
      <c r="AHB9"/>
      <c r="AHC9"/>
      <c r="AHD9"/>
      <c r="AHE9"/>
      <c r="AHF9"/>
      <c r="AHG9"/>
      <c r="AHH9"/>
      <c r="AHI9"/>
      <c r="AHJ9"/>
      <c r="AHK9"/>
      <c r="AHL9"/>
      <c r="AHM9"/>
      <c r="AHN9"/>
      <c r="AHO9"/>
      <c r="AHP9"/>
      <c r="AHQ9"/>
      <c r="AHR9"/>
      <c r="AHS9"/>
      <c r="AHT9"/>
      <c r="AHU9"/>
      <c r="AHV9"/>
      <c r="AHW9"/>
      <c r="AHX9"/>
      <c r="AHY9"/>
      <c r="AHZ9"/>
      <c r="AIA9"/>
      <c r="AIB9"/>
      <c r="AIC9"/>
      <c r="AID9"/>
      <c r="AIE9"/>
      <c r="AIF9"/>
      <c r="AIG9"/>
      <c r="AIH9"/>
      <c r="AII9"/>
      <c r="AIJ9"/>
      <c r="AIK9"/>
      <c r="AIL9"/>
      <c r="AIM9"/>
      <c r="AIN9"/>
      <c r="AIO9"/>
      <c r="AIP9"/>
      <c r="AIQ9"/>
      <c r="AIR9"/>
      <c r="AIS9"/>
      <c r="AIT9"/>
      <c r="AIU9"/>
      <c r="AIV9"/>
      <c r="AIW9"/>
      <c r="AIX9"/>
      <c r="AIY9"/>
      <c r="AIZ9"/>
      <c r="AJA9"/>
      <c r="AJB9"/>
      <c r="AJC9"/>
      <c r="AJD9"/>
      <c r="AJE9"/>
      <c r="AJF9"/>
      <c r="AJG9"/>
      <c r="AJH9"/>
      <c r="AJI9"/>
      <c r="AJJ9"/>
      <c r="AJK9"/>
      <c r="AJL9"/>
      <c r="AJM9"/>
      <c r="AJN9"/>
      <c r="AJO9"/>
      <c r="AJP9"/>
      <c r="AJQ9"/>
      <c r="AJR9"/>
      <c r="AJS9"/>
      <c r="AJT9"/>
      <c r="AJU9"/>
      <c r="AJV9"/>
      <c r="AJW9"/>
      <c r="AJX9"/>
      <c r="AJY9"/>
      <c r="AJZ9"/>
      <c r="AKA9"/>
      <c r="AKB9"/>
      <c r="AKC9"/>
      <c r="AKD9"/>
      <c r="AKE9"/>
      <c r="AKF9"/>
      <c r="AKG9"/>
      <c r="AKH9"/>
      <c r="AKI9"/>
      <c r="AKJ9"/>
      <c r="AKK9"/>
      <c r="AKL9"/>
      <c r="AKM9"/>
      <c r="AKN9"/>
      <c r="AKO9"/>
      <c r="AKP9"/>
      <c r="AKQ9"/>
      <c r="AKR9"/>
      <c r="AKS9"/>
      <c r="AKT9"/>
      <c r="AKU9"/>
      <c r="AKV9"/>
      <c r="AKW9"/>
      <c r="AKX9"/>
      <c r="AKY9"/>
      <c r="AKZ9"/>
      <c r="ALA9"/>
      <c r="ALB9"/>
      <c r="ALC9"/>
      <c r="ALD9"/>
      <c r="ALE9"/>
      <c r="ALF9"/>
      <c r="ALG9"/>
      <c r="ALH9"/>
      <c r="ALI9"/>
      <c r="ALJ9"/>
      <c r="ALK9"/>
      <c r="ALL9"/>
      <c r="ALM9"/>
      <c r="ALN9"/>
      <c r="ALO9"/>
      <c r="ALP9"/>
      <c r="ALQ9"/>
      <c r="ALR9"/>
      <c r="ALS9"/>
      <c r="ALT9"/>
      <c r="ALU9"/>
      <c r="ALV9"/>
      <c r="ALW9"/>
      <c r="ALX9"/>
      <c r="ALY9"/>
      <c r="ALZ9"/>
      <c r="AMA9"/>
      <c r="AMB9"/>
      <c r="AMC9"/>
      <c r="AMD9"/>
      <c r="AME9"/>
      <c r="AMF9"/>
      <c r="AMG9"/>
      <c r="AMH9"/>
      <c r="AMI9"/>
      <c r="AMJ9"/>
    </row>
    <row r="10" spans="1:1024" ht="15" customHeight="1">
      <c r="A10"/>
      <c r="B10" s="549"/>
      <c r="C10" s="549"/>
      <c r="D10" s="549"/>
      <c r="E10" s="549"/>
      <c r="F10" s="549"/>
      <c r="G10" s="549"/>
      <c r="H10" s="549"/>
      <c r="I10" s="549"/>
      <c r="J10" s="549"/>
      <c r="K10" s="549"/>
      <c r="L10" s="549"/>
      <c r="M10" s="549"/>
      <c r="N10" s="550"/>
      <c r="O10" s="550"/>
      <c r="P10" s="550"/>
      <c r="Q10" s="550"/>
      <c r="R10"/>
      <c r="S10"/>
      <c r="T10"/>
      <c r="U10"/>
      <c r="V10"/>
      <c r="W10"/>
      <c r="X10"/>
      <c r="Y10"/>
      <c r="Z10"/>
      <c r="AA10"/>
      <c r="AB10"/>
      <c r="AC10"/>
      <c r="AD10"/>
      <c r="AE10"/>
      <c r="AF10"/>
      <c r="AG10"/>
      <c r="AH10"/>
      <c r="AI10"/>
      <c r="AJ10"/>
      <c r="AK10"/>
      <c r="AL10"/>
      <c r="AM10"/>
      <c r="AN10"/>
      <c r="AO10"/>
      <c r="AP10"/>
      <c r="AQ10"/>
      <c r="AR10"/>
      <c r="AS10"/>
      <c r="AT10"/>
      <c r="AU10"/>
      <c r="AV10"/>
      <c r="AW10"/>
      <c r="AX10"/>
      <c r="AY10"/>
      <c r="AZ10"/>
      <c r="BA10"/>
      <c r="BB10"/>
      <c r="BC10"/>
      <c r="BD10"/>
      <c r="BE10"/>
      <c r="BF10"/>
      <c r="BG10"/>
      <c r="BH10"/>
      <c r="BI10"/>
      <c r="BJ10"/>
      <c r="BK10"/>
      <c r="BL10"/>
      <c r="BM10"/>
      <c r="BN10"/>
      <c r="BO10"/>
      <c r="BP10"/>
      <c r="BQ10"/>
      <c r="BR10"/>
      <c r="BS10"/>
      <c r="BT10"/>
      <c r="BU10"/>
      <c r="BV10"/>
      <c r="BW10"/>
      <c r="BX10"/>
      <c r="BY10"/>
      <c r="BZ10"/>
      <c r="CA10"/>
      <c r="CB10"/>
      <c r="CC10"/>
      <c r="CD10"/>
      <c r="CE10"/>
      <c r="CF10"/>
      <c r="CG10"/>
      <c r="CH10"/>
      <c r="CI10"/>
      <c r="CJ10"/>
      <c r="CK10"/>
      <c r="CL10"/>
      <c r="CM10"/>
      <c r="CN10"/>
      <c r="CO10"/>
      <c r="CP10"/>
      <c r="CQ10"/>
      <c r="CR10"/>
      <c r="CS10"/>
      <c r="CT10"/>
      <c r="CU10"/>
      <c r="CV10"/>
      <c r="CW10"/>
      <c r="CX10"/>
      <c r="CY10"/>
      <c r="CZ10"/>
      <c r="DA10"/>
      <c r="DB10"/>
      <c r="DC10"/>
      <c r="DD10"/>
      <c r="DE10"/>
      <c r="DF10"/>
      <c r="DG10"/>
      <c r="DH10"/>
      <c r="DI10"/>
      <c r="DJ10"/>
      <c r="DK10"/>
      <c r="DL10"/>
      <c r="DM10"/>
      <c r="DN10"/>
      <c r="DO10"/>
      <c r="DP10"/>
      <c r="DQ10"/>
      <c r="DR10"/>
      <c r="DS10"/>
      <c r="DT10"/>
      <c r="DU10"/>
      <c r="DV10"/>
      <c r="DW10"/>
      <c r="DX10"/>
      <c r="DY10"/>
      <c r="DZ10"/>
      <c r="EA10"/>
      <c r="EB10"/>
      <c r="EC10"/>
      <c r="ED10"/>
      <c r="EE10"/>
      <c r="EF10"/>
      <c r="EG10"/>
      <c r="EH10"/>
      <c r="EI10"/>
      <c r="EJ10"/>
      <c r="EK10"/>
      <c r="EL10"/>
      <c r="EM10"/>
      <c r="EN10"/>
      <c r="EO10"/>
      <c r="EP10"/>
      <c r="EQ10"/>
      <c r="ER10"/>
      <c r="ES10"/>
      <c r="ET10"/>
      <c r="EU10"/>
      <c r="EV10"/>
      <c r="EW10"/>
      <c r="EX10"/>
      <c r="EY10"/>
      <c r="EZ10"/>
      <c r="FA10"/>
      <c r="FB10"/>
      <c r="FC10"/>
      <c r="FD10"/>
      <c r="FE10"/>
      <c r="FF10"/>
      <c r="FG10"/>
      <c r="FH10"/>
      <c r="FI10"/>
      <c r="FJ10"/>
      <c r="FK10"/>
      <c r="FL10"/>
      <c r="FM10"/>
      <c r="FN10"/>
      <c r="FO10"/>
      <c r="FP10"/>
      <c r="FQ10"/>
      <c r="FR10"/>
      <c r="FS10"/>
      <c r="FT10"/>
      <c r="FU10"/>
      <c r="FV10"/>
      <c r="FW10"/>
      <c r="FX10"/>
      <c r="FY10"/>
      <c r="FZ10"/>
      <c r="GA10"/>
      <c r="GB10"/>
      <c r="GC10"/>
      <c r="GD10"/>
      <c r="GE10"/>
      <c r="GF10"/>
      <c r="GG10"/>
      <c r="GH10"/>
      <c r="GI10"/>
      <c r="GJ10"/>
      <c r="GK10"/>
      <c r="GL10"/>
      <c r="GM10"/>
      <c r="GN10"/>
      <c r="GO10"/>
      <c r="GP10"/>
      <c r="GQ10"/>
      <c r="GR10"/>
      <c r="GS10"/>
      <c r="GT10"/>
      <c r="GU10"/>
      <c r="GV10"/>
      <c r="GW10"/>
      <c r="GX10"/>
      <c r="GY10"/>
      <c r="GZ10"/>
      <c r="HA10"/>
      <c r="HB10"/>
      <c r="HC10"/>
      <c r="HD10"/>
      <c r="HE10"/>
      <c r="HF10"/>
      <c r="HG10"/>
      <c r="HH10"/>
      <c r="HI10"/>
      <c r="HJ10"/>
      <c r="HK10"/>
      <c r="HL10"/>
      <c r="HM10"/>
      <c r="HN10"/>
      <c r="HO10"/>
      <c r="HP10"/>
      <c r="HQ10"/>
      <c r="HR10"/>
      <c r="HS10"/>
      <c r="HT10"/>
      <c r="HU10"/>
      <c r="HV10"/>
      <c r="HW10"/>
      <c r="HX10"/>
      <c r="HY10"/>
      <c r="HZ10"/>
      <c r="IA10"/>
      <c r="IB10"/>
      <c r="IC10"/>
      <c r="ID10"/>
      <c r="IE10"/>
      <c r="IF10"/>
      <c r="IG10"/>
      <c r="IH10"/>
      <c r="II10"/>
      <c r="IJ10"/>
      <c r="IK10"/>
      <c r="IL10"/>
      <c r="IM10"/>
      <c r="IN10"/>
      <c r="IO10"/>
      <c r="IP10"/>
      <c r="IQ10"/>
      <c r="IR10"/>
      <c r="IS10"/>
      <c r="IT10"/>
      <c r="IU10"/>
      <c r="IV10"/>
      <c r="IW10"/>
      <c r="IX10"/>
      <c r="IY10"/>
      <c r="IZ10"/>
      <c r="JA10"/>
      <c r="JB10"/>
      <c r="JC10"/>
      <c r="JD10"/>
      <c r="JE10"/>
      <c r="JF10"/>
      <c r="JG10"/>
      <c r="JH10"/>
      <c r="JI10"/>
      <c r="JJ10"/>
      <c r="JK10"/>
      <c r="JL10"/>
      <c r="JM10"/>
      <c r="JN10"/>
      <c r="JO10"/>
      <c r="JP10"/>
      <c r="JQ10"/>
      <c r="JR10"/>
      <c r="JS10"/>
      <c r="JT10"/>
      <c r="JU10"/>
      <c r="JV10"/>
      <c r="JW10"/>
      <c r="JX10"/>
      <c r="JY10"/>
      <c r="JZ10"/>
      <c r="KA10"/>
      <c r="KB10"/>
      <c r="KC10"/>
      <c r="KD10"/>
      <c r="KE10"/>
      <c r="KF10"/>
      <c r="KG10"/>
      <c r="KH10"/>
      <c r="KI10"/>
      <c r="KJ10"/>
      <c r="KK10"/>
      <c r="KL10"/>
      <c r="KM10"/>
      <c r="KN10"/>
      <c r="KO10"/>
      <c r="KP10"/>
      <c r="KQ10"/>
      <c r="KR10"/>
      <c r="KS10"/>
      <c r="KT10"/>
      <c r="KU10"/>
      <c r="KV10"/>
      <c r="KW10"/>
      <c r="KX10"/>
      <c r="KY10"/>
      <c r="KZ10"/>
      <c r="LA10"/>
      <c r="LB10"/>
      <c r="LC10"/>
      <c r="LD10"/>
      <c r="LE10"/>
      <c r="LF10"/>
      <c r="LG10"/>
      <c r="LH10"/>
      <c r="LI10"/>
      <c r="LJ10"/>
      <c r="LK10"/>
      <c r="LL10"/>
      <c r="LM10"/>
      <c r="LN10"/>
      <c r="LO10"/>
      <c r="LP10"/>
      <c r="LQ10"/>
      <c r="LR10"/>
      <c r="LS10"/>
      <c r="LT10"/>
      <c r="LU10"/>
      <c r="LV10"/>
      <c r="LW10"/>
      <c r="LX10"/>
      <c r="LY10"/>
      <c r="LZ10"/>
      <c r="MA10"/>
      <c r="MB10"/>
      <c r="MC10"/>
      <c r="MD10"/>
      <c r="ME10"/>
      <c r="MF10"/>
      <c r="MG10"/>
      <c r="MH10"/>
      <c r="MI10"/>
      <c r="MJ10"/>
      <c r="MK10"/>
      <c r="ML10"/>
      <c r="MM10"/>
      <c r="MN10"/>
      <c r="MO10"/>
      <c r="MP10"/>
      <c r="MQ10"/>
      <c r="MR10"/>
      <c r="MS10"/>
      <c r="MT10"/>
      <c r="MU10"/>
      <c r="MV10"/>
      <c r="MW10"/>
      <c r="MX10"/>
      <c r="MY10"/>
      <c r="MZ10"/>
      <c r="NA10"/>
      <c r="NB10"/>
      <c r="NC10"/>
      <c r="ND10"/>
      <c r="NE10"/>
      <c r="NF10"/>
      <c r="NG10"/>
      <c r="NH10"/>
      <c r="NI10"/>
      <c r="NJ10"/>
      <c r="NK10"/>
      <c r="NL10"/>
      <c r="NM10"/>
      <c r="NN10"/>
      <c r="NO10"/>
      <c r="NP10"/>
      <c r="NQ10"/>
      <c r="NR10"/>
      <c r="NS10"/>
      <c r="NT10"/>
      <c r="NU10"/>
      <c r="NV10"/>
      <c r="NW10"/>
      <c r="NX10"/>
      <c r="NY10"/>
      <c r="NZ10"/>
      <c r="OA10"/>
      <c r="OB10"/>
      <c r="OC10"/>
      <c r="OD10"/>
      <c r="OE10"/>
      <c r="OF10"/>
      <c r="OG10"/>
      <c r="OH10"/>
      <c r="OI10"/>
      <c r="OJ10"/>
      <c r="OK10"/>
      <c r="OL10"/>
      <c r="OM10"/>
      <c r="ON10"/>
      <c r="OO10"/>
      <c r="OP10"/>
      <c r="OQ10"/>
      <c r="OR10"/>
      <c r="OS10"/>
      <c r="OT10"/>
      <c r="OU10"/>
      <c r="OV10"/>
      <c r="OW10"/>
      <c r="OX10"/>
      <c r="OY10"/>
      <c r="OZ10"/>
      <c r="PA10"/>
      <c r="PB10"/>
      <c r="PC10"/>
      <c r="PD10"/>
      <c r="PE10"/>
      <c r="PF10"/>
      <c r="PG10"/>
      <c r="PH10"/>
      <c r="PI10"/>
      <c r="PJ10"/>
      <c r="PK10"/>
      <c r="PL10"/>
      <c r="PM10"/>
      <c r="PN10"/>
      <c r="PO10"/>
      <c r="PP10"/>
      <c r="PQ10"/>
      <c r="PR10"/>
      <c r="PS10"/>
      <c r="PT10"/>
      <c r="PU10"/>
      <c r="PV10"/>
      <c r="PW10"/>
      <c r="PX10"/>
      <c r="PY10"/>
      <c r="PZ10"/>
      <c r="QA10"/>
      <c r="QB10"/>
      <c r="QC10"/>
      <c r="QD10"/>
      <c r="QE10"/>
      <c r="QF10"/>
      <c r="QG10"/>
      <c r="QH10"/>
      <c r="QI10"/>
      <c r="QJ10"/>
      <c r="QK10"/>
      <c r="QL10"/>
      <c r="QM10"/>
      <c r="QN10"/>
      <c r="QO10"/>
      <c r="QP10"/>
      <c r="QQ10"/>
      <c r="QR10"/>
      <c r="QS10"/>
      <c r="QT10"/>
      <c r="QU10"/>
      <c r="QV10"/>
      <c r="QW10"/>
      <c r="QX10"/>
      <c r="QY10"/>
      <c r="QZ10"/>
      <c r="RA10"/>
      <c r="RB10"/>
      <c r="RC10"/>
      <c r="RD10"/>
      <c r="RE10"/>
      <c r="RF10"/>
      <c r="RG10"/>
      <c r="RH10"/>
      <c r="RI10"/>
      <c r="RJ10"/>
      <c r="RK10"/>
      <c r="RL10"/>
      <c r="RM10"/>
      <c r="RN10"/>
      <c r="RO10"/>
      <c r="RP10"/>
      <c r="RQ10"/>
      <c r="RR10"/>
      <c r="RS10"/>
      <c r="RT10"/>
      <c r="RU10"/>
      <c r="RV10"/>
      <c r="RW10"/>
      <c r="RX10"/>
      <c r="RY10"/>
      <c r="RZ10"/>
      <c r="SA10"/>
      <c r="SB10"/>
      <c r="SC10"/>
      <c r="SD10"/>
      <c r="SE10"/>
      <c r="SF10"/>
      <c r="SG10"/>
      <c r="SH10"/>
      <c r="SI10"/>
      <c r="SJ10"/>
      <c r="SK10"/>
      <c r="SL10"/>
      <c r="SM10"/>
      <c r="SN10"/>
      <c r="SO10"/>
      <c r="SP10"/>
      <c r="SQ10"/>
      <c r="SR10"/>
      <c r="SS10"/>
      <c r="ST10"/>
      <c r="SU10"/>
      <c r="SV10"/>
      <c r="SW10"/>
      <c r="SX10"/>
      <c r="SY10"/>
      <c r="SZ10"/>
      <c r="TA10"/>
      <c r="TB10"/>
      <c r="TC10"/>
      <c r="TD10"/>
      <c r="TE10"/>
      <c r="TF10"/>
      <c r="TG10"/>
      <c r="TH10"/>
      <c r="TI10"/>
      <c r="TJ10"/>
      <c r="TK10"/>
      <c r="TL10"/>
      <c r="TM10"/>
      <c r="TN10"/>
      <c r="TO10"/>
      <c r="TP10"/>
      <c r="TQ10"/>
      <c r="TR10"/>
      <c r="TS10"/>
      <c r="TT10"/>
      <c r="TU10"/>
      <c r="TV10"/>
      <c r="TW10"/>
      <c r="TX10"/>
      <c r="TY10"/>
      <c r="TZ10"/>
      <c r="UA10"/>
      <c r="UB10"/>
      <c r="UC10"/>
      <c r="UD10"/>
      <c r="UE10"/>
      <c r="UF10"/>
      <c r="UG10"/>
      <c r="UH10"/>
      <c r="UI10"/>
      <c r="UJ10"/>
      <c r="UK10"/>
      <c r="UL10"/>
      <c r="UM10"/>
      <c r="UN10"/>
      <c r="UO10"/>
      <c r="UP10"/>
      <c r="UQ10"/>
      <c r="UR10"/>
      <c r="US10"/>
      <c r="UT10"/>
      <c r="UU10"/>
      <c r="UV10"/>
      <c r="UW10"/>
      <c r="UX10"/>
      <c r="UY10"/>
      <c r="UZ10"/>
      <c r="VA10"/>
      <c r="VB10"/>
      <c r="VC10"/>
      <c r="VD10"/>
      <c r="VE10"/>
      <c r="VF10"/>
      <c r="VG10"/>
      <c r="VH10"/>
      <c r="VI10"/>
      <c r="VJ10"/>
      <c r="VK10"/>
      <c r="VL10"/>
      <c r="VM10"/>
      <c r="VN10"/>
      <c r="VO10"/>
      <c r="VP10"/>
      <c r="VQ10"/>
      <c r="VR10"/>
      <c r="VS10"/>
      <c r="VT10"/>
      <c r="VU10"/>
      <c r="VV10"/>
      <c r="VW10"/>
      <c r="VX10"/>
      <c r="VY10"/>
      <c r="VZ10"/>
      <c r="WA10"/>
      <c r="WB10"/>
      <c r="WC10"/>
      <c r="WD10"/>
      <c r="WE10"/>
      <c r="WF10"/>
      <c r="WG10"/>
      <c r="WH10"/>
      <c r="WI10"/>
      <c r="WJ10"/>
      <c r="WK10"/>
      <c r="WL10"/>
      <c r="WM10"/>
      <c r="WN10"/>
      <c r="WO10"/>
      <c r="WP10"/>
      <c r="WQ10"/>
      <c r="WR10"/>
      <c r="WS10"/>
      <c r="WT10"/>
      <c r="WU10"/>
      <c r="WV10"/>
      <c r="WW10"/>
      <c r="WX10"/>
      <c r="WY10"/>
      <c r="WZ10"/>
      <c r="XA10"/>
      <c r="XB10"/>
      <c r="XC10"/>
      <c r="XD10"/>
      <c r="XE10"/>
      <c r="XF10"/>
      <c r="XG10"/>
      <c r="XH10"/>
      <c r="XI10"/>
      <c r="XJ10"/>
      <c r="XK10"/>
      <c r="XL10"/>
      <c r="XM10"/>
      <c r="XN10"/>
      <c r="XO10"/>
      <c r="XP10"/>
      <c r="XQ10"/>
      <c r="XR10"/>
      <c r="XS10"/>
      <c r="XT10"/>
      <c r="XU10"/>
      <c r="XV10"/>
      <c r="XW10"/>
      <c r="XX10"/>
      <c r="XY10"/>
      <c r="XZ10"/>
      <c r="YA10"/>
      <c r="YB10"/>
      <c r="YC10"/>
      <c r="YD10"/>
      <c r="YE10"/>
      <c r="YF10"/>
      <c r="YG10"/>
      <c r="YH10"/>
      <c r="YI10"/>
      <c r="YJ10"/>
      <c r="YK10"/>
      <c r="YL10"/>
      <c r="YM10"/>
      <c r="YN10"/>
      <c r="YO10"/>
      <c r="YP10"/>
      <c r="YQ10"/>
      <c r="YR10"/>
      <c r="YS10"/>
      <c r="YT10"/>
      <c r="YU10"/>
      <c r="YV10"/>
      <c r="YW10"/>
      <c r="YX10"/>
      <c r="YY10"/>
      <c r="YZ10"/>
      <c r="ZA10"/>
      <c r="ZB10"/>
      <c r="ZC10"/>
      <c r="ZD10"/>
      <c r="ZE10"/>
      <c r="ZF10"/>
      <c r="ZG10"/>
      <c r="ZH10"/>
      <c r="ZI10"/>
      <c r="ZJ10"/>
      <c r="ZK10"/>
      <c r="ZL10"/>
      <c r="ZM10"/>
      <c r="ZN10"/>
      <c r="ZO10"/>
      <c r="ZP10"/>
      <c r="ZQ10"/>
      <c r="ZR10"/>
      <c r="ZS10"/>
      <c r="ZT10"/>
      <c r="ZU10"/>
      <c r="ZV10"/>
      <c r="ZW10"/>
      <c r="ZX10"/>
      <c r="ZY10"/>
      <c r="ZZ10"/>
      <c r="AAA10"/>
      <c r="AAB10"/>
      <c r="AAC10"/>
      <c r="AAD10"/>
      <c r="AAE10"/>
      <c r="AAF10"/>
      <c r="AAG10"/>
      <c r="AAH10"/>
      <c r="AAI10"/>
      <c r="AAJ10"/>
      <c r="AAK10"/>
      <c r="AAL10"/>
      <c r="AAM10"/>
      <c r="AAN10"/>
      <c r="AAO10"/>
      <c r="AAP10"/>
      <c r="AAQ10"/>
      <c r="AAR10"/>
      <c r="AAS10"/>
      <c r="AAT10"/>
      <c r="AAU10"/>
      <c r="AAV10"/>
      <c r="AAW10"/>
      <c r="AAX10"/>
      <c r="AAY10"/>
      <c r="AAZ10"/>
      <c r="ABA10"/>
      <c r="ABB10"/>
      <c r="ABC10"/>
      <c r="ABD10"/>
      <c r="ABE10"/>
      <c r="ABF10"/>
      <c r="ABG10"/>
      <c r="ABH10"/>
      <c r="ABI10"/>
      <c r="ABJ10"/>
      <c r="ABK10"/>
      <c r="ABL10"/>
      <c r="ABM10"/>
      <c r="ABN10"/>
      <c r="ABO10"/>
      <c r="ABP10"/>
      <c r="ABQ10"/>
      <c r="ABR10"/>
      <c r="ABS10"/>
      <c r="ABT10"/>
      <c r="ABU10"/>
      <c r="ABV10"/>
      <c r="ABW10"/>
      <c r="ABX10"/>
      <c r="ABY10"/>
      <c r="ABZ10"/>
      <c r="ACA10"/>
      <c r="ACB10"/>
      <c r="ACC10"/>
      <c r="ACD10"/>
      <c r="ACE10"/>
      <c r="ACF10"/>
      <c r="ACG10"/>
      <c r="ACH10"/>
      <c r="ACI10"/>
      <c r="ACJ10"/>
      <c r="ACK10"/>
      <c r="ACL10"/>
      <c r="ACM10"/>
      <c r="ACN10"/>
      <c r="ACO10"/>
      <c r="ACP10"/>
      <c r="ACQ10"/>
      <c r="ACR10"/>
      <c r="ACS10"/>
      <c r="ACT10"/>
      <c r="ACU10"/>
      <c r="ACV10"/>
      <c r="ACW10"/>
      <c r="ACX10"/>
      <c r="ACY10"/>
      <c r="ACZ10"/>
      <c r="ADA10"/>
      <c r="ADB10"/>
      <c r="ADC10"/>
      <c r="ADD10"/>
      <c r="ADE10"/>
      <c r="ADF10"/>
      <c r="ADG10"/>
      <c r="ADH10"/>
      <c r="ADI10"/>
      <c r="ADJ10"/>
      <c r="ADK10"/>
      <c r="ADL10"/>
      <c r="ADM10"/>
      <c r="ADN10"/>
      <c r="ADO10"/>
      <c r="ADP10"/>
      <c r="ADQ10"/>
      <c r="ADR10"/>
      <c r="ADS10"/>
      <c r="ADT10"/>
      <c r="ADU10"/>
      <c r="ADV10"/>
      <c r="ADW10"/>
      <c r="ADX10"/>
      <c r="ADY10"/>
      <c r="ADZ10"/>
      <c r="AEA10"/>
      <c r="AEB10"/>
      <c r="AEC10"/>
      <c r="AED10"/>
      <c r="AEE10"/>
      <c r="AEF10"/>
      <c r="AEG10"/>
      <c r="AEH10"/>
      <c r="AEI10"/>
      <c r="AEJ10"/>
      <c r="AEK10"/>
      <c r="AEL10"/>
      <c r="AEM10"/>
      <c r="AEN10"/>
      <c r="AEO10"/>
      <c r="AEP10"/>
      <c r="AEQ10"/>
      <c r="AER10"/>
      <c r="AES10"/>
      <c r="AET10"/>
      <c r="AEU10"/>
      <c r="AEV10"/>
      <c r="AEW10"/>
      <c r="AEX10"/>
      <c r="AEY10"/>
      <c r="AEZ10"/>
      <c r="AFA10"/>
      <c r="AFB10"/>
      <c r="AFC10"/>
      <c r="AFD10"/>
      <c r="AFE10"/>
      <c r="AFF10"/>
      <c r="AFG10"/>
      <c r="AFH10"/>
      <c r="AFI10"/>
      <c r="AFJ10"/>
      <c r="AFK10"/>
      <c r="AFL10"/>
      <c r="AFM10"/>
      <c r="AFN10"/>
      <c r="AFO10"/>
      <c r="AFP10"/>
      <c r="AFQ10"/>
      <c r="AFR10"/>
      <c r="AFS10"/>
      <c r="AFT10"/>
      <c r="AFU10"/>
      <c r="AFV10"/>
      <c r="AFW10"/>
      <c r="AFX10"/>
      <c r="AFY10"/>
      <c r="AFZ10"/>
      <c r="AGA10"/>
      <c r="AGB10"/>
      <c r="AGC10"/>
      <c r="AGD10"/>
      <c r="AGE10"/>
      <c r="AGF10"/>
      <c r="AGG10"/>
      <c r="AGH10"/>
      <c r="AGI10"/>
      <c r="AGJ10"/>
      <c r="AGK10"/>
      <c r="AGL10"/>
      <c r="AGM10"/>
      <c r="AGN10"/>
      <c r="AGO10"/>
      <c r="AGP10"/>
      <c r="AGQ10"/>
      <c r="AGR10"/>
      <c r="AGS10"/>
      <c r="AGT10"/>
      <c r="AGU10"/>
      <c r="AGV10"/>
      <c r="AGW10"/>
      <c r="AGX10"/>
      <c r="AGY10"/>
      <c r="AGZ10"/>
      <c r="AHA10"/>
      <c r="AHB10"/>
      <c r="AHC10"/>
      <c r="AHD10"/>
      <c r="AHE10"/>
      <c r="AHF10"/>
      <c r="AHG10"/>
      <c r="AHH10"/>
      <c r="AHI10"/>
      <c r="AHJ10"/>
      <c r="AHK10"/>
      <c r="AHL10"/>
      <c r="AHM10"/>
      <c r="AHN10"/>
      <c r="AHO10"/>
      <c r="AHP10"/>
      <c r="AHQ10"/>
      <c r="AHR10"/>
      <c r="AHS10"/>
      <c r="AHT10"/>
      <c r="AHU10"/>
      <c r="AHV10"/>
      <c r="AHW10"/>
      <c r="AHX10"/>
      <c r="AHY10"/>
      <c r="AHZ10"/>
      <c r="AIA10"/>
      <c r="AIB10"/>
      <c r="AIC10"/>
      <c r="AID10"/>
      <c r="AIE10"/>
      <c r="AIF10"/>
      <c r="AIG10"/>
      <c r="AIH10"/>
      <c r="AII10"/>
      <c r="AIJ10"/>
      <c r="AIK10"/>
      <c r="AIL10"/>
      <c r="AIM10"/>
      <c r="AIN10"/>
      <c r="AIO10"/>
      <c r="AIP10"/>
      <c r="AIQ10"/>
      <c r="AIR10"/>
      <c r="AIS10"/>
      <c r="AIT10"/>
      <c r="AIU10"/>
      <c r="AIV10"/>
      <c r="AIW10"/>
      <c r="AIX10"/>
      <c r="AIY10"/>
      <c r="AIZ10"/>
      <c r="AJA10"/>
      <c r="AJB10"/>
      <c r="AJC10"/>
      <c r="AJD10"/>
      <c r="AJE10"/>
      <c r="AJF10"/>
      <c r="AJG10"/>
      <c r="AJH10"/>
      <c r="AJI10"/>
      <c r="AJJ10"/>
      <c r="AJK10"/>
      <c r="AJL10"/>
      <c r="AJM10"/>
      <c r="AJN10"/>
      <c r="AJO10"/>
      <c r="AJP10"/>
      <c r="AJQ10"/>
      <c r="AJR10"/>
      <c r="AJS10"/>
      <c r="AJT10"/>
      <c r="AJU10"/>
      <c r="AJV10"/>
      <c r="AJW10"/>
      <c r="AJX10"/>
      <c r="AJY10"/>
      <c r="AJZ10"/>
      <c r="AKA10"/>
      <c r="AKB10"/>
      <c r="AKC10"/>
      <c r="AKD10"/>
      <c r="AKE10"/>
      <c r="AKF10"/>
      <c r="AKG10"/>
      <c r="AKH10"/>
      <c r="AKI10"/>
      <c r="AKJ10"/>
      <c r="AKK10"/>
      <c r="AKL10"/>
      <c r="AKM10"/>
      <c r="AKN10"/>
      <c r="AKO10"/>
      <c r="AKP10"/>
      <c r="AKQ10"/>
      <c r="AKR10"/>
      <c r="AKS10"/>
      <c r="AKT10"/>
      <c r="AKU10"/>
      <c r="AKV10"/>
      <c r="AKW10"/>
      <c r="AKX10"/>
      <c r="AKY10"/>
      <c r="AKZ10"/>
      <c r="ALA10"/>
      <c r="ALB10"/>
      <c r="ALC10"/>
      <c r="ALD10"/>
      <c r="ALE10"/>
      <c r="ALF10"/>
      <c r="ALG10"/>
      <c r="ALH10"/>
      <c r="ALI10"/>
      <c r="ALJ10"/>
      <c r="ALK10"/>
      <c r="ALL10"/>
      <c r="ALM10"/>
      <c r="ALN10"/>
      <c r="ALO10"/>
      <c r="ALP10"/>
      <c r="ALQ10"/>
      <c r="ALR10"/>
      <c r="ALS10"/>
      <c r="ALT10"/>
      <c r="ALU10"/>
      <c r="ALV10"/>
      <c r="ALW10"/>
      <c r="ALX10"/>
      <c r="ALY10"/>
      <c r="ALZ10"/>
      <c r="AMA10"/>
      <c r="AMB10"/>
      <c r="AMC10"/>
      <c r="AMD10"/>
      <c r="AME10"/>
      <c r="AMF10"/>
      <c r="AMG10"/>
      <c r="AMH10"/>
      <c r="AMI10"/>
      <c r="AMJ10"/>
    </row>
    <row r="11" spans="1:1024" s="29" customFormat="1" ht="27" customHeight="1">
      <c r="B11" s="521" t="s">
        <v>20</v>
      </c>
      <c r="C11" s="521"/>
      <c r="D11" s="521"/>
      <c r="E11" s="521"/>
      <c r="F11" s="521"/>
      <c r="G11" s="521"/>
      <c r="H11" s="521"/>
      <c r="I11" s="521"/>
      <c r="J11" s="521"/>
      <c r="K11" s="521"/>
      <c r="L11" s="521"/>
      <c r="M11" s="521"/>
      <c r="N11" s="521"/>
      <c r="O11" s="521"/>
      <c r="P11" s="521"/>
      <c r="Q11" s="521"/>
    </row>
    <row r="12" spans="1:1024" ht="18" customHeight="1">
      <c r="A12"/>
      <c r="B12" s="540" t="s">
        <v>1515</v>
      </c>
      <c r="C12" s="541"/>
      <c r="D12" s="541"/>
      <c r="E12" s="541"/>
      <c r="F12" s="541"/>
      <c r="G12" s="541"/>
      <c r="H12" s="541"/>
      <c r="I12" s="541"/>
      <c r="J12" s="541"/>
      <c r="K12" s="541"/>
      <c r="L12" s="541"/>
      <c r="M12" s="541"/>
      <c r="N12" s="541"/>
      <c r="O12" s="541"/>
      <c r="P12" s="541"/>
      <c r="Q12" s="542"/>
      <c r="R12"/>
      <c r="S12"/>
      <c r="T12"/>
      <c r="U12"/>
      <c r="V12"/>
      <c r="W12"/>
      <c r="X12"/>
      <c r="Y12"/>
      <c r="Z12"/>
      <c r="AA12"/>
      <c r="AB12"/>
      <c r="AC12"/>
      <c r="AD12"/>
      <c r="AE12"/>
      <c r="AF12"/>
      <c r="AG12"/>
      <c r="AH12"/>
      <c r="AI12"/>
      <c r="AJ12"/>
      <c r="AK12"/>
      <c r="AL12"/>
      <c r="AM12"/>
      <c r="AN12"/>
      <c r="AO12"/>
      <c r="AP12"/>
      <c r="AQ12"/>
      <c r="AR12"/>
      <c r="AS12"/>
      <c r="AT12"/>
      <c r="AU12"/>
      <c r="AV12"/>
      <c r="AW12"/>
      <c r="AX12"/>
      <c r="AY12"/>
      <c r="AZ12"/>
      <c r="BA12"/>
      <c r="BB12"/>
      <c r="BC12"/>
      <c r="BD12"/>
      <c r="BE12"/>
      <c r="BF12"/>
      <c r="BG12"/>
      <c r="BH12"/>
      <c r="BI12"/>
      <c r="BJ12"/>
      <c r="BK12"/>
      <c r="BL12"/>
      <c r="BM12"/>
      <c r="BN12"/>
      <c r="BO12"/>
      <c r="BP12"/>
      <c r="BQ12"/>
      <c r="BR12"/>
      <c r="BS12"/>
      <c r="BT12"/>
      <c r="BU12"/>
      <c r="BV12"/>
      <c r="BW12"/>
      <c r="BX12"/>
      <c r="BY12"/>
      <c r="BZ12"/>
      <c r="CA12"/>
      <c r="CB12"/>
      <c r="CC12"/>
      <c r="CD12"/>
      <c r="CE12"/>
      <c r="CF12"/>
      <c r="CG12"/>
      <c r="CH12"/>
      <c r="CI12"/>
      <c r="CJ12"/>
      <c r="CK12"/>
      <c r="CL12"/>
      <c r="CM12"/>
      <c r="CN12"/>
      <c r="CO12"/>
      <c r="CP12"/>
      <c r="CQ12"/>
      <c r="CR12"/>
      <c r="CS12"/>
      <c r="CT12"/>
      <c r="CU12"/>
      <c r="CV12"/>
      <c r="CW12"/>
      <c r="CX12"/>
      <c r="CY12"/>
      <c r="CZ12"/>
      <c r="DA12"/>
      <c r="DB12"/>
      <c r="DC12"/>
      <c r="DD12"/>
      <c r="DE12"/>
      <c r="DF12"/>
      <c r="DG12"/>
      <c r="DH12"/>
      <c r="DI12"/>
      <c r="DJ12"/>
      <c r="DK12"/>
      <c r="DL12"/>
      <c r="DM12"/>
      <c r="DN12"/>
      <c r="DO12"/>
      <c r="DP12"/>
      <c r="DQ12"/>
      <c r="DR12"/>
      <c r="DS12"/>
      <c r="DT12"/>
      <c r="DU12"/>
      <c r="DV12"/>
      <c r="DW12"/>
      <c r="DX12"/>
      <c r="DY12"/>
      <c r="DZ12"/>
      <c r="EA12"/>
      <c r="EB12"/>
      <c r="EC12"/>
      <c r="ED12"/>
      <c r="EE12"/>
      <c r="EF12"/>
      <c r="EG12"/>
      <c r="EH12"/>
      <c r="EI12"/>
      <c r="EJ12"/>
      <c r="EK12"/>
      <c r="EL12"/>
      <c r="EM12"/>
      <c r="EN12"/>
      <c r="EO12"/>
      <c r="EP12"/>
      <c r="EQ12"/>
      <c r="ER12"/>
      <c r="ES12"/>
      <c r="ET12"/>
      <c r="EU12"/>
      <c r="EV12"/>
      <c r="EW12"/>
      <c r="EX12"/>
      <c r="EY12"/>
      <c r="EZ12"/>
      <c r="FA12"/>
      <c r="FB12"/>
      <c r="FC12"/>
      <c r="FD12"/>
      <c r="FE12"/>
      <c r="FF12"/>
      <c r="FG12"/>
      <c r="FH12"/>
      <c r="FI12"/>
      <c r="FJ12"/>
      <c r="FK12"/>
      <c r="FL12"/>
      <c r="FM12"/>
      <c r="FN12"/>
      <c r="FO12"/>
      <c r="FP12"/>
      <c r="FQ12"/>
      <c r="FR12"/>
      <c r="FS12"/>
      <c r="FT12"/>
      <c r="FU12"/>
      <c r="FV12"/>
      <c r="FW12"/>
      <c r="FX12"/>
      <c r="FY12"/>
      <c r="FZ12"/>
      <c r="GA12"/>
      <c r="GB12"/>
      <c r="GC12"/>
      <c r="GD12"/>
      <c r="GE12"/>
      <c r="GF12"/>
      <c r="GG12"/>
      <c r="GH12"/>
      <c r="GI12"/>
      <c r="GJ12"/>
      <c r="GK12"/>
      <c r="GL12"/>
      <c r="GM12"/>
      <c r="GN12"/>
      <c r="GO12"/>
      <c r="GP12"/>
      <c r="GQ12"/>
      <c r="GR12"/>
      <c r="GS12"/>
      <c r="GT12"/>
      <c r="GU12"/>
      <c r="GV12"/>
      <c r="GW12"/>
      <c r="GX12"/>
      <c r="GY12"/>
      <c r="GZ12"/>
      <c r="HA12"/>
      <c r="HB12"/>
      <c r="HC12"/>
      <c r="HD12"/>
      <c r="HE12"/>
      <c r="HF12"/>
      <c r="HG12"/>
      <c r="HH12"/>
      <c r="HI12"/>
      <c r="HJ12"/>
      <c r="HK12"/>
      <c r="HL12"/>
      <c r="HM12"/>
      <c r="HN12"/>
      <c r="HO12"/>
      <c r="HP12"/>
      <c r="HQ12"/>
      <c r="HR12"/>
      <c r="HS12"/>
      <c r="HT12"/>
      <c r="HU12"/>
      <c r="HV12"/>
      <c r="HW12"/>
      <c r="HX12"/>
      <c r="HY12"/>
      <c r="HZ12"/>
      <c r="IA12"/>
      <c r="IB12"/>
      <c r="IC12"/>
      <c r="ID12"/>
      <c r="IE12"/>
      <c r="IF12"/>
      <c r="IG12"/>
      <c r="IH12"/>
      <c r="II12"/>
      <c r="IJ12"/>
      <c r="IK12"/>
      <c r="IL12"/>
      <c r="IM12"/>
      <c r="IN12"/>
      <c r="IO12"/>
      <c r="IP12"/>
      <c r="IQ12"/>
      <c r="IR12"/>
      <c r="IS12"/>
      <c r="IT12"/>
      <c r="IU12"/>
      <c r="IV12"/>
      <c r="IW12"/>
      <c r="IX12"/>
      <c r="IY12"/>
      <c r="IZ12"/>
      <c r="JA12"/>
      <c r="JB12"/>
      <c r="JC12"/>
      <c r="JD12"/>
      <c r="JE12"/>
      <c r="JF12"/>
      <c r="JG12"/>
      <c r="JH12"/>
      <c r="JI12"/>
      <c r="JJ12"/>
      <c r="JK12"/>
      <c r="JL12"/>
      <c r="JM12"/>
      <c r="JN12"/>
      <c r="JO12"/>
      <c r="JP12"/>
      <c r="JQ12"/>
      <c r="JR12"/>
      <c r="JS12"/>
      <c r="JT12"/>
      <c r="JU12"/>
      <c r="JV12"/>
      <c r="JW12"/>
      <c r="JX12"/>
      <c r="JY12"/>
      <c r="JZ12"/>
      <c r="KA12"/>
      <c r="KB12"/>
      <c r="KC12"/>
      <c r="KD12"/>
      <c r="KE12"/>
      <c r="KF12"/>
      <c r="KG12"/>
      <c r="KH12"/>
      <c r="KI12"/>
      <c r="KJ12"/>
      <c r="KK12"/>
      <c r="KL12"/>
      <c r="KM12"/>
      <c r="KN12"/>
      <c r="KO12"/>
      <c r="KP12"/>
      <c r="KQ12"/>
      <c r="KR12"/>
      <c r="KS12"/>
      <c r="KT12"/>
      <c r="KU12"/>
      <c r="KV12"/>
      <c r="KW12"/>
      <c r="KX12"/>
      <c r="KY12"/>
      <c r="KZ12"/>
      <c r="LA12"/>
      <c r="LB12"/>
      <c r="LC12"/>
      <c r="LD12"/>
      <c r="LE12"/>
      <c r="LF12"/>
      <c r="LG12"/>
      <c r="LH12"/>
      <c r="LI12"/>
      <c r="LJ12"/>
      <c r="LK12"/>
      <c r="LL12"/>
      <c r="LM12"/>
      <c r="LN12"/>
      <c r="LO12"/>
      <c r="LP12"/>
      <c r="LQ12"/>
      <c r="LR12"/>
      <c r="LS12"/>
      <c r="LT12"/>
      <c r="LU12"/>
      <c r="LV12"/>
      <c r="LW12"/>
      <c r="LX12"/>
      <c r="LY12"/>
      <c r="LZ12"/>
      <c r="MA12"/>
      <c r="MB12"/>
      <c r="MC12"/>
      <c r="MD12"/>
      <c r="ME12"/>
      <c r="MF12"/>
      <c r="MG12"/>
      <c r="MH12"/>
      <c r="MI12"/>
      <c r="MJ12"/>
      <c r="MK12"/>
      <c r="ML12"/>
      <c r="MM12"/>
      <c r="MN12"/>
      <c r="MO12"/>
      <c r="MP12"/>
      <c r="MQ12"/>
      <c r="MR12"/>
      <c r="MS12"/>
      <c r="MT12"/>
      <c r="MU12"/>
      <c r="MV12"/>
      <c r="MW12"/>
      <c r="MX12"/>
      <c r="MY12"/>
      <c r="MZ12"/>
      <c r="NA12"/>
      <c r="NB12"/>
      <c r="NC12"/>
      <c r="ND12"/>
      <c r="NE12"/>
      <c r="NF12"/>
      <c r="NG12"/>
      <c r="NH12"/>
      <c r="NI12"/>
      <c r="NJ12"/>
      <c r="NK12"/>
      <c r="NL12"/>
      <c r="NM12"/>
      <c r="NN12"/>
      <c r="NO12"/>
      <c r="NP12"/>
      <c r="NQ12"/>
      <c r="NR12"/>
      <c r="NS12"/>
      <c r="NT12"/>
      <c r="NU12"/>
      <c r="NV12"/>
      <c r="NW12"/>
      <c r="NX12"/>
      <c r="NY12"/>
      <c r="NZ12"/>
      <c r="OA12"/>
      <c r="OB12"/>
      <c r="OC12"/>
      <c r="OD12"/>
      <c r="OE12"/>
      <c r="OF12"/>
      <c r="OG12"/>
      <c r="OH12"/>
      <c r="OI12"/>
      <c r="OJ12"/>
      <c r="OK12"/>
      <c r="OL12"/>
      <c r="OM12"/>
      <c r="ON12"/>
      <c r="OO12"/>
      <c r="OP12"/>
      <c r="OQ12"/>
      <c r="OR12"/>
      <c r="OS12"/>
      <c r="OT12"/>
      <c r="OU12"/>
      <c r="OV12"/>
      <c r="OW12"/>
      <c r="OX12"/>
      <c r="OY12"/>
      <c r="OZ12"/>
      <c r="PA12"/>
      <c r="PB12"/>
      <c r="PC12"/>
      <c r="PD12"/>
      <c r="PE12"/>
      <c r="PF12"/>
      <c r="PG12"/>
      <c r="PH12"/>
      <c r="PI12"/>
      <c r="PJ12"/>
      <c r="PK12"/>
      <c r="PL12"/>
      <c r="PM12"/>
      <c r="PN12"/>
      <c r="PO12"/>
      <c r="PP12"/>
      <c r="PQ12"/>
      <c r="PR12"/>
      <c r="PS12"/>
      <c r="PT12"/>
      <c r="PU12"/>
      <c r="PV12"/>
      <c r="PW12"/>
      <c r="PX12"/>
      <c r="PY12"/>
      <c r="PZ12"/>
      <c r="QA12"/>
      <c r="QB12"/>
      <c r="QC12"/>
      <c r="QD12"/>
      <c r="QE12"/>
      <c r="QF12"/>
      <c r="QG12"/>
      <c r="QH12"/>
      <c r="QI12"/>
      <c r="QJ12"/>
      <c r="QK12"/>
      <c r="QL12"/>
      <c r="QM12"/>
      <c r="QN12"/>
      <c r="QO12"/>
      <c r="QP12"/>
      <c r="QQ12"/>
      <c r="QR12"/>
      <c r="QS12"/>
      <c r="QT12"/>
      <c r="QU12"/>
      <c r="QV12"/>
      <c r="QW12"/>
      <c r="QX12"/>
      <c r="QY12"/>
      <c r="QZ12"/>
      <c r="RA12"/>
      <c r="RB12"/>
      <c r="RC12"/>
      <c r="RD12"/>
      <c r="RE12"/>
      <c r="RF12"/>
      <c r="RG12"/>
      <c r="RH12"/>
      <c r="RI12"/>
      <c r="RJ12"/>
      <c r="RK12"/>
      <c r="RL12"/>
      <c r="RM12"/>
      <c r="RN12"/>
      <c r="RO12"/>
      <c r="RP12"/>
      <c r="RQ12"/>
      <c r="RR12"/>
      <c r="RS12"/>
      <c r="RT12"/>
      <c r="RU12"/>
      <c r="RV12"/>
      <c r="RW12"/>
      <c r="RX12"/>
      <c r="RY12"/>
      <c r="RZ12"/>
      <c r="SA12"/>
      <c r="SB12"/>
      <c r="SC12"/>
      <c r="SD12"/>
      <c r="SE12"/>
      <c r="SF12"/>
      <c r="SG12"/>
      <c r="SH12"/>
      <c r="SI12"/>
      <c r="SJ12"/>
      <c r="SK12"/>
      <c r="SL12"/>
      <c r="SM12"/>
      <c r="SN12"/>
      <c r="SO12"/>
      <c r="SP12"/>
      <c r="SQ12"/>
      <c r="SR12"/>
      <c r="SS12"/>
      <c r="ST12"/>
      <c r="SU12"/>
      <c r="SV12"/>
      <c r="SW12"/>
      <c r="SX12"/>
      <c r="SY12"/>
      <c r="SZ12"/>
      <c r="TA12"/>
      <c r="TB12"/>
      <c r="TC12"/>
      <c r="TD12"/>
      <c r="TE12"/>
      <c r="TF12"/>
      <c r="TG12"/>
      <c r="TH12"/>
      <c r="TI12"/>
      <c r="TJ12"/>
      <c r="TK12"/>
      <c r="TL12"/>
      <c r="TM12"/>
      <c r="TN12"/>
      <c r="TO12"/>
      <c r="TP12"/>
      <c r="TQ12"/>
      <c r="TR12"/>
      <c r="TS12"/>
      <c r="TT12"/>
      <c r="TU12"/>
      <c r="TV12"/>
      <c r="TW12"/>
      <c r="TX12"/>
      <c r="TY12"/>
      <c r="TZ12"/>
      <c r="UA12"/>
      <c r="UB12"/>
      <c r="UC12"/>
      <c r="UD12"/>
      <c r="UE12"/>
      <c r="UF12"/>
      <c r="UG12"/>
      <c r="UH12"/>
      <c r="UI12"/>
      <c r="UJ12"/>
      <c r="UK12"/>
      <c r="UL12"/>
      <c r="UM12"/>
      <c r="UN12"/>
      <c r="UO12"/>
      <c r="UP12"/>
      <c r="UQ12"/>
      <c r="UR12"/>
      <c r="US12"/>
      <c r="UT12"/>
      <c r="UU12"/>
      <c r="UV12"/>
      <c r="UW12"/>
      <c r="UX12"/>
      <c r="UY12"/>
      <c r="UZ12"/>
      <c r="VA12"/>
      <c r="VB12"/>
      <c r="VC12"/>
      <c r="VD12"/>
      <c r="VE12"/>
      <c r="VF12"/>
      <c r="VG12"/>
      <c r="VH12"/>
      <c r="VI12"/>
      <c r="VJ12"/>
      <c r="VK12"/>
      <c r="VL12"/>
      <c r="VM12"/>
      <c r="VN12"/>
      <c r="VO12"/>
      <c r="VP12"/>
      <c r="VQ12"/>
      <c r="VR12"/>
      <c r="VS12"/>
      <c r="VT12"/>
      <c r="VU12"/>
      <c r="VV12"/>
      <c r="VW12"/>
      <c r="VX12"/>
      <c r="VY12"/>
      <c r="VZ12"/>
      <c r="WA12"/>
      <c r="WB12"/>
      <c r="WC12"/>
      <c r="WD12"/>
      <c r="WE12"/>
      <c r="WF12"/>
      <c r="WG12"/>
      <c r="WH12"/>
      <c r="WI12"/>
      <c r="WJ12"/>
      <c r="WK12"/>
      <c r="WL12"/>
      <c r="WM12"/>
      <c r="WN12"/>
      <c r="WO12"/>
      <c r="WP12"/>
      <c r="WQ12"/>
      <c r="WR12"/>
      <c r="WS12"/>
      <c r="WT12"/>
      <c r="WU12"/>
      <c r="WV12"/>
      <c r="WW12"/>
      <c r="WX12"/>
      <c r="WY12"/>
      <c r="WZ12"/>
      <c r="XA12"/>
      <c r="XB12"/>
      <c r="XC12"/>
      <c r="XD12"/>
      <c r="XE12"/>
      <c r="XF12"/>
      <c r="XG12"/>
      <c r="XH12"/>
      <c r="XI12"/>
      <c r="XJ12"/>
      <c r="XK12"/>
      <c r="XL12"/>
      <c r="XM12"/>
      <c r="XN12"/>
      <c r="XO12"/>
      <c r="XP12"/>
      <c r="XQ12"/>
      <c r="XR12"/>
      <c r="XS12"/>
      <c r="XT12"/>
      <c r="XU12"/>
      <c r="XV12"/>
      <c r="XW12"/>
      <c r="XX12"/>
      <c r="XY12"/>
      <c r="XZ12"/>
      <c r="YA12"/>
      <c r="YB12"/>
      <c r="YC12"/>
      <c r="YD12"/>
      <c r="YE12"/>
      <c r="YF12"/>
      <c r="YG12"/>
      <c r="YH12"/>
      <c r="YI12"/>
      <c r="YJ12"/>
      <c r="YK12"/>
      <c r="YL12"/>
      <c r="YM12"/>
      <c r="YN12"/>
      <c r="YO12"/>
      <c r="YP12"/>
      <c r="YQ12"/>
      <c r="YR12"/>
      <c r="YS12"/>
      <c r="YT12"/>
      <c r="YU12"/>
      <c r="YV12"/>
      <c r="YW12"/>
      <c r="YX12"/>
      <c r="YY12"/>
      <c r="YZ12"/>
      <c r="ZA12"/>
      <c r="ZB12"/>
      <c r="ZC12"/>
      <c r="ZD12"/>
      <c r="ZE12"/>
      <c r="ZF12"/>
      <c r="ZG12"/>
      <c r="ZH12"/>
      <c r="ZI12"/>
      <c r="ZJ12"/>
      <c r="ZK12"/>
      <c r="ZL12"/>
      <c r="ZM12"/>
      <c r="ZN12"/>
      <c r="ZO12"/>
      <c r="ZP12"/>
      <c r="ZQ12"/>
      <c r="ZR12"/>
      <c r="ZS12"/>
      <c r="ZT12"/>
      <c r="ZU12"/>
      <c r="ZV12"/>
      <c r="ZW12"/>
      <c r="ZX12"/>
      <c r="ZY12"/>
      <c r="ZZ12"/>
      <c r="AAA12"/>
      <c r="AAB12"/>
      <c r="AAC12"/>
      <c r="AAD12"/>
      <c r="AAE12"/>
      <c r="AAF12"/>
      <c r="AAG12"/>
      <c r="AAH12"/>
      <c r="AAI12"/>
      <c r="AAJ12"/>
      <c r="AAK12"/>
      <c r="AAL12"/>
      <c r="AAM12"/>
      <c r="AAN12"/>
      <c r="AAO12"/>
      <c r="AAP12"/>
      <c r="AAQ12"/>
      <c r="AAR12"/>
      <c r="AAS12"/>
      <c r="AAT12"/>
      <c r="AAU12"/>
      <c r="AAV12"/>
      <c r="AAW12"/>
      <c r="AAX12"/>
      <c r="AAY12"/>
      <c r="AAZ12"/>
      <c r="ABA12"/>
      <c r="ABB12"/>
      <c r="ABC12"/>
      <c r="ABD12"/>
      <c r="ABE12"/>
      <c r="ABF12"/>
      <c r="ABG12"/>
      <c r="ABH12"/>
      <c r="ABI12"/>
      <c r="ABJ12"/>
      <c r="ABK12"/>
      <c r="ABL12"/>
      <c r="ABM12"/>
      <c r="ABN12"/>
      <c r="ABO12"/>
      <c r="ABP12"/>
      <c r="ABQ12"/>
      <c r="ABR12"/>
      <c r="ABS12"/>
      <c r="ABT12"/>
      <c r="ABU12"/>
      <c r="ABV12"/>
      <c r="ABW12"/>
      <c r="ABX12"/>
      <c r="ABY12"/>
      <c r="ABZ12"/>
      <c r="ACA12"/>
      <c r="ACB12"/>
      <c r="ACC12"/>
      <c r="ACD12"/>
      <c r="ACE12"/>
      <c r="ACF12"/>
      <c r="ACG12"/>
      <c r="ACH12"/>
      <c r="ACI12"/>
      <c r="ACJ12"/>
      <c r="ACK12"/>
      <c r="ACL12"/>
      <c r="ACM12"/>
      <c r="ACN12"/>
      <c r="ACO12"/>
      <c r="ACP12"/>
      <c r="ACQ12"/>
      <c r="ACR12"/>
      <c r="ACS12"/>
      <c r="ACT12"/>
      <c r="ACU12"/>
      <c r="ACV12"/>
      <c r="ACW12"/>
      <c r="ACX12"/>
      <c r="ACY12"/>
      <c r="ACZ12"/>
      <c r="ADA12"/>
      <c r="ADB12"/>
      <c r="ADC12"/>
      <c r="ADD12"/>
      <c r="ADE12"/>
      <c r="ADF12"/>
      <c r="ADG12"/>
      <c r="ADH12"/>
      <c r="ADI12"/>
      <c r="ADJ12"/>
      <c r="ADK12"/>
      <c r="ADL12"/>
      <c r="ADM12"/>
      <c r="ADN12"/>
      <c r="ADO12"/>
      <c r="ADP12"/>
      <c r="ADQ12"/>
      <c r="ADR12"/>
      <c r="ADS12"/>
      <c r="ADT12"/>
      <c r="ADU12"/>
      <c r="ADV12"/>
      <c r="ADW12"/>
      <c r="ADX12"/>
      <c r="ADY12"/>
      <c r="ADZ12"/>
      <c r="AEA12"/>
      <c r="AEB12"/>
      <c r="AEC12"/>
      <c r="AED12"/>
      <c r="AEE12"/>
      <c r="AEF12"/>
      <c r="AEG12"/>
      <c r="AEH12"/>
      <c r="AEI12"/>
      <c r="AEJ12"/>
      <c r="AEK12"/>
      <c r="AEL12"/>
      <c r="AEM12"/>
      <c r="AEN12"/>
      <c r="AEO12"/>
      <c r="AEP12"/>
      <c r="AEQ12"/>
      <c r="AER12"/>
      <c r="AES12"/>
      <c r="AET12"/>
      <c r="AEU12"/>
      <c r="AEV12"/>
      <c r="AEW12"/>
      <c r="AEX12"/>
      <c r="AEY12"/>
      <c r="AEZ12"/>
      <c r="AFA12"/>
      <c r="AFB12"/>
      <c r="AFC12"/>
      <c r="AFD12"/>
      <c r="AFE12"/>
      <c r="AFF12"/>
      <c r="AFG12"/>
      <c r="AFH12"/>
      <c r="AFI12"/>
      <c r="AFJ12"/>
      <c r="AFK12"/>
      <c r="AFL12"/>
      <c r="AFM12"/>
      <c r="AFN12"/>
      <c r="AFO12"/>
      <c r="AFP12"/>
      <c r="AFQ12"/>
      <c r="AFR12"/>
      <c r="AFS12"/>
      <c r="AFT12"/>
      <c r="AFU12"/>
      <c r="AFV12"/>
      <c r="AFW12"/>
      <c r="AFX12"/>
      <c r="AFY12"/>
      <c r="AFZ12"/>
      <c r="AGA12"/>
      <c r="AGB12"/>
      <c r="AGC12"/>
      <c r="AGD12"/>
      <c r="AGE12"/>
      <c r="AGF12"/>
      <c r="AGG12"/>
      <c r="AGH12"/>
      <c r="AGI12"/>
      <c r="AGJ12"/>
      <c r="AGK12"/>
      <c r="AGL12"/>
      <c r="AGM12"/>
      <c r="AGN12"/>
      <c r="AGO12"/>
      <c r="AGP12"/>
      <c r="AGQ12"/>
      <c r="AGR12"/>
      <c r="AGS12"/>
      <c r="AGT12"/>
      <c r="AGU12"/>
      <c r="AGV12"/>
      <c r="AGW12"/>
      <c r="AGX12"/>
      <c r="AGY12"/>
      <c r="AGZ12"/>
      <c r="AHA12"/>
      <c r="AHB12"/>
      <c r="AHC12"/>
      <c r="AHD12"/>
      <c r="AHE12"/>
      <c r="AHF12"/>
      <c r="AHG12"/>
      <c r="AHH12"/>
      <c r="AHI12"/>
      <c r="AHJ12"/>
      <c r="AHK12"/>
      <c r="AHL12"/>
      <c r="AHM12"/>
      <c r="AHN12"/>
      <c r="AHO12"/>
      <c r="AHP12"/>
      <c r="AHQ12"/>
      <c r="AHR12"/>
      <c r="AHS12"/>
      <c r="AHT12"/>
      <c r="AHU12"/>
      <c r="AHV12"/>
      <c r="AHW12"/>
      <c r="AHX12"/>
      <c r="AHY12"/>
      <c r="AHZ12"/>
      <c r="AIA12"/>
      <c r="AIB12"/>
      <c r="AIC12"/>
      <c r="AID12"/>
      <c r="AIE12"/>
      <c r="AIF12"/>
      <c r="AIG12"/>
      <c r="AIH12"/>
      <c r="AII12"/>
      <c r="AIJ12"/>
      <c r="AIK12"/>
      <c r="AIL12"/>
      <c r="AIM12"/>
      <c r="AIN12"/>
      <c r="AIO12"/>
      <c r="AIP12"/>
      <c r="AIQ12"/>
      <c r="AIR12"/>
      <c r="AIS12"/>
      <c r="AIT12"/>
      <c r="AIU12"/>
      <c r="AIV12"/>
      <c r="AIW12"/>
      <c r="AIX12"/>
      <c r="AIY12"/>
      <c r="AIZ12"/>
      <c r="AJA12"/>
      <c r="AJB12"/>
      <c r="AJC12"/>
      <c r="AJD12"/>
      <c r="AJE12"/>
      <c r="AJF12"/>
      <c r="AJG12"/>
      <c r="AJH12"/>
      <c r="AJI12"/>
      <c r="AJJ12"/>
      <c r="AJK12"/>
      <c r="AJL12"/>
      <c r="AJM12"/>
      <c r="AJN12"/>
      <c r="AJO12"/>
      <c r="AJP12"/>
      <c r="AJQ12"/>
      <c r="AJR12"/>
      <c r="AJS12"/>
      <c r="AJT12"/>
      <c r="AJU12"/>
      <c r="AJV12"/>
      <c r="AJW12"/>
      <c r="AJX12"/>
      <c r="AJY12"/>
      <c r="AJZ12"/>
      <c r="AKA12"/>
      <c r="AKB12"/>
      <c r="AKC12"/>
      <c r="AKD12"/>
      <c r="AKE12"/>
      <c r="AKF12"/>
      <c r="AKG12"/>
      <c r="AKH12"/>
      <c r="AKI12"/>
      <c r="AKJ12"/>
      <c r="AKK12"/>
      <c r="AKL12"/>
      <c r="AKM12"/>
      <c r="AKN12"/>
      <c r="AKO12"/>
      <c r="AKP12"/>
      <c r="AKQ12"/>
      <c r="AKR12"/>
      <c r="AKS12"/>
      <c r="AKT12"/>
      <c r="AKU12"/>
      <c r="AKV12"/>
      <c r="AKW12"/>
      <c r="AKX12"/>
      <c r="AKY12"/>
      <c r="AKZ12"/>
      <c r="ALA12"/>
      <c r="ALB12"/>
      <c r="ALC12"/>
      <c r="ALD12"/>
      <c r="ALE12"/>
      <c r="ALF12"/>
      <c r="ALG12"/>
      <c r="ALH12"/>
      <c r="ALI12"/>
      <c r="ALJ12"/>
      <c r="ALK12"/>
      <c r="ALL12"/>
      <c r="ALM12"/>
      <c r="ALN12"/>
      <c r="ALO12"/>
      <c r="ALP12"/>
      <c r="ALQ12"/>
      <c r="ALR12"/>
      <c r="ALS12"/>
      <c r="ALT12"/>
      <c r="ALU12"/>
      <c r="ALV12"/>
      <c r="ALW12"/>
      <c r="ALX12"/>
      <c r="ALY12"/>
      <c r="ALZ12"/>
      <c r="AMA12"/>
      <c r="AMB12"/>
      <c r="AMC12"/>
      <c r="AMD12"/>
      <c r="AME12"/>
      <c r="AMF12"/>
      <c r="AMG12"/>
      <c r="AMH12"/>
      <c r="AMI12"/>
      <c r="AMJ12"/>
    </row>
    <row r="13" spans="1:1024" ht="18" customHeight="1">
      <c r="A13"/>
      <c r="B13" s="540"/>
      <c r="C13" s="541"/>
      <c r="D13" s="541"/>
      <c r="E13" s="541"/>
      <c r="F13" s="541"/>
      <c r="G13" s="541"/>
      <c r="H13" s="541"/>
      <c r="I13" s="541"/>
      <c r="J13" s="541"/>
      <c r="K13" s="541"/>
      <c r="L13" s="541"/>
      <c r="M13" s="541"/>
      <c r="N13" s="541"/>
      <c r="O13" s="541"/>
      <c r="P13" s="541"/>
      <c r="Q13" s="542"/>
      <c r="R13"/>
      <c r="S13"/>
      <c r="T13"/>
      <c r="U13"/>
      <c r="V13"/>
      <c r="W13"/>
      <c r="X13"/>
      <c r="Y13"/>
      <c r="Z13"/>
      <c r="AA13"/>
      <c r="AB13"/>
      <c r="AC13"/>
      <c r="AD13"/>
      <c r="AE13"/>
      <c r="AF13"/>
      <c r="AG13"/>
      <c r="AH13"/>
      <c r="AI13"/>
      <c r="AJ13"/>
      <c r="AK13"/>
      <c r="AL13"/>
      <c r="AM13"/>
      <c r="AN13"/>
      <c r="AO13"/>
      <c r="AP13"/>
      <c r="AQ13"/>
      <c r="AR13"/>
      <c r="AS13"/>
      <c r="AT13"/>
      <c r="AU13"/>
      <c r="AV13"/>
      <c r="AW13"/>
      <c r="AX13"/>
      <c r="AY13"/>
      <c r="AZ13"/>
      <c r="BA13"/>
      <c r="BB13"/>
      <c r="BC13"/>
      <c r="BD13"/>
      <c r="BE13"/>
      <c r="BF13"/>
      <c r="BG13"/>
      <c r="BH13"/>
      <c r="BI13"/>
      <c r="BJ13"/>
      <c r="BK13"/>
      <c r="BL13"/>
      <c r="BM13"/>
      <c r="BN13"/>
      <c r="BO13"/>
      <c r="BP13"/>
      <c r="BQ13"/>
      <c r="BR13"/>
      <c r="BS13"/>
      <c r="BT13"/>
      <c r="BU13"/>
      <c r="BV13"/>
      <c r="BW13"/>
      <c r="BX13"/>
      <c r="BY13"/>
      <c r="BZ13"/>
      <c r="CA13"/>
      <c r="CB13"/>
      <c r="CC13"/>
      <c r="CD13"/>
      <c r="CE13"/>
      <c r="CF13"/>
      <c r="CG13"/>
      <c r="CH13"/>
      <c r="CI13"/>
      <c r="CJ13"/>
      <c r="CK13"/>
      <c r="CL13"/>
      <c r="CM13"/>
      <c r="CN13"/>
      <c r="CO13"/>
      <c r="CP13"/>
      <c r="CQ13"/>
      <c r="CR13"/>
      <c r="CS13"/>
      <c r="CT13"/>
      <c r="CU13"/>
      <c r="CV13"/>
      <c r="CW13"/>
      <c r="CX13"/>
      <c r="CY13"/>
      <c r="CZ13"/>
      <c r="DA13"/>
      <c r="DB13"/>
      <c r="DC13"/>
      <c r="DD13"/>
      <c r="DE13"/>
      <c r="DF13"/>
      <c r="DG13"/>
      <c r="DH13"/>
      <c r="DI13"/>
      <c r="DJ13"/>
      <c r="DK13"/>
      <c r="DL13"/>
      <c r="DM13"/>
      <c r="DN13"/>
      <c r="DO13"/>
      <c r="DP13"/>
      <c r="DQ13"/>
      <c r="DR13"/>
      <c r="DS13"/>
      <c r="DT13"/>
      <c r="DU13"/>
      <c r="DV13"/>
      <c r="DW13"/>
      <c r="DX13"/>
      <c r="DY13"/>
      <c r="DZ13"/>
      <c r="EA13"/>
      <c r="EB13"/>
      <c r="EC13"/>
      <c r="ED13"/>
      <c r="EE13"/>
      <c r="EF13"/>
      <c r="EG13"/>
      <c r="EH13"/>
      <c r="EI13"/>
      <c r="EJ13"/>
      <c r="EK13"/>
      <c r="EL13"/>
      <c r="EM13"/>
      <c r="EN13"/>
      <c r="EO13"/>
      <c r="EP13"/>
      <c r="EQ13"/>
      <c r="ER13"/>
      <c r="ES13"/>
      <c r="ET13"/>
      <c r="EU13"/>
      <c r="EV13"/>
      <c r="EW13"/>
      <c r="EX13"/>
      <c r="EY13"/>
      <c r="EZ13"/>
      <c r="FA13"/>
      <c r="FB13"/>
      <c r="FC13"/>
      <c r="FD13"/>
      <c r="FE13"/>
      <c r="FF13"/>
      <c r="FG13"/>
      <c r="FH13"/>
      <c r="FI13"/>
      <c r="FJ13"/>
      <c r="FK13"/>
      <c r="FL13"/>
      <c r="FM13"/>
      <c r="FN13"/>
      <c r="FO13"/>
      <c r="FP13"/>
      <c r="FQ13"/>
      <c r="FR13"/>
      <c r="FS13"/>
      <c r="FT13"/>
      <c r="FU13"/>
      <c r="FV13"/>
      <c r="FW13"/>
      <c r="FX13"/>
      <c r="FY13"/>
      <c r="FZ13"/>
      <c r="GA13"/>
      <c r="GB13"/>
      <c r="GC13"/>
      <c r="GD13"/>
      <c r="GE13"/>
      <c r="GF13"/>
      <c r="GG13"/>
      <c r="GH13"/>
      <c r="GI13"/>
      <c r="GJ13"/>
      <c r="GK13"/>
      <c r="GL13"/>
      <c r="GM13"/>
      <c r="GN13"/>
      <c r="GO13"/>
      <c r="GP13"/>
      <c r="GQ13"/>
      <c r="GR13"/>
      <c r="GS13"/>
      <c r="GT13"/>
      <c r="GU13"/>
      <c r="GV13"/>
      <c r="GW13"/>
      <c r="GX13"/>
      <c r="GY13"/>
      <c r="GZ13"/>
      <c r="HA13"/>
      <c r="HB13"/>
      <c r="HC13"/>
      <c r="HD13"/>
      <c r="HE13"/>
      <c r="HF13"/>
      <c r="HG13"/>
      <c r="HH13"/>
      <c r="HI13"/>
      <c r="HJ13"/>
      <c r="HK13"/>
      <c r="HL13"/>
      <c r="HM13"/>
      <c r="HN13"/>
      <c r="HO13"/>
      <c r="HP13"/>
      <c r="HQ13"/>
      <c r="HR13"/>
      <c r="HS13"/>
      <c r="HT13"/>
      <c r="HU13"/>
      <c r="HV13"/>
      <c r="HW13"/>
      <c r="HX13"/>
      <c r="HY13"/>
      <c r="HZ13"/>
      <c r="IA13"/>
      <c r="IB13"/>
      <c r="IC13"/>
      <c r="ID13"/>
      <c r="IE13"/>
      <c r="IF13"/>
      <c r="IG13"/>
      <c r="IH13"/>
      <c r="II13"/>
      <c r="IJ13"/>
      <c r="IK13"/>
      <c r="IL13"/>
      <c r="IM13"/>
      <c r="IN13"/>
      <c r="IO13"/>
      <c r="IP13"/>
      <c r="IQ13"/>
      <c r="IR13"/>
      <c r="IS13"/>
      <c r="IT13"/>
      <c r="IU13"/>
      <c r="IV13"/>
      <c r="IW13"/>
      <c r="IX13"/>
      <c r="IY13"/>
      <c r="IZ13"/>
      <c r="JA13"/>
      <c r="JB13"/>
      <c r="JC13"/>
      <c r="JD13"/>
      <c r="JE13"/>
      <c r="JF13"/>
      <c r="JG13"/>
      <c r="JH13"/>
      <c r="JI13"/>
      <c r="JJ13"/>
      <c r="JK13"/>
      <c r="JL13"/>
      <c r="JM13"/>
      <c r="JN13"/>
      <c r="JO13"/>
      <c r="JP13"/>
      <c r="JQ13"/>
      <c r="JR13"/>
      <c r="JS13"/>
      <c r="JT13"/>
      <c r="JU13"/>
      <c r="JV13"/>
      <c r="JW13"/>
      <c r="JX13"/>
      <c r="JY13"/>
      <c r="JZ13"/>
      <c r="KA13"/>
      <c r="KB13"/>
      <c r="KC13"/>
      <c r="KD13"/>
      <c r="KE13"/>
      <c r="KF13"/>
      <c r="KG13"/>
      <c r="KH13"/>
      <c r="KI13"/>
      <c r="KJ13"/>
      <c r="KK13"/>
      <c r="KL13"/>
      <c r="KM13"/>
      <c r="KN13"/>
      <c r="KO13"/>
      <c r="KP13"/>
      <c r="KQ13"/>
      <c r="KR13"/>
      <c r="KS13"/>
      <c r="KT13"/>
      <c r="KU13"/>
      <c r="KV13"/>
      <c r="KW13"/>
      <c r="KX13"/>
      <c r="KY13"/>
      <c r="KZ13"/>
      <c r="LA13"/>
      <c r="LB13"/>
      <c r="LC13"/>
      <c r="LD13"/>
      <c r="LE13"/>
      <c r="LF13"/>
      <c r="LG13"/>
      <c r="LH13"/>
      <c r="LI13"/>
      <c r="LJ13"/>
      <c r="LK13"/>
      <c r="LL13"/>
      <c r="LM13"/>
      <c r="LN13"/>
      <c r="LO13"/>
      <c r="LP13"/>
      <c r="LQ13"/>
      <c r="LR13"/>
      <c r="LS13"/>
      <c r="LT13"/>
      <c r="LU13"/>
      <c r="LV13"/>
      <c r="LW13"/>
      <c r="LX13"/>
      <c r="LY13"/>
      <c r="LZ13"/>
      <c r="MA13"/>
      <c r="MB13"/>
      <c r="MC13"/>
      <c r="MD13"/>
      <c r="ME13"/>
      <c r="MF13"/>
      <c r="MG13"/>
      <c r="MH13"/>
      <c r="MI13"/>
      <c r="MJ13"/>
      <c r="MK13"/>
      <c r="ML13"/>
      <c r="MM13"/>
      <c r="MN13"/>
      <c r="MO13"/>
      <c r="MP13"/>
      <c r="MQ13"/>
      <c r="MR13"/>
      <c r="MS13"/>
      <c r="MT13"/>
      <c r="MU13"/>
      <c r="MV13"/>
      <c r="MW13"/>
      <c r="MX13"/>
      <c r="MY13"/>
      <c r="MZ13"/>
      <c r="NA13"/>
      <c r="NB13"/>
      <c r="NC13"/>
      <c r="ND13"/>
      <c r="NE13"/>
      <c r="NF13"/>
      <c r="NG13"/>
      <c r="NH13"/>
      <c r="NI13"/>
      <c r="NJ13"/>
      <c r="NK13"/>
      <c r="NL13"/>
      <c r="NM13"/>
      <c r="NN13"/>
      <c r="NO13"/>
      <c r="NP13"/>
      <c r="NQ13"/>
      <c r="NR13"/>
      <c r="NS13"/>
      <c r="NT13"/>
      <c r="NU13"/>
      <c r="NV13"/>
      <c r="NW13"/>
      <c r="NX13"/>
      <c r="NY13"/>
      <c r="NZ13"/>
      <c r="OA13"/>
      <c r="OB13"/>
      <c r="OC13"/>
      <c r="OD13"/>
      <c r="OE13"/>
      <c r="OF13"/>
      <c r="OG13"/>
      <c r="OH13"/>
      <c r="OI13"/>
      <c r="OJ13"/>
      <c r="OK13"/>
      <c r="OL13"/>
      <c r="OM13"/>
      <c r="ON13"/>
      <c r="OO13"/>
      <c r="OP13"/>
      <c r="OQ13"/>
      <c r="OR13"/>
      <c r="OS13"/>
      <c r="OT13"/>
      <c r="OU13"/>
      <c r="OV13"/>
      <c r="OW13"/>
      <c r="OX13"/>
      <c r="OY13"/>
      <c r="OZ13"/>
      <c r="PA13"/>
      <c r="PB13"/>
      <c r="PC13"/>
      <c r="PD13"/>
      <c r="PE13"/>
      <c r="PF13"/>
      <c r="PG13"/>
      <c r="PH13"/>
      <c r="PI13"/>
      <c r="PJ13"/>
      <c r="PK13"/>
      <c r="PL13"/>
      <c r="PM13"/>
      <c r="PN13"/>
      <c r="PO13"/>
      <c r="PP13"/>
      <c r="PQ13"/>
      <c r="PR13"/>
      <c r="PS13"/>
      <c r="PT13"/>
      <c r="PU13"/>
      <c r="PV13"/>
      <c r="PW13"/>
      <c r="PX13"/>
      <c r="PY13"/>
      <c r="PZ13"/>
      <c r="QA13"/>
      <c r="QB13"/>
      <c r="QC13"/>
      <c r="QD13"/>
      <c r="QE13"/>
      <c r="QF13"/>
      <c r="QG13"/>
      <c r="QH13"/>
      <c r="QI13"/>
      <c r="QJ13"/>
      <c r="QK13"/>
      <c r="QL13"/>
      <c r="QM13"/>
      <c r="QN13"/>
      <c r="QO13"/>
      <c r="QP13"/>
      <c r="QQ13"/>
      <c r="QR13"/>
      <c r="QS13"/>
      <c r="QT13"/>
      <c r="QU13"/>
      <c r="QV13"/>
      <c r="QW13"/>
      <c r="QX13"/>
      <c r="QY13"/>
      <c r="QZ13"/>
      <c r="RA13"/>
      <c r="RB13"/>
      <c r="RC13"/>
      <c r="RD13"/>
      <c r="RE13"/>
      <c r="RF13"/>
      <c r="RG13"/>
      <c r="RH13"/>
      <c r="RI13"/>
      <c r="RJ13"/>
      <c r="RK13"/>
      <c r="RL13"/>
      <c r="RM13"/>
      <c r="RN13"/>
      <c r="RO13"/>
      <c r="RP13"/>
      <c r="RQ13"/>
      <c r="RR13"/>
      <c r="RS13"/>
      <c r="RT13"/>
      <c r="RU13"/>
      <c r="RV13"/>
      <c r="RW13"/>
      <c r="RX13"/>
      <c r="RY13"/>
      <c r="RZ13"/>
      <c r="SA13"/>
      <c r="SB13"/>
      <c r="SC13"/>
      <c r="SD13"/>
      <c r="SE13"/>
      <c r="SF13"/>
      <c r="SG13"/>
      <c r="SH13"/>
      <c r="SI13"/>
      <c r="SJ13"/>
      <c r="SK13"/>
      <c r="SL13"/>
      <c r="SM13"/>
      <c r="SN13"/>
      <c r="SO13"/>
      <c r="SP13"/>
      <c r="SQ13"/>
      <c r="SR13"/>
      <c r="SS13"/>
      <c r="ST13"/>
      <c r="SU13"/>
      <c r="SV13"/>
      <c r="SW13"/>
      <c r="SX13"/>
      <c r="SY13"/>
      <c r="SZ13"/>
      <c r="TA13"/>
      <c r="TB13"/>
      <c r="TC13"/>
      <c r="TD13"/>
      <c r="TE13"/>
      <c r="TF13"/>
      <c r="TG13"/>
      <c r="TH13"/>
      <c r="TI13"/>
      <c r="TJ13"/>
      <c r="TK13"/>
      <c r="TL13"/>
      <c r="TM13"/>
      <c r="TN13"/>
      <c r="TO13"/>
      <c r="TP13"/>
      <c r="TQ13"/>
      <c r="TR13"/>
      <c r="TS13"/>
      <c r="TT13"/>
      <c r="TU13"/>
      <c r="TV13"/>
      <c r="TW13"/>
      <c r="TX13"/>
      <c r="TY13"/>
      <c r="TZ13"/>
      <c r="UA13"/>
      <c r="UB13"/>
      <c r="UC13"/>
      <c r="UD13"/>
      <c r="UE13"/>
      <c r="UF13"/>
      <c r="UG13"/>
      <c r="UH13"/>
      <c r="UI13"/>
      <c r="UJ13"/>
      <c r="UK13"/>
      <c r="UL13"/>
      <c r="UM13"/>
      <c r="UN13"/>
      <c r="UO13"/>
      <c r="UP13"/>
      <c r="UQ13"/>
      <c r="UR13"/>
      <c r="US13"/>
      <c r="UT13"/>
      <c r="UU13"/>
      <c r="UV13"/>
      <c r="UW13"/>
      <c r="UX13"/>
      <c r="UY13"/>
      <c r="UZ13"/>
      <c r="VA13"/>
      <c r="VB13"/>
      <c r="VC13"/>
      <c r="VD13"/>
      <c r="VE13"/>
      <c r="VF13"/>
      <c r="VG13"/>
      <c r="VH13"/>
      <c r="VI13"/>
      <c r="VJ13"/>
      <c r="VK13"/>
      <c r="VL13"/>
      <c r="VM13"/>
      <c r="VN13"/>
      <c r="VO13"/>
      <c r="VP13"/>
      <c r="VQ13"/>
      <c r="VR13"/>
      <c r="VS13"/>
      <c r="VT13"/>
      <c r="VU13"/>
      <c r="VV13"/>
      <c r="VW13"/>
      <c r="VX13"/>
      <c r="VY13"/>
      <c r="VZ13"/>
      <c r="WA13"/>
      <c r="WB13"/>
      <c r="WC13"/>
      <c r="WD13"/>
      <c r="WE13"/>
      <c r="WF13"/>
      <c r="WG13"/>
      <c r="WH13"/>
      <c r="WI13"/>
      <c r="WJ13"/>
      <c r="WK13"/>
      <c r="WL13"/>
      <c r="WM13"/>
      <c r="WN13"/>
      <c r="WO13"/>
      <c r="WP13"/>
      <c r="WQ13"/>
      <c r="WR13"/>
      <c r="WS13"/>
      <c r="WT13"/>
      <c r="WU13"/>
      <c r="WV13"/>
      <c r="WW13"/>
      <c r="WX13"/>
      <c r="WY13"/>
      <c r="WZ13"/>
      <c r="XA13"/>
      <c r="XB13"/>
      <c r="XC13"/>
      <c r="XD13"/>
      <c r="XE13"/>
      <c r="XF13"/>
      <c r="XG13"/>
      <c r="XH13"/>
      <c r="XI13"/>
      <c r="XJ13"/>
      <c r="XK13"/>
      <c r="XL13"/>
      <c r="XM13"/>
      <c r="XN13"/>
      <c r="XO13"/>
      <c r="XP13"/>
      <c r="XQ13"/>
      <c r="XR13"/>
      <c r="XS13"/>
      <c r="XT13"/>
      <c r="XU13"/>
      <c r="XV13"/>
      <c r="XW13"/>
      <c r="XX13"/>
      <c r="XY13"/>
      <c r="XZ13"/>
      <c r="YA13"/>
      <c r="YB13"/>
      <c r="YC13"/>
      <c r="YD13"/>
      <c r="YE13"/>
      <c r="YF13"/>
      <c r="YG13"/>
      <c r="YH13"/>
      <c r="YI13"/>
      <c r="YJ13"/>
      <c r="YK13"/>
      <c r="YL13"/>
      <c r="YM13"/>
      <c r="YN13"/>
      <c r="YO13"/>
      <c r="YP13"/>
      <c r="YQ13"/>
      <c r="YR13"/>
      <c r="YS13"/>
      <c r="YT13"/>
      <c r="YU13"/>
      <c r="YV13"/>
      <c r="YW13"/>
      <c r="YX13"/>
      <c r="YY13"/>
      <c r="YZ13"/>
      <c r="ZA13"/>
      <c r="ZB13"/>
      <c r="ZC13"/>
      <c r="ZD13"/>
      <c r="ZE13"/>
      <c r="ZF13"/>
      <c r="ZG13"/>
      <c r="ZH13"/>
      <c r="ZI13"/>
      <c r="ZJ13"/>
      <c r="ZK13"/>
      <c r="ZL13"/>
      <c r="ZM13"/>
      <c r="ZN13"/>
      <c r="ZO13"/>
      <c r="ZP13"/>
      <c r="ZQ13"/>
      <c r="ZR13"/>
      <c r="ZS13"/>
      <c r="ZT13"/>
      <c r="ZU13"/>
      <c r="ZV13"/>
      <c r="ZW13"/>
      <c r="ZX13"/>
      <c r="ZY13"/>
      <c r="ZZ13"/>
      <c r="AAA13"/>
      <c r="AAB13"/>
      <c r="AAC13"/>
      <c r="AAD13"/>
      <c r="AAE13"/>
      <c r="AAF13"/>
      <c r="AAG13"/>
      <c r="AAH13"/>
      <c r="AAI13"/>
      <c r="AAJ13"/>
      <c r="AAK13"/>
      <c r="AAL13"/>
      <c r="AAM13"/>
      <c r="AAN13"/>
      <c r="AAO13"/>
      <c r="AAP13"/>
      <c r="AAQ13"/>
      <c r="AAR13"/>
      <c r="AAS13"/>
      <c r="AAT13"/>
      <c r="AAU13"/>
      <c r="AAV13"/>
      <c r="AAW13"/>
      <c r="AAX13"/>
      <c r="AAY13"/>
      <c r="AAZ13"/>
      <c r="ABA13"/>
      <c r="ABB13"/>
      <c r="ABC13"/>
      <c r="ABD13"/>
      <c r="ABE13"/>
      <c r="ABF13"/>
      <c r="ABG13"/>
      <c r="ABH13"/>
      <c r="ABI13"/>
      <c r="ABJ13"/>
      <c r="ABK13"/>
      <c r="ABL13"/>
      <c r="ABM13"/>
      <c r="ABN13"/>
      <c r="ABO13"/>
      <c r="ABP13"/>
      <c r="ABQ13"/>
      <c r="ABR13"/>
      <c r="ABS13"/>
      <c r="ABT13"/>
      <c r="ABU13"/>
      <c r="ABV13"/>
      <c r="ABW13"/>
      <c r="ABX13"/>
      <c r="ABY13"/>
      <c r="ABZ13"/>
      <c r="ACA13"/>
      <c r="ACB13"/>
      <c r="ACC13"/>
      <c r="ACD13"/>
      <c r="ACE13"/>
      <c r="ACF13"/>
      <c r="ACG13"/>
      <c r="ACH13"/>
      <c r="ACI13"/>
      <c r="ACJ13"/>
      <c r="ACK13"/>
      <c r="ACL13"/>
      <c r="ACM13"/>
      <c r="ACN13"/>
      <c r="ACO13"/>
      <c r="ACP13"/>
      <c r="ACQ13"/>
      <c r="ACR13"/>
      <c r="ACS13"/>
      <c r="ACT13"/>
      <c r="ACU13"/>
      <c r="ACV13"/>
      <c r="ACW13"/>
      <c r="ACX13"/>
      <c r="ACY13"/>
      <c r="ACZ13"/>
      <c r="ADA13"/>
      <c r="ADB13"/>
      <c r="ADC13"/>
      <c r="ADD13"/>
      <c r="ADE13"/>
      <c r="ADF13"/>
      <c r="ADG13"/>
      <c r="ADH13"/>
      <c r="ADI13"/>
      <c r="ADJ13"/>
      <c r="ADK13"/>
      <c r="ADL13"/>
      <c r="ADM13"/>
      <c r="ADN13"/>
      <c r="ADO13"/>
      <c r="ADP13"/>
      <c r="ADQ13"/>
      <c r="ADR13"/>
      <c r="ADS13"/>
      <c r="ADT13"/>
      <c r="ADU13"/>
      <c r="ADV13"/>
      <c r="ADW13"/>
      <c r="ADX13"/>
      <c r="ADY13"/>
      <c r="ADZ13"/>
      <c r="AEA13"/>
      <c r="AEB13"/>
      <c r="AEC13"/>
      <c r="AED13"/>
      <c r="AEE13"/>
      <c r="AEF13"/>
      <c r="AEG13"/>
      <c r="AEH13"/>
      <c r="AEI13"/>
      <c r="AEJ13"/>
      <c r="AEK13"/>
      <c r="AEL13"/>
      <c r="AEM13"/>
      <c r="AEN13"/>
      <c r="AEO13"/>
      <c r="AEP13"/>
      <c r="AEQ13"/>
      <c r="AER13"/>
      <c r="AES13"/>
      <c r="AET13"/>
      <c r="AEU13"/>
      <c r="AEV13"/>
      <c r="AEW13"/>
      <c r="AEX13"/>
      <c r="AEY13"/>
      <c r="AEZ13"/>
      <c r="AFA13"/>
      <c r="AFB13"/>
      <c r="AFC13"/>
      <c r="AFD13"/>
      <c r="AFE13"/>
      <c r="AFF13"/>
      <c r="AFG13"/>
      <c r="AFH13"/>
      <c r="AFI13"/>
      <c r="AFJ13"/>
      <c r="AFK13"/>
      <c r="AFL13"/>
      <c r="AFM13"/>
      <c r="AFN13"/>
      <c r="AFO13"/>
      <c r="AFP13"/>
      <c r="AFQ13"/>
      <c r="AFR13"/>
      <c r="AFS13"/>
      <c r="AFT13"/>
      <c r="AFU13"/>
      <c r="AFV13"/>
      <c r="AFW13"/>
      <c r="AFX13"/>
      <c r="AFY13"/>
      <c r="AFZ13"/>
      <c r="AGA13"/>
      <c r="AGB13"/>
      <c r="AGC13"/>
      <c r="AGD13"/>
      <c r="AGE13"/>
      <c r="AGF13"/>
      <c r="AGG13"/>
      <c r="AGH13"/>
      <c r="AGI13"/>
      <c r="AGJ13"/>
      <c r="AGK13"/>
      <c r="AGL13"/>
      <c r="AGM13"/>
      <c r="AGN13"/>
      <c r="AGO13"/>
      <c r="AGP13"/>
      <c r="AGQ13"/>
      <c r="AGR13"/>
      <c r="AGS13"/>
      <c r="AGT13"/>
      <c r="AGU13"/>
      <c r="AGV13"/>
      <c r="AGW13"/>
      <c r="AGX13"/>
      <c r="AGY13"/>
      <c r="AGZ13"/>
      <c r="AHA13"/>
      <c r="AHB13"/>
      <c r="AHC13"/>
      <c r="AHD13"/>
      <c r="AHE13"/>
      <c r="AHF13"/>
      <c r="AHG13"/>
      <c r="AHH13"/>
      <c r="AHI13"/>
      <c r="AHJ13"/>
      <c r="AHK13"/>
      <c r="AHL13"/>
      <c r="AHM13"/>
      <c r="AHN13"/>
      <c r="AHO13"/>
      <c r="AHP13"/>
      <c r="AHQ13"/>
      <c r="AHR13"/>
      <c r="AHS13"/>
      <c r="AHT13"/>
      <c r="AHU13"/>
      <c r="AHV13"/>
      <c r="AHW13"/>
      <c r="AHX13"/>
      <c r="AHY13"/>
      <c r="AHZ13"/>
      <c r="AIA13"/>
      <c r="AIB13"/>
      <c r="AIC13"/>
      <c r="AID13"/>
      <c r="AIE13"/>
      <c r="AIF13"/>
      <c r="AIG13"/>
      <c r="AIH13"/>
      <c r="AII13"/>
      <c r="AIJ13"/>
      <c r="AIK13"/>
      <c r="AIL13"/>
      <c r="AIM13"/>
      <c r="AIN13"/>
      <c r="AIO13"/>
      <c r="AIP13"/>
      <c r="AIQ13"/>
      <c r="AIR13"/>
      <c r="AIS13"/>
      <c r="AIT13"/>
      <c r="AIU13"/>
      <c r="AIV13"/>
      <c r="AIW13"/>
      <c r="AIX13"/>
      <c r="AIY13"/>
      <c r="AIZ13"/>
      <c r="AJA13"/>
      <c r="AJB13"/>
      <c r="AJC13"/>
      <c r="AJD13"/>
      <c r="AJE13"/>
      <c r="AJF13"/>
      <c r="AJG13"/>
      <c r="AJH13"/>
      <c r="AJI13"/>
      <c r="AJJ13"/>
      <c r="AJK13"/>
      <c r="AJL13"/>
      <c r="AJM13"/>
      <c r="AJN13"/>
      <c r="AJO13"/>
      <c r="AJP13"/>
      <c r="AJQ13"/>
      <c r="AJR13"/>
      <c r="AJS13"/>
      <c r="AJT13"/>
      <c r="AJU13"/>
      <c r="AJV13"/>
      <c r="AJW13"/>
      <c r="AJX13"/>
      <c r="AJY13"/>
      <c r="AJZ13"/>
      <c r="AKA13"/>
      <c r="AKB13"/>
      <c r="AKC13"/>
      <c r="AKD13"/>
      <c r="AKE13"/>
      <c r="AKF13"/>
      <c r="AKG13"/>
      <c r="AKH13"/>
      <c r="AKI13"/>
      <c r="AKJ13"/>
      <c r="AKK13"/>
      <c r="AKL13"/>
      <c r="AKM13"/>
      <c r="AKN13"/>
      <c r="AKO13"/>
      <c r="AKP13"/>
      <c r="AKQ13"/>
      <c r="AKR13"/>
      <c r="AKS13"/>
      <c r="AKT13"/>
      <c r="AKU13"/>
      <c r="AKV13"/>
      <c r="AKW13"/>
      <c r="AKX13"/>
      <c r="AKY13"/>
      <c r="AKZ13"/>
      <c r="ALA13"/>
      <c r="ALB13"/>
      <c r="ALC13"/>
      <c r="ALD13"/>
      <c r="ALE13"/>
      <c r="ALF13"/>
      <c r="ALG13"/>
      <c r="ALH13"/>
      <c r="ALI13"/>
      <c r="ALJ13"/>
      <c r="ALK13"/>
      <c r="ALL13"/>
      <c r="ALM13"/>
      <c r="ALN13"/>
      <c r="ALO13"/>
      <c r="ALP13"/>
      <c r="ALQ13"/>
      <c r="ALR13"/>
      <c r="ALS13"/>
      <c r="ALT13"/>
      <c r="ALU13"/>
      <c r="ALV13"/>
      <c r="ALW13"/>
      <c r="ALX13"/>
      <c r="ALY13"/>
      <c r="ALZ13"/>
      <c r="AMA13"/>
      <c r="AMB13"/>
      <c r="AMC13"/>
      <c r="AMD13"/>
      <c r="AME13"/>
      <c r="AMF13"/>
      <c r="AMG13"/>
      <c r="AMH13"/>
      <c r="AMI13"/>
      <c r="AMJ13"/>
    </row>
    <row r="14" spans="1:1024" ht="18" customHeight="1">
      <c r="A14"/>
      <c r="B14" s="540"/>
      <c r="C14" s="541"/>
      <c r="D14" s="541"/>
      <c r="E14" s="541"/>
      <c r="F14" s="541"/>
      <c r="G14" s="541"/>
      <c r="H14" s="541"/>
      <c r="I14" s="541"/>
      <c r="J14" s="541"/>
      <c r="K14" s="541"/>
      <c r="L14" s="541"/>
      <c r="M14" s="541"/>
      <c r="N14" s="541"/>
      <c r="O14" s="541"/>
      <c r="P14" s="541"/>
      <c r="Q14" s="542"/>
      <c r="R14"/>
      <c r="S14"/>
      <c r="T14"/>
      <c r="U14"/>
      <c r="V14"/>
      <c r="W14"/>
      <c r="X14"/>
      <c r="Y14"/>
      <c r="Z14"/>
      <c r="AA14"/>
      <c r="AB14"/>
      <c r="AC14"/>
      <c r="AD14"/>
      <c r="AE14"/>
      <c r="AF14"/>
      <c r="AG14"/>
      <c r="AH14"/>
      <c r="AI14"/>
      <c r="AJ14"/>
      <c r="AK14"/>
      <c r="AL14"/>
      <c r="AM14"/>
      <c r="AN14"/>
      <c r="AO14"/>
      <c r="AP14"/>
      <c r="AQ14"/>
      <c r="AR14"/>
      <c r="AS14"/>
      <c r="AT14"/>
      <c r="AU14"/>
      <c r="AV14"/>
      <c r="AW14"/>
      <c r="AX14"/>
      <c r="AY14"/>
      <c r="AZ14"/>
      <c r="BA14"/>
      <c r="BB14"/>
      <c r="BC14"/>
      <c r="BD14"/>
      <c r="BE14"/>
      <c r="BF14"/>
      <c r="BG14"/>
      <c r="BH14"/>
      <c r="BI14"/>
      <c r="BJ14"/>
      <c r="BK14"/>
      <c r="BL14"/>
      <c r="BM14"/>
      <c r="BN14"/>
      <c r="BO14"/>
      <c r="BP14"/>
      <c r="BQ14"/>
      <c r="BR14"/>
      <c r="BS14"/>
      <c r="BT14"/>
      <c r="BU14"/>
      <c r="BV14"/>
      <c r="BW14"/>
      <c r="BX14"/>
      <c r="BY14"/>
      <c r="BZ14"/>
      <c r="CA14"/>
      <c r="CB14"/>
      <c r="CC14"/>
      <c r="CD14"/>
      <c r="CE14"/>
      <c r="CF14"/>
      <c r="CG14"/>
      <c r="CH14"/>
      <c r="CI14"/>
      <c r="CJ14"/>
      <c r="CK14"/>
      <c r="CL14"/>
      <c r="CM14"/>
      <c r="CN14"/>
      <c r="CO14"/>
      <c r="CP14"/>
      <c r="CQ14"/>
      <c r="CR14"/>
      <c r="CS14"/>
      <c r="CT14"/>
      <c r="CU14"/>
      <c r="CV14"/>
      <c r="CW14"/>
      <c r="CX14"/>
      <c r="CY14"/>
      <c r="CZ14"/>
      <c r="DA14"/>
      <c r="DB14"/>
      <c r="DC14"/>
      <c r="DD14"/>
      <c r="DE14"/>
      <c r="DF14"/>
      <c r="DG14"/>
      <c r="DH14"/>
      <c r="DI14"/>
      <c r="DJ14"/>
      <c r="DK14"/>
      <c r="DL14"/>
      <c r="DM14"/>
      <c r="DN14"/>
      <c r="DO14"/>
      <c r="DP14"/>
      <c r="DQ14"/>
      <c r="DR14"/>
      <c r="DS14"/>
      <c r="DT14"/>
      <c r="DU14"/>
      <c r="DV14"/>
      <c r="DW14"/>
      <c r="DX14"/>
      <c r="DY14"/>
      <c r="DZ14"/>
      <c r="EA14"/>
      <c r="EB14"/>
      <c r="EC14"/>
      <c r="ED14"/>
      <c r="EE14"/>
      <c r="EF14"/>
      <c r="EG14"/>
      <c r="EH14"/>
      <c r="EI14"/>
      <c r="EJ14"/>
      <c r="EK14"/>
      <c r="EL14"/>
      <c r="EM14"/>
      <c r="EN14"/>
      <c r="EO14"/>
      <c r="EP14"/>
      <c r="EQ14"/>
      <c r="ER14"/>
      <c r="ES14"/>
      <c r="ET14"/>
      <c r="EU14"/>
      <c r="EV14"/>
      <c r="EW14"/>
      <c r="EX14"/>
      <c r="EY14"/>
      <c r="EZ14"/>
      <c r="FA14"/>
      <c r="FB14"/>
      <c r="FC14"/>
      <c r="FD14"/>
      <c r="FE14"/>
      <c r="FF14"/>
      <c r="FG14"/>
      <c r="FH14"/>
      <c r="FI14"/>
      <c r="FJ14"/>
      <c r="FK14"/>
      <c r="FL14"/>
      <c r="FM14"/>
      <c r="FN14"/>
      <c r="FO14"/>
      <c r="FP14"/>
      <c r="FQ14"/>
      <c r="FR14"/>
      <c r="FS14"/>
      <c r="FT14"/>
      <c r="FU14"/>
      <c r="FV14"/>
      <c r="FW14"/>
      <c r="FX14"/>
      <c r="FY14"/>
      <c r="FZ14"/>
      <c r="GA14"/>
      <c r="GB14"/>
      <c r="GC14"/>
      <c r="GD14"/>
      <c r="GE14"/>
      <c r="GF14"/>
      <c r="GG14"/>
      <c r="GH14"/>
      <c r="GI14"/>
      <c r="GJ14"/>
      <c r="GK14"/>
      <c r="GL14"/>
      <c r="GM14"/>
      <c r="GN14"/>
      <c r="GO14"/>
      <c r="GP14"/>
      <c r="GQ14"/>
      <c r="GR14"/>
      <c r="GS14"/>
      <c r="GT14"/>
      <c r="GU14"/>
      <c r="GV14"/>
      <c r="GW14"/>
      <c r="GX14"/>
      <c r="GY14"/>
      <c r="GZ14"/>
      <c r="HA14"/>
      <c r="HB14"/>
      <c r="HC14"/>
      <c r="HD14"/>
      <c r="HE14"/>
      <c r="HF14"/>
      <c r="HG14"/>
      <c r="HH14"/>
      <c r="HI14"/>
      <c r="HJ14"/>
      <c r="HK14"/>
      <c r="HL14"/>
      <c r="HM14"/>
      <c r="HN14"/>
      <c r="HO14"/>
      <c r="HP14"/>
      <c r="HQ14"/>
      <c r="HR14"/>
      <c r="HS14"/>
      <c r="HT14"/>
      <c r="HU14"/>
      <c r="HV14"/>
      <c r="HW14"/>
      <c r="HX14"/>
      <c r="HY14"/>
      <c r="HZ14"/>
      <c r="IA14"/>
      <c r="IB14"/>
      <c r="IC14"/>
      <c r="ID14"/>
      <c r="IE14"/>
      <c r="IF14"/>
      <c r="IG14"/>
      <c r="IH14"/>
      <c r="II14"/>
      <c r="IJ14"/>
      <c r="IK14"/>
      <c r="IL14"/>
      <c r="IM14"/>
      <c r="IN14"/>
      <c r="IO14"/>
      <c r="IP14"/>
      <c r="IQ14"/>
      <c r="IR14"/>
      <c r="IS14"/>
      <c r="IT14"/>
      <c r="IU14"/>
      <c r="IV14"/>
      <c r="IW14"/>
      <c r="IX14"/>
      <c r="IY14"/>
      <c r="IZ14"/>
      <c r="JA14"/>
      <c r="JB14"/>
      <c r="JC14"/>
      <c r="JD14"/>
      <c r="JE14"/>
      <c r="JF14"/>
      <c r="JG14"/>
      <c r="JH14"/>
      <c r="JI14"/>
      <c r="JJ14"/>
      <c r="JK14"/>
      <c r="JL14"/>
      <c r="JM14"/>
      <c r="JN14"/>
      <c r="JO14"/>
      <c r="JP14"/>
      <c r="JQ14"/>
      <c r="JR14"/>
      <c r="JS14"/>
      <c r="JT14"/>
      <c r="JU14"/>
      <c r="JV14"/>
      <c r="JW14"/>
      <c r="JX14"/>
      <c r="JY14"/>
      <c r="JZ14"/>
      <c r="KA14"/>
      <c r="KB14"/>
      <c r="KC14"/>
      <c r="KD14"/>
      <c r="KE14"/>
      <c r="KF14"/>
      <c r="KG14"/>
      <c r="KH14"/>
      <c r="KI14"/>
      <c r="KJ14"/>
      <c r="KK14"/>
      <c r="KL14"/>
      <c r="KM14"/>
      <c r="KN14"/>
      <c r="KO14"/>
      <c r="KP14"/>
      <c r="KQ14"/>
      <c r="KR14"/>
      <c r="KS14"/>
      <c r="KT14"/>
      <c r="KU14"/>
      <c r="KV14"/>
      <c r="KW14"/>
      <c r="KX14"/>
      <c r="KY14"/>
      <c r="KZ14"/>
      <c r="LA14"/>
      <c r="LB14"/>
      <c r="LC14"/>
      <c r="LD14"/>
      <c r="LE14"/>
      <c r="LF14"/>
      <c r="LG14"/>
      <c r="LH14"/>
      <c r="LI14"/>
      <c r="LJ14"/>
      <c r="LK14"/>
      <c r="LL14"/>
      <c r="LM14"/>
      <c r="LN14"/>
      <c r="LO14"/>
      <c r="LP14"/>
      <c r="LQ14"/>
      <c r="LR14"/>
      <c r="LS14"/>
      <c r="LT14"/>
      <c r="LU14"/>
      <c r="LV14"/>
      <c r="LW14"/>
      <c r="LX14"/>
      <c r="LY14"/>
      <c r="LZ14"/>
      <c r="MA14"/>
      <c r="MB14"/>
      <c r="MC14"/>
      <c r="MD14"/>
      <c r="ME14"/>
      <c r="MF14"/>
      <c r="MG14"/>
      <c r="MH14"/>
      <c r="MI14"/>
      <c r="MJ14"/>
      <c r="MK14"/>
      <c r="ML14"/>
      <c r="MM14"/>
      <c r="MN14"/>
      <c r="MO14"/>
      <c r="MP14"/>
      <c r="MQ14"/>
      <c r="MR14"/>
      <c r="MS14"/>
      <c r="MT14"/>
      <c r="MU14"/>
      <c r="MV14"/>
      <c r="MW14"/>
      <c r="MX14"/>
      <c r="MY14"/>
      <c r="MZ14"/>
      <c r="NA14"/>
      <c r="NB14"/>
      <c r="NC14"/>
      <c r="ND14"/>
      <c r="NE14"/>
      <c r="NF14"/>
      <c r="NG14"/>
      <c r="NH14"/>
      <c r="NI14"/>
      <c r="NJ14"/>
      <c r="NK14"/>
      <c r="NL14"/>
      <c r="NM14"/>
      <c r="NN14"/>
      <c r="NO14"/>
      <c r="NP14"/>
      <c r="NQ14"/>
      <c r="NR14"/>
      <c r="NS14"/>
      <c r="NT14"/>
      <c r="NU14"/>
      <c r="NV14"/>
      <c r="NW14"/>
      <c r="NX14"/>
      <c r="NY14"/>
      <c r="NZ14"/>
      <c r="OA14"/>
      <c r="OB14"/>
      <c r="OC14"/>
      <c r="OD14"/>
      <c r="OE14"/>
      <c r="OF14"/>
      <c r="OG14"/>
      <c r="OH14"/>
      <c r="OI14"/>
      <c r="OJ14"/>
      <c r="OK14"/>
      <c r="OL14"/>
      <c r="OM14"/>
      <c r="ON14"/>
      <c r="OO14"/>
      <c r="OP14"/>
      <c r="OQ14"/>
      <c r="OR14"/>
      <c r="OS14"/>
      <c r="OT14"/>
      <c r="OU14"/>
      <c r="OV14"/>
      <c r="OW14"/>
      <c r="OX14"/>
      <c r="OY14"/>
      <c r="OZ14"/>
      <c r="PA14"/>
      <c r="PB14"/>
      <c r="PC14"/>
      <c r="PD14"/>
      <c r="PE14"/>
      <c r="PF14"/>
      <c r="PG14"/>
      <c r="PH14"/>
      <c r="PI14"/>
      <c r="PJ14"/>
      <c r="PK14"/>
      <c r="PL14"/>
      <c r="PM14"/>
      <c r="PN14"/>
      <c r="PO14"/>
      <c r="PP14"/>
      <c r="PQ14"/>
      <c r="PR14"/>
      <c r="PS14"/>
      <c r="PT14"/>
      <c r="PU14"/>
      <c r="PV14"/>
      <c r="PW14"/>
      <c r="PX14"/>
      <c r="PY14"/>
      <c r="PZ14"/>
      <c r="QA14"/>
      <c r="QB14"/>
      <c r="QC14"/>
      <c r="QD14"/>
      <c r="QE14"/>
      <c r="QF14"/>
      <c r="QG14"/>
      <c r="QH14"/>
      <c r="QI14"/>
      <c r="QJ14"/>
      <c r="QK14"/>
      <c r="QL14"/>
      <c r="QM14"/>
      <c r="QN14"/>
      <c r="QO14"/>
      <c r="QP14"/>
      <c r="QQ14"/>
      <c r="QR14"/>
      <c r="QS14"/>
      <c r="QT14"/>
      <c r="QU14"/>
      <c r="QV14"/>
      <c r="QW14"/>
      <c r="QX14"/>
      <c r="QY14"/>
      <c r="QZ14"/>
      <c r="RA14"/>
      <c r="RB14"/>
      <c r="RC14"/>
      <c r="RD14"/>
      <c r="RE14"/>
      <c r="RF14"/>
      <c r="RG14"/>
      <c r="RH14"/>
      <c r="RI14"/>
      <c r="RJ14"/>
      <c r="RK14"/>
      <c r="RL14"/>
      <c r="RM14"/>
      <c r="RN14"/>
      <c r="RO14"/>
      <c r="RP14"/>
      <c r="RQ14"/>
      <c r="RR14"/>
      <c r="RS14"/>
      <c r="RT14"/>
      <c r="RU14"/>
      <c r="RV14"/>
      <c r="RW14"/>
      <c r="RX14"/>
      <c r="RY14"/>
      <c r="RZ14"/>
      <c r="SA14"/>
      <c r="SB14"/>
      <c r="SC14"/>
      <c r="SD14"/>
      <c r="SE14"/>
      <c r="SF14"/>
      <c r="SG14"/>
      <c r="SH14"/>
      <c r="SI14"/>
      <c r="SJ14"/>
      <c r="SK14"/>
      <c r="SL14"/>
      <c r="SM14"/>
      <c r="SN14"/>
      <c r="SO14"/>
      <c r="SP14"/>
      <c r="SQ14"/>
      <c r="SR14"/>
      <c r="SS14"/>
      <c r="ST14"/>
      <c r="SU14"/>
      <c r="SV14"/>
      <c r="SW14"/>
      <c r="SX14"/>
      <c r="SY14"/>
      <c r="SZ14"/>
      <c r="TA14"/>
      <c r="TB14"/>
      <c r="TC14"/>
      <c r="TD14"/>
      <c r="TE14"/>
      <c r="TF14"/>
      <c r="TG14"/>
      <c r="TH14"/>
      <c r="TI14"/>
      <c r="TJ14"/>
      <c r="TK14"/>
      <c r="TL14"/>
      <c r="TM14"/>
      <c r="TN14"/>
      <c r="TO14"/>
      <c r="TP14"/>
      <c r="TQ14"/>
      <c r="TR14"/>
      <c r="TS14"/>
      <c r="TT14"/>
      <c r="TU14"/>
      <c r="TV14"/>
      <c r="TW14"/>
      <c r="TX14"/>
      <c r="TY14"/>
      <c r="TZ14"/>
      <c r="UA14"/>
      <c r="UB14"/>
      <c r="UC14"/>
      <c r="UD14"/>
      <c r="UE14"/>
      <c r="UF14"/>
      <c r="UG14"/>
      <c r="UH14"/>
      <c r="UI14"/>
      <c r="UJ14"/>
      <c r="UK14"/>
      <c r="UL14"/>
      <c r="UM14"/>
      <c r="UN14"/>
      <c r="UO14"/>
      <c r="UP14"/>
      <c r="UQ14"/>
      <c r="UR14"/>
      <c r="US14"/>
      <c r="UT14"/>
      <c r="UU14"/>
      <c r="UV14"/>
      <c r="UW14"/>
      <c r="UX14"/>
      <c r="UY14"/>
      <c r="UZ14"/>
      <c r="VA14"/>
      <c r="VB14"/>
      <c r="VC14"/>
      <c r="VD14"/>
      <c r="VE14"/>
      <c r="VF14"/>
      <c r="VG14"/>
      <c r="VH14"/>
      <c r="VI14"/>
      <c r="VJ14"/>
      <c r="VK14"/>
      <c r="VL14"/>
      <c r="VM14"/>
      <c r="VN14"/>
      <c r="VO14"/>
      <c r="VP14"/>
      <c r="VQ14"/>
      <c r="VR14"/>
      <c r="VS14"/>
      <c r="VT14"/>
      <c r="VU14"/>
      <c r="VV14"/>
      <c r="VW14"/>
      <c r="VX14"/>
      <c r="VY14"/>
      <c r="VZ14"/>
      <c r="WA14"/>
      <c r="WB14"/>
      <c r="WC14"/>
      <c r="WD14"/>
      <c r="WE14"/>
      <c r="WF14"/>
      <c r="WG14"/>
      <c r="WH14"/>
      <c r="WI14"/>
      <c r="WJ14"/>
      <c r="WK14"/>
      <c r="WL14"/>
      <c r="WM14"/>
      <c r="WN14"/>
      <c r="WO14"/>
      <c r="WP14"/>
      <c r="WQ14"/>
      <c r="WR14"/>
      <c r="WS14"/>
      <c r="WT14"/>
      <c r="WU14"/>
      <c r="WV14"/>
      <c r="WW14"/>
      <c r="WX14"/>
      <c r="WY14"/>
      <c r="WZ14"/>
      <c r="XA14"/>
      <c r="XB14"/>
      <c r="XC14"/>
      <c r="XD14"/>
      <c r="XE14"/>
      <c r="XF14"/>
      <c r="XG14"/>
      <c r="XH14"/>
      <c r="XI14"/>
      <c r="XJ14"/>
      <c r="XK14"/>
      <c r="XL14"/>
      <c r="XM14"/>
      <c r="XN14"/>
      <c r="XO14"/>
      <c r="XP14"/>
      <c r="XQ14"/>
      <c r="XR14"/>
      <c r="XS14"/>
      <c r="XT14"/>
      <c r="XU14"/>
      <c r="XV14"/>
      <c r="XW14"/>
      <c r="XX14"/>
      <c r="XY14"/>
      <c r="XZ14"/>
      <c r="YA14"/>
      <c r="YB14"/>
      <c r="YC14"/>
      <c r="YD14"/>
      <c r="YE14"/>
      <c r="YF14"/>
      <c r="YG14"/>
      <c r="YH14"/>
      <c r="YI14"/>
      <c r="YJ14"/>
      <c r="YK14"/>
      <c r="YL14"/>
      <c r="YM14"/>
      <c r="YN14"/>
      <c r="YO14"/>
      <c r="YP14"/>
      <c r="YQ14"/>
      <c r="YR14"/>
      <c r="YS14"/>
      <c r="YT14"/>
      <c r="YU14"/>
      <c r="YV14"/>
      <c r="YW14"/>
      <c r="YX14"/>
      <c r="YY14"/>
      <c r="YZ14"/>
      <c r="ZA14"/>
      <c r="ZB14"/>
      <c r="ZC14"/>
      <c r="ZD14"/>
      <c r="ZE14"/>
      <c r="ZF14"/>
      <c r="ZG14"/>
      <c r="ZH14"/>
      <c r="ZI14"/>
      <c r="ZJ14"/>
      <c r="ZK14"/>
      <c r="ZL14"/>
      <c r="ZM14"/>
      <c r="ZN14"/>
      <c r="ZO14"/>
      <c r="ZP14"/>
      <c r="ZQ14"/>
      <c r="ZR14"/>
      <c r="ZS14"/>
      <c r="ZT14"/>
      <c r="ZU14"/>
      <c r="ZV14"/>
      <c r="ZW14"/>
      <c r="ZX14"/>
      <c r="ZY14"/>
      <c r="ZZ14"/>
      <c r="AAA14"/>
      <c r="AAB14"/>
      <c r="AAC14"/>
      <c r="AAD14"/>
      <c r="AAE14"/>
      <c r="AAF14"/>
      <c r="AAG14"/>
      <c r="AAH14"/>
      <c r="AAI14"/>
      <c r="AAJ14"/>
      <c r="AAK14"/>
      <c r="AAL14"/>
      <c r="AAM14"/>
      <c r="AAN14"/>
      <c r="AAO14"/>
      <c r="AAP14"/>
      <c r="AAQ14"/>
      <c r="AAR14"/>
      <c r="AAS14"/>
      <c r="AAT14"/>
      <c r="AAU14"/>
      <c r="AAV14"/>
      <c r="AAW14"/>
      <c r="AAX14"/>
      <c r="AAY14"/>
      <c r="AAZ14"/>
      <c r="ABA14"/>
      <c r="ABB14"/>
      <c r="ABC14"/>
      <c r="ABD14"/>
      <c r="ABE14"/>
      <c r="ABF14"/>
      <c r="ABG14"/>
      <c r="ABH14"/>
      <c r="ABI14"/>
      <c r="ABJ14"/>
      <c r="ABK14"/>
      <c r="ABL14"/>
      <c r="ABM14"/>
      <c r="ABN14"/>
      <c r="ABO14"/>
      <c r="ABP14"/>
      <c r="ABQ14"/>
      <c r="ABR14"/>
      <c r="ABS14"/>
      <c r="ABT14"/>
      <c r="ABU14"/>
      <c r="ABV14"/>
      <c r="ABW14"/>
      <c r="ABX14"/>
      <c r="ABY14"/>
      <c r="ABZ14"/>
      <c r="ACA14"/>
      <c r="ACB14"/>
      <c r="ACC14"/>
      <c r="ACD14"/>
      <c r="ACE14"/>
      <c r="ACF14"/>
      <c r="ACG14"/>
      <c r="ACH14"/>
      <c r="ACI14"/>
      <c r="ACJ14"/>
      <c r="ACK14"/>
      <c r="ACL14"/>
      <c r="ACM14"/>
      <c r="ACN14"/>
      <c r="ACO14"/>
      <c r="ACP14"/>
      <c r="ACQ14"/>
      <c r="ACR14"/>
      <c r="ACS14"/>
      <c r="ACT14"/>
      <c r="ACU14"/>
      <c r="ACV14"/>
      <c r="ACW14"/>
      <c r="ACX14"/>
      <c r="ACY14"/>
      <c r="ACZ14"/>
      <c r="ADA14"/>
      <c r="ADB14"/>
      <c r="ADC14"/>
      <c r="ADD14"/>
      <c r="ADE14"/>
      <c r="ADF14"/>
      <c r="ADG14"/>
      <c r="ADH14"/>
      <c r="ADI14"/>
      <c r="ADJ14"/>
      <c r="ADK14"/>
      <c r="ADL14"/>
      <c r="ADM14"/>
      <c r="ADN14"/>
      <c r="ADO14"/>
      <c r="ADP14"/>
      <c r="ADQ14"/>
      <c r="ADR14"/>
      <c r="ADS14"/>
      <c r="ADT14"/>
      <c r="ADU14"/>
      <c r="ADV14"/>
      <c r="ADW14"/>
      <c r="ADX14"/>
      <c r="ADY14"/>
      <c r="ADZ14"/>
      <c r="AEA14"/>
      <c r="AEB14"/>
      <c r="AEC14"/>
      <c r="AED14"/>
      <c r="AEE14"/>
      <c r="AEF14"/>
      <c r="AEG14"/>
      <c r="AEH14"/>
      <c r="AEI14"/>
      <c r="AEJ14"/>
      <c r="AEK14"/>
      <c r="AEL14"/>
      <c r="AEM14"/>
      <c r="AEN14"/>
      <c r="AEO14"/>
      <c r="AEP14"/>
      <c r="AEQ14"/>
      <c r="AER14"/>
      <c r="AES14"/>
      <c r="AET14"/>
      <c r="AEU14"/>
      <c r="AEV14"/>
      <c r="AEW14"/>
      <c r="AEX14"/>
      <c r="AEY14"/>
      <c r="AEZ14"/>
      <c r="AFA14"/>
      <c r="AFB14"/>
      <c r="AFC14"/>
      <c r="AFD14"/>
      <c r="AFE14"/>
      <c r="AFF14"/>
      <c r="AFG14"/>
      <c r="AFH14"/>
      <c r="AFI14"/>
      <c r="AFJ14"/>
      <c r="AFK14"/>
      <c r="AFL14"/>
      <c r="AFM14"/>
      <c r="AFN14"/>
      <c r="AFO14"/>
      <c r="AFP14"/>
      <c r="AFQ14"/>
      <c r="AFR14"/>
      <c r="AFS14"/>
      <c r="AFT14"/>
      <c r="AFU14"/>
      <c r="AFV14"/>
      <c r="AFW14"/>
      <c r="AFX14"/>
      <c r="AFY14"/>
      <c r="AFZ14"/>
      <c r="AGA14"/>
      <c r="AGB14"/>
      <c r="AGC14"/>
      <c r="AGD14"/>
      <c r="AGE14"/>
      <c r="AGF14"/>
      <c r="AGG14"/>
      <c r="AGH14"/>
      <c r="AGI14"/>
      <c r="AGJ14"/>
      <c r="AGK14"/>
      <c r="AGL14"/>
      <c r="AGM14"/>
      <c r="AGN14"/>
      <c r="AGO14"/>
      <c r="AGP14"/>
      <c r="AGQ14"/>
      <c r="AGR14"/>
      <c r="AGS14"/>
      <c r="AGT14"/>
      <c r="AGU14"/>
      <c r="AGV14"/>
      <c r="AGW14"/>
      <c r="AGX14"/>
      <c r="AGY14"/>
      <c r="AGZ14"/>
      <c r="AHA14"/>
      <c r="AHB14"/>
      <c r="AHC14"/>
      <c r="AHD14"/>
      <c r="AHE14"/>
      <c r="AHF14"/>
      <c r="AHG14"/>
      <c r="AHH14"/>
      <c r="AHI14"/>
      <c r="AHJ14"/>
      <c r="AHK14"/>
      <c r="AHL14"/>
      <c r="AHM14"/>
      <c r="AHN14"/>
      <c r="AHO14"/>
      <c r="AHP14"/>
      <c r="AHQ14"/>
      <c r="AHR14"/>
      <c r="AHS14"/>
      <c r="AHT14"/>
      <c r="AHU14"/>
      <c r="AHV14"/>
      <c r="AHW14"/>
      <c r="AHX14"/>
      <c r="AHY14"/>
      <c r="AHZ14"/>
      <c r="AIA14"/>
      <c r="AIB14"/>
      <c r="AIC14"/>
      <c r="AID14"/>
      <c r="AIE14"/>
      <c r="AIF14"/>
      <c r="AIG14"/>
      <c r="AIH14"/>
      <c r="AII14"/>
      <c r="AIJ14"/>
      <c r="AIK14"/>
      <c r="AIL14"/>
      <c r="AIM14"/>
      <c r="AIN14"/>
      <c r="AIO14"/>
      <c r="AIP14"/>
      <c r="AIQ14"/>
      <c r="AIR14"/>
      <c r="AIS14"/>
      <c r="AIT14"/>
      <c r="AIU14"/>
      <c r="AIV14"/>
      <c r="AIW14"/>
      <c r="AIX14"/>
      <c r="AIY14"/>
      <c r="AIZ14"/>
      <c r="AJA14"/>
      <c r="AJB14"/>
      <c r="AJC14"/>
      <c r="AJD14"/>
      <c r="AJE14"/>
      <c r="AJF14"/>
      <c r="AJG14"/>
      <c r="AJH14"/>
      <c r="AJI14"/>
      <c r="AJJ14"/>
      <c r="AJK14"/>
      <c r="AJL14"/>
      <c r="AJM14"/>
      <c r="AJN14"/>
      <c r="AJO14"/>
      <c r="AJP14"/>
      <c r="AJQ14"/>
      <c r="AJR14"/>
      <c r="AJS14"/>
      <c r="AJT14"/>
      <c r="AJU14"/>
      <c r="AJV14"/>
      <c r="AJW14"/>
      <c r="AJX14"/>
      <c r="AJY14"/>
      <c r="AJZ14"/>
      <c r="AKA14"/>
      <c r="AKB14"/>
      <c r="AKC14"/>
      <c r="AKD14"/>
      <c r="AKE14"/>
      <c r="AKF14"/>
      <c r="AKG14"/>
      <c r="AKH14"/>
      <c r="AKI14"/>
      <c r="AKJ14"/>
      <c r="AKK14"/>
      <c r="AKL14"/>
      <c r="AKM14"/>
      <c r="AKN14"/>
      <c r="AKO14"/>
      <c r="AKP14"/>
      <c r="AKQ14"/>
      <c r="AKR14"/>
      <c r="AKS14"/>
      <c r="AKT14"/>
      <c r="AKU14"/>
      <c r="AKV14"/>
      <c r="AKW14"/>
      <c r="AKX14"/>
      <c r="AKY14"/>
      <c r="AKZ14"/>
      <c r="ALA14"/>
      <c r="ALB14"/>
      <c r="ALC14"/>
      <c r="ALD14"/>
      <c r="ALE14"/>
      <c r="ALF14"/>
      <c r="ALG14"/>
      <c r="ALH14"/>
      <c r="ALI14"/>
      <c r="ALJ14"/>
      <c r="ALK14"/>
      <c r="ALL14"/>
      <c r="ALM14"/>
      <c r="ALN14"/>
      <c r="ALO14"/>
      <c r="ALP14"/>
      <c r="ALQ14"/>
      <c r="ALR14"/>
      <c r="ALS14"/>
      <c r="ALT14"/>
      <c r="ALU14"/>
      <c r="ALV14"/>
      <c r="ALW14"/>
      <c r="ALX14"/>
      <c r="ALY14"/>
      <c r="ALZ14"/>
      <c r="AMA14"/>
      <c r="AMB14"/>
      <c r="AMC14"/>
      <c r="AMD14"/>
      <c r="AME14"/>
      <c r="AMF14"/>
      <c r="AMG14"/>
      <c r="AMH14"/>
      <c r="AMI14"/>
      <c r="AMJ14"/>
    </row>
    <row r="15" spans="1:1024">
      <c r="A15"/>
      <c r="B15" s="540"/>
      <c r="C15" s="541"/>
      <c r="D15" s="541"/>
      <c r="E15" s="541"/>
      <c r="F15" s="541"/>
      <c r="G15" s="541"/>
      <c r="H15" s="541"/>
      <c r="I15" s="541"/>
      <c r="J15" s="541"/>
      <c r="K15" s="541"/>
      <c r="L15" s="541"/>
      <c r="M15" s="541"/>
      <c r="N15" s="541"/>
      <c r="O15" s="541"/>
      <c r="P15" s="541"/>
      <c r="Q15" s="542"/>
      <c r="R15"/>
      <c r="S15"/>
      <c r="T15"/>
      <c r="U15"/>
      <c r="V15"/>
      <c r="W15"/>
      <c r="X15"/>
      <c r="Y15"/>
      <c r="Z15"/>
      <c r="AA15"/>
      <c r="AB15"/>
      <c r="AC15"/>
      <c r="AD15"/>
      <c r="AE15"/>
      <c r="AF15"/>
      <c r="AG15"/>
      <c r="AH15"/>
      <c r="AI15"/>
      <c r="AJ15"/>
      <c r="AK15"/>
      <c r="AL15"/>
      <c r="AM15"/>
      <c r="AN15"/>
      <c r="AO15"/>
      <c r="AP15"/>
      <c r="AQ15"/>
      <c r="AR15"/>
      <c r="AS15"/>
      <c r="AT15"/>
      <c r="AU15"/>
      <c r="AV15"/>
      <c r="AW15"/>
      <c r="AX15"/>
      <c r="AY15"/>
      <c r="AZ15"/>
      <c r="BA15"/>
      <c r="BB15"/>
      <c r="BC15"/>
      <c r="BD15"/>
      <c r="BE15"/>
      <c r="BF15"/>
      <c r="BG15"/>
      <c r="BH15"/>
      <c r="BI15"/>
      <c r="BJ15"/>
      <c r="BK15"/>
      <c r="BL15"/>
      <c r="BM15"/>
      <c r="BN15"/>
      <c r="BO15"/>
      <c r="BP15"/>
      <c r="BQ15"/>
      <c r="BR15"/>
      <c r="BS15"/>
      <c r="BT15"/>
      <c r="BU15"/>
      <c r="BV15"/>
      <c r="BW15"/>
      <c r="BX15"/>
      <c r="BY15"/>
      <c r="BZ15"/>
      <c r="CA15"/>
      <c r="CB15"/>
      <c r="CC15"/>
      <c r="CD15"/>
      <c r="CE15"/>
      <c r="CF15"/>
      <c r="CG15"/>
      <c r="CH15"/>
      <c r="CI15"/>
      <c r="CJ15"/>
      <c r="CK15"/>
      <c r="CL15"/>
      <c r="CM15"/>
      <c r="CN15"/>
      <c r="CO15"/>
      <c r="CP15"/>
      <c r="CQ15"/>
      <c r="CR15"/>
      <c r="CS15"/>
      <c r="CT15"/>
      <c r="CU15"/>
      <c r="CV15"/>
      <c r="CW15"/>
      <c r="CX15"/>
      <c r="CY15"/>
      <c r="CZ15"/>
      <c r="DA15"/>
      <c r="DB15"/>
      <c r="DC15"/>
      <c r="DD15"/>
      <c r="DE15"/>
      <c r="DF15"/>
      <c r="DG15"/>
      <c r="DH15"/>
      <c r="DI15"/>
      <c r="DJ15"/>
      <c r="DK15"/>
      <c r="DL15"/>
      <c r="DM15"/>
      <c r="DN15"/>
      <c r="DO15"/>
      <c r="DP15"/>
      <c r="DQ15"/>
      <c r="DR15"/>
      <c r="DS15"/>
      <c r="DT15"/>
      <c r="DU15"/>
      <c r="DV15"/>
      <c r="DW15"/>
      <c r="DX15"/>
      <c r="DY15"/>
      <c r="DZ15"/>
      <c r="EA15"/>
      <c r="EB15"/>
      <c r="EC15"/>
      <c r="ED15"/>
      <c r="EE15"/>
      <c r="EF15"/>
      <c r="EG15"/>
      <c r="EH15"/>
      <c r="EI15"/>
      <c r="EJ15"/>
      <c r="EK15"/>
      <c r="EL15"/>
      <c r="EM15"/>
      <c r="EN15"/>
      <c r="EO15"/>
      <c r="EP15"/>
      <c r="EQ15"/>
      <c r="ER15"/>
      <c r="ES15"/>
      <c r="ET15"/>
      <c r="EU15"/>
      <c r="EV15"/>
      <c r="EW15"/>
      <c r="EX15"/>
      <c r="EY15"/>
      <c r="EZ15"/>
      <c r="FA15"/>
      <c r="FB15"/>
      <c r="FC15"/>
      <c r="FD15"/>
      <c r="FE15"/>
      <c r="FF15"/>
      <c r="FG15"/>
      <c r="FH15"/>
      <c r="FI15"/>
      <c r="FJ15"/>
      <c r="FK15"/>
      <c r="FL15"/>
      <c r="FM15"/>
      <c r="FN15"/>
      <c r="FO15"/>
      <c r="FP15"/>
      <c r="FQ15"/>
      <c r="FR15"/>
      <c r="FS15"/>
      <c r="FT15"/>
      <c r="FU15"/>
      <c r="FV15"/>
      <c r="FW15"/>
      <c r="FX15"/>
      <c r="FY15"/>
      <c r="FZ15"/>
      <c r="GA15"/>
      <c r="GB15"/>
      <c r="GC15"/>
      <c r="GD15"/>
      <c r="GE15"/>
      <c r="GF15"/>
      <c r="GG15"/>
      <c r="GH15"/>
      <c r="GI15"/>
      <c r="GJ15"/>
      <c r="GK15"/>
      <c r="GL15"/>
      <c r="GM15"/>
      <c r="GN15"/>
      <c r="GO15"/>
      <c r="GP15"/>
      <c r="GQ15"/>
      <c r="GR15"/>
      <c r="GS15"/>
      <c r="GT15"/>
      <c r="GU15"/>
      <c r="GV15"/>
      <c r="GW15"/>
      <c r="GX15"/>
      <c r="GY15"/>
      <c r="GZ15"/>
      <c r="HA15"/>
      <c r="HB15"/>
      <c r="HC15"/>
      <c r="HD15"/>
      <c r="HE15"/>
      <c r="HF15"/>
      <c r="HG15"/>
      <c r="HH15"/>
      <c r="HI15"/>
      <c r="HJ15"/>
      <c r="HK15"/>
      <c r="HL15"/>
      <c r="HM15"/>
      <c r="HN15"/>
      <c r="HO15"/>
      <c r="HP15"/>
      <c r="HQ15"/>
      <c r="HR15"/>
      <c r="HS15"/>
      <c r="HT15"/>
      <c r="HU15"/>
      <c r="HV15"/>
      <c r="HW15"/>
      <c r="HX15"/>
      <c r="HY15"/>
      <c r="HZ15"/>
      <c r="IA15"/>
      <c r="IB15"/>
      <c r="IC15"/>
      <c r="ID15"/>
      <c r="IE15"/>
      <c r="IF15"/>
      <c r="IG15"/>
      <c r="IH15"/>
      <c r="II15"/>
      <c r="IJ15"/>
      <c r="IK15"/>
      <c r="IL15"/>
      <c r="IM15"/>
      <c r="IN15"/>
      <c r="IO15"/>
      <c r="IP15"/>
      <c r="IQ15"/>
      <c r="IR15"/>
      <c r="IS15"/>
      <c r="IT15"/>
      <c r="IU15"/>
      <c r="IV15"/>
      <c r="IW15"/>
      <c r="IX15"/>
      <c r="IY15"/>
      <c r="IZ15"/>
      <c r="JA15"/>
      <c r="JB15"/>
      <c r="JC15"/>
      <c r="JD15"/>
      <c r="JE15"/>
      <c r="JF15"/>
      <c r="JG15"/>
      <c r="JH15"/>
      <c r="JI15"/>
      <c r="JJ15"/>
      <c r="JK15"/>
      <c r="JL15"/>
      <c r="JM15"/>
      <c r="JN15"/>
      <c r="JO15"/>
      <c r="JP15"/>
      <c r="JQ15"/>
      <c r="JR15"/>
      <c r="JS15"/>
      <c r="JT15"/>
      <c r="JU15"/>
      <c r="JV15"/>
      <c r="JW15"/>
      <c r="JX15"/>
      <c r="JY15"/>
      <c r="JZ15"/>
      <c r="KA15"/>
      <c r="KB15"/>
      <c r="KC15"/>
      <c r="KD15"/>
      <c r="KE15"/>
      <c r="KF15"/>
      <c r="KG15"/>
      <c r="KH15"/>
      <c r="KI15"/>
      <c r="KJ15"/>
      <c r="KK15"/>
      <c r="KL15"/>
      <c r="KM15"/>
      <c r="KN15"/>
      <c r="KO15"/>
      <c r="KP15"/>
      <c r="KQ15"/>
      <c r="KR15"/>
      <c r="KS15"/>
      <c r="KT15"/>
      <c r="KU15"/>
      <c r="KV15"/>
      <c r="KW15"/>
      <c r="KX15"/>
      <c r="KY15"/>
      <c r="KZ15"/>
      <c r="LA15"/>
      <c r="LB15"/>
      <c r="LC15"/>
      <c r="LD15"/>
      <c r="LE15"/>
      <c r="LF15"/>
      <c r="LG15"/>
      <c r="LH15"/>
      <c r="LI15"/>
      <c r="LJ15"/>
      <c r="LK15"/>
      <c r="LL15"/>
      <c r="LM15"/>
      <c r="LN15"/>
      <c r="LO15"/>
      <c r="LP15"/>
      <c r="LQ15"/>
      <c r="LR15"/>
      <c r="LS15"/>
      <c r="LT15"/>
      <c r="LU15"/>
      <c r="LV15"/>
      <c r="LW15"/>
      <c r="LX15"/>
      <c r="LY15"/>
      <c r="LZ15"/>
      <c r="MA15"/>
      <c r="MB15"/>
      <c r="MC15"/>
      <c r="MD15"/>
      <c r="ME15"/>
      <c r="MF15"/>
      <c r="MG15"/>
      <c r="MH15"/>
      <c r="MI15"/>
      <c r="MJ15"/>
      <c r="MK15"/>
      <c r="ML15"/>
      <c r="MM15"/>
      <c r="MN15"/>
      <c r="MO15"/>
      <c r="MP15"/>
      <c r="MQ15"/>
      <c r="MR15"/>
      <c r="MS15"/>
      <c r="MT15"/>
      <c r="MU15"/>
      <c r="MV15"/>
      <c r="MW15"/>
      <c r="MX15"/>
      <c r="MY15"/>
      <c r="MZ15"/>
      <c r="NA15"/>
      <c r="NB15"/>
      <c r="NC15"/>
      <c r="ND15"/>
      <c r="NE15"/>
      <c r="NF15"/>
      <c r="NG15"/>
      <c r="NH15"/>
      <c r="NI15"/>
      <c r="NJ15"/>
      <c r="NK15"/>
      <c r="NL15"/>
      <c r="NM15"/>
      <c r="NN15"/>
      <c r="NO15"/>
      <c r="NP15"/>
      <c r="NQ15"/>
      <c r="NR15"/>
      <c r="NS15"/>
      <c r="NT15"/>
      <c r="NU15"/>
      <c r="NV15"/>
      <c r="NW15"/>
      <c r="NX15"/>
      <c r="NY15"/>
      <c r="NZ15"/>
      <c r="OA15"/>
      <c r="OB15"/>
      <c r="OC15"/>
      <c r="OD15"/>
      <c r="OE15"/>
      <c r="OF15"/>
      <c r="OG15"/>
      <c r="OH15"/>
      <c r="OI15"/>
      <c r="OJ15"/>
      <c r="OK15"/>
      <c r="OL15"/>
      <c r="OM15"/>
      <c r="ON15"/>
      <c r="OO15"/>
      <c r="OP15"/>
      <c r="OQ15"/>
      <c r="OR15"/>
      <c r="OS15"/>
      <c r="OT15"/>
      <c r="OU15"/>
      <c r="OV15"/>
      <c r="OW15"/>
      <c r="OX15"/>
      <c r="OY15"/>
      <c r="OZ15"/>
      <c r="PA15"/>
      <c r="PB15"/>
      <c r="PC15"/>
      <c r="PD15"/>
      <c r="PE15"/>
      <c r="PF15"/>
      <c r="PG15"/>
      <c r="PH15"/>
      <c r="PI15"/>
      <c r="PJ15"/>
      <c r="PK15"/>
      <c r="PL15"/>
      <c r="PM15"/>
      <c r="PN15"/>
      <c r="PO15"/>
      <c r="PP15"/>
      <c r="PQ15"/>
      <c r="PR15"/>
      <c r="PS15"/>
      <c r="PT15"/>
      <c r="PU15"/>
      <c r="PV15"/>
      <c r="PW15"/>
      <c r="PX15"/>
      <c r="PY15"/>
      <c r="PZ15"/>
      <c r="QA15"/>
      <c r="QB15"/>
      <c r="QC15"/>
      <c r="QD15"/>
      <c r="QE15"/>
      <c r="QF15"/>
      <c r="QG15"/>
      <c r="QH15"/>
      <c r="QI15"/>
      <c r="QJ15"/>
      <c r="QK15"/>
      <c r="QL15"/>
      <c r="QM15"/>
      <c r="QN15"/>
      <c r="QO15"/>
      <c r="QP15"/>
      <c r="QQ15"/>
      <c r="QR15"/>
      <c r="QS15"/>
      <c r="QT15"/>
      <c r="QU15"/>
      <c r="QV15"/>
      <c r="QW15"/>
      <c r="QX15"/>
      <c r="QY15"/>
      <c r="QZ15"/>
      <c r="RA15"/>
      <c r="RB15"/>
      <c r="RC15"/>
      <c r="RD15"/>
      <c r="RE15"/>
      <c r="RF15"/>
      <c r="RG15"/>
      <c r="RH15"/>
      <c r="RI15"/>
      <c r="RJ15"/>
      <c r="RK15"/>
      <c r="RL15"/>
      <c r="RM15"/>
      <c r="RN15"/>
      <c r="RO15"/>
      <c r="RP15"/>
      <c r="RQ15"/>
      <c r="RR15"/>
      <c r="RS15"/>
      <c r="RT15"/>
      <c r="RU15"/>
      <c r="RV15"/>
      <c r="RW15"/>
      <c r="RX15"/>
      <c r="RY15"/>
      <c r="RZ15"/>
      <c r="SA15"/>
      <c r="SB15"/>
      <c r="SC15"/>
      <c r="SD15"/>
      <c r="SE15"/>
      <c r="SF15"/>
      <c r="SG15"/>
      <c r="SH15"/>
      <c r="SI15"/>
      <c r="SJ15"/>
      <c r="SK15"/>
      <c r="SL15"/>
      <c r="SM15"/>
      <c r="SN15"/>
      <c r="SO15"/>
      <c r="SP15"/>
      <c r="SQ15"/>
      <c r="SR15"/>
      <c r="SS15"/>
      <c r="ST15"/>
      <c r="SU15"/>
      <c r="SV15"/>
      <c r="SW15"/>
      <c r="SX15"/>
      <c r="SY15"/>
      <c r="SZ15"/>
      <c r="TA15"/>
      <c r="TB15"/>
      <c r="TC15"/>
      <c r="TD15"/>
      <c r="TE15"/>
      <c r="TF15"/>
      <c r="TG15"/>
      <c r="TH15"/>
      <c r="TI15"/>
      <c r="TJ15"/>
      <c r="TK15"/>
      <c r="TL15"/>
      <c r="TM15"/>
      <c r="TN15"/>
      <c r="TO15"/>
      <c r="TP15"/>
      <c r="TQ15"/>
      <c r="TR15"/>
      <c r="TS15"/>
      <c r="TT15"/>
      <c r="TU15"/>
      <c r="TV15"/>
      <c r="TW15"/>
      <c r="TX15"/>
      <c r="TY15"/>
      <c r="TZ15"/>
      <c r="UA15"/>
      <c r="UB15"/>
      <c r="UC15"/>
      <c r="UD15"/>
      <c r="UE15"/>
      <c r="UF15"/>
      <c r="UG15"/>
      <c r="UH15"/>
      <c r="UI15"/>
      <c r="UJ15"/>
      <c r="UK15"/>
      <c r="UL15"/>
      <c r="UM15"/>
      <c r="UN15"/>
      <c r="UO15"/>
      <c r="UP15"/>
      <c r="UQ15"/>
      <c r="UR15"/>
      <c r="US15"/>
      <c r="UT15"/>
      <c r="UU15"/>
      <c r="UV15"/>
      <c r="UW15"/>
      <c r="UX15"/>
      <c r="UY15"/>
      <c r="UZ15"/>
      <c r="VA15"/>
      <c r="VB15"/>
      <c r="VC15"/>
      <c r="VD15"/>
      <c r="VE15"/>
      <c r="VF15"/>
      <c r="VG15"/>
      <c r="VH15"/>
      <c r="VI15"/>
      <c r="VJ15"/>
      <c r="VK15"/>
      <c r="VL15"/>
      <c r="VM15"/>
      <c r="VN15"/>
      <c r="VO15"/>
      <c r="VP15"/>
      <c r="VQ15"/>
      <c r="VR15"/>
      <c r="VS15"/>
      <c r="VT15"/>
      <c r="VU15"/>
      <c r="VV15"/>
      <c r="VW15"/>
      <c r="VX15"/>
      <c r="VY15"/>
      <c r="VZ15"/>
      <c r="WA15"/>
      <c r="WB15"/>
      <c r="WC15"/>
      <c r="WD15"/>
      <c r="WE15"/>
      <c r="WF15"/>
      <c r="WG15"/>
      <c r="WH15"/>
      <c r="WI15"/>
      <c r="WJ15"/>
      <c r="WK15"/>
      <c r="WL15"/>
      <c r="WM15"/>
      <c r="WN15"/>
      <c r="WO15"/>
      <c r="WP15"/>
      <c r="WQ15"/>
      <c r="WR15"/>
      <c r="WS15"/>
      <c r="WT15"/>
      <c r="WU15"/>
      <c r="WV15"/>
      <c r="WW15"/>
      <c r="WX15"/>
      <c r="WY15"/>
      <c r="WZ15"/>
      <c r="XA15"/>
      <c r="XB15"/>
      <c r="XC15"/>
      <c r="XD15"/>
      <c r="XE15"/>
      <c r="XF15"/>
      <c r="XG15"/>
      <c r="XH15"/>
      <c r="XI15"/>
      <c r="XJ15"/>
      <c r="XK15"/>
      <c r="XL15"/>
      <c r="XM15"/>
      <c r="XN15"/>
      <c r="XO15"/>
      <c r="XP15"/>
      <c r="XQ15"/>
      <c r="XR15"/>
      <c r="XS15"/>
      <c r="XT15"/>
      <c r="XU15"/>
      <c r="XV15"/>
      <c r="XW15"/>
      <c r="XX15"/>
      <c r="XY15"/>
      <c r="XZ15"/>
      <c r="YA15"/>
      <c r="YB15"/>
      <c r="YC15"/>
      <c r="YD15"/>
      <c r="YE15"/>
      <c r="YF15"/>
      <c r="YG15"/>
      <c r="YH15"/>
      <c r="YI15"/>
      <c r="YJ15"/>
      <c r="YK15"/>
      <c r="YL15"/>
      <c r="YM15"/>
      <c r="YN15"/>
      <c r="YO15"/>
      <c r="YP15"/>
      <c r="YQ15"/>
      <c r="YR15"/>
      <c r="YS15"/>
      <c r="YT15"/>
      <c r="YU15"/>
      <c r="YV15"/>
      <c r="YW15"/>
      <c r="YX15"/>
      <c r="YY15"/>
      <c r="YZ15"/>
      <c r="ZA15"/>
      <c r="ZB15"/>
      <c r="ZC15"/>
      <c r="ZD15"/>
      <c r="ZE15"/>
      <c r="ZF15"/>
      <c r="ZG15"/>
      <c r="ZH15"/>
      <c r="ZI15"/>
      <c r="ZJ15"/>
      <c r="ZK15"/>
      <c r="ZL15"/>
      <c r="ZM15"/>
      <c r="ZN15"/>
      <c r="ZO15"/>
      <c r="ZP15"/>
      <c r="ZQ15"/>
      <c r="ZR15"/>
      <c r="ZS15"/>
      <c r="ZT15"/>
      <c r="ZU15"/>
      <c r="ZV15"/>
      <c r="ZW15"/>
      <c r="ZX15"/>
      <c r="ZY15"/>
      <c r="ZZ15"/>
      <c r="AAA15"/>
      <c r="AAB15"/>
      <c r="AAC15"/>
      <c r="AAD15"/>
      <c r="AAE15"/>
      <c r="AAF15"/>
      <c r="AAG15"/>
      <c r="AAH15"/>
      <c r="AAI15"/>
      <c r="AAJ15"/>
      <c r="AAK15"/>
      <c r="AAL15"/>
      <c r="AAM15"/>
      <c r="AAN15"/>
      <c r="AAO15"/>
      <c r="AAP15"/>
      <c r="AAQ15"/>
      <c r="AAR15"/>
      <c r="AAS15"/>
      <c r="AAT15"/>
      <c r="AAU15"/>
      <c r="AAV15"/>
      <c r="AAW15"/>
      <c r="AAX15"/>
      <c r="AAY15"/>
      <c r="AAZ15"/>
      <c r="ABA15"/>
      <c r="ABB15"/>
      <c r="ABC15"/>
      <c r="ABD15"/>
      <c r="ABE15"/>
      <c r="ABF15"/>
      <c r="ABG15"/>
      <c r="ABH15"/>
      <c r="ABI15"/>
      <c r="ABJ15"/>
      <c r="ABK15"/>
      <c r="ABL15"/>
      <c r="ABM15"/>
      <c r="ABN15"/>
      <c r="ABO15"/>
      <c r="ABP15"/>
      <c r="ABQ15"/>
      <c r="ABR15"/>
      <c r="ABS15"/>
      <c r="ABT15"/>
      <c r="ABU15"/>
      <c r="ABV15"/>
      <c r="ABW15"/>
      <c r="ABX15"/>
      <c r="ABY15"/>
      <c r="ABZ15"/>
      <c r="ACA15"/>
      <c r="ACB15"/>
      <c r="ACC15"/>
      <c r="ACD15"/>
      <c r="ACE15"/>
      <c r="ACF15"/>
      <c r="ACG15"/>
      <c r="ACH15"/>
      <c r="ACI15"/>
      <c r="ACJ15"/>
      <c r="ACK15"/>
      <c r="ACL15"/>
      <c r="ACM15"/>
      <c r="ACN15"/>
      <c r="ACO15"/>
      <c r="ACP15"/>
      <c r="ACQ15"/>
      <c r="ACR15"/>
      <c r="ACS15"/>
      <c r="ACT15"/>
      <c r="ACU15"/>
      <c r="ACV15"/>
      <c r="ACW15"/>
      <c r="ACX15"/>
      <c r="ACY15"/>
      <c r="ACZ15"/>
      <c r="ADA15"/>
      <c r="ADB15"/>
      <c r="ADC15"/>
      <c r="ADD15"/>
      <c r="ADE15"/>
      <c r="ADF15"/>
      <c r="ADG15"/>
      <c r="ADH15"/>
      <c r="ADI15"/>
      <c r="ADJ15"/>
      <c r="ADK15"/>
      <c r="ADL15"/>
      <c r="ADM15"/>
      <c r="ADN15"/>
      <c r="ADO15"/>
      <c r="ADP15"/>
      <c r="ADQ15"/>
      <c r="ADR15"/>
      <c r="ADS15"/>
      <c r="ADT15"/>
      <c r="ADU15"/>
      <c r="ADV15"/>
      <c r="ADW15"/>
      <c r="ADX15"/>
      <c r="ADY15"/>
      <c r="ADZ15"/>
      <c r="AEA15"/>
      <c r="AEB15"/>
      <c r="AEC15"/>
      <c r="AED15"/>
      <c r="AEE15"/>
      <c r="AEF15"/>
      <c r="AEG15"/>
      <c r="AEH15"/>
      <c r="AEI15"/>
      <c r="AEJ15"/>
      <c r="AEK15"/>
      <c r="AEL15"/>
      <c r="AEM15"/>
      <c r="AEN15"/>
      <c r="AEO15"/>
      <c r="AEP15"/>
      <c r="AEQ15"/>
      <c r="AER15"/>
      <c r="AES15"/>
      <c r="AET15"/>
      <c r="AEU15"/>
      <c r="AEV15"/>
      <c r="AEW15"/>
      <c r="AEX15"/>
      <c r="AEY15"/>
      <c r="AEZ15"/>
      <c r="AFA15"/>
      <c r="AFB15"/>
      <c r="AFC15"/>
      <c r="AFD15"/>
      <c r="AFE15"/>
      <c r="AFF15"/>
      <c r="AFG15"/>
      <c r="AFH15"/>
      <c r="AFI15"/>
      <c r="AFJ15"/>
      <c r="AFK15"/>
      <c r="AFL15"/>
      <c r="AFM15"/>
      <c r="AFN15"/>
      <c r="AFO15"/>
      <c r="AFP15"/>
      <c r="AFQ15"/>
      <c r="AFR15"/>
      <c r="AFS15"/>
      <c r="AFT15"/>
      <c r="AFU15"/>
      <c r="AFV15"/>
      <c r="AFW15"/>
      <c r="AFX15"/>
      <c r="AFY15"/>
      <c r="AFZ15"/>
      <c r="AGA15"/>
      <c r="AGB15"/>
      <c r="AGC15"/>
      <c r="AGD15"/>
      <c r="AGE15"/>
      <c r="AGF15"/>
      <c r="AGG15"/>
      <c r="AGH15"/>
      <c r="AGI15"/>
      <c r="AGJ15"/>
      <c r="AGK15"/>
      <c r="AGL15"/>
      <c r="AGM15"/>
      <c r="AGN15"/>
      <c r="AGO15"/>
      <c r="AGP15"/>
      <c r="AGQ15"/>
      <c r="AGR15"/>
      <c r="AGS15"/>
      <c r="AGT15"/>
      <c r="AGU15"/>
      <c r="AGV15"/>
      <c r="AGW15"/>
      <c r="AGX15"/>
      <c r="AGY15"/>
      <c r="AGZ15"/>
      <c r="AHA15"/>
      <c r="AHB15"/>
      <c r="AHC15"/>
      <c r="AHD15"/>
      <c r="AHE15"/>
      <c r="AHF15"/>
      <c r="AHG15"/>
      <c r="AHH15"/>
      <c r="AHI15"/>
      <c r="AHJ15"/>
      <c r="AHK15"/>
      <c r="AHL15"/>
      <c r="AHM15"/>
      <c r="AHN15"/>
      <c r="AHO15"/>
      <c r="AHP15"/>
      <c r="AHQ15"/>
      <c r="AHR15"/>
      <c r="AHS15"/>
      <c r="AHT15"/>
      <c r="AHU15"/>
      <c r="AHV15"/>
      <c r="AHW15"/>
      <c r="AHX15"/>
      <c r="AHY15"/>
      <c r="AHZ15"/>
      <c r="AIA15"/>
      <c r="AIB15"/>
      <c r="AIC15"/>
      <c r="AID15"/>
      <c r="AIE15"/>
      <c r="AIF15"/>
      <c r="AIG15"/>
      <c r="AIH15"/>
      <c r="AII15"/>
      <c r="AIJ15"/>
      <c r="AIK15"/>
      <c r="AIL15"/>
      <c r="AIM15"/>
      <c r="AIN15"/>
      <c r="AIO15"/>
      <c r="AIP15"/>
      <c r="AIQ15"/>
      <c r="AIR15"/>
      <c r="AIS15"/>
      <c r="AIT15"/>
      <c r="AIU15"/>
      <c r="AIV15"/>
      <c r="AIW15"/>
      <c r="AIX15"/>
      <c r="AIY15"/>
      <c r="AIZ15"/>
      <c r="AJA15"/>
      <c r="AJB15"/>
      <c r="AJC15"/>
      <c r="AJD15"/>
      <c r="AJE15"/>
      <c r="AJF15"/>
      <c r="AJG15"/>
      <c r="AJH15"/>
      <c r="AJI15"/>
      <c r="AJJ15"/>
      <c r="AJK15"/>
      <c r="AJL15"/>
      <c r="AJM15"/>
      <c r="AJN15"/>
      <c r="AJO15"/>
      <c r="AJP15"/>
      <c r="AJQ15"/>
      <c r="AJR15"/>
      <c r="AJS15"/>
      <c r="AJT15"/>
      <c r="AJU15"/>
      <c r="AJV15"/>
      <c r="AJW15"/>
      <c r="AJX15"/>
      <c r="AJY15"/>
      <c r="AJZ15"/>
      <c r="AKA15"/>
      <c r="AKB15"/>
      <c r="AKC15"/>
      <c r="AKD15"/>
      <c r="AKE15"/>
      <c r="AKF15"/>
      <c r="AKG15"/>
      <c r="AKH15"/>
      <c r="AKI15"/>
      <c r="AKJ15"/>
      <c r="AKK15"/>
      <c r="AKL15"/>
      <c r="AKM15"/>
      <c r="AKN15"/>
      <c r="AKO15"/>
      <c r="AKP15"/>
      <c r="AKQ15"/>
      <c r="AKR15"/>
      <c r="AKS15"/>
      <c r="AKT15"/>
      <c r="AKU15"/>
      <c r="AKV15"/>
      <c r="AKW15"/>
      <c r="AKX15"/>
      <c r="AKY15"/>
      <c r="AKZ15"/>
      <c r="ALA15"/>
      <c r="ALB15"/>
      <c r="ALC15"/>
      <c r="ALD15"/>
      <c r="ALE15"/>
      <c r="ALF15"/>
      <c r="ALG15"/>
      <c r="ALH15"/>
      <c r="ALI15"/>
      <c r="ALJ15"/>
      <c r="ALK15"/>
      <c r="ALL15"/>
      <c r="ALM15"/>
      <c r="ALN15"/>
      <c r="ALO15"/>
      <c r="ALP15"/>
      <c r="ALQ15"/>
      <c r="ALR15"/>
      <c r="ALS15"/>
      <c r="ALT15"/>
      <c r="ALU15"/>
      <c r="ALV15"/>
      <c r="ALW15"/>
      <c r="ALX15"/>
      <c r="ALY15"/>
      <c r="ALZ15"/>
      <c r="AMA15"/>
      <c r="AMB15"/>
      <c r="AMC15"/>
      <c r="AMD15"/>
      <c r="AME15"/>
      <c r="AMF15"/>
      <c r="AMG15"/>
      <c r="AMH15"/>
      <c r="AMI15"/>
      <c r="AMJ15"/>
    </row>
    <row r="16" spans="1:1024">
      <c r="A16"/>
      <c r="B16" s="540"/>
      <c r="C16" s="541"/>
      <c r="D16" s="541"/>
      <c r="E16" s="541"/>
      <c r="F16" s="541"/>
      <c r="G16" s="541"/>
      <c r="H16" s="541"/>
      <c r="I16" s="541"/>
      <c r="J16" s="541"/>
      <c r="K16" s="541"/>
      <c r="L16" s="541"/>
      <c r="M16" s="541"/>
      <c r="N16" s="541"/>
      <c r="O16" s="541"/>
      <c r="P16" s="541"/>
      <c r="Q16" s="542"/>
      <c r="R16"/>
      <c r="S16"/>
      <c r="T16"/>
      <c r="U16"/>
      <c r="V16"/>
      <c r="W16"/>
      <c r="X16"/>
      <c r="Y16"/>
      <c r="Z16"/>
      <c r="AA16"/>
      <c r="AB16"/>
      <c r="AC16"/>
      <c r="AD16"/>
      <c r="AE16"/>
      <c r="AF16"/>
      <c r="AG16"/>
      <c r="AH16"/>
      <c r="AI16"/>
      <c r="AJ16"/>
      <c r="AK16"/>
      <c r="AL16"/>
      <c r="AM16"/>
      <c r="AN16"/>
      <c r="AO16"/>
      <c r="AP16"/>
      <c r="AQ16"/>
      <c r="AR16"/>
      <c r="AS16"/>
      <c r="AT16"/>
      <c r="AU16"/>
      <c r="AV16"/>
      <c r="AW16"/>
      <c r="AX16"/>
      <c r="AY16"/>
      <c r="AZ16"/>
      <c r="BA16"/>
      <c r="BB16"/>
      <c r="BC16"/>
      <c r="BD16"/>
      <c r="BE16"/>
      <c r="BF16"/>
      <c r="BG16"/>
      <c r="BH16"/>
      <c r="BI16"/>
      <c r="BJ16"/>
      <c r="BK16"/>
      <c r="BL16"/>
      <c r="BM16"/>
      <c r="BN16"/>
      <c r="BO16"/>
      <c r="BP16"/>
      <c r="BQ16"/>
      <c r="BR16"/>
      <c r="BS16"/>
      <c r="BT16"/>
      <c r="BU16"/>
      <c r="BV16"/>
      <c r="BW16"/>
      <c r="BX16"/>
      <c r="BY16"/>
      <c r="BZ16"/>
      <c r="CA16"/>
      <c r="CB16"/>
      <c r="CC16"/>
      <c r="CD16"/>
      <c r="CE16"/>
      <c r="CF16"/>
      <c r="CG16"/>
      <c r="CH16"/>
      <c r="CI16"/>
      <c r="CJ16"/>
      <c r="CK16"/>
      <c r="CL16"/>
      <c r="CM16"/>
      <c r="CN16"/>
      <c r="CO16"/>
      <c r="CP16"/>
      <c r="CQ16"/>
      <c r="CR16"/>
      <c r="CS16"/>
      <c r="CT16"/>
      <c r="CU16"/>
      <c r="CV16"/>
      <c r="CW16"/>
      <c r="CX16"/>
      <c r="CY16"/>
      <c r="CZ16"/>
      <c r="DA16"/>
      <c r="DB16"/>
      <c r="DC16"/>
      <c r="DD16"/>
      <c r="DE16"/>
      <c r="DF16"/>
      <c r="DG16"/>
      <c r="DH16"/>
      <c r="DI16"/>
      <c r="DJ16"/>
      <c r="DK16"/>
      <c r="DL16"/>
      <c r="DM16"/>
      <c r="DN16"/>
      <c r="DO16"/>
      <c r="DP16"/>
      <c r="DQ16"/>
      <c r="DR16"/>
      <c r="DS16"/>
      <c r="DT16"/>
      <c r="DU16"/>
      <c r="DV16"/>
      <c r="DW16"/>
      <c r="DX16"/>
      <c r="DY16"/>
      <c r="DZ16"/>
      <c r="EA16"/>
      <c r="EB16"/>
      <c r="EC16"/>
      <c r="ED16"/>
      <c r="EE16"/>
      <c r="EF16"/>
      <c r="EG16"/>
      <c r="EH16"/>
      <c r="EI16"/>
      <c r="EJ16"/>
      <c r="EK16"/>
      <c r="EL16"/>
      <c r="EM16"/>
      <c r="EN16"/>
      <c r="EO16"/>
      <c r="EP16"/>
      <c r="EQ16"/>
      <c r="ER16"/>
      <c r="ES16"/>
      <c r="ET16"/>
      <c r="EU16"/>
      <c r="EV16"/>
      <c r="EW16"/>
      <c r="EX16"/>
      <c r="EY16"/>
      <c r="EZ16"/>
      <c r="FA16"/>
      <c r="FB16"/>
      <c r="FC16"/>
      <c r="FD16"/>
      <c r="FE16"/>
      <c r="FF16"/>
      <c r="FG16"/>
      <c r="FH16"/>
      <c r="FI16"/>
      <c r="FJ16"/>
      <c r="FK16"/>
      <c r="FL16"/>
      <c r="FM16"/>
      <c r="FN16"/>
      <c r="FO16"/>
      <c r="FP16"/>
      <c r="FQ16"/>
      <c r="FR16"/>
      <c r="FS16"/>
      <c r="FT16"/>
      <c r="FU16"/>
      <c r="FV16"/>
      <c r="FW16"/>
      <c r="FX16"/>
      <c r="FY16"/>
      <c r="FZ16"/>
      <c r="GA16"/>
      <c r="GB16"/>
      <c r="GC16"/>
      <c r="GD16"/>
      <c r="GE16"/>
      <c r="GF16"/>
      <c r="GG16"/>
      <c r="GH16"/>
      <c r="GI16"/>
      <c r="GJ16"/>
      <c r="GK16"/>
      <c r="GL16"/>
      <c r="GM16"/>
      <c r="GN16"/>
      <c r="GO16"/>
      <c r="GP16"/>
      <c r="GQ16"/>
      <c r="GR16"/>
      <c r="GS16"/>
      <c r="GT16"/>
      <c r="GU16"/>
      <c r="GV16"/>
      <c r="GW16"/>
      <c r="GX16"/>
      <c r="GY16"/>
      <c r="GZ16"/>
      <c r="HA16"/>
      <c r="HB16"/>
      <c r="HC16"/>
      <c r="HD16"/>
      <c r="HE16"/>
      <c r="HF16"/>
      <c r="HG16"/>
      <c r="HH16"/>
      <c r="HI16"/>
      <c r="HJ16"/>
      <c r="HK16"/>
      <c r="HL16"/>
      <c r="HM16"/>
      <c r="HN16"/>
      <c r="HO16"/>
      <c r="HP16"/>
      <c r="HQ16"/>
      <c r="HR16"/>
      <c r="HS16"/>
      <c r="HT16"/>
      <c r="HU16"/>
      <c r="HV16"/>
      <c r="HW16"/>
      <c r="HX16"/>
      <c r="HY16"/>
      <c r="HZ16"/>
      <c r="IA16"/>
      <c r="IB16"/>
      <c r="IC16"/>
      <c r="ID16"/>
      <c r="IE16"/>
      <c r="IF16"/>
      <c r="IG16"/>
      <c r="IH16"/>
      <c r="II16"/>
      <c r="IJ16"/>
      <c r="IK16"/>
      <c r="IL16"/>
      <c r="IM16"/>
      <c r="IN16"/>
      <c r="IO16"/>
      <c r="IP16"/>
      <c r="IQ16"/>
      <c r="IR16"/>
      <c r="IS16"/>
      <c r="IT16"/>
      <c r="IU16"/>
      <c r="IV16"/>
      <c r="IW16"/>
      <c r="IX16"/>
      <c r="IY16"/>
      <c r="IZ16"/>
      <c r="JA16"/>
      <c r="JB16"/>
      <c r="JC16"/>
      <c r="JD16"/>
      <c r="JE16"/>
      <c r="JF16"/>
      <c r="JG16"/>
      <c r="JH16"/>
      <c r="JI16"/>
      <c r="JJ16"/>
      <c r="JK16"/>
      <c r="JL16"/>
      <c r="JM16"/>
      <c r="JN16"/>
      <c r="JO16"/>
      <c r="JP16"/>
      <c r="JQ16"/>
      <c r="JR16"/>
      <c r="JS16"/>
      <c r="JT16"/>
      <c r="JU16"/>
      <c r="JV16"/>
      <c r="JW16"/>
      <c r="JX16"/>
      <c r="JY16"/>
      <c r="JZ16"/>
      <c r="KA16"/>
      <c r="KB16"/>
      <c r="KC16"/>
      <c r="KD16"/>
      <c r="KE16"/>
      <c r="KF16"/>
      <c r="KG16"/>
      <c r="KH16"/>
      <c r="KI16"/>
      <c r="KJ16"/>
      <c r="KK16"/>
      <c r="KL16"/>
      <c r="KM16"/>
      <c r="KN16"/>
      <c r="KO16"/>
      <c r="KP16"/>
      <c r="KQ16"/>
      <c r="KR16"/>
      <c r="KS16"/>
      <c r="KT16"/>
      <c r="KU16"/>
      <c r="KV16"/>
      <c r="KW16"/>
      <c r="KX16"/>
      <c r="KY16"/>
      <c r="KZ16"/>
      <c r="LA16"/>
      <c r="LB16"/>
      <c r="LC16"/>
      <c r="LD16"/>
      <c r="LE16"/>
      <c r="LF16"/>
      <c r="LG16"/>
      <c r="LH16"/>
      <c r="LI16"/>
      <c r="LJ16"/>
      <c r="LK16"/>
      <c r="LL16"/>
      <c r="LM16"/>
      <c r="LN16"/>
      <c r="LO16"/>
      <c r="LP16"/>
      <c r="LQ16"/>
      <c r="LR16"/>
      <c r="LS16"/>
      <c r="LT16"/>
      <c r="LU16"/>
      <c r="LV16"/>
      <c r="LW16"/>
      <c r="LX16"/>
      <c r="LY16"/>
      <c r="LZ16"/>
      <c r="MA16"/>
      <c r="MB16"/>
      <c r="MC16"/>
      <c r="MD16"/>
      <c r="ME16"/>
      <c r="MF16"/>
      <c r="MG16"/>
      <c r="MH16"/>
      <c r="MI16"/>
      <c r="MJ16"/>
      <c r="MK16"/>
      <c r="ML16"/>
      <c r="MM16"/>
      <c r="MN16"/>
      <c r="MO16"/>
      <c r="MP16"/>
      <c r="MQ16"/>
      <c r="MR16"/>
      <c r="MS16"/>
      <c r="MT16"/>
      <c r="MU16"/>
      <c r="MV16"/>
      <c r="MW16"/>
      <c r="MX16"/>
      <c r="MY16"/>
      <c r="MZ16"/>
      <c r="NA16"/>
      <c r="NB16"/>
      <c r="NC16"/>
      <c r="ND16"/>
      <c r="NE16"/>
      <c r="NF16"/>
      <c r="NG16"/>
      <c r="NH16"/>
      <c r="NI16"/>
      <c r="NJ16"/>
      <c r="NK16"/>
      <c r="NL16"/>
      <c r="NM16"/>
      <c r="NN16"/>
      <c r="NO16"/>
      <c r="NP16"/>
      <c r="NQ16"/>
      <c r="NR16"/>
      <c r="NS16"/>
      <c r="NT16"/>
      <c r="NU16"/>
      <c r="NV16"/>
      <c r="NW16"/>
      <c r="NX16"/>
      <c r="NY16"/>
      <c r="NZ16"/>
      <c r="OA16"/>
      <c r="OB16"/>
      <c r="OC16"/>
      <c r="OD16"/>
      <c r="OE16"/>
      <c r="OF16"/>
      <c r="OG16"/>
      <c r="OH16"/>
      <c r="OI16"/>
      <c r="OJ16"/>
      <c r="OK16"/>
      <c r="OL16"/>
      <c r="OM16"/>
      <c r="ON16"/>
      <c r="OO16"/>
      <c r="OP16"/>
      <c r="OQ16"/>
      <c r="OR16"/>
      <c r="OS16"/>
      <c r="OT16"/>
      <c r="OU16"/>
      <c r="OV16"/>
      <c r="OW16"/>
      <c r="OX16"/>
      <c r="OY16"/>
      <c r="OZ16"/>
      <c r="PA16"/>
      <c r="PB16"/>
      <c r="PC16"/>
      <c r="PD16"/>
      <c r="PE16"/>
      <c r="PF16"/>
      <c r="PG16"/>
      <c r="PH16"/>
      <c r="PI16"/>
      <c r="PJ16"/>
      <c r="PK16"/>
      <c r="PL16"/>
      <c r="PM16"/>
      <c r="PN16"/>
      <c r="PO16"/>
      <c r="PP16"/>
      <c r="PQ16"/>
      <c r="PR16"/>
      <c r="PS16"/>
      <c r="PT16"/>
      <c r="PU16"/>
      <c r="PV16"/>
      <c r="PW16"/>
      <c r="PX16"/>
      <c r="PY16"/>
      <c r="PZ16"/>
      <c r="QA16"/>
      <c r="QB16"/>
      <c r="QC16"/>
      <c r="QD16"/>
      <c r="QE16"/>
      <c r="QF16"/>
      <c r="QG16"/>
      <c r="QH16"/>
      <c r="QI16"/>
      <c r="QJ16"/>
      <c r="QK16"/>
      <c r="QL16"/>
      <c r="QM16"/>
      <c r="QN16"/>
      <c r="QO16"/>
      <c r="QP16"/>
      <c r="QQ16"/>
      <c r="QR16"/>
      <c r="QS16"/>
      <c r="QT16"/>
      <c r="QU16"/>
      <c r="QV16"/>
      <c r="QW16"/>
      <c r="QX16"/>
      <c r="QY16"/>
      <c r="QZ16"/>
      <c r="RA16"/>
      <c r="RB16"/>
      <c r="RC16"/>
      <c r="RD16"/>
      <c r="RE16"/>
      <c r="RF16"/>
      <c r="RG16"/>
      <c r="RH16"/>
      <c r="RI16"/>
      <c r="RJ16"/>
      <c r="RK16"/>
      <c r="RL16"/>
      <c r="RM16"/>
      <c r="RN16"/>
      <c r="RO16"/>
      <c r="RP16"/>
      <c r="RQ16"/>
      <c r="RR16"/>
      <c r="RS16"/>
      <c r="RT16"/>
      <c r="RU16"/>
      <c r="RV16"/>
      <c r="RW16"/>
      <c r="RX16"/>
      <c r="RY16"/>
      <c r="RZ16"/>
      <c r="SA16"/>
      <c r="SB16"/>
      <c r="SC16"/>
      <c r="SD16"/>
      <c r="SE16"/>
      <c r="SF16"/>
      <c r="SG16"/>
      <c r="SH16"/>
      <c r="SI16"/>
      <c r="SJ16"/>
      <c r="SK16"/>
      <c r="SL16"/>
      <c r="SM16"/>
      <c r="SN16"/>
      <c r="SO16"/>
      <c r="SP16"/>
      <c r="SQ16"/>
      <c r="SR16"/>
      <c r="SS16"/>
      <c r="ST16"/>
      <c r="SU16"/>
      <c r="SV16"/>
      <c r="SW16"/>
      <c r="SX16"/>
      <c r="SY16"/>
      <c r="SZ16"/>
      <c r="TA16"/>
      <c r="TB16"/>
      <c r="TC16"/>
      <c r="TD16"/>
      <c r="TE16"/>
      <c r="TF16"/>
      <c r="TG16"/>
      <c r="TH16"/>
      <c r="TI16"/>
      <c r="TJ16"/>
      <c r="TK16"/>
      <c r="TL16"/>
      <c r="TM16"/>
      <c r="TN16"/>
      <c r="TO16"/>
      <c r="TP16"/>
      <c r="TQ16"/>
      <c r="TR16"/>
      <c r="TS16"/>
      <c r="TT16"/>
      <c r="TU16"/>
      <c r="TV16"/>
      <c r="TW16"/>
      <c r="TX16"/>
      <c r="TY16"/>
      <c r="TZ16"/>
      <c r="UA16"/>
      <c r="UB16"/>
      <c r="UC16"/>
      <c r="UD16"/>
      <c r="UE16"/>
      <c r="UF16"/>
      <c r="UG16"/>
      <c r="UH16"/>
      <c r="UI16"/>
      <c r="UJ16"/>
      <c r="UK16"/>
      <c r="UL16"/>
      <c r="UM16"/>
      <c r="UN16"/>
      <c r="UO16"/>
      <c r="UP16"/>
      <c r="UQ16"/>
      <c r="UR16"/>
      <c r="US16"/>
      <c r="UT16"/>
      <c r="UU16"/>
      <c r="UV16"/>
      <c r="UW16"/>
      <c r="UX16"/>
      <c r="UY16"/>
      <c r="UZ16"/>
      <c r="VA16"/>
      <c r="VB16"/>
      <c r="VC16"/>
      <c r="VD16"/>
      <c r="VE16"/>
      <c r="VF16"/>
      <c r="VG16"/>
      <c r="VH16"/>
      <c r="VI16"/>
      <c r="VJ16"/>
      <c r="VK16"/>
      <c r="VL16"/>
      <c r="VM16"/>
      <c r="VN16"/>
      <c r="VO16"/>
      <c r="VP16"/>
      <c r="VQ16"/>
      <c r="VR16"/>
      <c r="VS16"/>
      <c r="VT16"/>
      <c r="VU16"/>
      <c r="VV16"/>
      <c r="VW16"/>
      <c r="VX16"/>
      <c r="VY16"/>
      <c r="VZ16"/>
      <c r="WA16"/>
      <c r="WB16"/>
      <c r="WC16"/>
      <c r="WD16"/>
      <c r="WE16"/>
      <c r="WF16"/>
      <c r="WG16"/>
      <c r="WH16"/>
      <c r="WI16"/>
      <c r="WJ16"/>
      <c r="WK16"/>
      <c r="WL16"/>
      <c r="WM16"/>
      <c r="WN16"/>
      <c r="WO16"/>
      <c r="WP16"/>
      <c r="WQ16"/>
      <c r="WR16"/>
      <c r="WS16"/>
      <c r="WT16"/>
      <c r="WU16"/>
      <c r="WV16"/>
      <c r="WW16"/>
      <c r="WX16"/>
      <c r="WY16"/>
      <c r="WZ16"/>
      <c r="XA16"/>
      <c r="XB16"/>
      <c r="XC16"/>
      <c r="XD16"/>
      <c r="XE16"/>
      <c r="XF16"/>
      <c r="XG16"/>
      <c r="XH16"/>
      <c r="XI16"/>
      <c r="XJ16"/>
      <c r="XK16"/>
      <c r="XL16"/>
      <c r="XM16"/>
      <c r="XN16"/>
      <c r="XO16"/>
      <c r="XP16"/>
      <c r="XQ16"/>
      <c r="XR16"/>
      <c r="XS16"/>
      <c r="XT16"/>
      <c r="XU16"/>
      <c r="XV16"/>
      <c r="XW16"/>
      <c r="XX16"/>
      <c r="XY16"/>
      <c r="XZ16"/>
      <c r="YA16"/>
      <c r="YB16"/>
      <c r="YC16"/>
      <c r="YD16"/>
      <c r="YE16"/>
      <c r="YF16"/>
      <c r="YG16"/>
      <c r="YH16"/>
      <c r="YI16"/>
      <c r="YJ16"/>
      <c r="YK16"/>
      <c r="YL16"/>
      <c r="YM16"/>
      <c r="YN16"/>
      <c r="YO16"/>
      <c r="YP16"/>
      <c r="YQ16"/>
      <c r="YR16"/>
      <c r="YS16"/>
      <c r="YT16"/>
      <c r="YU16"/>
      <c r="YV16"/>
      <c r="YW16"/>
      <c r="YX16"/>
      <c r="YY16"/>
      <c r="YZ16"/>
      <c r="ZA16"/>
      <c r="ZB16"/>
      <c r="ZC16"/>
      <c r="ZD16"/>
      <c r="ZE16"/>
      <c r="ZF16"/>
      <c r="ZG16"/>
      <c r="ZH16"/>
      <c r="ZI16"/>
      <c r="ZJ16"/>
      <c r="ZK16"/>
      <c r="ZL16"/>
      <c r="ZM16"/>
      <c r="ZN16"/>
      <c r="ZO16"/>
      <c r="ZP16"/>
      <c r="ZQ16"/>
      <c r="ZR16"/>
      <c r="ZS16"/>
      <c r="ZT16"/>
      <c r="ZU16"/>
      <c r="ZV16"/>
      <c r="ZW16"/>
      <c r="ZX16"/>
      <c r="ZY16"/>
      <c r="ZZ16"/>
      <c r="AAA16"/>
      <c r="AAB16"/>
      <c r="AAC16"/>
      <c r="AAD16"/>
      <c r="AAE16"/>
      <c r="AAF16"/>
      <c r="AAG16"/>
      <c r="AAH16"/>
      <c r="AAI16"/>
      <c r="AAJ16"/>
      <c r="AAK16"/>
      <c r="AAL16"/>
      <c r="AAM16"/>
      <c r="AAN16"/>
      <c r="AAO16"/>
      <c r="AAP16"/>
      <c r="AAQ16"/>
      <c r="AAR16"/>
      <c r="AAS16"/>
      <c r="AAT16"/>
      <c r="AAU16"/>
      <c r="AAV16"/>
      <c r="AAW16"/>
      <c r="AAX16"/>
      <c r="AAY16"/>
      <c r="AAZ16"/>
      <c r="ABA16"/>
      <c r="ABB16"/>
      <c r="ABC16"/>
      <c r="ABD16"/>
      <c r="ABE16"/>
      <c r="ABF16"/>
      <c r="ABG16"/>
      <c r="ABH16"/>
      <c r="ABI16"/>
      <c r="ABJ16"/>
      <c r="ABK16"/>
      <c r="ABL16"/>
      <c r="ABM16"/>
      <c r="ABN16"/>
      <c r="ABO16"/>
      <c r="ABP16"/>
      <c r="ABQ16"/>
      <c r="ABR16"/>
      <c r="ABS16"/>
      <c r="ABT16"/>
      <c r="ABU16"/>
      <c r="ABV16"/>
      <c r="ABW16"/>
      <c r="ABX16"/>
      <c r="ABY16"/>
      <c r="ABZ16"/>
      <c r="ACA16"/>
      <c r="ACB16"/>
      <c r="ACC16"/>
      <c r="ACD16"/>
      <c r="ACE16"/>
      <c r="ACF16"/>
      <c r="ACG16"/>
      <c r="ACH16"/>
      <c r="ACI16"/>
      <c r="ACJ16"/>
      <c r="ACK16"/>
      <c r="ACL16"/>
      <c r="ACM16"/>
      <c r="ACN16"/>
      <c r="ACO16"/>
      <c r="ACP16"/>
      <c r="ACQ16"/>
      <c r="ACR16"/>
      <c r="ACS16"/>
      <c r="ACT16"/>
      <c r="ACU16"/>
      <c r="ACV16"/>
      <c r="ACW16"/>
      <c r="ACX16"/>
      <c r="ACY16"/>
      <c r="ACZ16"/>
      <c r="ADA16"/>
      <c r="ADB16"/>
      <c r="ADC16"/>
      <c r="ADD16"/>
      <c r="ADE16"/>
      <c r="ADF16"/>
      <c r="ADG16"/>
      <c r="ADH16"/>
      <c r="ADI16"/>
      <c r="ADJ16"/>
      <c r="ADK16"/>
      <c r="ADL16"/>
      <c r="ADM16"/>
      <c r="ADN16"/>
      <c r="ADO16"/>
      <c r="ADP16"/>
      <c r="ADQ16"/>
      <c r="ADR16"/>
      <c r="ADS16"/>
      <c r="ADT16"/>
      <c r="ADU16"/>
      <c r="ADV16"/>
      <c r="ADW16"/>
      <c r="ADX16"/>
      <c r="ADY16"/>
      <c r="ADZ16"/>
      <c r="AEA16"/>
      <c r="AEB16"/>
      <c r="AEC16"/>
      <c r="AED16"/>
      <c r="AEE16"/>
      <c r="AEF16"/>
      <c r="AEG16"/>
      <c r="AEH16"/>
      <c r="AEI16"/>
      <c r="AEJ16"/>
      <c r="AEK16"/>
      <c r="AEL16"/>
      <c r="AEM16"/>
      <c r="AEN16"/>
      <c r="AEO16"/>
      <c r="AEP16"/>
      <c r="AEQ16"/>
      <c r="AER16"/>
      <c r="AES16"/>
      <c r="AET16"/>
      <c r="AEU16"/>
      <c r="AEV16"/>
      <c r="AEW16"/>
      <c r="AEX16"/>
      <c r="AEY16"/>
      <c r="AEZ16"/>
      <c r="AFA16"/>
      <c r="AFB16"/>
      <c r="AFC16"/>
      <c r="AFD16"/>
      <c r="AFE16"/>
      <c r="AFF16"/>
      <c r="AFG16"/>
      <c r="AFH16"/>
      <c r="AFI16"/>
      <c r="AFJ16"/>
      <c r="AFK16"/>
      <c r="AFL16"/>
      <c r="AFM16"/>
      <c r="AFN16"/>
      <c r="AFO16"/>
      <c r="AFP16"/>
      <c r="AFQ16"/>
      <c r="AFR16"/>
      <c r="AFS16"/>
      <c r="AFT16"/>
      <c r="AFU16"/>
      <c r="AFV16"/>
      <c r="AFW16"/>
      <c r="AFX16"/>
      <c r="AFY16"/>
      <c r="AFZ16"/>
      <c r="AGA16"/>
      <c r="AGB16"/>
      <c r="AGC16"/>
      <c r="AGD16"/>
      <c r="AGE16"/>
      <c r="AGF16"/>
      <c r="AGG16"/>
      <c r="AGH16"/>
      <c r="AGI16"/>
      <c r="AGJ16"/>
      <c r="AGK16"/>
      <c r="AGL16"/>
      <c r="AGM16"/>
      <c r="AGN16"/>
      <c r="AGO16"/>
      <c r="AGP16"/>
      <c r="AGQ16"/>
      <c r="AGR16"/>
      <c r="AGS16"/>
      <c r="AGT16"/>
      <c r="AGU16"/>
      <c r="AGV16"/>
      <c r="AGW16"/>
      <c r="AGX16"/>
      <c r="AGY16"/>
      <c r="AGZ16"/>
      <c r="AHA16"/>
      <c r="AHB16"/>
      <c r="AHC16"/>
      <c r="AHD16"/>
      <c r="AHE16"/>
      <c r="AHF16"/>
      <c r="AHG16"/>
      <c r="AHH16"/>
      <c r="AHI16"/>
      <c r="AHJ16"/>
      <c r="AHK16"/>
      <c r="AHL16"/>
      <c r="AHM16"/>
      <c r="AHN16"/>
      <c r="AHO16"/>
      <c r="AHP16"/>
      <c r="AHQ16"/>
      <c r="AHR16"/>
      <c r="AHS16"/>
      <c r="AHT16"/>
      <c r="AHU16"/>
      <c r="AHV16"/>
      <c r="AHW16"/>
      <c r="AHX16"/>
      <c r="AHY16"/>
      <c r="AHZ16"/>
      <c r="AIA16"/>
      <c r="AIB16"/>
      <c r="AIC16"/>
      <c r="AID16"/>
      <c r="AIE16"/>
      <c r="AIF16"/>
      <c r="AIG16"/>
      <c r="AIH16"/>
      <c r="AII16"/>
      <c r="AIJ16"/>
      <c r="AIK16"/>
      <c r="AIL16"/>
      <c r="AIM16"/>
      <c r="AIN16"/>
      <c r="AIO16"/>
      <c r="AIP16"/>
      <c r="AIQ16"/>
      <c r="AIR16"/>
      <c r="AIS16"/>
      <c r="AIT16"/>
      <c r="AIU16"/>
      <c r="AIV16"/>
      <c r="AIW16"/>
      <c r="AIX16"/>
      <c r="AIY16"/>
      <c r="AIZ16"/>
      <c r="AJA16"/>
      <c r="AJB16"/>
      <c r="AJC16"/>
      <c r="AJD16"/>
      <c r="AJE16"/>
      <c r="AJF16"/>
      <c r="AJG16"/>
      <c r="AJH16"/>
      <c r="AJI16"/>
      <c r="AJJ16"/>
      <c r="AJK16"/>
      <c r="AJL16"/>
      <c r="AJM16"/>
      <c r="AJN16"/>
      <c r="AJO16"/>
      <c r="AJP16"/>
      <c r="AJQ16"/>
      <c r="AJR16"/>
      <c r="AJS16"/>
      <c r="AJT16"/>
      <c r="AJU16"/>
      <c r="AJV16"/>
      <c r="AJW16"/>
      <c r="AJX16"/>
      <c r="AJY16"/>
      <c r="AJZ16"/>
      <c r="AKA16"/>
      <c r="AKB16"/>
      <c r="AKC16"/>
      <c r="AKD16"/>
      <c r="AKE16"/>
      <c r="AKF16"/>
      <c r="AKG16"/>
      <c r="AKH16"/>
      <c r="AKI16"/>
      <c r="AKJ16"/>
      <c r="AKK16"/>
      <c r="AKL16"/>
      <c r="AKM16"/>
      <c r="AKN16"/>
      <c r="AKO16"/>
      <c r="AKP16"/>
      <c r="AKQ16"/>
      <c r="AKR16"/>
      <c r="AKS16"/>
      <c r="AKT16"/>
      <c r="AKU16"/>
      <c r="AKV16"/>
      <c r="AKW16"/>
      <c r="AKX16"/>
      <c r="AKY16"/>
      <c r="AKZ16"/>
      <c r="ALA16"/>
      <c r="ALB16"/>
      <c r="ALC16"/>
      <c r="ALD16"/>
      <c r="ALE16"/>
      <c r="ALF16"/>
      <c r="ALG16"/>
      <c r="ALH16"/>
      <c r="ALI16"/>
      <c r="ALJ16"/>
      <c r="ALK16"/>
      <c r="ALL16"/>
      <c r="ALM16"/>
      <c r="ALN16"/>
      <c r="ALO16"/>
      <c r="ALP16"/>
      <c r="ALQ16"/>
      <c r="ALR16"/>
      <c r="ALS16"/>
      <c r="ALT16"/>
      <c r="ALU16"/>
      <c r="ALV16"/>
      <c r="ALW16"/>
      <c r="ALX16"/>
      <c r="ALY16"/>
      <c r="ALZ16"/>
      <c r="AMA16"/>
      <c r="AMB16"/>
      <c r="AMC16"/>
      <c r="AMD16"/>
      <c r="AME16"/>
      <c r="AMF16"/>
      <c r="AMG16"/>
      <c r="AMH16"/>
      <c r="AMI16"/>
      <c r="AMJ16"/>
    </row>
    <row r="17" spans="1:1024">
      <c r="A17"/>
      <c r="B17" s="540"/>
      <c r="C17" s="541"/>
      <c r="D17" s="541"/>
      <c r="E17" s="541"/>
      <c r="F17" s="541"/>
      <c r="G17" s="541"/>
      <c r="H17" s="541"/>
      <c r="I17" s="541"/>
      <c r="J17" s="541"/>
      <c r="K17" s="541"/>
      <c r="L17" s="541"/>
      <c r="M17" s="541"/>
      <c r="N17" s="541"/>
      <c r="O17" s="541"/>
      <c r="P17" s="541"/>
      <c r="Q17" s="542"/>
      <c r="R17"/>
      <c r="S17"/>
      <c r="T17"/>
      <c r="U17"/>
      <c r="V17"/>
      <c r="W17"/>
      <c r="X17"/>
      <c r="Y17"/>
      <c r="Z17"/>
      <c r="AA17"/>
      <c r="AB17"/>
      <c r="AC17"/>
      <c r="AD17"/>
      <c r="AE17"/>
      <c r="AF17"/>
      <c r="AG17"/>
      <c r="AH17"/>
      <c r="AI17"/>
      <c r="AJ17"/>
      <c r="AK17"/>
      <c r="AL17"/>
      <c r="AM17"/>
      <c r="AN17"/>
      <c r="AO17"/>
      <c r="AP17"/>
      <c r="AQ17"/>
      <c r="AR17"/>
      <c r="AS17"/>
      <c r="AT17"/>
      <c r="AU17"/>
      <c r="AV17"/>
      <c r="AW17"/>
      <c r="AX17"/>
      <c r="AY17"/>
      <c r="AZ17"/>
      <c r="BA17"/>
      <c r="BB17"/>
      <c r="BC17"/>
      <c r="BD17"/>
      <c r="BE17"/>
      <c r="BF17"/>
      <c r="BG17"/>
      <c r="BH17"/>
      <c r="BI17"/>
      <c r="BJ17"/>
      <c r="BK17"/>
      <c r="BL17"/>
      <c r="BM17"/>
      <c r="BN17"/>
      <c r="BO17"/>
      <c r="BP17"/>
      <c r="BQ17"/>
      <c r="BR17"/>
      <c r="BS17"/>
      <c r="BT17"/>
      <c r="BU17"/>
      <c r="BV17"/>
      <c r="BW17"/>
      <c r="BX17"/>
      <c r="BY17"/>
      <c r="BZ17"/>
      <c r="CA17"/>
      <c r="CB17"/>
      <c r="CC17"/>
      <c r="CD17"/>
      <c r="CE17"/>
      <c r="CF17"/>
      <c r="CG17"/>
      <c r="CH17"/>
      <c r="CI17"/>
      <c r="CJ17"/>
      <c r="CK17"/>
      <c r="CL17"/>
      <c r="CM17"/>
      <c r="CN17"/>
      <c r="CO17"/>
      <c r="CP17"/>
      <c r="CQ17"/>
      <c r="CR17"/>
      <c r="CS17"/>
      <c r="CT17"/>
      <c r="CU17"/>
      <c r="CV17"/>
      <c r="CW17"/>
      <c r="CX17"/>
      <c r="CY17"/>
      <c r="CZ17"/>
      <c r="DA17"/>
      <c r="DB17"/>
      <c r="DC17"/>
      <c r="DD17"/>
      <c r="DE17"/>
      <c r="DF17"/>
      <c r="DG17"/>
      <c r="DH17"/>
      <c r="DI17"/>
      <c r="DJ17"/>
      <c r="DK17"/>
      <c r="DL17"/>
      <c r="DM17"/>
      <c r="DN17"/>
      <c r="DO17"/>
      <c r="DP17"/>
      <c r="DQ17"/>
      <c r="DR17"/>
      <c r="DS17"/>
      <c r="DT17"/>
      <c r="DU17"/>
      <c r="DV17"/>
      <c r="DW17"/>
      <c r="DX17"/>
      <c r="DY17"/>
      <c r="DZ17"/>
      <c r="EA17"/>
      <c r="EB17"/>
      <c r="EC17"/>
      <c r="ED17"/>
      <c r="EE17"/>
      <c r="EF17"/>
      <c r="EG17"/>
      <c r="EH17"/>
      <c r="EI17"/>
      <c r="EJ17"/>
      <c r="EK17"/>
      <c r="EL17"/>
      <c r="EM17"/>
      <c r="EN17"/>
      <c r="EO17"/>
      <c r="EP17"/>
      <c r="EQ17"/>
      <c r="ER17"/>
      <c r="ES17"/>
      <c r="ET17"/>
      <c r="EU17"/>
      <c r="EV17"/>
      <c r="EW17"/>
      <c r="EX17"/>
      <c r="EY17"/>
      <c r="EZ17"/>
      <c r="FA17"/>
      <c r="FB17"/>
      <c r="FC17"/>
      <c r="FD17"/>
      <c r="FE17"/>
      <c r="FF17"/>
      <c r="FG17"/>
      <c r="FH17"/>
      <c r="FI17"/>
      <c r="FJ17"/>
      <c r="FK17"/>
      <c r="FL17"/>
      <c r="FM17"/>
      <c r="FN17"/>
      <c r="FO17"/>
      <c r="FP17"/>
      <c r="FQ17"/>
      <c r="FR17"/>
      <c r="FS17"/>
      <c r="FT17"/>
      <c r="FU17"/>
      <c r="FV17"/>
      <c r="FW17"/>
      <c r="FX17"/>
      <c r="FY17"/>
      <c r="FZ17"/>
      <c r="GA17"/>
      <c r="GB17"/>
      <c r="GC17"/>
      <c r="GD17"/>
      <c r="GE17"/>
      <c r="GF17"/>
      <c r="GG17"/>
      <c r="GH17"/>
      <c r="GI17"/>
      <c r="GJ17"/>
      <c r="GK17"/>
      <c r="GL17"/>
      <c r="GM17"/>
      <c r="GN17"/>
      <c r="GO17"/>
      <c r="GP17"/>
      <c r="GQ17"/>
      <c r="GR17"/>
      <c r="GS17"/>
      <c r="GT17"/>
      <c r="GU17"/>
      <c r="GV17"/>
      <c r="GW17"/>
      <c r="GX17"/>
      <c r="GY17"/>
      <c r="GZ17"/>
      <c r="HA17"/>
      <c r="HB17"/>
      <c r="HC17"/>
      <c r="HD17"/>
      <c r="HE17"/>
      <c r="HF17"/>
      <c r="HG17"/>
      <c r="HH17"/>
      <c r="HI17"/>
      <c r="HJ17"/>
      <c r="HK17"/>
      <c r="HL17"/>
      <c r="HM17"/>
      <c r="HN17"/>
      <c r="HO17"/>
      <c r="HP17"/>
      <c r="HQ17"/>
      <c r="HR17"/>
      <c r="HS17"/>
      <c r="HT17"/>
      <c r="HU17"/>
      <c r="HV17"/>
      <c r="HW17"/>
      <c r="HX17"/>
      <c r="HY17"/>
      <c r="HZ17"/>
      <c r="IA17"/>
      <c r="IB17"/>
      <c r="IC17"/>
      <c r="ID17"/>
      <c r="IE17"/>
      <c r="IF17"/>
      <c r="IG17"/>
      <c r="IH17"/>
      <c r="II17"/>
      <c r="IJ17"/>
      <c r="IK17"/>
      <c r="IL17"/>
      <c r="IM17"/>
      <c r="IN17"/>
      <c r="IO17"/>
      <c r="IP17"/>
      <c r="IQ17"/>
      <c r="IR17"/>
      <c r="IS17"/>
      <c r="IT17"/>
      <c r="IU17"/>
      <c r="IV17"/>
      <c r="IW17"/>
      <c r="IX17"/>
      <c r="IY17"/>
      <c r="IZ17"/>
      <c r="JA17"/>
      <c r="JB17"/>
      <c r="JC17"/>
      <c r="JD17"/>
      <c r="JE17"/>
      <c r="JF17"/>
      <c r="JG17"/>
      <c r="JH17"/>
      <c r="JI17"/>
      <c r="JJ17"/>
      <c r="JK17"/>
      <c r="JL17"/>
      <c r="JM17"/>
      <c r="JN17"/>
      <c r="JO17"/>
      <c r="JP17"/>
      <c r="JQ17"/>
      <c r="JR17"/>
      <c r="JS17"/>
      <c r="JT17"/>
      <c r="JU17"/>
      <c r="JV17"/>
      <c r="JW17"/>
      <c r="JX17"/>
      <c r="JY17"/>
      <c r="JZ17"/>
      <c r="KA17"/>
      <c r="KB17"/>
      <c r="KC17"/>
      <c r="KD17"/>
      <c r="KE17"/>
      <c r="KF17"/>
      <c r="KG17"/>
      <c r="KH17"/>
      <c r="KI17"/>
      <c r="KJ17"/>
      <c r="KK17"/>
      <c r="KL17"/>
      <c r="KM17"/>
      <c r="KN17"/>
      <c r="KO17"/>
      <c r="KP17"/>
      <c r="KQ17"/>
      <c r="KR17"/>
      <c r="KS17"/>
      <c r="KT17"/>
      <c r="KU17"/>
      <c r="KV17"/>
      <c r="KW17"/>
      <c r="KX17"/>
      <c r="KY17"/>
      <c r="KZ17"/>
      <c r="LA17"/>
      <c r="LB17"/>
      <c r="LC17"/>
      <c r="LD17"/>
      <c r="LE17"/>
      <c r="LF17"/>
      <c r="LG17"/>
      <c r="LH17"/>
      <c r="LI17"/>
      <c r="LJ17"/>
      <c r="LK17"/>
      <c r="LL17"/>
      <c r="LM17"/>
      <c r="LN17"/>
      <c r="LO17"/>
      <c r="LP17"/>
      <c r="LQ17"/>
      <c r="LR17"/>
      <c r="LS17"/>
      <c r="LT17"/>
      <c r="LU17"/>
      <c r="LV17"/>
      <c r="LW17"/>
      <c r="LX17"/>
      <c r="LY17"/>
      <c r="LZ17"/>
      <c r="MA17"/>
      <c r="MB17"/>
      <c r="MC17"/>
      <c r="MD17"/>
      <c r="ME17"/>
      <c r="MF17"/>
      <c r="MG17"/>
      <c r="MH17"/>
      <c r="MI17"/>
      <c r="MJ17"/>
      <c r="MK17"/>
      <c r="ML17"/>
      <c r="MM17"/>
      <c r="MN17"/>
      <c r="MO17"/>
      <c r="MP17"/>
      <c r="MQ17"/>
      <c r="MR17"/>
      <c r="MS17"/>
      <c r="MT17"/>
      <c r="MU17"/>
      <c r="MV17"/>
      <c r="MW17"/>
      <c r="MX17"/>
      <c r="MY17"/>
      <c r="MZ17"/>
      <c r="NA17"/>
      <c r="NB17"/>
      <c r="NC17"/>
      <c r="ND17"/>
      <c r="NE17"/>
      <c r="NF17"/>
      <c r="NG17"/>
      <c r="NH17"/>
      <c r="NI17"/>
      <c r="NJ17"/>
      <c r="NK17"/>
      <c r="NL17"/>
      <c r="NM17"/>
      <c r="NN17"/>
      <c r="NO17"/>
      <c r="NP17"/>
      <c r="NQ17"/>
      <c r="NR17"/>
      <c r="NS17"/>
      <c r="NT17"/>
      <c r="NU17"/>
      <c r="NV17"/>
      <c r="NW17"/>
      <c r="NX17"/>
      <c r="NY17"/>
      <c r="NZ17"/>
      <c r="OA17"/>
      <c r="OB17"/>
      <c r="OC17"/>
      <c r="OD17"/>
      <c r="OE17"/>
      <c r="OF17"/>
      <c r="OG17"/>
      <c r="OH17"/>
      <c r="OI17"/>
      <c r="OJ17"/>
      <c r="OK17"/>
      <c r="OL17"/>
      <c r="OM17"/>
      <c r="ON17"/>
      <c r="OO17"/>
      <c r="OP17"/>
      <c r="OQ17"/>
      <c r="OR17"/>
      <c r="OS17"/>
      <c r="OT17"/>
      <c r="OU17"/>
      <c r="OV17"/>
      <c r="OW17"/>
      <c r="OX17"/>
      <c r="OY17"/>
      <c r="OZ17"/>
      <c r="PA17"/>
      <c r="PB17"/>
      <c r="PC17"/>
      <c r="PD17"/>
      <c r="PE17"/>
      <c r="PF17"/>
      <c r="PG17"/>
      <c r="PH17"/>
      <c r="PI17"/>
      <c r="PJ17"/>
      <c r="PK17"/>
      <c r="PL17"/>
      <c r="PM17"/>
      <c r="PN17"/>
      <c r="PO17"/>
      <c r="PP17"/>
      <c r="PQ17"/>
      <c r="PR17"/>
      <c r="PS17"/>
      <c r="PT17"/>
      <c r="PU17"/>
      <c r="PV17"/>
      <c r="PW17"/>
      <c r="PX17"/>
      <c r="PY17"/>
      <c r="PZ17"/>
      <c r="QA17"/>
      <c r="QB17"/>
      <c r="QC17"/>
      <c r="QD17"/>
      <c r="QE17"/>
      <c r="QF17"/>
      <c r="QG17"/>
      <c r="QH17"/>
      <c r="QI17"/>
      <c r="QJ17"/>
      <c r="QK17"/>
      <c r="QL17"/>
      <c r="QM17"/>
      <c r="QN17"/>
      <c r="QO17"/>
      <c r="QP17"/>
      <c r="QQ17"/>
      <c r="QR17"/>
      <c r="QS17"/>
      <c r="QT17"/>
      <c r="QU17"/>
      <c r="QV17"/>
      <c r="QW17"/>
      <c r="QX17"/>
      <c r="QY17"/>
      <c r="QZ17"/>
      <c r="RA17"/>
      <c r="RB17"/>
      <c r="RC17"/>
      <c r="RD17"/>
      <c r="RE17"/>
      <c r="RF17"/>
      <c r="RG17"/>
      <c r="RH17"/>
      <c r="RI17"/>
      <c r="RJ17"/>
      <c r="RK17"/>
      <c r="RL17"/>
      <c r="RM17"/>
      <c r="RN17"/>
      <c r="RO17"/>
      <c r="RP17"/>
      <c r="RQ17"/>
      <c r="RR17"/>
      <c r="RS17"/>
      <c r="RT17"/>
      <c r="RU17"/>
      <c r="RV17"/>
      <c r="RW17"/>
      <c r="RX17"/>
      <c r="RY17"/>
      <c r="RZ17"/>
      <c r="SA17"/>
      <c r="SB17"/>
      <c r="SC17"/>
      <c r="SD17"/>
      <c r="SE17"/>
      <c r="SF17"/>
      <c r="SG17"/>
      <c r="SH17"/>
      <c r="SI17"/>
      <c r="SJ17"/>
      <c r="SK17"/>
      <c r="SL17"/>
      <c r="SM17"/>
      <c r="SN17"/>
      <c r="SO17"/>
      <c r="SP17"/>
      <c r="SQ17"/>
      <c r="SR17"/>
      <c r="SS17"/>
      <c r="ST17"/>
      <c r="SU17"/>
      <c r="SV17"/>
      <c r="SW17"/>
      <c r="SX17"/>
      <c r="SY17"/>
      <c r="SZ17"/>
      <c r="TA17"/>
      <c r="TB17"/>
      <c r="TC17"/>
      <c r="TD17"/>
      <c r="TE17"/>
      <c r="TF17"/>
      <c r="TG17"/>
      <c r="TH17"/>
      <c r="TI17"/>
      <c r="TJ17"/>
      <c r="TK17"/>
      <c r="TL17"/>
      <c r="TM17"/>
      <c r="TN17"/>
      <c r="TO17"/>
      <c r="TP17"/>
      <c r="TQ17"/>
      <c r="TR17"/>
      <c r="TS17"/>
      <c r="TT17"/>
      <c r="TU17"/>
      <c r="TV17"/>
      <c r="TW17"/>
      <c r="TX17"/>
      <c r="TY17"/>
      <c r="TZ17"/>
      <c r="UA17"/>
      <c r="UB17"/>
      <c r="UC17"/>
      <c r="UD17"/>
      <c r="UE17"/>
      <c r="UF17"/>
      <c r="UG17"/>
      <c r="UH17"/>
      <c r="UI17"/>
      <c r="UJ17"/>
      <c r="UK17"/>
      <c r="UL17"/>
      <c r="UM17"/>
      <c r="UN17"/>
      <c r="UO17"/>
      <c r="UP17"/>
      <c r="UQ17"/>
      <c r="UR17"/>
      <c r="US17"/>
      <c r="UT17"/>
      <c r="UU17"/>
      <c r="UV17"/>
      <c r="UW17"/>
      <c r="UX17"/>
      <c r="UY17"/>
      <c r="UZ17"/>
      <c r="VA17"/>
      <c r="VB17"/>
      <c r="VC17"/>
      <c r="VD17"/>
      <c r="VE17"/>
      <c r="VF17"/>
      <c r="VG17"/>
      <c r="VH17"/>
      <c r="VI17"/>
      <c r="VJ17"/>
      <c r="VK17"/>
      <c r="VL17"/>
      <c r="VM17"/>
      <c r="VN17"/>
      <c r="VO17"/>
      <c r="VP17"/>
      <c r="VQ17"/>
      <c r="VR17"/>
      <c r="VS17"/>
      <c r="VT17"/>
      <c r="VU17"/>
      <c r="VV17"/>
      <c r="VW17"/>
      <c r="VX17"/>
      <c r="VY17"/>
      <c r="VZ17"/>
      <c r="WA17"/>
      <c r="WB17"/>
      <c r="WC17"/>
      <c r="WD17"/>
      <c r="WE17"/>
      <c r="WF17"/>
      <c r="WG17"/>
      <c r="WH17"/>
      <c r="WI17"/>
      <c r="WJ17"/>
      <c r="WK17"/>
      <c r="WL17"/>
      <c r="WM17"/>
      <c r="WN17"/>
      <c r="WO17"/>
      <c r="WP17"/>
      <c r="WQ17"/>
      <c r="WR17"/>
      <c r="WS17"/>
      <c r="WT17"/>
      <c r="WU17"/>
      <c r="WV17"/>
      <c r="WW17"/>
      <c r="WX17"/>
      <c r="WY17"/>
      <c r="WZ17"/>
      <c r="XA17"/>
      <c r="XB17"/>
      <c r="XC17"/>
      <c r="XD17"/>
      <c r="XE17"/>
      <c r="XF17"/>
      <c r="XG17"/>
      <c r="XH17"/>
      <c r="XI17"/>
      <c r="XJ17"/>
      <c r="XK17"/>
      <c r="XL17"/>
      <c r="XM17"/>
      <c r="XN17"/>
      <c r="XO17"/>
      <c r="XP17"/>
      <c r="XQ17"/>
      <c r="XR17"/>
      <c r="XS17"/>
      <c r="XT17"/>
      <c r="XU17"/>
      <c r="XV17"/>
      <c r="XW17"/>
      <c r="XX17"/>
      <c r="XY17"/>
      <c r="XZ17"/>
      <c r="YA17"/>
      <c r="YB17"/>
      <c r="YC17"/>
      <c r="YD17"/>
      <c r="YE17"/>
      <c r="YF17"/>
      <c r="YG17"/>
      <c r="YH17"/>
      <c r="YI17"/>
      <c r="YJ17"/>
      <c r="YK17"/>
      <c r="YL17"/>
      <c r="YM17"/>
      <c r="YN17"/>
      <c r="YO17"/>
      <c r="YP17"/>
      <c r="YQ17"/>
      <c r="YR17"/>
      <c r="YS17"/>
      <c r="YT17"/>
      <c r="YU17"/>
      <c r="YV17"/>
      <c r="YW17"/>
      <c r="YX17"/>
      <c r="YY17"/>
      <c r="YZ17"/>
      <c r="ZA17"/>
      <c r="ZB17"/>
      <c r="ZC17"/>
      <c r="ZD17"/>
      <c r="ZE17"/>
      <c r="ZF17"/>
      <c r="ZG17"/>
      <c r="ZH17"/>
      <c r="ZI17"/>
      <c r="ZJ17"/>
      <c r="ZK17"/>
      <c r="ZL17"/>
      <c r="ZM17"/>
      <c r="ZN17"/>
      <c r="ZO17"/>
      <c r="ZP17"/>
      <c r="ZQ17"/>
      <c r="ZR17"/>
      <c r="ZS17"/>
      <c r="ZT17"/>
      <c r="ZU17"/>
      <c r="ZV17"/>
      <c r="ZW17"/>
      <c r="ZX17"/>
      <c r="ZY17"/>
      <c r="ZZ17"/>
      <c r="AAA17"/>
      <c r="AAB17"/>
      <c r="AAC17"/>
      <c r="AAD17"/>
      <c r="AAE17"/>
      <c r="AAF17"/>
      <c r="AAG17"/>
      <c r="AAH17"/>
      <c r="AAI17"/>
      <c r="AAJ17"/>
      <c r="AAK17"/>
      <c r="AAL17"/>
      <c r="AAM17"/>
      <c r="AAN17"/>
      <c r="AAO17"/>
      <c r="AAP17"/>
      <c r="AAQ17"/>
      <c r="AAR17"/>
      <c r="AAS17"/>
      <c r="AAT17"/>
      <c r="AAU17"/>
      <c r="AAV17"/>
      <c r="AAW17"/>
      <c r="AAX17"/>
      <c r="AAY17"/>
      <c r="AAZ17"/>
      <c r="ABA17"/>
      <c r="ABB17"/>
      <c r="ABC17"/>
      <c r="ABD17"/>
      <c r="ABE17"/>
      <c r="ABF17"/>
      <c r="ABG17"/>
      <c r="ABH17"/>
      <c r="ABI17"/>
      <c r="ABJ17"/>
      <c r="ABK17"/>
      <c r="ABL17"/>
      <c r="ABM17"/>
      <c r="ABN17"/>
      <c r="ABO17"/>
      <c r="ABP17"/>
      <c r="ABQ17"/>
      <c r="ABR17"/>
      <c r="ABS17"/>
      <c r="ABT17"/>
      <c r="ABU17"/>
      <c r="ABV17"/>
      <c r="ABW17"/>
      <c r="ABX17"/>
      <c r="ABY17"/>
      <c r="ABZ17"/>
      <c r="ACA17"/>
      <c r="ACB17"/>
      <c r="ACC17"/>
      <c r="ACD17"/>
      <c r="ACE17"/>
      <c r="ACF17"/>
      <c r="ACG17"/>
      <c r="ACH17"/>
      <c r="ACI17"/>
      <c r="ACJ17"/>
      <c r="ACK17"/>
      <c r="ACL17"/>
      <c r="ACM17"/>
      <c r="ACN17"/>
      <c r="ACO17"/>
      <c r="ACP17"/>
      <c r="ACQ17"/>
      <c r="ACR17"/>
      <c r="ACS17"/>
      <c r="ACT17"/>
      <c r="ACU17"/>
      <c r="ACV17"/>
      <c r="ACW17"/>
      <c r="ACX17"/>
      <c r="ACY17"/>
      <c r="ACZ17"/>
      <c r="ADA17"/>
      <c r="ADB17"/>
      <c r="ADC17"/>
      <c r="ADD17"/>
      <c r="ADE17"/>
      <c r="ADF17"/>
      <c r="ADG17"/>
      <c r="ADH17"/>
      <c r="ADI17"/>
      <c r="ADJ17"/>
      <c r="ADK17"/>
      <c r="ADL17"/>
      <c r="ADM17"/>
      <c r="ADN17"/>
      <c r="ADO17"/>
      <c r="ADP17"/>
      <c r="ADQ17"/>
      <c r="ADR17"/>
      <c r="ADS17"/>
      <c r="ADT17"/>
      <c r="ADU17"/>
      <c r="ADV17"/>
      <c r="ADW17"/>
      <c r="ADX17"/>
      <c r="ADY17"/>
      <c r="ADZ17"/>
      <c r="AEA17"/>
      <c r="AEB17"/>
      <c r="AEC17"/>
      <c r="AED17"/>
      <c r="AEE17"/>
      <c r="AEF17"/>
      <c r="AEG17"/>
      <c r="AEH17"/>
      <c r="AEI17"/>
      <c r="AEJ17"/>
      <c r="AEK17"/>
      <c r="AEL17"/>
      <c r="AEM17"/>
      <c r="AEN17"/>
      <c r="AEO17"/>
      <c r="AEP17"/>
      <c r="AEQ17"/>
      <c r="AER17"/>
      <c r="AES17"/>
      <c r="AET17"/>
      <c r="AEU17"/>
      <c r="AEV17"/>
      <c r="AEW17"/>
      <c r="AEX17"/>
      <c r="AEY17"/>
      <c r="AEZ17"/>
      <c r="AFA17"/>
      <c r="AFB17"/>
      <c r="AFC17"/>
      <c r="AFD17"/>
      <c r="AFE17"/>
      <c r="AFF17"/>
      <c r="AFG17"/>
      <c r="AFH17"/>
      <c r="AFI17"/>
      <c r="AFJ17"/>
      <c r="AFK17"/>
      <c r="AFL17"/>
      <c r="AFM17"/>
      <c r="AFN17"/>
      <c r="AFO17"/>
      <c r="AFP17"/>
      <c r="AFQ17"/>
      <c r="AFR17"/>
      <c r="AFS17"/>
      <c r="AFT17"/>
      <c r="AFU17"/>
      <c r="AFV17"/>
      <c r="AFW17"/>
      <c r="AFX17"/>
      <c r="AFY17"/>
      <c r="AFZ17"/>
      <c r="AGA17"/>
      <c r="AGB17"/>
      <c r="AGC17"/>
      <c r="AGD17"/>
      <c r="AGE17"/>
      <c r="AGF17"/>
      <c r="AGG17"/>
      <c r="AGH17"/>
      <c r="AGI17"/>
      <c r="AGJ17"/>
      <c r="AGK17"/>
      <c r="AGL17"/>
      <c r="AGM17"/>
      <c r="AGN17"/>
      <c r="AGO17"/>
      <c r="AGP17"/>
      <c r="AGQ17"/>
      <c r="AGR17"/>
      <c r="AGS17"/>
      <c r="AGT17"/>
      <c r="AGU17"/>
      <c r="AGV17"/>
      <c r="AGW17"/>
      <c r="AGX17"/>
      <c r="AGY17"/>
      <c r="AGZ17"/>
      <c r="AHA17"/>
      <c r="AHB17"/>
      <c r="AHC17"/>
      <c r="AHD17"/>
      <c r="AHE17"/>
      <c r="AHF17"/>
      <c r="AHG17"/>
      <c r="AHH17"/>
      <c r="AHI17"/>
      <c r="AHJ17"/>
      <c r="AHK17"/>
      <c r="AHL17"/>
      <c r="AHM17"/>
      <c r="AHN17"/>
      <c r="AHO17"/>
      <c r="AHP17"/>
      <c r="AHQ17"/>
      <c r="AHR17"/>
      <c r="AHS17"/>
      <c r="AHT17"/>
      <c r="AHU17"/>
      <c r="AHV17"/>
      <c r="AHW17"/>
      <c r="AHX17"/>
      <c r="AHY17"/>
      <c r="AHZ17"/>
      <c r="AIA17"/>
      <c r="AIB17"/>
      <c r="AIC17"/>
      <c r="AID17"/>
      <c r="AIE17"/>
      <c r="AIF17"/>
      <c r="AIG17"/>
      <c r="AIH17"/>
      <c r="AII17"/>
      <c r="AIJ17"/>
      <c r="AIK17"/>
      <c r="AIL17"/>
      <c r="AIM17"/>
      <c r="AIN17"/>
      <c r="AIO17"/>
      <c r="AIP17"/>
      <c r="AIQ17"/>
      <c r="AIR17"/>
      <c r="AIS17"/>
      <c r="AIT17"/>
      <c r="AIU17"/>
      <c r="AIV17"/>
      <c r="AIW17"/>
      <c r="AIX17"/>
      <c r="AIY17"/>
      <c r="AIZ17"/>
      <c r="AJA17"/>
      <c r="AJB17"/>
      <c r="AJC17"/>
      <c r="AJD17"/>
      <c r="AJE17"/>
      <c r="AJF17"/>
      <c r="AJG17"/>
      <c r="AJH17"/>
      <c r="AJI17"/>
      <c r="AJJ17"/>
      <c r="AJK17"/>
      <c r="AJL17"/>
      <c r="AJM17"/>
      <c r="AJN17"/>
      <c r="AJO17"/>
      <c r="AJP17"/>
      <c r="AJQ17"/>
      <c r="AJR17"/>
      <c r="AJS17"/>
      <c r="AJT17"/>
      <c r="AJU17"/>
      <c r="AJV17"/>
      <c r="AJW17"/>
      <c r="AJX17"/>
      <c r="AJY17"/>
      <c r="AJZ17"/>
      <c r="AKA17"/>
      <c r="AKB17"/>
      <c r="AKC17"/>
      <c r="AKD17"/>
      <c r="AKE17"/>
      <c r="AKF17"/>
      <c r="AKG17"/>
      <c r="AKH17"/>
      <c r="AKI17"/>
      <c r="AKJ17"/>
      <c r="AKK17"/>
      <c r="AKL17"/>
      <c r="AKM17"/>
      <c r="AKN17"/>
      <c r="AKO17"/>
      <c r="AKP17"/>
      <c r="AKQ17"/>
      <c r="AKR17"/>
      <c r="AKS17"/>
      <c r="AKT17"/>
      <c r="AKU17"/>
      <c r="AKV17"/>
      <c r="AKW17"/>
      <c r="AKX17"/>
      <c r="AKY17"/>
      <c r="AKZ17"/>
      <c r="ALA17"/>
      <c r="ALB17"/>
      <c r="ALC17"/>
      <c r="ALD17"/>
      <c r="ALE17"/>
      <c r="ALF17"/>
      <c r="ALG17"/>
      <c r="ALH17"/>
      <c r="ALI17"/>
      <c r="ALJ17"/>
      <c r="ALK17"/>
      <c r="ALL17"/>
      <c r="ALM17"/>
      <c r="ALN17"/>
      <c r="ALO17"/>
      <c r="ALP17"/>
      <c r="ALQ17"/>
      <c r="ALR17"/>
      <c r="ALS17"/>
      <c r="ALT17"/>
      <c r="ALU17"/>
      <c r="ALV17"/>
      <c r="ALW17"/>
      <c r="ALX17"/>
      <c r="ALY17"/>
      <c r="ALZ17"/>
      <c r="AMA17"/>
      <c r="AMB17"/>
      <c r="AMC17"/>
      <c r="AMD17"/>
      <c r="AME17"/>
      <c r="AMF17"/>
      <c r="AMG17"/>
      <c r="AMH17"/>
      <c r="AMI17"/>
      <c r="AMJ17"/>
    </row>
    <row r="18" spans="1:1024" ht="16.5" thickBot="1">
      <c r="A18"/>
      <c r="B18" s="543"/>
      <c r="C18" s="544"/>
      <c r="D18" s="544"/>
      <c r="E18" s="544"/>
      <c r="F18" s="544"/>
      <c r="G18" s="544"/>
      <c r="H18" s="544"/>
      <c r="I18" s="544"/>
      <c r="J18" s="544"/>
      <c r="K18" s="544"/>
      <c r="L18" s="544"/>
      <c r="M18" s="544"/>
      <c r="N18" s="544"/>
      <c r="O18" s="544"/>
      <c r="P18" s="544"/>
      <c r="Q18" s="545"/>
      <c r="R18"/>
      <c r="S18"/>
      <c r="T18"/>
      <c r="U18"/>
      <c r="V18"/>
      <c r="W18"/>
      <c r="X18"/>
      <c r="Y18"/>
      <c r="Z18"/>
      <c r="AA18"/>
      <c r="AB18"/>
      <c r="AC18"/>
      <c r="AD18"/>
      <c r="AE18"/>
      <c r="AF18"/>
      <c r="AG18"/>
      <c r="AH18"/>
      <c r="AI18"/>
      <c r="AJ18"/>
      <c r="AK18"/>
      <c r="AL18"/>
      <c r="AM18"/>
      <c r="AN18"/>
      <c r="AO18"/>
      <c r="AP18"/>
      <c r="AQ18"/>
      <c r="AR18"/>
      <c r="AS18"/>
      <c r="AT18"/>
      <c r="AU18"/>
      <c r="AV18"/>
      <c r="AW18"/>
      <c r="AX18"/>
      <c r="AY18"/>
      <c r="AZ18"/>
      <c r="BA18"/>
      <c r="BB18"/>
      <c r="BC18"/>
      <c r="BD18"/>
      <c r="BE18"/>
      <c r="BF18"/>
      <c r="BG18"/>
      <c r="BH18"/>
      <c r="BI18"/>
      <c r="BJ18"/>
      <c r="BK18"/>
      <c r="BL18"/>
      <c r="BM18"/>
      <c r="BN18"/>
      <c r="BO18"/>
      <c r="BP18"/>
      <c r="BQ18"/>
      <c r="BR18"/>
      <c r="BS18"/>
      <c r="BT18"/>
      <c r="BU18"/>
      <c r="BV18"/>
      <c r="BW18"/>
      <c r="BX18"/>
      <c r="BY18"/>
      <c r="BZ18"/>
      <c r="CA18"/>
      <c r="CB18"/>
      <c r="CC18"/>
      <c r="CD18"/>
      <c r="CE18"/>
      <c r="CF18"/>
      <c r="CG18"/>
      <c r="CH18"/>
      <c r="CI18"/>
      <c r="CJ18"/>
      <c r="CK18"/>
      <c r="CL18"/>
      <c r="CM18"/>
      <c r="CN18"/>
      <c r="CO18"/>
      <c r="CP18"/>
      <c r="CQ18"/>
      <c r="CR18"/>
      <c r="CS18"/>
      <c r="CT18"/>
      <c r="CU18"/>
      <c r="CV18"/>
      <c r="CW18"/>
      <c r="CX18"/>
      <c r="CY18"/>
      <c r="CZ18"/>
      <c r="DA18"/>
      <c r="DB18"/>
      <c r="DC18"/>
      <c r="DD18"/>
      <c r="DE18"/>
      <c r="DF18"/>
      <c r="DG18"/>
      <c r="DH18"/>
      <c r="DI18"/>
      <c r="DJ18"/>
      <c r="DK18"/>
      <c r="DL18"/>
      <c r="DM18"/>
      <c r="DN18"/>
      <c r="DO18"/>
      <c r="DP18"/>
      <c r="DQ18"/>
      <c r="DR18"/>
      <c r="DS18"/>
      <c r="DT18"/>
      <c r="DU18"/>
      <c r="DV18"/>
      <c r="DW18"/>
      <c r="DX18"/>
      <c r="DY18"/>
      <c r="DZ18"/>
      <c r="EA18"/>
      <c r="EB18"/>
      <c r="EC18"/>
      <c r="ED18"/>
      <c r="EE18"/>
      <c r="EF18"/>
      <c r="EG18"/>
      <c r="EH18"/>
      <c r="EI18"/>
      <c r="EJ18"/>
      <c r="EK18"/>
      <c r="EL18"/>
      <c r="EM18"/>
      <c r="EN18"/>
      <c r="EO18"/>
      <c r="EP18"/>
      <c r="EQ18"/>
      <c r="ER18"/>
      <c r="ES18"/>
      <c r="ET18"/>
      <c r="EU18"/>
      <c r="EV18"/>
      <c r="EW18"/>
      <c r="EX18"/>
      <c r="EY18"/>
      <c r="EZ18"/>
      <c r="FA18"/>
      <c r="FB18"/>
      <c r="FC18"/>
      <c r="FD18"/>
      <c r="FE18"/>
      <c r="FF18"/>
      <c r="FG18"/>
      <c r="FH18"/>
      <c r="FI18"/>
      <c r="FJ18"/>
      <c r="FK18"/>
      <c r="FL18"/>
      <c r="FM18"/>
      <c r="FN18"/>
      <c r="FO18"/>
      <c r="FP18"/>
      <c r="FQ18"/>
      <c r="FR18"/>
      <c r="FS18"/>
      <c r="FT18"/>
      <c r="FU18"/>
      <c r="FV18"/>
      <c r="FW18"/>
      <c r="FX18"/>
      <c r="FY18"/>
      <c r="FZ18"/>
      <c r="GA18"/>
      <c r="GB18"/>
      <c r="GC18"/>
      <c r="GD18"/>
      <c r="GE18"/>
      <c r="GF18"/>
      <c r="GG18"/>
      <c r="GH18"/>
      <c r="GI18"/>
      <c r="GJ18"/>
      <c r="GK18"/>
      <c r="GL18"/>
      <c r="GM18"/>
      <c r="GN18"/>
      <c r="GO18"/>
      <c r="GP18"/>
      <c r="GQ18"/>
      <c r="GR18"/>
      <c r="GS18"/>
      <c r="GT18"/>
      <c r="GU18"/>
      <c r="GV18"/>
      <c r="GW18"/>
      <c r="GX18"/>
      <c r="GY18"/>
      <c r="GZ18"/>
      <c r="HA18"/>
      <c r="HB18"/>
      <c r="HC18"/>
      <c r="HD18"/>
      <c r="HE18"/>
      <c r="HF18"/>
      <c r="HG18"/>
      <c r="HH18"/>
      <c r="HI18"/>
      <c r="HJ18"/>
      <c r="HK18"/>
      <c r="HL18"/>
      <c r="HM18"/>
      <c r="HN18"/>
      <c r="HO18"/>
      <c r="HP18"/>
      <c r="HQ18"/>
      <c r="HR18"/>
      <c r="HS18"/>
      <c r="HT18"/>
      <c r="HU18"/>
      <c r="HV18"/>
      <c r="HW18"/>
      <c r="HX18"/>
      <c r="HY18"/>
      <c r="HZ18"/>
      <c r="IA18"/>
      <c r="IB18"/>
      <c r="IC18"/>
      <c r="ID18"/>
      <c r="IE18"/>
      <c r="IF18"/>
      <c r="IG18"/>
      <c r="IH18"/>
      <c r="II18"/>
      <c r="IJ18"/>
      <c r="IK18"/>
      <c r="IL18"/>
      <c r="IM18"/>
      <c r="IN18"/>
      <c r="IO18"/>
      <c r="IP18"/>
      <c r="IQ18"/>
      <c r="IR18"/>
      <c r="IS18"/>
      <c r="IT18"/>
      <c r="IU18"/>
      <c r="IV18"/>
      <c r="IW18"/>
      <c r="IX18"/>
      <c r="IY18"/>
      <c r="IZ18"/>
      <c r="JA18"/>
      <c r="JB18"/>
      <c r="JC18"/>
      <c r="JD18"/>
      <c r="JE18"/>
      <c r="JF18"/>
      <c r="JG18"/>
      <c r="JH18"/>
      <c r="JI18"/>
      <c r="JJ18"/>
      <c r="JK18"/>
      <c r="JL18"/>
      <c r="JM18"/>
      <c r="JN18"/>
      <c r="JO18"/>
      <c r="JP18"/>
      <c r="JQ18"/>
      <c r="JR18"/>
      <c r="JS18"/>
      <c r="JT18"/>
      <c r="JU18"/>
      <c r="JV18"/>
      <c r="JW18"/>
      <c r="JX18"/>
      <c r="JY18"/>
      <c r="JZ18"/>
      <c r="KA18"/>
      <c r="KB18"/>
      <c r="KC18"/>
      <c r="KD18"/>
      <c r="KE18"/>
      <c r="KF18"/>
      <c r="KG18"/>
      <c r="KH18"/>
      <c r="KI18"/>
      <c r="KJ18"/>
      <c r="KK18"/>
      <c r="KL18"/>
      <c r="KM18"/>
      <c r="KN18"/>
      <c r="KO18"/>
      <c r="KP18"/>
      <c r="KQ18"/>
      <c r="KR18"/>
      <c r="KS18"/>
      <c r="KT18"/>
      <c r="KU18"/>
      <c r="KV18"/>
      <c r="KW18"/>
      <c r="KX18"/>
      <c r="KY18"/>
      <c r="KZ18"/>
      <c r="LA18"/>
      <c r="LB18"/>
      <c r="LC18"/>
      <c r="LD18"/>
      <c r="LE18"/>
      <c r="LF18"/>
      <c r="LG18"/>
      <c r="LH18"/>
      <c r="LI18"/>
      <c r="LJ18"/>
      <c r="LK18"/>
      <c r="LL18"/>
      <c r="LM18"/>
      <c r="LN18"/>
      <c r="LO18"/>
      <c r="LP18"/>
      <c r="LQ18"/>
      <c r="LR18"/>
      <c r="LS18"/>
      <c r="LT18"/>
      <c r="LU18"/>
      <c r="LV18"/>
      <c r="LW18"/>
      <c r="LX18"/>
      <c r="LY18"/>
      <c r="LZ18"/>
      <c r="MA18"/>
      <c r="MB18"/>
      <c r="MC18"/>
      <c r="MD18"/>
      <c r="ME18"/>
      <c r="MF18"/>
      <c r="MG18"/>
      <c r="MH18"/>
      <c r="MI18"/>
      <c r="MJ18"/>
      <c r="MK18"/>
      <c r="ML18"/>
      <c r="MM18"/>
      <c r="MN18"/>
      <c r="MO18"/>
      <c r="MP18"/>
      <c r="MQ18"/>
      <c r="MR18"/>
      <c r="MS18"/>
      <c r="MT18"/>
      <c r="MU18"/>
      <c r="MV18"/>
      <c r="MW18"/>
      <c r="MX18"/>
      <c r="MY18"/>
      <c r="MZ18"/>
      <c r="NA18"/>
      <c r="NB18"/>
      <c r="NC18"/>
      <c r="ND18"/>
      <c r="NE18"/>
      <c r="NF18"/>
      <c r="NG18"/>
      <c r="NH18"/>
      <c r="NI18"/>
      <c r="NJ18"/>
      <c r="NK18"/>
      <c r="NL18"/>
      <c r="NM18"/>
      <c r="NN18"/>
      <c r="NO18"/>
      <c r="NP18"/>
      <c r="NQ18"/>
      <c r="NR18"/>
      <c r="NS18"/>
      <c r="NT18"/>
      <c r="NU18"/>
      <c r="NV18"/>
      <c r="NW18"/>
      <c r="NX18"/>
      <c r="NY18"/>
      <c r="NZ18"/>
      <c r="OA18"/>
      <c r="OB18"/>
      <c r="OC18"/>
      <c r="OD18"/>
      <c r="OE18"/>
      <c r="OF18"/>
      <c r="OG18"/>
      <c r="OH18"/>
      <c r="OI18"/>
      <c r="OJ18"/>
      <c r="OK18"/>
      <c r="OL18"/>
      <c r="OM18"/>
      <c r="ON18"/>
      <c r="OO18"/>
      <c r="OP18"/>
      <c r="OQ18"/>
      <c r="OR18"/>
      <c r="OS18"/>
      <c r="OT18"/>
      <c r="OU18"/>
      <c r="OV18"/>
      <c r="OW18"/>
      <c r="OX18"/>
      <c r="OY18"/>
      <c r="OZ18"/>
      <c r="PA18"/>
      <c r="PB18"/>
      <c r="PC18"/>
      <c r="PD18"/>
      <c r="PE18"/>
      <c r="PF18"/>
      <c r="PG18"/>
      <c r="PH18"/>
      <c r="PI18"/>
      <c r="PJ18"/>
      <c r="PK18"/>
      <c r="PL18"/>
      <c r="PM18"/>
      <c r="PN18"/>
      <c r="PO18"/>
      <c r="PP18"/>
      <c r="PQ18"/>
      <c r="PR18"/>
      <c r="PS18"/>
      <c r="PT18"/>
      <c r="PU18"/>
      <c r="PV18"/>
      <c r="PW18"/>
      <c r="PX18"/>
      <c r="PY18"/>
      <c r="PZ18"/>
      <c r="QA18"/>
      <c r="QB18"/>
      <c r="QC18"/>
      <c r="QD18"/>
      <c r="QE18"/>
      <c r="QF18"/>
      <c r="QG18"/>
      <c r="QH18"/>
      <c r="QI18"/>
      <c r="QJ18"/>
      <c r="QK18"/>
      <c r="QL18"/>
      <c r="QM18"/>
      <c r="QN18"/>
      <c r="QO18"/>
      <c r="QP18"/>
      <c r="QQ18"/>
      <c r="QR18"/>
      <c r="QS18"/>
      <c r="QT18"/>
      <c r="QU18"/>
      <c r="QV18"/>
      <c r="QW18"/>
      <c r="QX18"/>
      <c r="QY18"/>
      <c r="QZ18"/>
      <c r="RA18"/>
      <c r="RB18"/>
      <c r="RC18"/>
      <c r="RD18"/>
      <c r="RE18"/>
      <c r="RF18"/>
      <c r="RG18"/>
      <c r="RH18"/>
      <c r="RI18"/>
      <c r="RJ18"/>
      <c r="RK18"/>
      <c r="RL18"/>
      <c r="RM18"/>
      <c r="RN18"/>
      <c r="RO18"/>
      <c r="RP18"/>
      <c r="RQ18"/>
      <c r="RR18"/>
      <c r="RS18"/>
      <c r="RT18"/>
      <c r="RU18"/>
      <c r="RV18"/>
      <c r="RW18"/>
      <c r="RX18"/>
      <c r="RY18"/>
      <c r="RZ18"/>
      <c r="SA18"/>
      <c r="SB18"/>
      <c r="SC18"/>
      <c r="SD18"/>
      <c r="SE18"/>
      <c r="SF18"/>
      <c r="SG18"/>
      <c r="SH18"/>
      <c r="SI18"/>
      <c r="SJ18"/>
      <c r="SK18"/>
      <c r="SL18"/>
      <c r="SM18"/>
      <c r="SN18"/>
      <c r="SO18"/>
      <c r="SP18"/>
      <c r="SQ18"/>
      <c r="SR18"/>
      <c r="SS18"/>
      <c r="ST18"/>
      <c r="SU18"/>
      <c r="SV18"/>
      <c r="SW18"/>
      <c r="SX18"/>
      <c r="SY18"/>
      <c r="SZ18"/>
      <c r="TA18"/>
      <c r="TB18"/>
      <c r="TC18"/>
      <c r="TD18"/>
      <c r="TE18"/>
      <c r="TF18"/>
      <c r="TG18"/>
      <c r="TH18"/>
      <c r="TI18"/>
      <c r="TJ18"/>
      <c r="TK18"/>
      <c r="TL18"/>
      <c r="TM18"/>
      <c r="TN18"/>
      <c r="TO18"/>
      <c r="TP18"/>
      <c r="TQ18"/>
      <c r="TR18"/>
      <c r="TS18"/>
      <c r="TT18"/>
      <c r="TU18"/>
      <c r="TV18"/>
      <c r="TW18"/>
      <c r="TX18"/>
      <c r="TY18"/>
      <c r="TZ18"/>
      <c r="UA18"/>
      <c r="UB18"/>
      <c r="UC18"/>
      <c r="UD18"/>
      <c r="UE18"/>
      <c r="UF18"/>
      <c r="UG18"/>
      <c r="UH18"/>
      <c r="UI18"/>
      <c r="UJ18"/>
      <c r="UK18"/>
      <c r="UL18"/>
      <c r="UM18"/>
      <c r="UN18"/>
      <c r="UO18"/>
      <c r="UP18"/>
      <c r="UQ18"/>
      <c r="UR18"/>
      <c r="US18"/>
      <c r="UT18"/>
      <c r="UU18"/>
      <c r="UV18"/>
      <c r="UW18"/>
      <c r="UX18"/>
      <c r="UY18"/>
      <c r="UZ18"/>
      <c r="VA18"/>
      <c r="VB18"/>
      <c r="VC18"/>
      <c r="VD18"/>
      <c r="VE18"/>
      <c r="VF18"/>
      <c r="VG18"/>
      <c r="VH18"/>
      <c r="VI18"/>
      <c r="VJ18"/>
      <c r="VK18"/>
      <c r="VL18"/>
      <c r="VM18"/>
      <c r="VN18"/>
      <c r="VO18"/>
      <c r="VP18"/>
      <c r="VQ18"/>
      <c r="VR18"/>
      <c r="VS18"/>
      <c r="VT18"/>
      <c r="VU18"/>
      <c r="VV18"/>
      <c r="VW18"/>
      <c r="VX18"/>
      <c r="VY18"/>
      <c r="VZ18"/>
      <c r="WA18"/>
      <c r="WB18"/>
      <c r="WC18"/>
      <c r="WD18"/>
      <c r="WE18"/>
      <c r="WF18"/>
      <c r="WG18"/>
      <c r="WH18"/>
      <c r="WI18"/>
      <c r="WJ18"/>
      <c r="WK18"/>
      <c r="WL18"/>
      <c r="WM18"/>
      <c r="WN18"/>
      <c r="WO18"/>
      <c r="WP18"/>
      <c r="WQ18"/>
      <c r="WR18"/>
      <c r="WS18"/>
      <c r="WT18"/>
      <c r="WU18"/>
      <c r="WV18"/>
      <c r="WW18"/>
      <c r="WX18"/>
      <c r="WY18"/>
      <c r="WZ18"/>
      <c r="XA18"/>
      <c r="XB18"/>
      <c r="XC18"/>
      <c r="XD18"/>
      <c r="XE18"/>
      <c r="XF18"/>
      <c r="XG18"/>
      <c r="XH18"/>
      <c r="XI18"/>
      <c r="XJ18"/>
      <c r="XK18"/>
      <c r="XL18"/>
      <c r="XM18"/>
      <c r="XN18"/>
      <c r="XO18"/>
      <c r="XP18"/>
      <c r="XQ18"/>
      <c r="XR18"/>
      <c r="XS18"/>
      <c r="XT18"/>
      <c r="XU18"/>
      <c r="XV18"/>
      <c r="XW18"/>
      <c r="XX18"/>
      <c r="XY18"/>
      <c r="XZ18"/>
      <c r="YA18"/>
      <c r="YB18"/>
      <c r="YC18"/>
      <c r="YD18"/>
      <c r="YE18"/>
      <c r="YF18"/>
      <c r="YG18"/>
      <c r="YH18"/>
      <c r="YI18"/>
      <c r="YJ18"/>
      <c r="YK18"/>
      <c r="YL18"/>
      <c r="YM18"/>
      <c r="YN18"/>
      <c r="YO18"/>
      <c r="YP18"/>
      <c r="YQ18"/>
      <c r="YR18"/>
      <c r="YS18"/>
      <c r="YT18"/>
      <c r="YU18"/>
      <c r="YV18"/>
      <c r="YW18"/>
      <c r="YX18"/>
      <c r="YY18"/>
      <c r="YZ18"/>
      <c r="ZA18"/>
      <c r="ZB18"/>
      <c r="ZC18"/>
      <c r="ZD18"/>
      <c r="ZE18"/>
      <c r="ZF18"/>
      <c r="ZG18"/>
      <c r="ZH18"/>
      <c r="ZI18"/>
      <c r="ZJ18"/>
      <c r="ZK18"/>
      <c r="ZL18"/>
      <c r="ZM18"/>
      <c r="ZN18"/>
      <c r="ZO18"/>
      <c r="ZP18"/>
      <c r="ZQ18"/>
      <c r="ZR18"/>
      <c r="ZS18"/>
      <c r="ZT18"/>
      <c r="ZU18"/>
      <c r="ZV18"/>
      <c r="ZW18"/>
      <c r="ZX18"/>
      <c r="ZY18"/>
      <c r="ZZ18"/>
      <c r="AAA18"/>
      <c r="AAB18"/>
      <c r="AAC18"/>
      <c r="AAD18"/>
      <c r="AAE18"/>
      <c r="AAF18"/>
      <c r="AAG18"/>
      <c r="AAH18"/>
      <c r="AAI18"/>
      <c r="AAJ18"/>
      <c r="AAK18"/>
      <c r="AAL18"/>
      <c r="AAM18"/>
      <c r="AAN18"/>
      <c r="AAO18"/>
      <c r="AAP18"/>
      <c r="AAQ18"/>
      <c r="AAR18"/>
      <c r="AAS18"/>
      <c r="AAT18"/>
      <c r="AAU18"/>
      <c r="AAV18"/>
      <c r="AAW18"/>
      <c r="AAX18"/>
      <c r="AAY18"/>
      <c r="AAZ18"/>
      <c r="ABA18"/>
      <c r="ABB18"/>
      <c r="ABC18"/>
      <c r="ABD18"/>
      <c r="ABE18"/>
      <c r="ABF18"/>
      <c r="ABG18"/>
      <c r="ABH18"/>
      <c r="ABI18"/>
      <c r="ABJ18"/>
      <c r="ABK18"/>
      <c r="ABL18"/>
      <c r="ABM18"/>
      <c r="ABN18"/>
      <c r="ABO18"/>
      <c r="ABP18"/>
      <c r="ABQ18"/>
      <c r="ABR18"/>
      <c r="ABS18"/>
      <c r="ABT18"/>
      <c r="ABU18"/>
      <c r="ABV18"/>
      <c r="ABW18"/>
      <c r="ABX18"/>
      <c r="ABY18"/>
      <c r="ABZ18"/>
      <c r="ACA18"/>
      <c r="ACB18"/>
      <c r="ACC18"/>
      <c r="ACD18"/>
      <c r="ACE18"/>
      <c r="ACF18"/>
      <c r="ACG18"/>
      <c r="ACH18"/>
      <c r="ACI18"/>
      <c r="ACJ18"/>
      <c r="ACK18"/>
      <c r="ACL18"/>
      <c r="ACM18"/>
      <c r="ACN18"/>
      <c r="ACO18"/>
      <c r="ACP18"/>
      <c r="ACQ18"/>
      <c r="ACR18"/>
      <c r="ACS18"/>
      <c r="ACT18"/>
      <c r="ACU18"/>
      <c r="ACV18"/>
      <c r="ACW18"/>
      <c r="ACX18"/>
      <c r="ACY18"/>
      <c r="ACZ18"/>
      <c r="ADA18"/>
      <c r="ADB18"/>
      <c r="ADC18"/>
      <c r="ADD18"/>
      <c r="ADE18"/>
      <c r="ADF18"/>
      <c r="ADG18"/>
      <c r="ADH18"/>
      <c r="ADI18"/>
      <c r="ADJ18"/>
      <c r="ADK18"/>
      <c r="ADL18"/>
      <c r="ADM18"/>
      <c r="ADN18"/>
      <c r="ADO18"/>
      <c r="ADP18"/>
      <c r="ADQ18"/>
      <c r="ADR18"/>
      <c r="ADS18"/>
      <c r="ADT18"/>
      <c r="ADU18"/>
      <c r="ADV18"/>
      <c r="ADW18"/>
      <c r="ADX18"/>
      <c r="ADY18"/>
      <c r="ADZ18"/>
      <c r="AEA18"/>
      <c r="AEB18"/>
      <c r="AEC18"/>
      <c r="AED18"/>
      <c r="AEE18"/>
      <c r="AEF18"/>
      <c r="AEG18"/>
      <c r="AEH18"/>
      <c r="AEI18"/>
      <c r="AEJ18"/>
      <c r="AEK18"/>
      <c r="AEL18"/>
      <c r="AEM18"/>
      <c r="AEN18"/>
      <c r="AEO18"/>
      <c r="AEP18"/>
      <c r="AEQ18"/>
      <c r="AER18"/>
      <c r="AES18"/>
      <c r="AET18"/>
      <c r="AEU18"/>
      <c r="AEV18"/>
      <c r="AEW18"/>
      <c r="AEX18"/>
      <c r="AEY18"/>
      <c r="AEZ18"/>
      <c r="AFA18"/>
      <c r="AFB18"/>
      <c r="AFC18"/>
      <c r="AFD18"/>
      <c r="AFE18"/>
      <c r="AFF18"/>
      <c r="AFG18"/>
      <c r="AFH18"/>
      <c r="AFI18"/>
      <c r="AFJ18"/>
      <c r="AFK18"/>
      <c r="AFL18"/>
      <c r="AFM18"/>
      <c r="AFN18"/>
      <c r="AFO18"/>
      <c r="AFP18"/>
      <c r="AFQ18"/>
      <c r="AFR18"/>
      <c r="AFS18"/>
      <c r="AFT18"/>
      <c r="AFU18"/>
      <c r="AFV18"/>
      <c r="AFW18"/>
      <c r="AFX18"/>
      <c r="AFY18"/>
      <c r="AFZ18"/>
      <c r="AGA18"/>
      <c r="AGB18"/>
      <c r="AGC18"/>
      <c r="AGD18"/>
      <c r="AGE18"/>
      <c r="AGF18"/>
      <c r="AGG18"/>
      <c r="AGH18"/>
      <c r="AGI18"/>
      <c r="AGJ18"/>
      <c r="AGK18"/>
      <c r="AGL18"/>
      <c r="AGM18"/>
      <c r="AGN18"/>
      <c r="AGO18"/>
      <c r="AGP18"/>
      <c r="AGQ18"/>
      <c r="AGR18"/>
      <c r="AGS18"/>
      <c r="AGT18"/>
      <c r="AGU18"/>
      <c r="AGV18"/>
      <c r="AGW18"/>
      <c r="AGX18"/>
      <c r="AGY18"/>
      <c r="AGZ18"/>
      <c r="AHA18"/>
      <c r="AHB18"/>
      <c r="AHC18"/>
      <c r="AHD18"/>
      <c r="AHE18"/>
      <c r="AHF18"/>
      <c r="AHG18"/>
      <c r="AHH18"/>
      <c r="AHI18"/>
      <c r="AHJ18"/>
      <c r="AHK18"/>
      <c r="AHL18"/>
      <c r="AHM18"/>
      <c r="AHN18"/>
      <c r="AHO18"/>
      <c r="AHP18"/>
      <c r="AHQ18"/>
      <c r="AHR18"/>
      <c r="AHS18"/>
      <c r="AHT18"/>
      <c r="AHU18"/>
      <c r="AHV18"/>
      <c r="AHW18"/>
      <c r="AHX18"/>
      <c r="AHY18"/>
      <c r="AHZ18"/>
      <c r="AIA18"/>
      <c r="AIB18"/>
      <c r="AIC18"/>
      <c r="AID18"/>
      <c r="AIE18"/>
      <c r="AIF18"/>
      <c r="AIG18"/>
      <c r="AIH18"/>
      <c r="AII18"/>
      <c r="AIJ18"/>
      <c r="AIK18"/>
      <c r="AIL18"/>
      <c r="AIM18"/>
      <c r="AIN18"/>
      <c r="AIO18"/>
      <c r="AIP18"/>
      <c r="AIQ18"/>
      <c r="AIR18"/>
      <c r="AIS18"/>
      <c r="AIT18"/>
      <c r="AIU18"/>
      <c r="AIV18"/>
      <c r="AIW18"/>
      <c r="AIX18"/>
      <c r="AIY18"/>
      <c r="AIZ18"/>
      <c r="AJA18"/>
      <c r="AJB18"/>
      <c r="AJC18"/>
      <c r="AJD18"/>
      <c r="AJE18"/>
      <c r="AJF18"/>
      <c r="AJG18"/>
      <c r="AJH18"/>
      <c r="AJI18"/>
      <c r="AJJ18"/>
      <c r="AJK18"/>
      <c r="AJL18"/>
      <c r="AJM18"/>
      <c r="AJN18"/>
      <c r="AJO18"/>
      <c r="AJP18"/>
      <c r="AJQ18"/>
      <c r="AJR18"/>
      <c r="AJS18"/>
      <c r="AJT18"/>
      <c r="AJU18"/>
      <c r="AJV18"/>
      <c r="AJW18"/>
      <c r="AJX18"/>
      <c r="AJY18"/>
      <c r="AJZ18"/>
      <c r="AKA18"/>
      <c r="AKB18"/>
      <c r="AKC18"/>
      <c r="AKD18"/>
      <c r="AKE18"/>
      <c r="AKF18"/>
      <c r="AKG18"/>
      <c r="AKH18"/>
      <c r="AKI18"/>
      <c r="AKJ18"/>
      <c r="AKK18"/>
      <c r="AKL18"/>
      <c r="AKM18"/>
      <c r="AKN18"/>
      <c r="AKO18"/>
      <c r="AKP18"/>
      <c r="AKQ18"/>
      <c r="AKR18"/>
      <c r="AKS18"/>
      <c r="AKT18"/>
      <c r="AKU18"/>
      <c r="AKV18"/>
      <c r="AKW18"/>
      <c r="AKX18"/>
      <c r="AKY18"/>
      <c r="AKZ18"/>
      <c r="ALA18"/>
      <c r="ALB18"/>
      <c r="ALC18"/>
      <c r="ALD18"/>
      <c r="ALE18"/>
      <c r="ALF18"/>
      <c r="ALG18"/>
      <c r="ALH18"/>
      <c r="ALI18"/>
      <c r="ALJ18"/>
      <c r="ALK18"/>
      <c r="ALL18"/>
      <c r="ALM18"/>
      <c r="ALN18"/>
      <c r="ALO18"/>
      <c r="ALP18"/>
      <c r="ALQ18"/>
      <c r="ALR18"/>
      <c r="ALS18"/>
      <c r="ALT18"/>
      <c r="ALU18"/>
      <c r="ALV18"/>
      <c r="ALW18"/>
      <c r="ALX18"/>
      <c r="ALY18"/>
      <c r="ALZ18"/>
      <c r="AMA18"/>
      <c r="AMB18"/>
      <c r="AMC18"/>
      <c r="AMD18"/>
      <c r="AME18"/>
      <c r="AMF18"/>
      <c r="AMG18"/>
      <c r="AMH18"/>
      <c r="AMI18"/>
      <c r="AMJ18"/>
    </row>
    <row r="19" spans="1:1024" s="29" customFormat="1" ht="27" customHeight="1">
      <c r="B19" s="521" t="s">
        <v>21</v>
      </c>
      <c r="C19" s="521"/>
      <c r="D19" s="521"/>
      <c r="E19" s="521"/>
      <c r="F19" s="521"/>
      <c r="G19" s="521"/>
      <c r="H19" s="521"/>
      <c r="I19" s="521"/>
      <c r="J19" s="521"/>
      <c r="K19" s="521"/>
      <c r="L19" s="521"/>
      <c r="M19" s="521"/>
      <c r="N19" s="521"/>
      <c r="O19" s="521"/>
      <c r="P19" s="521"/>
      <c r="Q19" s="521"/>
    </row>
    <row r="20" spans="1:1024" ht="15" customHeight="1">
      <c r="A20"/>
      <c r="B20" s="30"/>
      <c r="C20" s="31"/>
      <c r="D20" s="31"/>
      <c r="E20" s="31"/>
      <c r="F20" s="31"/>
      <c r="G20" s="31"/>
      <c r="H20" s="31"/>
      <c r="I20" s="31"/>
      <c r="J20" s="31"/>
      <c r="K20" s="31"/>
      <c r="L20" s="31"/>
      <c r="M20" s="31"/>
      <c r="N20" s="31"/>
      <c r="O20" s="31"/>
      <c r="P20" s="31"/>
      <c r="Q20" s="32"/>
      <c r="R20"/>
      <c r="S20"/>
      <c r="T20"/>
      <c r="U20"/>
      <c r="V20"/>
      <c r="W20"/>
      <c r="X20"/>
      <c r="Y20"/>
      <c r="Z20"/>
      <c r="AA20"/>
      <c r="AB20"/>
      <c r="AC20"/>
      <c r="AD20"/>
      <c r="AE20"/>
      <c r="AF20"/>
      <c r="AG20"/>
      <c r="AH20"/>
      <c r="AI20"/>
      <c r="AJ20"/>
      <c r="AK20"/>
      <c r="AL20"/>
      <c r="AM20"/>
      <c r="AN20"/>
      <c r="AO20"/>
      <c r="AP20"/>
      <c r="AQ20"/>
      <c r="AR20"/>
      <c r="AS20"/>
      <c r="AT20"/>
      <c r="AU20"/>
      <c r="AV20"/>
      <c r="AW20"/>
      <c r="AX20"/>
      <c r="AY20"/>
      <c r="AZ20"/>
      <c r="BA20"/>
      <c r="BB20"/>
      <c r="BC20"/>
      <c r="BD20"/>
      <c r="BE20"/>
      <c r="BF20"/>
      <c r="BG20"/>
      <c r="BH20"/>
      <c r="BI20"/>
      <c r="BJ20"/>
      <c r="BK20"/>
      <c r="BL20"/>
      <c r="BM20"/>
      <c r="BN20"/>
      <c r="BO20"/>
      <c r="BP20"/>
      <c r="BQ20"/>
      <c r="BR20"/>
      <c r="BS20"/>
      <c r="BT20"/>
      <c r="BU20"/>
      <c r="BV20"/>
      <c r="BW20"/>
      <c r="BX20"/>
      <c r="BY20"/>
      <c r="BZ20"/>
      <c r="CA20"/>
      <c r="CB20"/>
      <c r="CC20"/>
      <c r="CD20"/>
      <c r="CE20"/>
      <c r="CF20"/>
      <c r="CG20"/>
      <c r="CH20"/>
      <c r="CI20"/>
      <c r="CJ20"/>
      <c r="CK20"/>
      <c r="CL20"/>
      <c r="CM20"/>
      <c r="CN20"/>
      <c r="CO20"/>
      <c r="CP20"/>
      <c r="CQ20"/>
      <c r="CR20"/>
      <c r="CS20"/>
      <c r="CT20"/>
      <c r="CU20"/>
      <c r="CV20"/>
      <c r="CW20"/>
      <c r="CX20"/>
      <c r="CY20"/>
      <c r="CZ20"/>
      <c r="DA20"/>
      <c r="DB20"/>
      <c r="DC20"/>
      <c r="DD20"/>
      <c r="DE20"/>
      <c r="DF20"/>
      <c r="DG20"/>
      <c r="DH20"/>
      <c r="DI20"/>
      <c r="DJ20"/>
      <c r="DK20"/>
      <c r="DL20"/>
      <c r="DM20"/>
      <c r="DN20"/>
      <c r="DO20"/>
      <c r="DP20"/>
      <c r="DQ20"/>
      <c r="DR20"/>
      <c r="DS20"/>
      <c r="DT20"/>
      <c r="DU20"/>
      <c r="DV20"/>
      <c r="DW20"/>
      <c r="DX20"/>
      <c r="DY20"/>
      <c r="DZ20"/>
      <c r="EA20"/>
      <c r="EB20"/>
      <c r="EC20"/>
      <c r="ED20"/>
      <c r="EE20"/>
      <c r="EF20"/>
      <c r="EG20"/>
      <c r="EH20"/>
      <c r="EI20"/>
      <c r="EJ20"/>
      <c r="EK20"/>
      <c r="EL20"/>
      <c r="EM20"/>
      <c r="EN20"/>
      <c r="EO20"/>
      <c r="EP20"/>
      <c r="EQ20"/>
      <c r="ER20"/>
      <c r="ES20"/>
      <c r="ET20"/>
      <c r="EU20"/>
      <c r="EV20"/>
      <c r="EW20"/>
      <c r="EX20"/>
      <c r="EY20"/>
      <c r="EZ20"/>
      <c r="FA20"/>
      <c r="FB20"/>
      <c r="FC20"/>
      <c r="FD20"/>
      <c r="FE20"/>
      <c r="FF20"/>
      <c r="FG20"/>
      <c r="FH20"/>
      <c r="FI20"/>
      <c r="FJ20"/>
      <c r="FK20"/>
      <c r="FL20"/>
      <c r="FM20"/>
      <c r="FN20"/>
      <c r="FO20"/>
      <c r="FP20"/>
      <c r="FQ20"/>
      <c r="FR20"/>
      <c r="FS20"/>
      <c r="FT20"/>
      <c r="FU20"/>
      <c r="FV20"/>
      <c r="FW20"/>
      <c r="FX20"/>
      <c r="FY20"/>
      <c r="FZ20"/>
      <c r="GA20"/>
      <c r="GB20"/>
      <c r="GC20"/>
      <c r="GD20"/>
      <c r="GE20"/>
      <c r="GF20"/>
      <c r="GG20"/>
      <c r="GH20"/>
      <c r="GI20"/>
      <c r="GJ20"/>
      <c r="GK20"/>
      <c r="GL20"/>
      <c r="GM20"/>
      <c r="GN20"/>
      <c r="GO20"/>
      <c r="GP20"/>
      <c r="GQ20"/>
      <c r="GR20"/>
      <c r="GS20"/>
      <c r="GT20"/>
      <c r="GU20"/>
      <c r="GV20"/>
      <c r="GW20"/>
      <c r="GX20"/>
      <c r="GY20"/>
      <c r="GZ20"/>
      <c r="HA20"/>
      <c r="HB20"/>
      <c r="HC20"/>
      <c r="HD20"/>
      <c r="HE20"/>
      <c r="HF20"/>
      <c r="HG20"/>
      <c r="HH20"/>
      <c r="HI20"/>
      <c r="HJ20"/>
      <c r="HK20"/>
      <c r="HL20"/>
      <c r="HM20"/>
      <c r="HN20"/>
      <c r="HO20"/>
      <c r="HP20"/>
      <c r="HQ20"/>
      <c r="HR20"/>
      <c r="HS20"/>
      <c r="HT20"/>
      <c r="HU20"/>
      <c r="HV20"/>
      <c r="HW20"/>
      <c r="HX20"/>
      <c r="HY20"/>
      <c r="HZ20"/>
      <c r="IA20"/>
      <c r="IB20"/>
      <c r="IC20"/>
      <c r="ID20"/>
      <c r="IE20"/>
      <c r="IF20"/>
      <c r="IG20"/>
      <c r="IH20"/>
      <c r="II20"/>
      <c r="IJ20"/>
      <c r="IK20"/>
      <c r="IL20"/>
      <c r="IM20"/>
      <c r="IN20"/>
      <c r="IO20"/>
      <c r="IP20"/>
      <c r="IQ20"/>
      <c r="IR20"/>
      <c r="IS20"/>
      <c r="IT20"/>
      <c r="IU20"/>
      <c r="IV20"/>
      <c r="IW20"/>
      <c r="IX20"/>
      <c r="IY20"/>
      <c r="IZ20"/>
      <c r="JA20"/>
      <c r="JB20"/>
      <c r="JC20"/>
      <c r="JD20"/>
      <c r="JE20"/>
      <c r="JF20"/>
      <c r="JG20"/>
      <c r="JH20"/>
      <c r="JI20"/>
      <c r="JJ20"/>
      <c r="JK20"/>
      <c r="JL20"/>
      <c r="JM20"/>
      <c r="JN20"/>
      <c r="JO20"/>
      <c r="JP20"/>
      <c r="JQ20"/>
      <c r="JR20"/>
      <c r="JS20"/>
      <c r="JT20"/>
      <c r="JU20"/>
      <c r="JV20"/>
      <c r="JW20"/>
      <c r="JX20"/>
      <c r="JY20"/>
      <c r="JZ20"/>
      <c r="KA20"/>
      <c r="KB20"/>
      <c r="KC20"/>
      <c r="KD20"/>
      <c r="KE20"/>
      <c r="KF20"/>
      <c r="KG20"/>
      <c r="KH20"/>
      <c r="KI20"/>
      <c r="KJ20"/>
      <c r="KK20"/>
      <c r="KL20"/>
      <c r="KM20"/>
      <c r="KN20"/>
      <c r="KO20"/>
      <c r="KP20"/>
      <c r="KQ20"/>
      <c r="KR20"/>
      <c r="KS20"/>
      <c r="KT20"/>
      <c r="KU20"/>
      <c r="KV20"/>
      <c r="KW20"/>
      <c r="KX20"/>
      <c r="KY20"/>
      <c r="KZ20"/>
      <c r="LA20"/>
      <c r="LB20"/>
      <c r="LC20"/>
      <c r="LD20"/>
      <c r="LE20"/>
      <c r="LF20"/>
      <c r="LG20"/>
      <c r="LH20"/>
      <c r="LI20"/>
      <c r="LJ20"/>
      <c r="LK20"/>
      <c r="LL20"/>
      <c r="LM20"/>
      <c r="LN20"/>
      <c r="LO20"/>
      <c r="LP20"/>
      <c r="LQ20"/>
      <c r="LR20"/>
      <c r="LS20"/>
      <c r="LT20"/>
      <c r="LU20"/>
      <c r="LV20"/>
      <c r="LW20"/>
      <c r="LX20"/>
      <c r="LY20"/>
      <c r="LZ20"/>
      <c r="MA20"/>
      <c r="MB20"/>
      <c r="MC20"/>
      <c r="MD20"/>
      <c r="ME20"/>
      <c r="MF20"/>
      <c r="MG20"/>
      <c r="MH20"/>
      <c r="MI20"/>
      <c r="MJ20"/>
      <c r="MK20"/>
      <c r="ML20"/>
      <c r="MM20"/>
      <c r="MN20"/>
      <c r="MO20"/>
      <c r="MP20"/>
      <c r="MQ20"/>
      <c r="MR20"/>
      <c r="MS20"/>
      <c r="MT20"/>
      <c r="MU20"/>
      <c r="MV20"/>
      <c r="MW20"/>
      <c r="MX20"/>
      <c r="MY20"/>
      <c r="MZ20"/>
      <c r="NA20"/>
      <c r="NB20"/>
      <c r="NC20"/>
      <c r="ND20"/>
      <c r="NE20"/>
      <c r="NF20"/>
      <c r="NG20"/>
      <c r="NH20"/>
      <c r="NI20"/>
      <c r="NJ20"/>
      <c r="NK20"/>
      <c r="NL20"/>
      <c r="NM20"/>
      <c r="NN20"/>
      <c r="NO20"/>
      <c r="NP20"/>
      <c r="NQ20"/>
      <c r="NR20"/>
      <c r="NS20"/>
      <c r="NT20"/>
      <c r="NU20"/>
      <c r="NV20"/>
      <c r="NW20"/>
      <c r="NX20"/>
      <c r="NY20"/>
      <c r="NZ20"/>
      <c r="OA20"/>
      <c r="OB20"/>
      <c r="OC20"/>
      <c r="OD20"/>
      <c r="OE20"/>
      <c r="OF20"/>
      <c r="OG20"/>
      <c r="OH20"/>
      <c r="OI20"/>
      <c r="OJ20"/>
      <c r="OK20"/>
      <c r="OL20"/>
      <c r="OM20"/>
      <c r="ON20"/>
      <c r="OO20"/>
      <c r="OP20"/>
      <c r="OQ20"/>
      <c r="OR20"/>
      <c r="OS20"/>
      <c r="OT20"/>
      <c r="OU20"/>
      <c r="OV20"/>
      <c r="OW20"/>
      <c r="OX20"/>
      <c r="OY20"/>
      <c r="OZ20"/>
      <c r="PA20"/>
      <c r="PB20"/>
      <c r="PC20"/>
      <c r="PD20"/>
      <c r="PE20"/>
      <c r="PF20"/>
      <c r="PG20"/>
      <c r="PH20"/>
      <c r="PI20"/>
      <c r="PJ20"/>
      <c r="PK20"/>
      <c r="PL20"/>
      <c r="PM20"/>
      <c r="PN20"/>
      <c r="PO20"/>
      <c r="PP20"/>
      <c r="PQ20"/>
      <c r="PR20"/>
      <c r="PS20"/>
      <c r="PT20"/>
      <c r="PU20"/>
      <c r="PV20"/>
      <c r="PW20"/>
      <c r="PX20"/>
      <c r="PY20"/>
      <c r="PZ20"/>
      <c r="QA20"/>
      <c r="QB20"/>
      <c r="QC20"/>
      <c r="QD20"/>
      <c r="QE20"/>
      <c r="QF20"/>
      <c r="QG20"/>
      <c r="QH20"/>
      <c r="QI20"/>
      <c r="QJ20"/>
      <c r="QK20"/>
      <c r="QL20"/>
      <c r="QM20"/>
      <c r="QN20"/>
      <c r="QO20"/>
      <c r="QP20"/>
      <c r="QQ20"/>
      <c r="QR20"/>
      <c r="QS20"/>
      <c r="QT20"/>
      <c r="QU20"/>
      <c r="QV20"/>
      <c r="QW20"/>
      <c r="QX20"/>
      <c r="QY20"/>
      <c r="QZ20"/>
      <c r="RA20"/>
      <c r="RB20"/>
      <c r="RC20"/>
      <c r="RD20"/>
      <c r="RE20"/>
      <c r="RF20"/>
      <c r="RG20"/>
      <c r="RH20"/>
      <c r="RI20"/>
      <c r="RJ20"/>
      <c r="RK20"/>
      <c r="RL20"/>
      <c r="RM20"/>
      <c r="RN20"/>
      <c r="RO20"/>
      <c r="RP20"/>
      <c r="RQ20"/>
      <c r="RR20"/>
      <c r="RS20"/>
      <c r="RT20"/>
      <c r="RU20"/>
      <c r="RV20"/>
      <c r="RW20"/>
      <c r="RX20"/>
      <c r="RY20"/>
      <c r="RZ20"/>
      <c r="SA20"/>
      <c r="SB20"/>
      <c r="SC20"/>
      <c r="SD20"/>
      <c r="SE20"/>
      <c r="SF20"/>
      <c r="SG20"/>
      <c r="SH20"/>
      <c r="SI20"/>
      <c r="SJ20"/>
      <c r="SK20"/>
      <c r="SL20"/>
      <c r="SM20"/>
      <c r="SN20"/>
      <c r="SO20"/>
      <c r="SP20"/>
      <c r="SQ20"/>
      <c r="SR20"/>
      <c r="SS20"/>
      <c r="ST20"/>
      <c r="SU20"/>
      <c r="SV20"/>
      <c r="SW20"/>
      <c r="SX20"/>
      <c r="SY20"/>
      <c r="SZ20"/>
      <c r="TA20"/>
      <c r="TB20"/>
      <c r="TC20"/>
      <c r="TD20"/>
      <c r="TE20"/>
      <c r="TF20"/>
      <c r="TG20"/>
      <c r="TH20"/>
      <c r="TI20"/>
      <c r="TJ20"/>
      <c r="TK20"/>
      <c r="TL20"/>
      <c r="TM20"/>
      <c r="TN20"/>
      <c r="TO20"/>
      <c r="TP20"/>
      <c r="TQ20"/>
      <c r="TR20"/>
      <c r="TS20"/>
      <c r="TT20"/>
      <c r="TU20"/>
      <c r="TV20"/>
      <c r="TW20"/>
      <c r="TX20"/>
      <c r="TY20"/>
      <c r="TZ20"/>
      <c r="UA20"/>
      <c r="UB20"/>
      <c r="UC20"/>
      <c r="UD20"/>
      <c r="UE20"/>
      <c r="UF20"/>
      <c r="UG20"/>
      <c r="UH20"/>
      <c r="UI20"/>
      <c r="UJ20"/>
      <c r="UK20"/>
      <c r="UL20"/>
      <c r="UM20"/>
      <c r="UN20"/>
      <c r="UO20"/>
      <c r="UP20"/>
      <c r="UQ20"/>
      <c r="UR20"/>
      <c r="US20"/>
      <c r="UT20"/>
      <c r="UU20"/>
      <c r="UV20"/>
      <c r="UW20"/>
      <c r="UX20"/>
      <c r="UY20"/>
      <c r="UZ20"/>
      <c r="VA20"/>
      <c r="VB20"/>
      <c r="VC20"/>
      <c r="VD20"/>
      <c r="VE20"/>
      <c r="VF20"/>
      <c r="VG20"/>
      <c r="VH20"/>
      <c r="VI20"/>
      <c r="VJ20"/>
      <c r="VK20"/>
      <c r="VL20"/>
      <c r="VM20"/>
      <c r="VN20"/>
      <c r="VO20"/>
      <c r="VP20"/>
      <c r="VQ20"/>
      <c r="VR20"/>
      <c r="VS20"/>
      <c r="VT20"/>
      <c r="VU20"/>
      <c r="VV20"/>
      <c r="VW20"/>
      <c r="VX20"/>
      <c r="VY20"/>
      <c r="VZ20"/>
      <c r="WA20"/>
      <c r="WB20"/>
      <c r="WC20"/>
      <c r="WD20"/>
      <c r="WE20"/>
      <c r="WF20"/>
      <c r="WG20"/>
      <c r="WH20"/>
      <c r="WI20"/>
      <c r="WJ20"/>
      <c r="WK20"/>
      <c r="WL20"/>
      <c r="WM20"/>
      <c r="WN20"/>
      <c r="WO20"/>
      <c r="WP20"/>
      <c r="WQ20"/>
      <c r="WR20"/>
      <c r="WS20"/>
      <c r="WT20"/>
      <c r="WU20"/>
      <c r="WV20"/>
      <c r="WW20"/>
      <c r="WX20"/>
      <c r="WY20"/>
      <c r="WZ20"/>
      <c r="XA20"/>
      <c r="XB20"/>
      <c r="XC20"/>
      <c r="XD20"/>
      <c r="XE20"/>
      <c r="XF20"/>
      <c r="XG20"/>
      <c r="XH20"/>
      <c r="XI20"/>
      <c r="XJ20"/>
      <c r="XK20"/>
      <c r="XL20"/>
      <c r="XM20"/>
      <c r="XN20"/>
      <c r="XO20"/>
      <c r="XP20"/>
      <c r="XQ20"/>
      <c r="XR20"/>
      <c r="XS20"/>
      <c r="XT20"/>
      <c r="XU20"/>
      <c r="XV20"/>
      <c r="XW20"/>
      <c r="XX20"/>
      <c r="XY20"/>
      <c r="XZ20"/>
      <c r="YA20"/>
      <c r="YB20"/>
      <c r="YC20"/>
      <c r="YD20"/>
      <c r="YE20"/>
      <c r="YF20"/>
      <c r="YG20"/>
      <c r="YH20"/>
      <c r="YI20"/>
      <c r="YJ20"/>
      <c r="YK20"/>
      <c r="YL20"/>
      <c r="YM20"/>
      <c r="YN20"/>
      <c r="YO20"/>
      <c r="YP20"/>
      <c r="YQ20"/>
      <c r="YR20"/>
      <c r="YS20"/>
      <c r="YT20"/>
      <c r="YU20"/>
      <c r="YV20"/>
      <c r="YW20"/>
      <c r="YX20"/>
      <c r="YY20"/>
      <c r="YZ20"/>
      <c r="ZA20"/>
      <c r="ZB20"/>
      <c r="ZC20"/>
      <c r="ZD20"/>
      <c r="ZE20"/>
      <c r="ZF20"/>
      <c r="ZG20"/>
      <c r="ZH20"/>
      <c r="ZI20"/>
      <c r="ZJ20"/>
      <c r="ZK20"/>
      <c r="ZL20"/>
      <c r="ZM20"/>
      <c r="ZN20"/>
      <c r="ZO20"/>
      <c r="ZP20"/>
      <c r="ZQ20"/>
      <c r="ZR20"/>
      <c r="ZS20"/>
      <c r="ZT20"/>
      <c r="ZU20"/>
      <c r="ZV20"/>
      <c r="ZW20"/>
      <c r="ZX20"/>
      <c r="ZY20"/>
      <c r="ZZ20"/>
      <c r="AAA20"/>
      <c r="AAB20"/>
      <c r="AAC20"/>
      <c r="AAD20"/>
      <c r="AAE20"/>
      <c r="AAF20"/>
      <c r="AAG20"/>
      <c r="AAH20"/>
      <c r="AAI20"/>
      <c r="AAJ20"/>
      <c r="AAK20"/>
      <c r="AAL20"/>
      <c r="AAM20"/>
      <c r="AAN20"/>
      <c r="AAO20"/>
      <c r="AAP20"/>
      <c r="AAQ20"/>
      <c r="AAR20"/>
      <c r="AAS20"/>
      <c r="AAT20"/>
      <c r="AAU20"/>
      <c r="AAV20"/>
      <c r="AAW20"/>
      <c r="AAX20"/>
      <c r="AAY20"/>
      <c r="AAZ20"/>
      <c r="ABA20"/>
      <c r="ABB20"/>
      <c r="ABC20"/>
      <c r="ABD20"/>
      <c r="ABE20"/>
      <c r="ABF20"/>
      <c r="ABG20"/>
      <c r="ABH20"/>
      <c r="ABI20"/>
      <c r="ABJ20"/>
      <c r="ABK20"/>
      <c r="ABL20"/>
      <c r="ABM20"/>
      <c r="ABN20"/>
      <c r="ABO20"/>
      <c r="ABP20"/>
      <c r="ABQ20"/>
      <c r="ABR20"/>
      <c r="ABS20"/>
      <c r="ABT20"/>
      <c r="ABU20"/>
      <c r="ABV20"/>
      <c r="ABW20"/>
      <c r="ABX20"/>
      <c r="ABY20"/>
      <c r="ABZ20"/>
      <c r="ACA20"/>
      <c r="ACB20"/>
      <c r="ACC20"/>
      <c r="ACD20"/>
      <c r="ACE20"/>
      <c r="ACF20"/>
      <c r="ACG20"/>
      <c r="ACH20"/>
      <c r="ACI20"/>
      <c r="ACJ20"/>
      <c r="ACK20"/>
      <c r="ACL20"/>
      <c r="ACM20"/>
      <c r="ACN20"/>
      <c r="ACO20"/>
      <c r="ACP20"/>
      <c r="ACQ20"/>
      <c r="ACR20"/>
      <c r="ACS20"/>
      <c r="ACT20"/>
      <c r="ACU20"/>
      <c r="ACV20"/>
      <c r="ACW20"/>
      <c r="ACX20"/>
      <c r="ACY20"/>
      <c r="ACZ20"/>
      <c r="ADA20"/>
      <c r="ADB20"/>
      <c r="ADC20"/>
      <c r="ADD20"/>
      <c r="ADE20"/>
      <c r="ADF20"/>
      <c r="ADG20"/>
      <c r="ADH20"/>
      <c r="ADI20"/>
      <c r="ADJ20"/>
      <c r="ADK20"/>
      <c r="ADL20"/>
      <c r="ADM20"/>
      <c r="ADN20"/>
      <c r="ADO20"/>
      <c r="ADP20"/>
      <c r="ADQ20"/>
      <c r="ADR20"/>
      <c r="ADS20"/>
      <c r="ADT20"/>
      <c r="ADU20"/>
      <c r="ADV20"/>
      <c r="ADW20"/>
      <c r="ADX20"/>
      <c r="ADY20"/>
      <c r="ADZ20"/>
      <c r="AEA20"/>
      <c r="AEB20"/>
      <c r="AEC20"/>
      <c r="AED20"/>
      <c r="AEE20"/>
      <c r="AEF20"/>
      <c r="AEG20"/>
      <c r="AEH20"/>
      <c r="AEI20"/>
      <c r="AEJ20"/>
      <c r="AEK20"/>
      <c r="AEL20"/>
      <c r="AEM20"/>
      <c r="AEN20"/>
      <c r="AEO20"/>
      <c r="AEP20"/>
      <c r="AEQ20"/>
      <c r="AER20"/>
      <c r="AES20"/>
      <c r="AET20"/>
      <c r="AEU20"/>
      <c r="AEV20"/>
      <c r="AEW20"/>
      <c r="AEX20"/>
      <c r="AEY20"/>
      <c r="AEZ20"/>
      <c r="AFA20"/>
      <c r="AFB20"/>
      <c r="AFC20"/>
      <c r="AFD20"/>
      <c r="AFE20"/>
      <c r="AFF20"/>
      <c r="AFG20"/>
      <c r="AFH20"/>
      <c r="AFI20"/>
      <c r="AFJ20"/>
      <c r="AFK20"/>
      <c r="AFL20"/>
      <c r="AFM20"/>
      <c r="AFN20"/>
      <c r="AFO20"/>
      <c r="AFP20"/>
      <c r="AFQ20"/>
      <c r="AFR20"/>
      <c r="AFS20"/>
      <c r="AFT20"/>
      <c r="AFU20"/>
      <c r="AFV20"/>
      <c r="AFW20"/>
      <c r="AFX20"/>
      <c r="AFY20"/>
      <c r="AFZ20"/>
      <c r="AGA20"/>
      <c r="AGB20"/>
      <c r="AGC20"/>
      <c r="AGD20"/>
      <c r="AGE20"/>
      <c r="AGF20"/>
      <c r="AGG20"/>
      <c r="AGH20"/>
      <c r="AGI20"/>
      <c r="AGJ20"/>
      <c r="AGK20"/>
      <c r="AGL20"/>
      <c r="AGM20"/>
      <c r="AGN20"/>
      <c r="AGO20"/>
      <c r="AGP20"/>
      <c r="AGQ20"/>
      <c r="AGR20"/>
      <c r="AGS20"/>
      <c r="AGT20"/>
      <c r="AGU20"/>
      <c r="AGV20"/>
      <c r="AGW20"/>
      <c r="AGX20"/>
      <c r="AGY20"/>
      <c r="AGZ20"/>
      <c r="AHA20"/>
      <c r="AHB20"/>
      <c r="AHC20"/>
      <c r="AHD20"/>
      <c r="AHE20"/>
      <c r="AHF20"/>
      <c r="AHG20"/>
      <c r="AHH20"/>
      <c r="AHI20"/>
      <c r="AHJ20"/>
      <c r="AHK20"/>
      <c r="AHL20"/>
      <c r="AHM20"/>
      <c r="AHN20"/>
      <c r="AHO20"/>
      <c r="AHP20"/>
      <c r="AHQ20"/>
      <c r="AHR20"/>
      <c r="AHS20"/>
      <c r="AHT20"/>
      <c r="AHU20"/>
      <c r="AHV20"/>
      <c r="AHW20"/>
      <c r="AHX20"/>
      <c r="AHY20"/>
      <c r="AHZ20"/>
      <c r="AIA20"/>
      <c r="AIB20"/>
      <c r="AIC20"/>
      <c r="AID20"/>
      <c r="AIE20"/>
      <c r="AIF20"/>
      <c r="AIG20"/>
      <c r="AIH20"/>
      <c r="AII20"/>
      <c r="AIJ20"/>
      <c r="AIK20"/>
      <c r="AIL20"/>
      <c r="AIM20"/>
      <c r="AIN20"/>
      <c r="AIO20"/>
      <c r="AIP20"/>
      <c r="AIQ20"/>
      <c r="AIR20"/>
      <c r="AIS20"/>
      <c r="AIT20"/>
      <c r="AIU20"/>
      <c r="AIV20"/>
      <c r="AIW20"/>
      <c r="AIX20"/>
      <c r="AIY20"/>
      <c r="AIZ20"/>
      <c r="AJA20"/>
      <c r="AJB20"/>
      <c r="AJC20"/>
      <c r="AJD20"/>
      <c r="AJE20"/>
      <c r="AJF20"/>
      <c r="AJG20"/>
      <c r="AJH20"/>
      <c r="AJI20"/>
      <c r="AJJ20"/>
      <c r="AJK20"/>
      <c r="AJL20"/>
      <c r="AJM20"/>
      <c r="AJN20"/>
      <c r="AJO20"/>
      <c r="AJP20"/>
      <c r="AJQ20"/>
      <c r="AJR20"/>
      <c r="AJS20"/>
      <c r="AJT20"/>
      <c r="AJU20"/>
      <c r="AJV20"/>
      <c r="AJW20"/>
      <c r="AJX20"/>
      <c r="AJY20"/>
      <c r="AJZ20"/>
      <c r="AKA20"/>
      <c r="AKB20"/>
      <c r="AKC20"/>
      <c r="AKD20"/>
      <c r="AKE20"/>
      <c r="AKF20"/>
      <c r="AKG20"/>
      <c r="AKH20"/>
      <c r="AKI20"/>
      <c r="AKJ20"/>
      <c r="AKK20"/>
      <c r="AKL20"/>
      <c r="AKM20"/>
      <c r="AKN20"/>
      <c r="AKO20"/>
      <c r="AKP20"/>
      <c r="AKQ20"/>
      <c r="AKR20"/>
      <c r="AKS20"/>
      <c r="AKT20"/>
      <c r="AKU20"/>
      <c r="AKV20"/>
      <c r="AKW20"/>
      <c r="AKX20"/>
      <c r="AKY20"/>
      <c r="AKZ20"/>
      <c r="ALA20"/>
      <c r="ALB20"/>
      <c r="ALC20"/>
      <c r="ALD20"/>
      <c r="ALE20"/>
      <c r="ALF20"/>
      <c r="ALG20"/>
      <c r="ALH20"/>
      <c r="ALI20"/>
      <c r="ALJ20"/>
      <c r="ALK20"/>
      <c r="ALL20"/>
      <c r="ALM20"/>
      <c r="ALN20"/>
      <c r="ALO20"/>
      <c r="ALP20"/>
      <c r="ALQ20"/>
      <c r="ALR20"/>
      <c r="ALS20"/>
      <c r="ALT20"/>
      <c r="ALU20"/>
      <c r="ALV20"/>
      <c r="ALW20"/>
      <c r="ALX20"/>
      <c r="ALY20"/>
      <c r="ALZ20"/>
      <c r="AMA20"/>
      <c r="AMB20"/>
      <c r="AMC20"/>
      <c r="AMD20"/>
      <c r="AME20"/>
      <c r="AMF20"/>
      <c r="AMG20"/>
      <c r="AMH20"/>
      <c r="AMI20"/>
      <c r="AMJ20"/>
    </row>
    <row r="21" spans="1:1024" ht="15" customHeight="1">
      <c r="A21"/>
      <c r="B21" s="30"/>
      <c r="C21" s="31"/>
      <c r="D21" s="31"/>
      <c r="E21" s="31"/>
      <c r="F21" s="31"/>
      <c r="G21" s="31"/>
      <c r="H21" s="31"/>
      <c r="I21" s="31"/>
      <c r="J21" s="31"/>
      <c r="K21" s="31"/>
      <c r="L21" s="31"/>
      <c r="M21" s="31"/>
      <c r="N21" s="31"/>
      <c r="O21" s="31"/>
      <c r="P21" s="31"/>
      <c r="Q21" s="32"/>
      <c r="R21"/>
      <c r="S21"/>
      <c r="T21"/>
      <c r="U21"/>
      <c r="V21"/>
      <c r="W21"/>
      <c r="X21"/>
      <c r="Y21"/>
      <c r="Z21"/>
      <c r="AA21"/>
      <c r="AB21"/>
      <c r="AC21"/>
      <c r="AD21"/>
      <c r="AE21"/>
      <c r="AF21"/>
      <c r="AG21"/>
      <c r="AH21"/>
      <c r="AI21"/>
      <c r="AJ21"/>
      <c r="AK21"/>
      <c r="AL21"/>
      <c r="AM21"/>
      <c r="AN21"/>
      <c r="AO21"/>
      <c r="AP21"/>
      <c r="AQ21"/>
      <c r="AR21"/>
      <c r="AS21"/>
      <c r="AT21"/>
      <c r="AU21"/>
      <c r="AV21"/>
      <c r="AW21"/>
      <c r="AX21"/>
      <c r="AY21"/>
      <c r="AZ21"/>
      <c r="BA21"/>
      <c r="BB21"/>
      <c r="BC21"/>
      <c r="BD21"/>
      <c r="BE21"/>
      <c r="BF21"/>
      <c r="BG21"/>
      <c r="BH21"/>
      <c r="BI21"/>
      <c r="BJ21"/>
      <c r="BK21"/>
      <c r="BL21"/>
      <c r="BM21"/>
      <c r="BN21"/>
      <c r="BO21"/>
      <c r="BP21"/>
      <c r="BQ21"/>
      <c r="BR21"/>
      <c r="BS21"/>
      <c r="BT21"/>
      <c r="BU21"/>
      <c r="BV21"/>
      <c r="BW21"/>
      <c r="BX21"/>
      <c r="BY21"/>
      <c r="BZ21"/>
      <c r="CA21"/>
      <c r="CB21"/>
      <c r="CC21"/>
      <c r="CD21"/>
      <c r="CE21"/>
      <c r="CF21"/>
      <c r="CG21"/>
      <c r="CH21"/>
      <c r="CI21"/>
      <c r="CJ21"/>
      <c r="CK21"/>
      <c r="CL21"/>
      <c r="CM21"/>
      <c r="CN21"/>
      <c r="CO21"/>
      <c r="CP21"/>
      <c r="CQ21"/>
      <c r="CR21"/>
      <c r="CS21"/>
      <c r="CT21"/>
      <c r="CU21"/>
      <c r="CV21"/>
      <c r="CW21"/>
      <c r="CX21"/>
      <c r="CY21"/>
      <c r="CZ21"/>
      <c r="DA21"/>
      <c r="DB21"/>
      <c r="DC21"/>
      <c r="DD21"/>
      <c r="DE21"/>
      <c r="DF21"/>
      <c r="DG21"/>
      <c r="DH21"/>
      <c r="DI21"/>
      <c r="DJ21"/>
      <c r="DK21"/>
      <c r="DL21"/>
      <c r="DM21"/>
      <c r="DN21"/>
      <c r="DO21"/>
      <c r="DP21"/>
      <c r="DQ21"/>
      <c r="DR21"/>
      <c r="DS21"/>
      <c r="DT21"/>
      <c r="DU21"/>
      <c r="DV21"/>
      <c r="DW21"/>
      <c r="DX21"/>
      <c r="DY21"/>
      <c r="DZ21"/>
      <c r="EA21"/>
      <c r="EB21"/>
      <c r="EC21"/>
      <c r="ED21"/>
      <c r="EE21"/>
      <c r="EF21"/>
      <c r="EG21"/>
      <c r="EH21"/>
      <c r="EI21"/>
      <c r="EJ21"/>
      <c r="EK21"/>
      <c r="EL21"/>
      <c r="EM21"/>
      <c r="EN21"/>
      <c r="EO21"/>
      <c r="EP21"/>
      <c r="EQ21"/>
      <c r="ER21"/>
      <c r="ES21"/>
      <c r="ET21"/>
      <c r="EU21"/>
      <c r="EV21"/>
      <c r="EW21"/>
      <c r="EX21"/>
      <c r="EY21"/>
      <c r="EZ21"/>
      <c r="FA21"/>
      <c r="FB21"/>
      <c r="FC21"/>
      <c r="FD21"/>
      <c r="FE21"/>
      <c r="FF21"/>
      <c r="FG21"/>
      <c r="FH21"/>
      <c r="FI21"/>
      <c r="FJ21"/>
      <c r="FK21"/>
      <c r="FL21"/>
      <c r="FM21"/>
      <c r="FN21"/>
      <c r="FO21"/>
      <c r="FP21"/>
      <c r="FQ21"/>
      <c r="FR21"/>
      <c r="FS21"/>
      <c r="FT21"/>
      <c r="FU21"/>
      <c r="FV21"/>
      <c r="FW21"/>
      <c r="FX21"/>
      <c r="FY21"/>
      <c r="FZ21"/>
      <c r="GA21"/>
      <c r="GB21"/>
      <c r="GC21"/>
      <c r="GD21"/>
      <c r="GE21"/>
      <c r="GF21"/>
      <c r="GG21"/>
      <c r="GH21"/>
      <c r="GI21"/>
      <c r="GJ21"/>
      <c r="GK21"/>
      <c r="GL21"/>
      <c r="GM21"/>
      <c r="GN21"/>
      <c r="GO21"/>
      <c r="GP21"/>
      <c r="GQ21"/>
      <c r="GR21"/>
      <c r="GS21"/>
      <c r="GT21"/>
      <c r="GU21"/>
      <c r="GV21"/>
      <c r="GW21"/>
      <c r="GX21"/>
      <c r="GY21"/>
      <c r="GZ21"/>
      <c r="HA21"/>
      <c r="HB21"/>
      <c r="HC21"/>
      <c r="HD21"/>
      <c r="HE21"/>
      <c r="HF21"/>
      <c r="HG21"/>
      <c r="HH21"/>
      <c r="HI21"/>
      <c r="HJ21"/>
      <c r="HK21"/>
      <c r="HL21"/>
      <c r="HM21"/>
      <c r="HN21"/>
      <c r="HO21"/>
      <c r="HP21"/>
      <c r="HQ21"/>
      <c r="HR21"/>
      <c r="HS21"/>
      <c r="HT21"/>
      <c r="HU21"/>
      <c r="HV21"/>
      <c r="HW21"/>
      <c r="HX21"/>
      <c r="HY21"/>
      <c r="HZ21"/>
      <c r="IA21"/>
      <c r="IB21"/>
      <c r="IC21"/>
      <c r="ID21"/>
      <c r="IE21"/>
      <c r="IF21"/>
      <c r="IG21"/>
      <c r="IH21"/>
      <c r="II21"/>
      <c r="IJ21"/>
      <c r="IK21"/>
      <c r="IL21"/>
      <c r="IM21"/>
      <c r="IN21"/>
      <c r="IO21"/>
      <c r="IP21"/>
      <c r="IQ21"/>
      <c r="IR21"/>
      <c r="IS21"/>
      <c r="IT21"/>
      <c r="IU21"/>
      <c r="IV21"/>
      <c r="IW21"/>
      <c r="IX21"/>
      <c r="IY21"/>
      <c r="IZ21"/>
      <c r="JA21"/>
      <c r="JB21"/>
      <c r="JC21"/>
      <c r="JD21"/>
      <c r="JE21"/>
      <c r="JF21"/>
      <c r="JG21"/>
      <c r="JH21"/>
      <c r="JI21"/>
      <c r="JJ21"/>
      <c r="JK21"/>
      <c r="JL21"/>
      <c r="JM21"/>
      <c r="JN21"/>
      <c r="JO21"/>
      <c r="JP21"/>
      <c r="JQ21"/>
      <c r="JR21"/>
      <c r="JS21"/>
      <c r="JT21"/>
      <c r="JU21"/>
      <c r="JV21"/>
      <c r="JW21"/>
      <c r="JX21"/>
      <c r="JY21"/>
      <c r="JZ21"/>
      <c r="KA21"/>
      <c r="KB21"/>
      <c r="KC21"/>
      <c r="KD21"/>
      <c r="KE21"/>
      <c r="KF21"/>
      <c r="KG21"/>
      <c r="KH21"/>
      <c r="KI21"/>
      <c r="KJ21"/>
      <c r="KK21"/>
      <c r="KL21"/>
      <c r="KM21"/>
      <c r="KN21"/>
      <c r="KO21"/>
      <c r="KP21"/>
      <c r="KQ21"/>
      <c r="KR21"/>
      <c r="KS21"/>
      <c r="KT21"/>
      <c r="KU21"/>
      <c r="KV21"/>
      <c r="KW21"/>
      <c r="KX21"/>
      <c r="KY21"/>
      <c r="KZ21"/>
      <c r="LA21"/>
      <c r="LB21"/>
      <c r="LC21"/>
      <c r="LD21"/>
      <c r="LE21"/>
      <c r="LF21"/>
      <c r="LG21"/>
      <c r="LH21"/>
      <c r="LI21"/>
      <c r="LJ21"/>
      <c r="LK21"/>
      <c r="LL21"/>
      <c r="LM21"/>
      <c r="LN21"/>
      <c r="LO21"/>
      <c r="LP21"/>
      <c r="LQ21"/>
      <c r="LR21"/>
      <c r="LS21"/>
      <c r="LT21"/>
      <c r="LU21"/>
      <c r="LV21"/>
      <c r="LW21"/>
      <c r="LX21"/>
      <c r="LY21"/>
      <c r="LZ21"/>
      <c r="MA21"/>
      <c r="MB21"/>
      <c r="MC21"/>
      <c r="MD21"/>
      <c r="ME21"/>
      <c r="MF21"/>
      <c r="MG21"/>
      <c r="MH21"/>
      <c r="MI21"/>
      <c r="MJ21"/>
      <c r="MK21"/>
      <c r="ML21"/>
      <c r="MM21"/>
      <c r="MN21"/>
      <c r="MO21"/>
      <c r="MP21"/>
      <c r="MQ21"/>
      <c r="MR21"/>
      <c r="MS21"/>
      <c r="MT21"/>
      <c r="MU21"/>
      <c r="MV21"/>
      <c r="MW21"/>
      <c r="MX21"/>
      <c r="MY21"/>
      <c r="MZ21"/>
      <c r="NA21"/>
      <c r="NB21"/>
      <c r="NC21"/>
      <c r="ND21"/>
      <c r="NE21"/>
      <c r="NF21"/>
      <c r="NG21"/>
      <c r="NH21"/>
      <c r="NI21"/>
      <c r="NJ21"/>
      <c r="NK21"/>
      <c r="NL21"/>
      <c r="NM21"/>
      <c r="NN21"/>
      <c r="NO21"/>
      <c r="NP21"/>
      <c r="NQ21"/>
      <c r="NR21"/>
      <c r="NS21"/>
      <c r="NT21"/>
      <c r="NU21"/>
      <c r="NV21"/>
      <c r="NW21"/>
      <c r="NX21"/>
      <c r="NY21"/>
      <c r="NZ21"/>
      <c r="OA21"/>
      <c r="OB21"/>
      <c r="OC21"/>
      <c r="OD21"/>
      <c r="OE21"/>
      <c r="OF21"/>
      <c r="OG21"/>
      <c r="OH21"/>
      <c r="OI21"/>
      <c r="OJ21"/>
      <c r="OK21"/>
      <c r="OL21"/>
      <c r="OM21"/>
      <c r="ON21"/>
      <c r="OO21"/>
      <c r="OP21"/>
      <c r="OQ21"/>
      <c r="OR21"/>
      <c r="OS21"/>
      <c r="OT21"/>
      <c r="OU21"/>
      <c r="OV21"/>
      <c r="OW21"/>
      <c r="OX21"/>
      <c r="OY21"/>
      <c r="OZ21"/>
      <c r="PA21"/>
      <c r="PB21"/>
      <c r="PC21"/>
      <c r="PD21"/>
      <c r="PE21"/>
      <c r="PF21"/>
      <c r="PG21"/>
      <c r="PH21"/>
      <c r="PI21"/>
      <c r="PJ21"/>
      <c r="PK21"/>
      <c r="PL21"/>
      <c r="PM21"/>
      <c r="PN21"/>
      <c r="PO21"/>
      <c r="PP21"/>
      <c r="PQ21"/>
      <c r="PR21"/>
      <c r="PS21"/>
      <c r="PT21"/>
      <c r="PU21"/>
      <c r="PV21"/>
      <c r="PW21"/>
      <c r="PX21"/>
      <c r="PY21"/>
      <c r="PZ21"/>
      <c r="QA21"/>
      <c r="QB21"/>
      <c r="QC21"/>
      <c r="QD21"/>
      <c r="QE21"/>
      <c r="QF21"/>
      <c r="QG21"/>
      <c r="QH21"/>
      <c r="QI21"/>
      <c r="QJ21"/>
      <c r="QK21"/>
      <c r="QL21"/>
      <c r="QM21"/>
      <c r="QN21"/>
      <c r="QO21"/>
      <c r="QP21"/>
      <c r="QQ21"/>
      <c r="QR21"/>
      <c r="QS21"/>
      <c r="QT21"/>
      <c r="QU21"/>
      <c r="QV21"/>
      <c r="QW21"/>
      <c r="QX21"/>
      <c r="QY21"/>
      <c r="QZ21"/>
      <c r="RA21"/>
      <c r="RB21"/>
      <c r="RC21"/>
      <c r="RD21"/>
      <c r="RE21"/>
      <c r="RF21"/>
      <c r="RG21"/>
      <c r="RH21"/>
      <c r="RI21"/>
      <c r="RJ21"/>
      <c r="RK21"/>
      <c r="RL21"/>
      <c r="RM21"/>
      <c r="RN21"/>
      <c r="RO21"/>
      <c r="RP21"/>
      <c r="RQ21"/>
      <c r="RR21"/>
      <c r="RS21"/>
      <c r="RT21"/>
      <c r="RU21"/>
      <c r="RV21"/>
      <c r="RW21"/>
      <c r="RX21"/>
      <c r="RY21"/>
      <c r="RZ21"/>
      <c r="SA21"/>
      <c r="SB21"/>
      <c r="SC21"/>
      <c r="SD21"/>
      <c r="SE21"/>
      <c r="SF21"/>
      <c r="SG21"/>
      <c r="SH21"/>
      <c r="SI21"/>
      <c r="SJ21"/>
      <c r="SK21"/>
      <c r="SL21"/>
      <c r="SM21"/>
      <c r="SN21"/>
      <c r="SO21"/>
      <c r="SP21"/>
      <c r="SQ21"/>
      <c r="SR21"/>
      <c r="SS21"/>
      <c r="ST21"/>
      <c r="SU21"/>
      <c r="SV21"/>
      <c r="SW21"/>
      <c r="SX21"/>
      <c r="SY21"/>
      <c r="SZ21"/>
      <c r="TA21"/>
      <c r="TB21"/>
      <c r="TC21"/>
      <c r="TD21"/>
      <c r="TE21"/>
      <c r="TF21"/>
      <c r="TG21"/>
      <c r="TH21"/>
      <c r="TI21"/>
      <c r="TJ21"/>
      <c r="TK21"/>
      <c r="TL21"/>
      <c r="TM21"/>
      <c r="TN21"/>
      <c r="TO21"/>
      <c r="TP21"/>
      <c r="TQ21"/>
      <c r="TR21"/>
      <c r="TS21"/>
      <c r="TT21"/>
      <c r="TU21"/>
      <c r="TV21"/>
      <c r="TW21"/>
      <c r="TX21"/>
      <c r="TY21"/>
      <c r="TZ21"/>
      <c r="UA21"/>
      <c r="UB21"/>
      <c r="UC21"/>
      <c r="UD21"/>
      <c r="UE21"/>
      <c r="UF21"/>
      <c r="UG21"/>
      <c r="UH21"/>
      <c r="UI21"/>
      <c r="UJ21"/>
      <c r="UK21"/>
      <c r="UL21"/>
      <c r="UM21"/>
      <c r="UN21"/>
      <c r="UO21"/>
      <c r="UP21"/>
      <c r="UQ21"/>
      <c r="UR21"/>
      <c r="US21"/>
      <c r="UT21"/>
      <c r="UU21"/>
      <c r="UV21"/>
      <c r="UW21"/>
      <c r="UX21"/>
      <c r="UY21"/>
      <c r="UZ21"/>
      <c r="VA21"/>
      <c r="VB21"/>
      <c r="VC21"/>
      <c r="VD21"/>
      <c r="VE21"/>
      <c r="VF21"/>
      <c r="VG21"/>
      <c r="VH21"/>
      <c r="VI21"/>
      <c r="VJ21"/>
      <c r="VK21"/>
      <c r="VL21"/>
      <c r="VM21"/>
      <c r="VN21"/>
      <c r="VO21"/>
      <c r="VP21"/>
      <c r="VQ21"/>
      <c r="VR21"/>
      <c r="VS21"/>
      <c r="VT21"/>
      <c r="VU21"/>
      <c r="VV21"/>
      <c r="VW21"/>
      <c r="VX21"/>
      <c r="VY21"/>
      <c r="VZ21"/>
      <c r="WA21"/>
      <c r="WB21"/>
      <c r="WC21"/>
      <c r="WD21"/>
      <c r="WE21"/>
      <c r="WF21"/>
      <c r="WG21"/>
      <c r="WH21"/>
      <c r="WI21"/>
      <c r="WJ21"/>
      <c r="WK21"/>
      <c r="WL21"/>
      <c r="WM21"/>
      <c r="WN21"/>
      <c r="WO21"/>
      <c r="WP21"/>
      <c r="WQ21"/>
      <c r="WR21"/>
      <c r="WS21"/>
      <c r="WT21"/>
      <c r="WU21"/>
      <c r="WV21"/>
      <c r="WW21"/>
      <c r="WX21"/>
      <c r="WY21"/>
      <c r="WZ21"/>
      <c r="XA21"/>
      <c r="XB21"/>
      <c r="XC21"/>
      <c r="XD21"/>
      <c r="XE21"/>
      <c r="XF21"/>
      <c r="XG21"/>
      <c r="XH21"/>
      <c r="XI21"/>
      <c r="XJ21"/>
      <c r="XK21"/>
      <c r="XL21"/>
      <c r="XM21"/>
      <c r="XN21"/>
      <c r="XO21"/>
      <c r="XP21"/>
      <c r="XQ21"/>
      <c r="XR21"/>
      <c r="XS21"/>
      <c r="XT21"/>
      <c r="XU21"/>
      <c r="XV21"/>
      <c r="XW21"/>
      <c r="XX21"/>
      <c r="XY21"/>
      <c r="XZ21"/>
      <c r="YA21"/>
      <c r="YB21"/>
      <c r="YC21"/>
      <c r="YD21"/>
      <c r="YE21"/>
      <c r="YF21"/>
      <c r="YG21"/>
      <c r="YH21"/>
      <c r="YI21"/>
      <c r="YJ21"/>
      <c r="YK21"/>
      <c r="YL21"/>
      <c r="YM21"/>
      <c r="YN21"/>
      <c r="YO21"/>
      <c r="YP21"/>
      <c r="YQ21"/>
      <c r="YR21"/>
      <c r="YS21"/>
      <c r="YT21"/>
      <c r="YU21"/>
      <c r="YV21"/>
      <c r="YW21"/>
      <c r="YX21"/>
      <c r="YY21"/>
      <c r="YZ21"/>
      <c r="ZA21"/>
      <c r="ZB21"/>
      <c r="ZC21"/>
      <c r="ZD21"/>
      <c r="ZE21"/>
      <c r="ZF21"/>
      <c r="ZG21"/>
      <c r="ZH21"/>
      <c r="ZI21"/>
      <c r="ZJ21"/>
      <c r="ZK21"/>
      <c r="ZL21"/>
      <c r="ZM21"/>
      <c r="ZN21"/>
      <c r="ZO21"/>
      <c r="ZP21"/>
      <c r="ZQ21"/>
      <c r="ZR21"/>
      <c r="ZS21"/>
      <c r="ZT21"/>
      <c r="ZU21"/>
      <c r="ZV21"/>
      <c r="ZW21"/>
      <c r="ZX21"/>
      <c r="ZY21"/>
      <c r="ZZ21"/>
      <c r="AAA21"/>
      <c r="AAB21"/>
      <c r="AAC21"/>
      <c r="AAD21"/>
      <c r="AAE21"/>
      <c r="AAF21"/>
      <c r="AAG21"/>
      <c r="AAH21"/>
      <c r="AAI21"/>
      <c r="AAJ21"/>
      <c r="AAK21"/>
      <c r="AAL21"/>
      <c r="AAM21"/>
      <c r="AAN21"/>
      <c r="AAO21"/>
      <c r="AAP21"/>
      <c r="AAQ21"/>
      <c r="AAR21"/>
      <c r="AAS21"/>
      <c r="AAT21"/>
      <c r="AAU21"/>
      <c r="AAV21"/>
      <c r="AAW21"/>
      <c r="AAX21"/>
      <c r="AAY21"/>
      <c r="AAZ21"/>
      <c r="ABA21"/>
      <c r="ABB21"/>
      <c r="ABC21"/>
      <c r="ABD21"/>
      <c r="ABE21"/>
      <c r="ABF21"/>
      <c r="ABG21"/>
      <c r="ABH21"/>
      <c r="ABI21"/>
      <c r="ABJ21"/>
      <c r="ABK21"/>
      <c r="ABL21"/>
      <c r="ABM21"/>
      <c r="ABN21"/>
      <c r="ABO21"/>
      <c r="ABP21"/>
      <c r="ABQ21"/>
      <c r="ABR21"/>
      <c r="ABS21"/>
      <c r="ABT21"/>
      <c r="ABU21"/>
      <c r="ABV21"/>
      <c r="ABW21"/>
      <c r="ABX21"/>
      <c r="ABY21"/>
      <c r="ABZ21"/>
      <c r="ACA21"/>
      <c r="ACB21"/>
      <c r="ACC21"/>
      <c r="ACD21"/>
      <c r="ACE21"/>
      <c r="ACF21"/>
      <c r="ACG21"/>
      <c r="ACH21"/>
      <c r="ACI21"/>
      <c r="ACJ21"/>
      <c r="ACK21"/>
      <c r="ACL21"/>
      <c r="ACM21"/>
      <c r="ACN21"/>
      <c r="ACO21"/>
      <c r="ACP21"/>
      <c r="ACQ21"/>
      <c r="ACR21"/>
      <c r="ACS21"/>
      <c r="ACT21"/>
      <c r="ACU21"/>
      <c r="ACV21"/>
      <c r="ACW21"/>
      <c r="ACX21"/>
      <c r="ACY21"/>
      <c r="ACZ21"/>
      <c r="ADA21"/>
      <c r="ADB21"/>
      <c r="ADC21"/>
      <c r="ADD21"/>
      <c r="ADE21"/>
      <c r="ADF21"/>
      <c r="ADG21"/>
      <c r="ADH21"/>
      <c r="ADI21"/>
      <c r="ADJ21"/>
      <c r="ADK21"/>
      <c r="ADL21"/>
      <c r="ADM21"/>
      <c r="ADN21"/>
      <c r="ADO21"/>
      <c r="ADP21"/>
      <c r="ADQ21"/>
      <c r="ADR21"/>
      <c r="ADS21"/>
      <c r="ADT21"/>
      <c r="ADU21"/>
      <c r="ADV21"/>
      <c r="ADW21"/>
      <c r="ADX21"/>
      <c r="ADY21"/>
      <c r="ADZ21"/>
      <c r="AEA21"/>
      <c r="AEB21"/>
      <c r="AEC21"/>
      <c r="AED21"/>
      <c r="AEE21"/>
      <c r="AEF21"/>
      <c r="AEG21"/>
      <c r="AEH21"/>
      <c r="AEI21"/>
      <c r="AEJ21"/>
      <c r="AEK21"/>
      <c r="AEL21"/>
      <c r="AEM21"/>
      <c r="AEN21"/>
      <c r="AEO21"/>
      <c r="AEP21"/>
      <c r="AEQ21"/>
      <c r="AER21"/>
      <c r="AES21"/>
      <c r="AET21"/>
      <c r="AEU21"/>
      <c r="AEV21"/>
      <c r="AEW21"/>
      <c r="AEX21"/>
      <c r="AEY21"/>
      <c r="AEZ21"/>
      <c r="AFA21"/>
      <c r="AFB21"/>
      <c r="AFC21"/>
      <c r="AFD21"/>
      <c r="AFE21"/>
      <c r="AFF21"/>
      <c r="AFG21"/>
      <c r="AFH21"/>
      <c r="AFI21"/>
      <c r="AFJ21"/>
      <c r="AFK21"/>
      <c r="AFL21"/>
      <c r="AFM21"/>
      <c r="AFN21"/>
      <c r="AFO21"/>
      <c r="AFP21"/>
      <c r="AFQ21"/>
      <c r="AFR21"/>
      <c r="AFS21"/>
      <c r="AFT21"/>
      <c r="AFU21"/>
      <c r="AFV21"/>
      <c r="AFW21"/>
      <c r="AFX21"/>
      <c r="AFY21"/>
      <c r="AFZ21"/>
      <c r="AGA21"/>
      <c r="AGB21"/>
      <c r="AGC21"/>
      <c r="AGD21"/>
      <c r="AGE21"/>
      <c r="AGF21"/>
      <c r="AGG21"/>
      <c r="AGH21"/>
      <c r="AGI21"/>
      <c r="AGJ21"/>
      <c r="AGK21"/>
      <c r="AGL21"/>
      <c r="AGM21"/>
      <c r="AGN21"/>
      <c r="AGO21"/>
      <c r="AGP21"/>
      <c r="AGQ21"/>
      <c r="AGR21"/>
      <c r="AGS21"/>
      <c r="AGT21"/>
      <c r="AGU21"/>
      <c r="AGV21"/>
      <c r="AGW21"/>
      <c r="AGX21"/>
      <c r="AGY21"/>
      <c r="AGZ21"/>
      <c r="AHA21"/>
      <c r="AHB21"/>
      <c r="AHC21"/>
      <c r="AHD21"/>
      <c r="AHE21"/>
      <c r="AHF21"/>
      <c r="AHG21"/>
      <c r="AHH21"/>
      <c r="AHI21"/>
      <c r="AHJ21"/>
      <c r="AHK21"/>
      <c r="AHL21"/>
      <c r="AHM21"/>
      <c r="AHN21"/>
      <c r="AHO21"/>
      <c r="AHP21"/>
      <c r="AHQ21"/>
      <c r="AHR21"/>
      <c r="AHS21"/>
      <c r="AHT21"/>
      <c r="AHU21"/>
      <c r="AHV21"/>
      <c r="AHW21"/>
      <c r="AHX21"/>
      <c r="AHY21"/>
      <c r="AHZ21"/>
      <c r="AIA21"/>
      <c r="AIB21"/>
      <c r="AIC21"/>
      <c r="AID21"/>
      <c r="AIE21"/>
      <c r="AIF21"/>
      <c r="AIG21"/>
      <c r="AIH21"/>
      <c r="AII21"/>
      <c r="AIJ21"/>
      <c r="AIK21"/>
      <c r="AIL21"/>
      <c r="AIM21"/>
      <c r="AIN21"/>
      <c r="AIO21"/>
      <c r="AIP21"/>
      <c r="AIQ21"/>
      <c r="AIR21"/>
      <c r="AIS21"/>
      <c r="AIT21"/>
      <c r="AIU21"/>
      <c r="AIV21"/>
      <c r="AIW21"/>
      <c r="AIX21"/>
      <c r="AIY21"/>
      <c r="AIZ21"/>
      <c r="AJA21"/>
      <c r="AJB21"/>
      <c r="AJC21"/>
      <c r="AJD21"/>
      <c r="AJE21"/>
      <c r="AJF21"/>
      <c r="AJG21"/>
      <c r="AJH21"/>
      <c r="AJI21"/>
      <c r="AJJ21"/>
      <c r="AJK21"/>
      <c r="AJL21"/>
      <c r="AJM21"/>
      <c r="AJN21"/>
      <c r="AJO21"/>
      <c r="AJP21"/>
      <c r="AJQ21"/>
      <c r="AJR21"/>
      <c r="AJS21"/>
      <c r="AJT21"/>
      <c r="AJU21"/>
      <c r="AJV21"/>
      <c r="AJW21"/>
      <c r="AJX21"/>
      <c r="AJY21"/>
      <c r="AJZ21"/>
      <c r="AKA21"/>
      <c r="AKB21"/>
      <c r="AKC21"/>
      <c r="AKD21"/>
      <c r="AKE21"/>
      <c r="AKF21"/>
      <c r="AKG21"/>
      <c r="AKH21"/>
      <c r="AKI21"/>
      <c r="AKJ21"/>
      <c r="AKK21"/>
      <c r="AKL21"/>
      <c r="AKM21"/>
      <c r="AKN21"/>
      <c r="AKO21"/>
      <c r="AKP21"/>
      <c r="AKQ21"/>
      <c r="AKR21"/>
      <c r="AKS21"/>
      <c r="AKT21"/>
      <c r="AKU21"/>
      <c r="AKV21"/>
      <c r="AKW21"/>
      <c r="AKX21"/>
      <c r="AKY21"/>
      <c r="AKZ21"/>
      <c r="ALA21"/>
      <c r="ALB21"/>
      <c r="ALC21"/>
      <c r="ALD21"/>
      <c r="ALE21"/>
      <c r="ALF21"/>
      <c r="ALG21"/>
      <c r="ALH21"/>
      <c r="ALI21"/>
      <c r="ALJ21"/>
      <c r="ALK21"/>
      <c r="ALL21"/>
      <c r="ALM21"/>
      <c r="ALN21"/>
      <c r="ALO21"/>
      <c r="ALP21"/>
      <c r="ALQ21"/>
      <c r="ALR21"/>
      <c r="ALS21"/>
      <c r="ALT21"/>
      <c r="ALU21"/>
      <c r="ALV21"/>
      <c r="ALW21"/>
      <c r="ALX21"/>
      <c r="ALY21"/>
      <c r="ALZ21"/>
      <c r="AMA21"/>
      <c r="AMB21"/>
      <c r="AMC21"/>
      <c r="AMD21"/>
      <c r="AME21"/>
      <c r="AMF21"/>
      <c r="AMG21"/>
      <c r="AMH21"/>
      <c r="AMI21"/>
      <c r="AMJ21"/>
    </row>
    <row r="22" spans="1:1024" ht="15" customHeight="1">
      <c r="A22"/>
      <c r="B22" s="30"/>
      <c r="C22" s="33"/>
      <c r="D22" s="34" t="s">
        <v>22</v>
      </c>
      <c r="E22" s="31"/>
      <c r="F22" s="31"/>
      <c r="G22" s="31"/>
      <c r="H22" s="31"/>
      <c r="I22" s="31"/>
      <c r="J22" s="31"/>
      <c r="K22" s="31"/>
      <c r="L22" s="31"/>
      <c r="M22" s="31"/>
      <c r="N22" s="31"/>
      <c r="O22" s="31"/>
      <c r="P22" s="31"/>
      <c r="Q22" s="32"/>
      <c r="R22"/>
      <c r="S22"/>
      <c r="T22"/>
      <c r="U22"/>
      <c r="V22"/>
      <c r="W22"/>
      <c r="X22"/>
      <c r="Y22"/>
      <c r="Z22"/>
      <c r="AA22"/>
      <c r="AB22"/>
      <c r="AC22"/>
      <c r="AD22"/>
      <c r="AE22"/>
      <c r="AF22"/>
      <c r="AG22"/>
      <c r="AH22"/>
      <c r="AI22"/>
      <c r="AJ22"/>
      <c r="AK22"/>
      <c r="AL22"/>
      <c r="AM22"/>
      <c r="AN22"/>
      <c r="AO22"/>
      <c r="AP22"/>
      <c r="AQ22"/>
      <c r="AR22"/>
      <c r="AS22"/>
      <c r="AT22"/>
      <c r="AU22"/>
      <c r="AV22"/>
      <c r="AW22"/>
      <c r="AX22"/>
      <c r="AY22"/>
      <c r="AZ22"/>
      <c r="BA22"/>
      <c r="BB22"/>
      <c r="BC22"/>
      <c r="BD22"/>
      <c r="BE22"/>
      <c r="BF22"/>
      <c r="BG22"/>
      <c r="BH22"/>
      <c r="BI22"/>
      <c r="BJ22"/>
      <c r="BK22"/>
      <c r="BL22"/>
      <c r="BM22"/>
      <c r="BN22"/>
      <c r="BO22"/>
      <c r="BP22"/>
      <c r="BQ22"/>
      <c r="BR22"/>
      <c r="BS22"/>
      <c r="BT22"/>
      <c r="BU22"/>
      <c r="BV22"/>
      <c r="BW22"/>
      <c r="BX22"/>
      <c r="BY22"/>
      <c r="BZ22"/>
      <c r="CA22"/>
      <c r="CB22"/>
      <c r="CC22"/>
      <c r="CD22"/>
      <c r="CE22"/>
      <c r="CF22"/>
      <c r="CG22"/>
      <c r="CH22"/>
      <c r="CI22"/>
      <c r="CJ22"/>
      <c r="CK22"/>
      <c r="CL22"/>
      <c r="CM22"/>
      <c r="CN22"/>
      <c r="CO22"/>
      <c r="CP22"/>
      <c r="CQ22"/>
      <c r="CR22"/>
      <c r="CS22"/>
      <c r="CT22"/>
      <c r="CU22"/>
      <c r="CV22"/>
      <c r="CW22"/>
      <c r="CX22"/>
      <c r="CY22"/>
      <c r="CZ22"/>
      <c r="DA22"/>
      <c r="DB22"/>
      <c r="DC22"/>
      <c r="DD22"/>
      <c r="DE22"/>
      <c r="DF22"/>
      <c r="DG22"/>
      <c r="DH22"/>
      <c r="DI22"/>
      <c r="DJ22"/>
      <c r="DK22"/>
      <c r="DL22"/>
      <c r="DM22"/>
      <c r="DN22"/>
      <c r="DO22"/>
      <c r="DP22"/>
      <c r="DQ22"/>
      <c r="DR22"/>
      <c r="DS22"/>
      <c r="DT22"/>
      <c r="DU22"/>
      <c r="DV22"/>
      <c r="DW22"/>
      <c r="DX22"/>
      <c r="DY22"/>
      <c r="DZ22"/>
      <c r="EA22"/>
      <c r="EB22"/>
      <c r="EC22"/>
      <c r="ED22"/>
      <c r="EE22"/>
      <c r="EF22"/>
      <c r="EG22"/>
      <c r="EH22"/>
      <c r="EI22"/>
      <c r="EJ22"/>
      <c r="EK22"/>
      <c r="EL22"/>
      <c r="EM22"/>
      <c r="EN22"/>
      <c r="EO22"/>
      <c r="EP22"/>
      <c r="EQ22"/>
      <c r="ER22"/>
      <c r="ES22"/>
      <c r="ET22"/>
      <c r="EU22"/>
      <c r="EV22"/>
      <c r="EW22"/>
      <c r="EX22"/>
      <c r="EY22"/>
      <c r="EZ22"/>
      <c r="FA22"/>
      <c r="FB22"/>
      <c r="FC22"/>
      <c r="FD22"/>
      <c r="FE22"/>
      <c r="FF22"/>
      <c r="FG22"/>
      <c r="FH22"/>
      <c r="FI22"/>
      <c r="FJ22"/>
      <c r="FK22"/>
      <c r="FL22"/>
      <c r="FM22"/>
      <c r="FN22"/>
      <c r="FO22"/>
      <c r="FP22"/>
      <c r="FQ22"/>
      <c r="FR22"/>
      <c r="FS22"/>
      <c r="FT22"/>
      <c r="FU22"/>
      <c r="FV22"/>
      <c r="FW22"/>
      <c r="FX22"/>
      <c r="FY22"/>
      <c r="FZ22"/>
      <c r="GA22"/>
      <c r="GB22"/>
      <c r="GC22"/>
      <c r="GD22"/>
      <c r="GE22"/>
      <c r="GF22"/>
      <c r="GG22"/>
      <c r="GH22"/>
      <c r="GI22"/>
      <c r="GJ22"/>
      <c r="GK22"/>
      <c r="GL22"/>
      <c r="GM22"/>
      <c r="GN22"/>
      <c r="GO22"/>
      <c r="GP22"/>
      <c r="GQ22"/>
      <c r="GR22"/>
      <c r="GS22"/>
      <c r="GT22"/>
      <c r="GU22"/>
      <c r="GV22"/>
      <c r="GW22"/>
      <c r="GX22"/>
      <c r="GY22"/>
      <c r="GZ22"/>
      <c r="HA22"/>
      <c r="HB22"/>
      <c r="HC22"/>
      <c r="HD22"/>
      <c r="HE22"/>
      <c r="HF22"/>
      <c r="HG22"/>
      <c r="HH22"/>
      <c r="HI22"/>
      <c r="HJ22"/>
      <c r="HK22"/>
      <c r="HL22"/>
      <c r="HM22"/>
      <c r="HN22"/>
      <c r="HO22"/>
      <c r="HP22"/>
      <c r="HQ22"/>
      <c r="HR22"/>
      <c r="HS22"/>
      <c r="HT22"/>
      <c r="HU22"/>
      <c r="HV22"/>
      <c r="HW22"/>
      <c r="HX22"/>
      <c r="HY22"/>
      <c r="HZ22"/>
      <c r="IA22"/>
      <c r="IB22"/>
      <c r="IC22"/>
      <c r="ID22"/>
      <c r="IE22"/>
      <c r="IF22"/>
      <c r="IG22"/>
      <c r="IH22"/>
      <c r="II22"/>
      <c r="IJ22"/>
      <c r="IK22"/>
      <c r="IL22"/>
      <c r="IM22"/>
      <c r="IN22"/>
      <c r="IO22"/>
      <c r="IP22"/>
      <c r="IQ22"/>
      <c r="IR22"/>
      <c r="IS22"/>
      <c r="IT22"/>
      <c r="IU22"/>
      <c r="IV22"/>
      <c r="IW22"/>
      <c r="IX22"/>
      <c r="IY22"/>
      <c r="IZ22"/>
      <c r="JA22"/>
      <c r="JB22"/>
      <c r="JC22"/>
      <c r="JD22"/>
      <c r="JE22"/>
      <c r="JF22"/>
      <c r="JG22"/>
      <c r="JH22"/>
      <c r="JI22"/>
      <c r="JJ22"/>
      <c r="JK22"/>
      <c r="JL22"/>
      <c r="JM22"/>
      <c r="JN22"/>
      <c r="JO22"/>
      <c r="JP22"/>
      <c r="JQ22"/>
      <c r="JR22"/>
      <c r="JS22"/>
      <c r="JT22"/>
      <c r="JU22"/>
      <c r="JV22"/>
      <c r="JW22"/>
      <c r="JX22"/>
      <c r="JY22"/>
      <c r="JZ22"/>
      <c r="KA22"/>
      <c r="KB22"/>
      <c r="KC22"/>
      <c r="KD22"/>
      <c r="KE22"/>
      <c r="KF22"/>
      <c r="KG22"/>
      <c r="KH22"/>
      <c r="KI22"/>
      <c r="KJ22"/>
      <c r="KK22"/>
      <c r="KL22"/>
      <c r="KM22"/>
      <c r="KN22"/>
      <c r="KO22"/>
      <c r="KP22"/>
      <c r="KQ22"/>
      <c r="KR22"/>
      <c r="KS22"/>
      <c r="KT22"/>
      <c r="KU22"/>
      <c r="KV22"/>
      <c r="KW22"/>
      <c r="KX22"/>
      <c r="KY22"/>
      <c r="KZ22"/>
      <c r="LA22"/>
      <c r="LB22"/>
      <c r="LC22"/>
      <c r="LD22"/>
      <c r="LE22"/>
      <c r="LF22"/>
      <c r="LG22"/>
      <c r="LH22"/>
      <c r="LI22"/>
      <c r="LJ22"/>
      <c r="LK22"/>
      <c r="LL22"/>
      <c r="LM22"/>
      <c r="LN22"/>
      <c r="LO22"/>
      <c r="LP22"/>
      <c r="LQ22"/>
      <c r="LR22"/>
      <c r="LS22"/>
      <c r="LT22"/>
      <c r="LU22"/>
      <c r="LV22"/>
      <c r="LW22"/>
      <c r="LX22"/>
      <c r="LY22"/>
      <c r="LZ22"/>
      <c r="MA22"/>
      <c r="MB22"/>
      <c r="MC22"/>
      <c r="MD22"/>
      <c r="ME22"/>
      <c r="MF22"/>
      <c r="MG22"/>
      <c r="MH22"/>
      <c r="MI22"/>
      <c r="MJ22"/>
      <c r="MK22"/>
      <c r="ML22"/>
      <c r="MM22"/>
      <c r="MN22"/>
      <c r="MO22"/>
      <c r="MP22"/>
      <c r="MQ22"/>
      <c r="MR22"/>
      <c r="MS22"/>
      <c r="MT22"/>
      <c r="MU22"/>
      <c r="MV22"/>
      <c r="MW22"/>
      <c r="MX22"/>
      <c r="MY22"/>
      <c r="MZ22"/>
      <c r="NA22"/>
      <c r="NB22"/>
      <c r="NC22"/>
      <c r="ND22"/>
      <c r="NE22"/>
      <c r="NF22"/>
      <c r="NG22"/>
      <c r="NH22"/>
      <c r="NI22"/>
      <c r="NJ22"/>
      <c r="NK22"/>
      <c r="NL22"/>
      <c r="NM22"/>
      <c r="NN22"/>
      <c r="NO22"/>
      <c r="NP22"/>
      <c r="NQ22"/>
      <c r="NR22"/>
      <c r="NS22"/>
      <c r="NT22"/>
      <c r="NU22"/>
      <c r="NV22"/>
      <c r="NW22"/>
      <c r="NX22"/>
      <c r="NY22"/>
      <c r="NZ22"/>
      <c r="OA22"/>
      <c r="OB22"/>
      <c r="OC22"/>
      <c r="OD22"/>
      <c r="OE22"/>
      <c r="OF22"/>
      <c r="OG22"/>
      <c r="OH22"/>
      <c r="OI22"/>
      <c r="OJ22"/>
      <c r="OK22"/>
      <c r="OL22"/>
      <c r="OM22"/>
      <c r="ON22"/>
      <c r="OO22"/>
      <c r="OP22"/>
      <c r="OQ22"/>
      <c r="OR22"/>
      <c r="OS22"/>
      <c r="OT22"/>
      <c r="OU22"/>
      <c r="OV22"/>
      <c r="OW22"/>
      <c r="OX22"/>
      <c r="OY22"/>
      <c r="OZ22"/>
      <c r="PA22"/>
      <c r="PB22"/>
      <c r="PC22"/>
      <c r="PD22"/>
      <c r="PE22"/>
      <c r="PF22"/>
      <c r="PG22"/>
      <c r="PH22"/>
      <c r="PI22"/>
      <c r="PJ22"/>
      <c r="PK22"/>
      <c r="PL22"/>
      <c r="PM22"/>
      <c r="PN22"/>
      <c r="PO22"/>
      <c r="PP22"/>
      <c r="PQ22"/>
      <c r="PR22"/>
      <c r="PS22"/>
      <c r="PT22"/>
      <c r="PU22"/>
      <c r="PV22"/>
      <c r="PW22"/>
      <c r="PX22"/>
      <c r="PY22"/>
      <c r="PZ22"/>
      <c r="QA22"/>
      <c r="QB22"/>
      <c r="QC22"/>
      <c r="QD22"/>
      <c r="QE22"/>
      <c r="QF22"/>
      <c r="QG22"/>
      <c r="QH22"/>
      <c r="QI22"/>
      <c r="QJ22"/>
      <c r="QK22"/>
      <c r="QL22"/>
      <c r="QM22"/>
      <c r="QN22"/>
      <c r="QO22"/>
      <c r="QP22"/>
      <c r="QQ22"/>
      <c r="QR22"/>
      <c r="QS22"/>
      <c r="QT22"/>
      <c r="QU22"/>
      <c r="QV22"/>
      <c r="QW22"/>
      <c r="QX22"/>
      <c r="QY22"/>
      <c r="QZ22"/>
      <c r="RA22"/>
      <c r="RB22"/>
      <c r="RC22"/>
      <c r="RD22"/>
      <c r="RE22"/>
      <c r="RF22"/>
      <c r="RG22"/>
      <c r="RH22"/>
      <c r="RI22"/>
      <c r="RJ22"/>
      <c r="RK22"/>
      <c r="RL22"/>
      <c r="RM22"/>
      <c r="RN22"/>
      <c r="RO22"/>
      <c r="RP22"/>
      <c r="RQ22"/>
      <c r="RR22"/>
      <c r="RS22"/>
      <c r="RT22"/>
      <c r="RU22"/>
      <c r="RV22"/>
      <c r="RW22"/>
      <c r="RX22"/>
      <c r="RY22"/>
      <c r="RZ22"/>
      <c r="SA22"/>
      <c r="SB22"/>
      <c r="SC22"/>
      <c r="SD22"/>
      <c r="SE22"/>
      <c r="SF22"/>
      <c r="SG22"/>
      <c r="SH22"/>
      <c r="SI22"/>
      <c r="SJ22"/>
      <c r="SK22"/>
      <c r="SL22"/>
      <c r="SM22"/>
      <c r="SN22"/>
      <c r="SO22"/>
      <c r="SP22"/>
      <c r="SQ22"/>
      <c r="SR22"/>
      <c r="SS22"/>
      <c r="ST22"/>
      <c r="SU22"/>
      <c r="SV22"/>
      <c r="SW22"/>
      <c r="SX22"/>
      <c r="SY22"/>
      <c r="SZ22"/>
      <c r="TA22"/>
      <c r="TB22"/>
      <c r="TC22"/>
      <c r="TD22"/>
      <c r="TE22"/>
      <c r="TF22"/>
      <c r="TG22"/>
      <c r="TH22"/>
      <c r="TI22"/>
      <c r="TJ22"/>
      <c r="TK22"/>
      <c r="TL22"/>
      <c r="TM22"/>
      <c r="TN22"/>
      <c r="TO22"/>
      <c r="TP22"/>
      <c r="TQ22"/>
      <c r="TR22"/>
      <c r="TS22"/>
      <c r="TT22"/>
      <c r="TU22"/>
      <c r="TV22"/>
      <c r="TW22"/>
      <c r="TX22"/>
      <c r="TY22"/>
      <c r="TZ22"/>
      <c r="UA22"/>
      <c r="UB22"/>
      <c r="UC22"/>
      <c r="UD22"/>
      <c r="UE22"/>
      <c r="UF22"/>
      <c r="UG22"/>
      <c r="UH22"/>
      <c r="UI22"/>
      <c r="UJ22"/>
      <c r="UK22"/>
      <c r="UL22"/>
      <c r="UM22"/>
      <c r="UN22"/>
      <c r="UO22"/>
      <c r="UP22"/>
      <c r="UQ22"/>
      <c r="UR22"/>
      <c r="US22"/>
      <c r="UT22"/>
      <c r="UU22"/>
      <c r="UV22"/>
      <c r="UW22"/>
      <c r="UX22"/>
      <c r="UY22"/>
      <c r="UZ22"/>
      <c r="VA22"/>
      <c r="VB22"/>
      <c r="VC22"/>
      <c r="VD22"/>
      <c r="VE22"/>
      <c r="VF22"/>
      <c r="VG22"/>
      <c r="VH22"/>
      <c r="VI22"/>
      <c r="VJ22"/>
      <c r="VK22"/>
      <c r="VL22"/>
      <c r="VM22"/>
      <c r="VN22"/>
      <c r="VO22"/>
      <c r="VP22"/>
      <c r="VQ22"/>
      <c r="VR22"/>
      <c r="VS22"/>
      <c r="VT22"/>
      <c r="VU22"/>
      <c r="VV22"/>
      <c r="VW22"/>
      <c r="VX22"/>
      <c r="VY22"/>
      <c r="VZ22"/>
      <c r="WA22"/>
      <c r="WB22"/>
      <c r="WC22"/>
      <c r="WD22"/>
      <c r="WE22"/>
      <c r="WF22"/>
      <c r="WG22"/>
      <c r="WH22"/>
      <c r="WI22"/>
      <c r="WJ22"/>
      <c r="WK22"/>
      <c r="WL22"/>
      <c r="WM22"/>
      <c r="WN22"/>
      <c r="WO22"/>
      <c r="WP22"/>
      <c r="WQ22"/>
      <c r="WR22"/>
      <c r="WS22"/>
      <c r="WT22"/>
      <c r="WU22"/>
      <c r="WV22"/>
      <c r="WW22"/>
      <c r="WX22"/>
      <c r="WY22"/>
      <c r="WZ22"/>
      <c r="XA22"/>
      <c r="XB22"/>
      <c r="XC22"/>
      <c r="XD22"/>
      <c r="XE22"/>
      <c r="XF22"/>
      <c r="XG22"/>
      <c r="XH22"/>
      <c r="XI22"/>
      <c r="XJ22"/>
      <c r="XK22"/>
      <c r="XL22"/>
      <c r="XM22"/>
      <c r="XN22"/>
      <c r="XO22"/>
      <c r="XP22"/>
      <c r="XQ22"/>
      <c r="XR22"/>
      <c r="XS22"/>
      <c r="XT22"/>
      <c r="XU22"/>
      <c r="XV22"/>
      <c r="XW22"/>
      <c r="XX22"/>
      <c r="XY22"/>
      <c r="XZ22"/>
      <c r="YA22"/>
      <c r="YB22"/>
      <c r="YC22"/>
      <c r="YD22"/>
      <c r="YE22"/>
      <c r="YF22"/>
      <c r="YG22"/>
      <c r="YH22"/>
      <c r="YI22"/>
      <c r="YJ22"/>
      <c r="YK22"/>
      <c r="YL22"/>
      <c r="YM22"/>
      <c r="YN22"/>
      <c r="YO22"/>
      <c r="YP22"/>
      <c r="YQ22"/>
      <c r="YR22"/>
      <c r="YS22"/>
      <c r="YT22"/>
      <c r="YU22"/>
      <c r="YV22"/>
      <c r="YW22"/>
      <c r="YX22"/>
      <c r="YY22"/>
      <c r="YZ22"/>
      <c r="ZA22"/>
      <c r="ZB22"/>
      <c r="ZC22"/>
      <c r="ZD22"/>
      <c r="ZE22"/>
      <c r="ZF22"/>
      <c r="ZG22"/>
      <c r="ZH22"/>
      <c r="ZI22"/>
      <c r="ZJ22"/>
      <c r="ZK22"/>
      <c r="ZL22"/>
      <c r="ZM22"/>
      <c r="ZN22"/>
      <c r="ZO22"/>
      <c r="ZP22"/>
      <c r="ZQ22"/>
      <c r="ZR22"/>
      <c r="ZS22"/>
      <c r="ZT22"/>
      <c r="ZU22"/>
      <c r="ZV22"/>
      <c r="ZW22"/>
      <c r="ZX22"/>
      <c r="ZY22"/>
      <c r="ZZ22"/>
      <c r="AAA22"/>
      <c r="AAB22"/>
      <c r="AAC22"/>
      <c r="AAD22"/>
      <c r="AAE22"/>
      <c r="AAF22"/>
      <c r="AAG22"/>
      <c r="AAH22"/>
      <c r="AAI22"/>
      <c r="AAJ22"/>
      <c r="AAK22"/>
      <c r="AAL22"/>
      <c r="AAM22"/>
      <c r="AAN22"/>
      <c r="AAO22"/>
      <c r="AAP22"/>
      <c r="AAQ22"/>
      <c r="AAR22"/>
      <c r="AAS22"/>
      <c r="AAT22"/>
      <c r="AAU22"/>
      <c r="AAV22"/>
      <c r="AAW22"/>
      <c r="AAX22"/>
      <c r="AAY22"/>
      <c r="AAZ22"/>
      <c r="ABA22"/>
      <c r="ABB22"/>
      <c r="ABC22"/>
      <c r="ABD22"/>
      <c r="ABE22"/>
      <c r="ABF22"/>
      <c r="ABG22"/>
      <c r="ABH22"/>
      <c r="ABI22"/>
      <c r="ABJ22"/>
      <c r="ABK22"/>
      <c r="ABL22"/>
      <c r="ABM22"/>
      <c r="ABN22"/>
      <c r="ABO22"/>
      <c r="ABP22"/>
      <c r="ABQ22"/>
      <c r="ABR22"/>
      <c r="ABS22"/>
      <c r="ABT22"/>
      <c r="ABU22"/>
      <c r="ABV22"/>
      <c r="ABW22"/>
      <c r="ABX22"/>
      <c r="ABY22"/>
      <c r="ABZ22"/>
      <c r="ACA22"/>
      <c r="ACB22"/>
      <c r="ACC22"/>
      <c r="ACD22"/>
      <c r="ACE22"/>
      <c r="ACF22"/>
      <c r="ACG22"/>
      <c r="ACH22"/>
      <c r="ACI22"/>
      <c r="ACJ22"/>
      <c r="ACK22"/>
      <c r="ACL22"/>
      <c r="ACM22"/>
      <c r="ACN22"/>
      <c r="ACO22"/>
      <c r="ACP22"/>
      <c r="ACQ22"/>
      <c r="ACR22"/>
      <c r="ACS22"/>
      <c r="ACT22"/>
      <c r="ACU22"/>
      <c r="ACV22"/>
      <c r="ACW22"/>
      <c r="ACX22"/>
      <c r="ACY22"/>
      <c r="ACZ22"/>
      <c r="ADA22"/>
      <c r="ADB22"/>
      <c r="ADC22"/>
      <c r="ADD22"/>
      <c r="ADE22"/>
      <c r="ADF22"/>
      <c r="ADG22"/>
      <c r="ADH22"/>
      <c r="ADI22"/>
      <c r="ADJ22"/>
      <c r="ADK22"/>
      <c r="ADL22"/>
      <c r="ADM22"/>
      <c r="ADN22"/>
      <c r="ADO22"/>
      <c r="ADP22"/>
      <c r="ADQ22"/>
      <c r="ADR22"/>
      <c r="ADS22"/>
      <c r="ADT22"/>
      <c r="ADU22"/>
      <c r="ADV22"/>
      <c r="ADW22"/>
      <c r="ADX22"/>
      <c r="ADY22"/>
      <c r="ADZ22"/>
      <c r="AEA22"/>
      <c r="AEB22"/>
      <c r="AEC22"/>
      <c r="AED22"/>
      <c r="AEE22"/>
      <c r="AEF22"/>
      <c r="AEG22"/>
      <c r="AEH22"/>
      <c r="AEI22"/>
      <c r="AEJ22"/>
      <c r="AEK22"/>
      <c r="AEL22"/>
      <c r="AEM22"/>
      <c r="AEN22"/>
      <c r="AEO22"/>
      <c r="AEP22"/>
      <c r="AEQ22"/>
      <c r="AER22"/>
      <c r="AES22"/>
      <c r="AET22"/>
      <c r="AEU22"/>
      <c r="AEV22"/>
      <c r="AEW22"/>
      <c r="AEX22"/>
      <c r="AEY22"/>
      <c r="AEZ22"/>
      <c r="AFA22"/>
      <c r="AFB22"/>
      <c r="AFC22"/>
      <c r="AFD22"/>
      <c r="AFE22"/>
      <c r="AFF22"/>
      <c r="AFG22"/>
      <c r="AFH22"/>
      <c r="AFI22"/>
      <c r="AFJ22"/>
      <c r="AFK22"/>
      <c r="AFL22"/>
      <c r="AFM22"/>
      <c r="AFN22"/>
      <c r="AFO22"/>
      <c r="AFP22"/>
      <c r="AFQ22"/>
      <c r="AFR22"/>
      <c r="AFS22"/>
      <c r="AFT22"/>
      <c r="AFU22"/>
      <c r="AFV22"/>
      <c r="AFW22"/>
      <c r="AFX22"/>
      <c r="AFY22"/>
      <c r="AFZ22"/>
      <c r="AGA22"/>
      <c r="AGB22"/>
      <c r="AGC22"/>
      <c r="AGD22"/>
      <c r="AGE22"/>
      <c r="AGF22"/>
      <c r="AGG22"/>
      <c r="AGH22"/>
      <c r="AGI22"/>
      <c r="AGJ22"/>
      <c r="AGK22"/>
      <c r="AGL22"/>
      <c r="AGM22"/>
      <c r="AGN22"/>
      <c r="AGO22"/>
      <c r="AGP22"/>
      <c r="AGQ22"/>
      <c r="AGR22"/>
      <c r="AGS22"/>
      <c r="AGT22"/>
      <c r="AGU22"/>
      <c r="AGV22"/>
      <c r="AGW22"/>
      <c r="AGX22"/>
      <c r="AGY22"/>
      <c r="AGZ22"/>
      <c r="AHA22"/>
      <c r="AHB22"/>
      <c r="AHC22"/>
      <c r="AHD22"/>
      <c r="AHE22"/>
      <c r="AHF22"/>
      <c r="AHG22"/>
      <c r="AHH22"/>
      <c r="AHI22"/>
      <c r="AHJ22"/>
      <c r="AHK22"/>
      <c r="AHL22"/>
      <c r="AHM22"/>
      <c r="AHN22"/>
      <c r="AHO22"/>
      <c r="AHP22"/>
      <c r="AHQ22"/>
      <c r="AHR22"/>
      <c r="AHS22"/>
      <c r="AHT22"/>
      <c r="AHU22"/>
      <c r="AHV22"/>
      <c r="AHW22"/>
      <c r="AHX22"/>
      <c r="AHY22"/>
      <c r="AHZ22"/>
      <c r="AIA22"/>
      <c r="AIB22"/>
      <c r="AIC22"/>
      <c r="AID22"/>
      <c r="AIE22"/>
      <c r="AIF22"/>
      <c r="AIG22"/>
      <c r="AIH22"/>
      <c r="AII22"/>
      <c r="AIJ22"/>
      <c r="AIK22"/>
      <c r="AIL22"/>
      <c r="AIM22"/>
      <c r="AIN22"/>
      <c r="AIO22"/>
      <c r="AIP22"/>
      <c r="AIQ22"/>
      <c r="AIR22"/>
      <c r="AIS22"/>
      <c r="AIT22"/>
      <c r="AIU22"/>
      <c r="AIV22"/>
      <c r="AIW22"/>
      <c r="AIX22"/>
      <c r="AIY22"/>
      <c r="AIZ22"/>
      <c r="AJA22"/>
      <c r="AJB22"/>
      <c r="AJC22"/>
      <c r="AJD22"/>
      <c r="AJE22"/>
      <c r="AJF22"/>
      <c r="AJG22"/>
      <c r="AJH22"/>
      <c r="AJI22"/>
      <c r="AJJ22"/>
      <c r="AJK22"/>
      <c r="AJL22"/>
      <c r="AJM22"/>
      <c r="AJN22"/>
      <c r="AJO22"/>
      <c r="AJP22"/>
      <c r="AJQ22"/>
      <c r="AJR22"/>
      <c r="AJS22"/>
      <c r="AJT22"/>
      <c r="AJU22"/>
      <c r="AJV22"/>
      <c r="AJW22"/>
      <c r="AJX22"/>
      <c r="AJY22"/>
      <c r="AJZ22"/>
      <c r="AKA22"/>
      <c r="AKB22"/>
      <c r="AKC22"/>
      <c r="AKD22"/>
      <c r="AKE22"/>
      <c r="AKF22"/>
      <c r="AKG22"/>
      <c r="AKH22"/>
      <c r="AKI22"/>
      <c r="AKJ22"/>
      <c r="AKK22"/>
      <c r="AKL22"/>
      <c r="AKM22"/>
      <c r="AKN22"/>
      <c r="AKO22"/>
      <c r="AKP22"/>
      <c r="AKQ22"/>
      <c r="AKR22"/>
      <c r="AKS22"/>
      <c r="AKT22"/>
      <c r="AKU22"/>
      <c r="AKV22"/>
      <c r="AKW22"/>
      <c r="AKX22"/>
      <c r="AKY22"/>
      <c r="AKZ22"/>
      <c r="ALA22"/>
      <c r="ALB22"/>
      <c r="ALC22"/>
      <c r="ALD22"/>
      <c r="ALE22"/>
      <c r="ALF22"/>
      <c r="ALG22"/>
      <c r="ALH22"/>
      <c r="ALI22"/>
      <c r="ALJ22"/>
      <c r="ALK22"/>
      <c r="ALL22"/>
      <c r="ALM22"/>
      <c r="ALN22"/>
      <c r="ALO22"/>
      <c r="ALP22"/>
      <c r="ALQ22"/>
      <c r="ALR22"/>
      <c r="ALS22"/>
      <c r="ALT22"/>
      <c r="ALU22"/>
      <c r="ALV22"/>
      <c r="ALW22"/>
      <c r="ALX22"/>
      <c r="ALY22"/>
      <c r="ALZ22"/>
      <c r="AMA22"/>
      <c r="AMB22"/>
      <c r="AMC22"/>
      <c r="AMD22"/>
      <c r="AME22"/>
      <c r="AMF22"/>
      <c r="AMG22"/>
      <c r="AMH22"/>
      <c r="AMI22"/>
      <c r="AMJ22"/>
    </row>
    <row r="23" spans="1:1024" ht="15" customHeight="1">
      <c r="A23"/>
      <c r="B23" s="30"/>
      <c r="C23" s="33"/>
      <c r="D23" s="34" t="s">
        <v>23</v>
      </c>
      <c r="E23" s="31"/>
      <c r="F23" s="31"/>
      <c r="G23" s="31"/>
      <c r="H23" s="31"/>
      <c r="I23" s="31"/>
      <c r="J23" s="31"/>
      <c r="K23" s="31"/>
      <c r="L23" s="31"/>
      <c r="M23" s="31"/>
      <c r="N23" s="31"/>
      <c r="O23" s="31"/>
      <c r="P23" s="31"/>
      <c r="Q23" s="32"/>
      <c r="R23"/>
      <c r="S23"/>
      <c r="T23"/>
      <c r="U23"/>
      <c r="V23"/>
      <c r="W23"/>
      <c r="X23"/>
      <c r="Y23"/>
      <c r="Z23"/>
      <c r="AA23"/>
      <c r="AB23"/>
      <c r="AC23"/>
      <c r="AD23"/>
      <c r="AE23"/>
      <c r="AF23"/>
      <c r="AG23"/>
      <c r="AH23"/>
      <c r="AI23"/>
      <c r="AJ23"/>
      <c r="AK23"/>
      <c r="AL23"/>
      <c r="AM23"/>
      <c r="AN23"/>
      <c r="AO23"/>
      <c r="AP23"/>
      <c r="AQ23"/>
      <c r="AR23"/>
      <c r="AS23"/>
      <c r="AT23"/>
      <c r="AU23"/>
      <c r="AV23"/>
      <c r="AW23"/>
      <c r="AX23"/>
      <c r="AY23"/>
      <c r="AZ23"/>
      <c r="BA23"/>
      <c r="BB23"/>
      <c r="BC23"/>
      <c r="BD23"/>
      <c r="BE23"/>
      <c r="BF23"/>
      <c r="BG23"/>
      <c r="BH23"/>
      <c r="BI23"/>
      <c r="BJ23"/>
      <c r="BK23"/>
      <c r="BL23"/>
      <c r="BM23"/>
      <c r="BN23"/>
      <c r="BO23"/>
      <c r="BP23"/>
      <c r="BQ23"/>
      <c r="BR23"/>
      <c r="BS23"/>
      <c r="BT23"/>
      <c r="BU23"/>
      <c r="BV23"/>
      <c r="BW23"/>
      <c r="BX23"/>
      <c r="BY23"/>
      <c r="BZ23"/>
      <c r="CA23"/>
      <c r="CB23"/>
      <c r="CC23"/>
      <c r="CD23"/>
      <c r="CE23"/>
      <c r="CF23"/>
      <c r="CG23"/>
      <c r="CH23"/>
      <c r="CI23"/>
      <c r="CJ23"/>
      <c r="CK23"/>
      <c r="CL23"/>
      <c r="CM23"/>
      <c r="CN23"/>
      <c r="CO23"/>
      <c r="CP23"/>
      <c r="CQ23"/>
      <c r="CR23"/>
      <c r="CS23"/>
      <c r="CT23"/>
      <c r="CU23"/>
      <c r="CV23"/>
      <c r="CW23"/>
      <c r="CX23"/>
      <c r="CY23"/>
      <c r="CZ23"/>
      <c r="DA23"/>
      <c r="DB23"/>
      <c r="DC23"/>
      <c r="DD23"/>
      <c r="DE23"/>
      <c r="DF23"/>
      <c r="DG23"/>
      <c r="DH23"/>
      <c r="DI23"/>
      <c r="DJ23"/>
      <c r="DK23"/>
      <c r="DL23"/>
      <c r="DM23"/>
      <c r="DN23"/>
      <c r="DO23"/>
      <c r="DP23"/>
      <c r="DQ23"/>
      <c r="DR23"/>
      <c r="DS23"/>
      <c r="DT23"/>
      <c r="DU23"/>
      <c r="DV23"/>
      <c r="DW23"/>
      <c r="DX23"/>
      <c r="DY23"/>
      <c r="DZ23"/>
      <c r="EA23"/>
      <c r="EB23"/>
      <c r="EC23"/>
      <c r="ED23"/>
      <c r="EE23"/>
      <c r="EF23"/>
      <c r="EG23"/>
      <c r="EH23"/>
      <c r="EI23"/>
      <c r="EJ23"/>
      <c r="EK23"/>
      <c r="EL23"/>
      <c r="EM23"/>
      <c r="EN23"/>
      <c r="EO23"/>
      <c r="EP23"/>
      <c r="EQ23"/>
      <c r="ER23"/>
      <c r="ES23"/>
      <c r="ET23"/>
      <c r="EU23"/>
      <c r="EV23"/>
      <c r="EW23"/>
      <c r="EX23"/>
      <c r="EY23"/>
      <c r="EZ23"/>
      <c r="FA23"/>
      <c r="FB23"/>
      <c r="FC23"/>
      <c r="FD23"/>
      <c r="FE23"/>
      <c r="FF23"/>
      <c r="FG23"/>
      <c r="FH23"/>
      <c r="FI23"/>
      <c r="FJ23"/>
      <c r="FK23"/>
      <c r="FL23"/>
      <c r="FM23"/>
      <c r="FN23"/>
      <c r="FO23"/>
      <c r="FP23"/>
      <c r="FQ23"/>
      <c r="FR23"/>
      <c r="FS23"/>
      <c r="FT23"/>
      <c r="FU23"/>
      <c r="FV23"/>
      <c r="FW23"/>
      <c r="FX23"/>
      <c r="FY23"/>
      <c r="FZ23"/>
      <c r="GA23"/>
      <c r="GB23"/>
      <c r="GC23"/>
      <c r="GD23"/>
      <c r="GE23"/>
      <c r="GF23"/>
      <c r="GG23"/>
      <c r="GH23"/>
      <c r="GI23"/>
      <c r="GJ23"/>
      <c r="GK23"/>
      <c r="GL23"/>
      <c r="GM23"/>
      <c r="GN23"/>
      <c r="GO23"/>
      <c r="GP23"/>
      <c r="GQ23"/>
      <c r="GR23"/>
      <c r="GS23"/>
      <c r="GT23"/>
      <c r="GU23"/>
      <c r="GV23"/>
      <c r="GW23"/>
      <c r="GX23"/>
      <c r="GY23"/>
      <c r="GZ23"/>
      <c r="HA23"/>
      <c r="HB23"/>
      <c r="HC23"/>
      <c r="HD23"/>
      <c r="HE23"/>
      <c r="HF23"/>
      <c r="HG23"/>
      <c r="HH23"/>
      <c r="HI23"/>
      <c r="HJ23"/>
      <c r="HK23"/>
      <c r="HL23"/>
      <c r="HM23"/>
      <c r="HN23"/>
      <c r="HO23"/>
      <c r="HP23"/>
      <c r="HQ23"/>
      <c r="HR23"/>
      <c r="HS23"/>
      <c r="HT23"/>
      <c r="HU23"/>
      <c r="HV23"/>
      <c r="HW23"/>
      <c r="HX23"/>
      <c r="HY23"/>
      <c r="HZ23"/>
      <c r="IA23"/>
      <c r="IB23"/>
      <c r="IC23"/>
      <c r="ID23"/>
      <c r="IE23"/>
      <c r="IF23"/>
      <c r="IG23"/>
      <c r="IH23"/>
      <c r="II23"/>
      <c r="IJ23"/>
      <c r="IK23"/>
      <c r="IL23"/>
      <c r="IM23"/>
      <c r="IN23"/>
      <c r="IO23"/>
      <c r="IP23"/>
      <c r="IQ23"/>
      <c r="IR23"/>
      <c r="IS23"/>
      <c r="IT23"/>
      <c r="IU23"/>
      <c r="IV23"/>
      <c r="IW23"/>
      <c r="IX23"/>
      <c r="IY23"/>
      <c r="IZ23"/>
      <c r="JA23"/>
      <c r="JB23"/>
      <c r="JC23"/>
      <c r="JD23"/>
      <c r="JE23"/>
      <c r="JF23"/>
      <c r="JG23"/>
      <c r="JH23"/>
      <c r="JI23"/>
      <c r="JJ23"/>
      <c r="JK23"/>
      <c r="JL23"/>
      <c r="JM23"/>
      <c r="JN23"/>
      <c r="JO23"/>
      <c r="JP23"/>
      <c r="JQ23"/>
      <c r="JR23"/>
      <c r="JS23"/>
      <c r="JT23"/>
      <c r="JU23"/>
      <c r="JV23"/>
      <c r="JW23"/>
      <c r="JX23"/>
      <c r="JY23"/>
      <c r="JZ23"/>
      <c r="KA23"/>
      <c r="KB23"/>
      <c r="KC23"/>
      <c r="KD23"/>
      <c r="KE23"/>
      <c r="KF23"/>
      <c r="KG23"/>
      <c r="KH23"/>
      <c r="KI23"/>
      <c r="KJ23"/>
      <c r="KK23"/>
      <c r="KL23"/>
      <c r="KM23"/>
      <c r="KN23"/>
      <c r="KO23"/>
      <c r="KP23"/>
      <c r="KQ23"/>
      <c r="KR23"/>
      <c r="KS23"/>
      <c r="KT23"/>
      <c r="KU23"/>
      <c r="KV23"/>
      <c r="KW23"/>
      <c r="KX23"/>
      <c r="KY23"/>
      <c r="KZ23"/>
      <c r="LA23"/>
      <c r="LB23"/>
      <c r="LC23"/>
      <c r="LD23"/>
      <c r="LE23"/>
      <c r="LF23"/>
      <c r="LG23"/>
      <c r="LH23"/>
      <c r="LI23"/>
      <c r="LJ23"/>
      <c r="LK23"/>
      <c r="LL23"/>
      <c r="LM23"/>
      <c r="LN23"/>
      <c r="LO23"/>
      <c r="LP23"/>
      <c r="LQ23"/>
      <c r="LR23"/>
      <c r="LS23"/>
      <c r="LT23"/>
      <c r="LU23"/>
      <c r="LV23"/>
      <c r="LW23"/>
      <c r="LX23"/>
      <c r="LY23"/>
      <c r="LZ23"/>
      <c r="MA23"/>
      <c r="MB23"/>
      <c r="MC23"/>
      <c r="MD23"/>
      <c r="ME23"/>
      <c r="MF23"/>
      <c r="MG23"/>
      <c r="MH23"/>
      <c r="MI23"/>
      <c r="MJ23"/>
      <c r="MK23"/>
      <c r="ML23"/>
      <c r="MM23"/>
      <c r="MN23"/>
      <c r="MO23"/>
      <c r="MP23"/>
      <c r="MQ23"/>
      <c r="MR23"/>
      <c r="MS23"/>
      <c r="MT23"/>
      <c r="MU23"/>
      <c r="MV23"/>
      <c r="MW23"/>
      <c r="MX23"/>
      <c r="MY23"/>
      <c r="MZ23"/>
      <c r="NA23"/>
      <c r="NB23"/>
      <c r="NC23"/>
      <c r="ND23"/>
      <c r="NE23"/>
      <c r="NF23"/>
      <c r="NG23"/>
      <c r="NH23"/>
      <c r="NI23"/>
      <c r="NJ23"/>
      <c r="NK23"/>
      <c r="NL23"/>
      <c r="NM23"/>
      <c r="NN23"/>
      <c r="NO23"/>
      <c r="NP23"/>
      <c r="NQ23"/>
      <c r="NR23"/>
      <c r="NS23"/>
      <c r="NT23"/>
      <c r="NU23"/>
      <c r="NV23"/>
      <c r="NW23"/>
      <c r="NX23"/>
      <c r="NY23"/>
      <c r="NZ23"/>
      <c r="OA23"/>
      <c r="OB23"/>
      <c r="OC23"/>
      <c r="OD23"/>
      <c r="OE23"/>
      <c r="OF23"/>
      <c r="OG23"/>
      <c r="OH23"/>
      <c r="OI23"/>
      <c r="OJ23"/>
      <c r="OK23"/>
      <c r="OL23"/>
      <c r="OM23"/>
      <c r="ON23"/>
      <c r="OO23"/>
      <c r="OP23"/>
      <c r="OQ23"/>
      <c r="OR23"/>
      <c r="OS23"/>
      <c r="OT23"/>
      <c r="OU23"/>
      <c r="OV23"/>
      <c r="OW23"/>
      <c r="OX23"/>
      <c r="OY23"/>
      <c r="OZ23"/>
      <c r="PA23"/>
      <c r="PB23"/>
      <c r="PC23"/>
      <c r="PD23"/>
      <c r="PE23"/>
      <c r="PF23"/>
      <c r="PG23"/>
      <c r="PH23"/>
      <c r="PI23"/>
      <c r="PJ23"/>
      <c r="PK23"/>
      <c r="PL23"/>
      <c r="PM23"/>
      <c r="PN23"/>
      <c r="PO23"/>
      <c r="PP23"/>
      <c r="PQ23"/>
      <c r="PR23"/>
      <c r="PS23"/>
      <c r="PT23"/>
      <c r="PU23"/>
      <c r="PV23"/>
      <c r="PW23"/>
      <c r="PX23"/>
      <c r="PY23"/>
      <c r="PZ23"/>
      <c r="QA23"/>
      <c r="QB23"/>
      <c r="QC23"/>
      <c r="QD23"/>
      <c r="QE23"/>
      <c r="QF23"/>
      <c r="QG23"/>
      <c r="QH23"/>
      <c r="QI23"/>
      <c r="QJ23"/>
      <c r="QK23"/>
      <c r="QL23"/>
      <c r="QM23"/>
      <c r="QN23"/>
      <c r="QO23"/>
      <c r="QP23"/>
      <c r="QQ23"/>
      <c r="QR23"/>
      <c r="QS23"/>
      <c r="QT23"/>
      <c r="QU23"/>
      <c r="QV23"/>
      <c r="QW23"/>
      <c r="QX23"/>
      <c r="QY23"/>
      <c r="QZ23"/>
      <c r="RA23"/>
      <c r="RB23"/>
      <c r="RC23"/>
      <c r="RD23"/>
      <c r="RE23"/>
      <c r="RF23"/>
      <c r="RG23"/>
      <c r="RH23"/>
      <c r="RI23"/>
      <c r="RJ23"/>
      <c r="RK23"/>
      <c r="RL23"/>
      <c r="RM23"/>
      <c r="RN23"/>
      <c r="RO23"/>
      <c r="RP23"/>
      <c r="RQ23"/>
      <c r="RR23"/>
      <c r="RS23"/>
      <c r="RT23"/>
      <c r="RU23"/>
      <c r="RV23"/>
      <c r="RW23"/>
      <c r="RX23"/>
      <c r="RY23"/>
      <c r="RZ23"/>
      <c r="SA23"/>
      <c r="SB23"/>
      <c r="SC23"/>
      <c r="SD23"/>
      <c r="SE23"/>
      <c r="SF23"/>
      <c r="SG23"/>
      <c r="SH23"/>
      <c r="SI23"/>
      <c r="SJ23"/>
      <c r="SK23"/>
      <c r="SL23"/>
      <c r="SM23"/>
      <c r="SN23"/>
      <c r="SO23"/>
      <c r="SP23"/>
      <c r="SQ23"/>
      <c r="SR23"/>
      <c r="SS23"/>
      <c r="ST23"/>
      <c r="SU23"/>
      <c r="SV23"/>
      <c r="SW23"/>
      <c r="SX23"/>
      <c r="SY23"/>
      <c r="SZ23"/>
      <c r="TA23"/>
      <c r="TB23"/>
      <c r="TC23"/>
      <c r="TD23"/>
      <c r="TE23"/>
      <c r="TF23"/>
      <c r="TG23"/>
      <c r="TH23"/>
      <c r="TI23"/>
      <c r="TJ23"/>
      <c r="TK23"/>
      <c r="TL23"/>
      <c r="TM23"/>
      <c r="TN23"/>
      <c r="TO23"/>
      <c r="TP23"/>
      <c r="TQ23"/>
      <c r="TR23"/>
      <c r="TS23"/>
      <c r="TT23"/>
      <c r="TU23"/>
      <c r="TV23"/>
      <c r="TW23"/>
      <c r="TX23"/>
      <c r="TY23"/>
      <c r="TZ23"/>
      <c r="UA23"/>
      <c r="UB23"/>
      <c r="UC23"/>
      <c r="UD23"/>
      <c r="UE23"/>
      <c r="UF23"/>
      <c r="UG23"/>
      <c r="UH23"/>
      <c r="UI23"/>
      <c r="UJ23"/>
      <c r="UK23"/>
      <c r="UL23"/>
      <c r="UM23"/>
      <c r="UN23"/>
      <c r="UO23"/>
      <c r="UP23"/>
      <c r="UQ23"/>
      <c r="UR23"/>
      <c r="US23"/>
      <c r="UT23"/>
      <c r="UU23"/>
      <c r="UV23"/>
      <c r="UW23"/>
      <c r="UX23"/>
      <c r="UY23"/>
      <c r="UZ23"/>
      <c r="VA23"/>
      <c r="VB23"/>
      <c r="VC23"/>
      <c r="VD23"/>
      <c r="VE23"/>
      <c r="VF23"/>
      <c r="VG23"/>
      <c r="VH23"/>
      <c r="VI23"/>
      <c r="VJ23"/>
      <c r="VK23"/>
      <c r="VL23"/>
      <c r="VM23"/>
      <c r="VN23"/>
      <c r="VO23"/>
      <c r="VP23"/>
      <c r="VQ23"/>
      <c r="VR23"/>
      <c r="VS23"/>
      <c r="VT23"/>
      <c r="VU23"/>
      <c r="VV23"/>
      <c r="VW23"/>
      <c r="VX23"/>
      <c r="VY23"/>
      <c r="VZ23"/>
      <c r="WA23"/>
      <c r="WB23"/>
      <c r="WC23"/>
      <c r="WD23"/>
      <c r="WE23"/>
      <c r="WF23"/>
      <c r="WG23"/>
      <c r="WH23"/>
      <c r="WI23"/>
      <c r="WJ23"/>
      <c r="WK23"/>
      <c r="WL23"/>
      <c r="WM23"/>
      <c r="WN23"/>
      <c r="WO23"/>
      <c r="WP23"/>
      <c r="WQ23"/>
      <c r="WR23"/>
      <c r="WS23"/>
      <c r="WT23"/>
      <c r="WU23"/>
      <c r="WV23"/>
      <c r="WW23"/>
      <c r="WX23"/>
      <c r="WY23"/>
      <c r="WZ23"/>
      <c r="XA23"/>
      <c r="XB23"/>
      <c r="XC23"/>
      <c r="XD23"/>
      <c r="XE23"/>
      <c r="XF23"/>
      <c r="XG23"/>
      <c r="XH23"/>
      <c r="XI23"/>
      <c r="XJ23"/>
      <c r="XK23"/>
      <c r="XL23"/>
      <c r="XM23"/>
      <c r="XN23"/>
      <c r="XO23"/>
      <c r="XP23"/>
      <c r="XQ23"/>
      <c r="XR23"/>
      <c r="XS23"/>
      <c r="XT23"/>
      <c r="XU23"/>
      <c r="XV23"/>
      <c r="XW23"/>
      <c r="XX23"/>
      <c r="XY23"/>
      <c r="XZ23"/>
      <c r="YA23"/>
      <c r="YB23"/>
      <c r="YC23"/>
      <c r="YD23"/>
      <c r="YE23"/>
      <c r="YF23"/>
      <c r="YG23"/>
      <c r="YH23"/>
      <c r="YI23"/>
      <c r="YJ23"/>
      <c r="YK23"/>
      <c r="YL23"/>
      <c r="YM23"/>
      <c r="YN23"/>
      <c r="YO23"/>
      <c r="YP23"/>
      <c r="YQ23"/>
      <c r="YR23"/>
      <c r="YS23"/>
      <c r="YT23"/>
      <c r="YU23"/>
      <c r="YV23"/>
      <c r="YW23"/>
      <c r="YX23"/>
      <c r="YY23"/>
      <c r="YZ23"/>
      <c r="ZA23"/>
      <c r="ZB23"/>
      <c r="ZC23"/>
      <c r="ZD23"/>
      <c r="ZE23"/>
      <c r="ZF23"/>
      <c r="ZG23"/>
      <c r="ZH23"/>
      <c r="ZI23"/>
      <c r="ZJ23"/>
      <c r="ZK23"/>
      <c r="ZL23"/>
      <c r="ZM23"/>
      <c r="ZN23"/>
      <c r="ZO23"/>
      <c r="ZP23"/>
      <c r="ZQ23"/>
      <c r="ZR23"/>
      <c r="ZS23"/>
      <c r="ZT23"/>
      <c r="ZU23"/>
      <c r="ZV23"/>
      <c r="ZW23"/>
      <c r="ZX23"/>
      <c r="ZY23"/>
      <c r="ZZ23"/>
      <c r="AAA23"/>
      <c r="AAB23"/>
      <c r="AAC23"/>
      <c r="AAD23"/>
      <c r="AAE23"/>
      <c r="AAF23"/>
      <c r="AAG23"/>
      <c r="AAH23"/>
      <c r="AAI23"/>
      <c r="AAJ23"/>
      <c r="AAK23"/>
      <c r="AAL23"/>
      <c r="AAM23"/>
      <c r="AAN23"/>
      <c r="AAO23"/>
      <c r="AAP23"/>
      <c r="AAQ23"/>
      <c r="AAR23"/>
      <c r="AAS23"/>
      <c r="AAT23"/>
      <c r="AAU23"/>
      <c r="AAV23"/>
      <c r="AAW23"/>
      <c r="AAX23"/>
      <c r="AAY23"/>
      <c r="AAZ23"/>
      <c r="ABA23"/>
      <c r="ABB23"/>
      <c r="ABC23"/>
      <c r="ABD23"/>
      <c r="ABE23"/>
      <c r="ABF23"/>
      <c r="ABG23"/>
      <c r="ABH23"/>
      <c r="ABI23"/>
      <c r="ABJ23"/>
      <c r="ABK23"/>
      <c r="ABL23"/>
      <c r="ABM23"/>
      <c r="ABN23"/>
      <c r="ABO23"/>
      <c r="ABP23"/>
      <c r="ABQ23"/>
      <c r="ABR23"/>
      <c r="ABS23"/>
      <c r="ABT23"/>
      <c r="ABU23"/>
      <c r="ABV23"/>
      <c r="ABW23"/>
      <c r="ABX23"/>
      <c r="ABY23"/>
      <c r="ABZ23"/>
      <c r="ACA23"/>
      <c r="ACB23"/>
      <c r="ACC23"/>
      <c r="ACD23"/>
      <c r="ACE23"/>
      <c r="ACF23"/>
      <c r="ACG23"/>
      <c r="ACH23"/>
      <c r="ACI23"/>
      <c r="ACJ23"/>
      <c r="ACK23"/>
      <c r="ACL23"/>
      <c r="ACM23"/>
      <c r="ACN23"/>
      <c r="ACO23"/>
      <c r="ACP23"/>
      <c r="ACQ23"/>
      <c r="ACR23"/>
      <c r="ACS23"/>
      <c r="ACT23"/>
      <c r="ACU23"/>
      <c r="ACV23"/>
      <c r="ACW23"/>
      <c r="ACX23"/>
      <c r="ACY23"/>
      <c r="ACZ23"/>
      <c r="ADA23"/>
      <c r="ADB23"/>
      <c r="ADC23"/>
      <c r="ADD23"/>
      <c r="ADE23"/>
      <c r="ADF23"/>
      <c r="ADG23"/>
      <c r="ADH23"/>
      <c r="ADI23"/>
      <c r="ADJ23"/>
      <c r="ADK23"/>
      <c r="ADL23"/>
      <c r="ADM23"/>
      <c r="ADN23"/>
      <c r="ADO23"/>
      <c r="ADP23"/>
      <c r="ADQ23"/>
      <c r="ADR23"/>
      <c r="ADS23"/>
      <c r="ADT23"/>
      <c r="ADU23"/>
      <c r="ADV23"/>
      <c r="ADW23"/>
      <c r="ADX23"/>
      <c r="ADY23"/>
      <c r="ADZ23"/>
      <c r="AEA23"/>
      <c r="AEB23"/>
      <c r="AEC23"/>
      <c r="AED23"/>
      <c r="AEE23"/>
      <c r="AEF23"/>
      <c r="AEG23"/>
      <c r="AEH23"/>
      <c r="AEI23"/>
      <c r="AEJ23"/>
      <c r="AEK23"/>
      <c r="AEL23"/>
      <c r="AEM23"/>
      <c r="AEN23"/>
      <c r="AEO23"/>
      <c r="AEP23"/>
      <c r="AEQ23"/>
      <c r="AER23"/>
      <c r="AES23"/>
      <c r="AET23"/>
      <c r="AEU23"/>
      <c r="AEV23"/>
      <c r="AEW23"/>
      <c r="AEX23"/>
      <c r="AEY23"/>
      <c r="AEZ23"/>
      <c r="AFA23"/>
      <c r="AFB23"/>
      <c r="AFC23"/>
      <c r="AFD23"/>
      <c r="AFE23"/>
      <c r="AFF23"/>
      <c r="AFG23"/>
      <c r="AFH23"/>
      <c r="AFI23"/>
      <c r="AFJ23"/>
      <c r="AFK23"/>
      <c r="AFL23"/>
      <c r="AFM23"/>
      <c r="AFN23"/>
      <c r="AFO23"/>
      <c r="AFP23"/>
      <c r="AFQ23"/>
      <c r="AFR23"/>
      <c r="AFS23"/>
      <c r="AFT23"/>
      <c r="AFU23"/>
      <c r="AFV23"/>
      <c r="AFW23"/>
      <c r="AFX23"/>
      <c r="AFY23"/>
      <c r="AFZ23"/>
      <c r="AGA23"/>
      <c r="AGB23"/>
      <c r="AGC23"/>
      <c r="AGD23"/>
      <c r="AGE23"/>
      <c r="AGF23"/>
      <c r="AGG23"/>
      <c r="AGH23"/>
      <c r="AGI23"/>
      <c r="AGJ23"/>
      <c r="AGK23"/>
      <c r="AGL23"/>
      <c r="AGM23"/>
      <c r="AGN23"/>
      <c r="AGO23"/>
      <c r="AGP23"/>
      <c r="AGQ23"/>
      <c r="AGR23"/>
      <c r="AGS23"/>
      <c r="AGT23"/>
      <c r="AGU23"/>
      <c r="AGV23"/>
      <c r="AGW23"/>
      <c r="AGX23"/>
      <c r="AGY23"/>
      <c r="AGZ23"/>
      <c r="AHA23"/>
      <c r="AHB23"/>
      <c r="AHC23"/>
      <c r="AHD23"/>
      <c r="AHE23"/>
      <c r="AHF23"/>
      <c r="AHG23"/>
      <c r="AHH23"/>
      <c r="AHI23"/>
      <c r="AHJ23"/>
      <c r="AHK23"/>
      <c r="AHL23"/>
      <c r="AHM23"/>
      <c r="AHN23"/>
      <c r="AHO23"/>
      <c r="AHP23"/>
      <c r="AHQ23"/>
      <c r="AHR23"/>
      <c r="AHS23"/>
      <c r="AHT23"/>
      <c r="AHU23"/>
      <c r="AHV23"/>
      <c r="AHW23"/>
      <c r="AHX23"/>
      <c r="AHY23"/>
      <c r="AHZ23"/>
      <c r="AIA23"/>
      <c r="AIB23"/>
      <c r="AIC23"/>
      <c r="AID23"/>
      <c r="AIE23"/>
      <c r="AIF23"/>
      <c r="AIG23"/>
      <c r="AIH23"/>
      <c r="AII23"/>
      <c r="AIJ23"/>
      <c r="AIK23"/>
      <c r="AIL23"/>
      <c r="AIM23"/>
      <c r="AIN23"/>
      <c r="AIO23"/>
      <c r="AIP23"/>
      <c r="AIQ23"/>
      <c r="AIR23"/>
      <c r="AIS23"/>
      <c r="AIT23"/>
      <c r="AIU23"/>
      <c r="AIV23"/>
      <c r="AIW23"/>
      <c r="AIX23"/>
      <c r="AIY23"/>
      <c r="AIZ23"/>
      <c r="AJA23"/>
      <c r="AJB23"/>
      <c r="AJC23"/>
      <c r="AJD23"/>
      <c r="AJE23"/>
      <c r="AJF23"/>
      <c r="AJG23"/>
      <c r="AJH23"/>
      <c r="AJI23"/>
      <c r="AJJ23"/>
      <c r="AJK23"/>
      <c r="AJL23"/>
      <c r="AJM23"/>
      <c r="AJN23"/>
      <c r="AJO23"/>
      <c r="AJP23"/>
      <c r="AJQ23"/>
      <c r="AJR23"/>
      <c r="AJS23"/>
      <c r="AJT23"/>
      <c r="AJU23"/>
      <c r="AJV23"/>
      <c r="AJW23"/>
      <c r="AJX23"/>
      <c r="AJY23"/>
      <c r="AJZ23"/>
      <c r="AKA23"/>
      <c r="AKB23"/>
      <c r="AKC23"/>
      <c r="AKD23"/>
      <c r="AKE23"/>
      <c r="AKF23"/>
      <c r="AKG23"/>
      <c r="AKH23"/>
      <c r="AKI23"/>
      <c r="AKJ23"/>
      <c r="AKK23"/>
      <c r="AKL23"/>
      <c r="AKM23"/>
      <c r="AKN23"/>
      <c r="AKO23"/>
      <c r="AKP23"/>
      <c r="AKQ23"/>
      <c r="AKR23"/>
      <c r="AKS23"/>
      <c r="AKT23"/>
      <c r="AKU23"/>
      <c r="AKV23"/>
      <c r="AKW23"/>
      <c r="AKX23"/>
      <c r="AKY23"/>
      <c r="AKZ23"/>
      <c r="ALA23"/>
      <c r="ALB23"/>
      <c r="ALC23"/>
      <c r="ALD23"/>
      <c r="ALE23"/>
      <c r="ALF23"/>
      <c r="ALG23"/>
      <c r="ALH23"/>
      <c r="ALI23"/>
      <c r="ALJ23"/>
      <c r="ALK23"/>
      <c r="ALL23"/>
      <c r="ALM23"/>
      <c r="ALN23"/>
      <c r="ALO23"/>
      <c r="ALP23"/>
      <c r="ALQ23"/>
      <c r="ALR23"/>
      <c r="ALS23"/>
      <c r="ALT23"/>
      <c r="ALU23"/>
      <c r="ALV23"/>
      <c r="ALW23"/>
      <c r="ALX23"/>
      <c r="ALY23"/>
      <c r="ALZ23"/>
      <c r="AMA23"/>
      <c r="AMB23"/>
      <c r="AMC23"/>
      <c r="AMD23"/>
      <c r="AME23"/>
      <c r="AMF23"/>
      <c r="AMG23"/>
      <c r="AMH23"/>
      <c r="AMI23"/>
      <c r="AMJ23"/>
    </row>
    <row r="24" spans="1:1024" ht="15" customHeight="1">
      <c r="A24"/>
      <c r="B24" s="30"/>
      <c r="C24" s="33" t="s">
        <v>24</v>
      </c>
      <c r="D24" s="34" t="s">
        <v>25</v>
      </c>
      <c r="E24" s="31"/>
      <c r="F24" s="31"/>
      <c r="G24" s="31"/>
      <c r="H24" s="31"/>
      <c r="I24" s="31"/>
      <c r="J24" s="31"/>
      <c r="K24" s="31"/>
      <c r="L24" s="31"/>
      <c r="M24" s="31"/>
      <c r="N24" s="31"/>
      <c r="O24" s="31"/>
      <c r="P24" s="31"/>
      <c r="Q24" s="32"/>
      <c r="R24"/>
      <c r="S24"/>
      <c r="T24"/>
      <c r="U24"/>
      <c r="V24"/>
      <c r="W24"/>
      <c r="X24"/>
      <c r="Y24"/>
      <c r="Z24"/>
      <c r="AA24"/>
      <c r="AB24"/>
      <c r="AC24"/>
      <c r="AD24"/>
      <c r="AE24"/>
      <c r="AF24"/>
      <c r="AG24"/>
      <c r="AH24"/>
      <c r="AI24"/>
      <c r="AJ24"/>
      <c r="AK24"/>
      <c r="AL24"/>
      <c r="AM24"/>
      <c r="AN24"/>
      <c r="AO24"/>
      <c r="AP24"/>
      <c r="AQ24"/>
      <c r="AR24"/>
      <c r="AS24"/>
      <c r="AT24"/>
      <c r="AU24"/>
      <c r="AV24"/>
      <c r="AW24"/>
      <c r="AX24"/>
      <c r="AY24"/>
      <c r="AZ24"/>
      <c r="BA24"/>
      <c r="BB24"/>
      <c r="BC24"/>
      <c r="BD24"/>
      <c r="BE24"/>
      <c r="BF24"/>
      <c r="BG24"/>
      <c r="BH24"/>
      <c r="BI24"/>
      <c r="BJ24"/>
      <c r="BK24"/>
      <c r="BL24"/>
      <c r="BM24"/>
      <c r="BN24"/>
      <c r="BO24"/>
      <c r="BP24"/>
      <c r="BQ24"/>
      <c r="BR24"/>
      <c r="BS24"/>
      <c r="BT24"/>
      <c r="BU24"/>
      <c r="BV24"/>
      <c r="BW24"/>
      <c r="BX24"/>
      <c r="BY24"/>
      <c r="BZ24"/>
      <c r="CA24"/>
      <c r="CB24"/>
      <c r="CC24"/>
      <c r="CD24"/>
      <c r="CE24"/>
      <c r="CF24"/>
      <c r="CG24"/>
      <c r="CH24"/>
      <c r="CI24"/>
      <c r="CJ24"/>
      <c r="CK24"/>
      <c r="CL24"/>
      <c r="CM24"/>
      <c r="CN24"/>
      <c r="CO24"/>
      <c r="CP24"/>
      <c r="CQ24"/>
      <c r="CR24"/>
      <c r="CS24"/>
      <c r="CT24"/>
      <c r="CU24"/>
      <c r="CV24"/>
      <c r="CW24"/>
      <c r="CX24"/>
      <c r="CY24"/>
      <c r="CZ24"/>
      <c r="DA24"/>
      <c r="DB24"/>
      <c r="DC24"/>
      <c r="DD24"/>
      <c r="DE24"/>
      <c r="DF24"/>
      <c r="DG24"/>
      <c r="DH24"/>
      <c r="DI24"/>
      <c r="DJ24"/>
      <c r="DK24"/>
      <c r="DL24"/>
      <c r="DM24"/>
      <c r="DN24"/>
      <c r="DO24"/>
      <c r="DP24"/>
      <c r="DQ24"/>
      <c r="DR24"/>
      <c r="DS24"/>
      <c r="DT24"/>
      <c r="DU24"/>
      <c r="DV24"/>
      <c r="DW24"/>
      <c r="DX24"/>
      <c r="DY24"/>
      <c r="DZ24"/>
      <c r="EA24"/>
      <c r="EB24"/>
      <c r="EC24"/>
      <c r="ED24"/>
      <c r="EE24"/>
      <c r="EF24"/>
      <c r="EG24"/>
      <c r="EH24"/>
      <c r="EI24"/>
      <c r="EJ24"/>
      <c r="EK24"/>
      <c r="EL24"/>
      <c r="EM24"/>
      <c r="EN24"/>
      <c r="EO24"/>
      <c r="EP24"/>
      <c r="EQ24"/>
      <c r="ER24"/>
      <c r="ES24"/>
      <c r="ET24"/>
      <c r="EU24"/>
      <c r="EV24"/>
      <c r="EW24"/>
      <c r="EX24"/>
      <c r="EY24"/>
      <c r="EZ24"/>
      <c r="FA24"/>
      <c r="FB24"/>
      <c r="FC24"/>
      <c r="FD24"/>
      <c r="FE24"/>
      <c r="FF24"/>
      <c r="FG24"/>
      <c r="FH24"/>
      <c r="FI24"/>
      <c r="FJ24"/>
      <c r="FK24"/>
      <c r="FL24"/>
      <c r="FM24"/>
      <c r="FN24"/>
      <c r="FO24"/>
      <c r="FP24"/>
      <c r="FQ24"/>
      <c r="FR24"/>
      <c r="FS24"/>
      <c r="FT24"/>
      <c r="FU24"/>
      <c r="FV24"/>
      <c r="FW24"/>
      <c r="FX24"/>
      <c r="FY24"/>
      <c r="FZ24"/>
      <c r="GA24"/>
      <c r="GB24"/>
      <c r="GC24"/>
      <c r="GD24"/>
      <c r="GE24"/>
      <c r="GF24"/>
      <c r="GG24"/>
      <c r="GH24"/>
      <c r="GI24"/>
      <c r="GJ24"/>
      <c r="GK24"/>
      <c r="GL24"/>
      <c r="GM24"/>
      <c r="GN24"/>
      <c r="GO24"/>
      <c r="GP24"/>
      <c r="GQ24"/>
      <c r="GR24"/>
      <c r="GS24"/>
      <c r="GT24"/>
      <c r="GU24"/>
      <c r="GV24"/>
      <c r="GW24"/>
      <c r="GX24"/>
      <c r="GY24"/>
      <c r="GZ24"/>
      <c r="HA24"/>
      <c r="HB24"/>
      <c r="HC24"/>
      <c r="HD24"/>
      <c r="HE24"/>
      <c r="HF24"/>
      <c r="HG24"/>
      <c r="HH24"/>
      <c r="HI24"/>
      <c r="HJ24"/>
      <c r="HK24"/>
      <c r="HL24"/>
      <c r="HM24"/>
      <c r="HN24"/>
      <c r="HO24"/>
      <c r="HP24"/>
      <c r="HQ24"/>
      <c r="HR24"/>
      <c r="HS24"/>
      <c r="HT24"/>
      <c r="HU24"/>
      <c r="HV24"/>
      <c r="HW24"/>
      <c r="HX24"/>
      <c r="HY24"/>
      <c r="HZ24"/>
      <c r="IA24"/>
      <c r="IB24"/>
      <c r="IC24"/>
      <c r="ID24"/>
      <c r="IE24"/>
      <c r="IF24"/>
      <c r="IG24"/>
      <c r="IH24"/>
      <c r="II24"/>
      <c r="IJ24"/>
      <c r="IK24"/>
      <c r="IL24"/>
      <c r="IM24"/>
      <c r="IN24"/>
      <c r="IO24"/>
      <c r="IP24"/>
      <c r="IQ24"/>
      <c r="IR24"/>
      <c r="IS24"/>
      <c r="IT24"/>
      <c r="IU24"/>
      <c r="IV24"/>
      <c r="IW24"/>
      <c r="IX24"/>
      <c r="IY24"/>
      <c r="IZ24"/>
      <c r="JA24"/>
      <c r="JB24"/>
      <c r="JC24"/>
      <c r="JD24"/>
      <c r="JE24"/>
      <c r="JF24"/>
      <c r="JG24"/>
      <c r="JH24"/>
      <c r="JI24"/>
      <c r="JJ24"/>
      <c r="JK24"/>
      <c r="JL24"/>
      <c r="JM24"/>
      <c r="JN24"/>
      <c r="JO24"/>
      <c r="JP24"/>
      <c r="JQ24"/>
      <c r="JR24"/>
      <c r="JS24"/>
      <c r="JT24"/>
      <c r="JU24"/>
      <c r="JV24"/>
      <c r="JW24"/>
      <c r="JX24"/>
      <c r="JY24"/>
      <c r="JZ24"/>
      <c r="KA24"/>
      <c r="KB24"/>
      <c r="KC24"/>
      <c r="KD24"/>
      <c r="KE24"/>
      <c r="KF24"/>
      <c r="KG24"/>
      <c r="KH24"/>
      <c r="KI24"/>
      <c r="KJ24"/>
      <c r="KK24"/>
      <c r="KL24"/>
      <c r="KM24"/>
      <c r="KN24"/>
      <c r="KO24"/>
      <c r="KP24"/>
      <c r="KQ24"/>
      <c r="KR24"/>
      <c r="KS24"/>
      <c r="KT24"/>
      <c r="KU24"/>
      <c r="KV24"/>
      <c r="KW24"/>
      <c r="KX24"/>
      <c r="KY24"/>
      <c r="KZ24"/>
      <c r="LA24"/>
      <c r="LB24"/>
      <c r="LC24"/>
      <c r="LD24"/>
      <c r="LE24"/>
      <c r="LF24"/>
      <c r="LG24"/>
      <c r="LH24"/>
      <c r="LI24"/>
      <c r="LJ24"/>
      <c r="LK24"/>
      <c r="LL24"/>
      <c r="LM24"/>
      <c r="LN24"/>
      <c r="LO24"/>
      <c r="LP24"/>
      <c r="LQ24"/>
      <c r="LR24"/>
      <c r="LS24"/>
      <c r="LT24"/>
      <c r="LU24"/>
      <c r="LV24"/>
      <c r="LW24"/>
      <c r="LX24"/>
      <c r="LY24"/>
      <c r="LZ24"/>
      <c r="MA24"/>
      <c r="MB24"/>
      <c r="MC24"/>
      <c r="MD24"/>
      <c r="ME24"/>
      <c r="MF24"/>
      <c r="MG24"/>
      <c r="MH24"/>
      <c r="MI24"/>
      <c r="MJ24"/>
      <c r="MK24"/>
      <c r="ML24"/>
      <c r="MM24"/>
      <c r="MN24"/>
      <c r="MO24"/>
      <c r="MP24"/>
      <c r="MQ24"/>
      <c r="MR24"/>
      <c r="MS24"/>
      <c r="MT24"/>
      <c r="MU24"/>
      <c r="MV24"/>
      <c r="MW24"/>
      <c r="MX24"/>
      <c r="MY24"/>
      <c r="MZ24"/>
      <c r="NA24"/>
      <c r="NB24"/>
      <c r="NC24"/>
      <c r="ND24"/>
      <c r="NE24"/>
      <c r="NF24"/>
      <c r="NG24"/>
      <c r="NH24"/>
      <c r="NI24"/>
      <c r="NJ24"/>
      <c r="NK24"/>
      <c r="NL24"/>
      <c r="NM24"/>
      <c r="NN24"/>
      <c r="NO24"/>
      <c r="NP24"/>
      <c r="NQ24"/>
      <c r="NR24"/>
      <c r="NS24"/>
      <c r="NT24"/>
      <c r="NU24"/>
      <c r="NV24"/>
      <c r="NW24"/>
      <c r="NX24"/>
      <c r="NY24"/>
      <c r="NZ24"/>
      <c r="OA24"/>
      <c r="OB24"/>
      <c r="OC24"/>
      <c r="OD24"/>
      <c r="OE24"/>
      <c r="OF24"/>
      <c r="OG24"/>
      <c r="OH24"/>
      <c r="OI24"/>
      <c r="OJ24"/>
      <c r="OK24"/>
      <c r="OL24"/>
      <c r="OM24"/>
      <c r="ON24"/>
      <c r="OO24"/>
      <c r="OP24"/>
      <c r="OQ24"/>
      <c r="OR24"/>
      <c r="OS24"/>
      <c r="OT24"/>
      <c r="OU24"/>
      <c r="OV24"/>
      <c r="OW24"/>
      <c r="OX24"/>
      <c r="OY24"/>
      <c r="OZ24"/>
      <c r="PA24"/>
      <c r="PB24"/>
      <c r="PC24"/>
      <c r="PD24"/>
      <c r="PE24"/>
      <c r="PF24"/>
      <c r="PG24"/>
      <c r="PH24"/>
      <c r="PI24"/>
      <c r="PJ24"/>
      <c r="PK24"/>
      <c r="PL24"/>
      <c r="PM24"/>
      <c r="PN24"/>
      <c r="PO24"/>
      <c r="PP24"/>
      <c r="PQ24"/>
      <c r="PR24"/>
      <c r="PS24"/>
      <c r="PT24"/>
      <c r="PU24"/>
      <c r="PV24"/>
      <c r="PW24"/>
      <c r="PX24"/>
      <c r="PY24"/>
      <c r="PZ24"/>
      <c r="QA24"/>
      <c r="QB24"/>
      <c r="QC24"/>
      <c r="QD24"/>
      <c r="QE24"/>
      <c r="QF24"/>
      <c r="QG24"/>
      <c r="QH24"/>
      <c r="QI24"/>
      <c r="QJ24"/>
      <c r="QK24"/>
      <c r="QL24"/>
      <c r="QM24"/>
      <c r="QN24"/>
      <c r="QO24"/>
      <c r="QP24"/>
      <c r="QQ24"/>
      <c r="QR24"/>
      <c r="QS24"/>
      <c r="QT24"/>
      <c r="QU24"/>
      <c r="QV24"/>
      <c r="QW24"/>
      <c r="QX24"/>
      <c r="QY24"/>
      <c r="QZ24"/>
      <c r="RA24"/>
      <c r="RB24"/>
      <c r="RC24"/>
      <c r="RD24"/>
      <c r="RE24"/>
      <c r="RF24"/>
      <c r="RG24"/>
      <c r="RH24"/>
      <c r="RI24"/>
      <c r="RJ24"/>
      <c r="RK24"/>
      <c r="RL24"/>
      <c r="RM24"/>
      <c r="RN24"/>
      <c r="RO24"/>
      <c r="RP24"/>
      <c r="RQ24"/>
      <c r="RR24"/>
      <c r="RS24"/>
      <c r="RT24"/>
      <c r="RU24"/>
      <c r="RV24"/>
      <c r="RW24"/>
      <c r="RX24"/>
      <c r="RY24"/>
      <c r="RZ24"/>
      <c r="SA24"/>
      <c r="SB24"/>
      <c r="SC24"/>
      <c r="SD24"/>
      <c r="SE24"/>
      <c r="SF24"/>
      <c r="SG24"/>
      <c r="SH24"/>
      <c r="SI24"/>
      <c r="SJ24"/>
      <c r="SK24"/>
      <c r="SL24"/>
      <c r="SM24"/>
      <c r="SN24"/>
      <c r="SO24"/>
      <c r="SP24"/>
      <c r="SQ24"/>
      <c r="SR24"/>
      <c r="SS24"/>
      <c r="ST24"/>
      <c r="SU24"/>
      <c r="SV24"/>
      <c r="SW24"/>
      <c r="SX24"/>
      <c r="SY24"/>
      <c r="SZ24"/>
      <c r="TA24"/>
      <c r="TB24"/>
      <c r="TC24"/>
      <c r="TD24"/>
      <c r="TE24"/>
      <c r="TF24"/>
      <c r="TG24"/>
      <c r="TH24"/>
      <c r="TI24"/>
      <c r="TJ24"/>
      <c r="TK24"/>
      <c r="TL24"/>
      <c r="TM24"/>
      <c r="TN24"/>
      <c r="TO24"/>
      <c r="TP24"/>
      <c r="TQ24"/>
      <c r="TR24"/>
      <c r="TS24"/>
      <c r="TT24"/>
      <c r="TU24"/>
      <c r="TV24"/>
      <c r="TW24"/>
      <c r="TX24"/>
      <c r="TY24"/>
      <c r="TZ24"/>
      <c r="UA24"/>
      <c r="UB24"/>
      <c r="UC24"/>
      <c r="UD24"/>
      <c r="UE24"/>
      <c r="UF24"/>
      <c r="UG24"/>
      <c r="UH24"/>
      <c r="UI24"/>
      <c r="UJ24"/>
      <c r="UK24"/>
      <c r="UL24"/>
      <c r="UM24"/>
      <c r="UN24"/>
      <c r="UO24"/>
      <c r="UP24"/>
      <c r="UQ24"/>
      <c r="UR24"/>
      <c r="US24"/>
      <c r="UT24"/>
      <c r="UU24"/>
      <c r="UV24"/>
      <c r="UW24"/>
      <c r="UX24"/>
      <c r="UY24"/>
      <c r="UZ24"/>
      <c r="VA24"/>
      <c r="VB24"/>
      <c r="VC24"/>
      <c r="VD24"/>
      <c r="VE24"/>
      <c r="VF24"/>
      <c r="VG24"/>
      <c r="VH24"/>
      <c r="VI24"/>
      <c r="VJ24"/>
      <c r="VK24"/>
      <c r="VL24"/>
      <c r="VM24"/>
      <c r="VN24"/>
      <c r="VO24"/>
      <c r="VP24"/>
      <c r="VQ24"/>
      <c r="VR24"/>
      <c r="VS24"/>
      <c r="VT24"/>
      <c r="VU24"/>
      <c r="VV24"/>
      <c r="VW24"/>
      <c r="VX24"/>
      <c r="VY24"/>
      <c r="VZ24"/>
      <c r="WA24"/>
      <c r="WB24"/>
      <c r="WC24"/>
      <c r="WD24"/>
      <c r="WE24"/>
      <c r="WF24"/>
      <c r="WG24"/>
      <c r="WH24"/>
      <c r="WI24"/>
      <c r="WJ24"/>
      <c r="WK24"/>
      <c r="WL24"/>
      <c r="WM24"/>
      <c r="WN24"/>
      <c r="WO24"/>
      <c r="WP24"/>
      <c r="WQ24"/>
      <c r="WR24"/>
      <c r="WS24"/>
      <c r="WT24"/>
      <c r="WU24"/>
      <c r="WV24"/>
      <c r="WW24"/>
      <c r="WX24"/>
      <c r="WY24"/>
      <c r="WZ24"/>
      <c r="XA24"/>
      <c r="XB24"/>
      <c r="XC24"/>
      <c r="XD24"/>
      <c r="XE24"/>
      <c r="XF24"/>
      <c r="XG24"/>
      <c r="XH24"/>
      <c r="XI24"/>
      <c r="XJ24"/>
      <c r="XK24"/>
      <c r="XL24"/>
      <c r="XM24"/>
      <c r="XN24"/>
      <c r="XO24"/>
      <c r="XP24"/>
      <c r="XQ24"/>
      <c r="XR24"/>
      <c r="XS24"/>
      <c r="XT24"/>
      <c r="XU24"/>
      <c r="XV24"/>
      <c r="XW24"/>
      <c r="XX24"/>
      <c r="XY24"/>
      <c r="XZ24"/>
      <c r="YA24"/>
      <c r="YB24"/>
      <c r="YC24"/>
      <c r="YD24"/>
      <c r="YE24"/>
      <c r="YF24"/>
      <c r="YG24"/>
      <c r="YH24"/>
      <c r="YI24"/>
      <c r="YJ24"/>
      <c r="YK24"/>
      <c r="YL24"/>
      <c r="YM24"/>
      <c r="YN24"/>
      <c r="YO24"/>
      <c r="YP24"/>
      <c r="YQ24"/>
      <c r="YR24"/>
      <c r="YS24"/>
      <c r="YT24"/>
      <c r="YU24"/>
      <c r="YV24"/>
      <c r="YW24"/>
      <c r="YX24"/>
      <c r="YY24"/>
      <c r="YZ24"/>
      <c r="ZA24"/>
      <c r="ZB24"/>
      <c r="ZC24"/>
      <c r="ZD24"/>
      <c r="ZE24"/>
      <c r="ZF24"/>
      <c r="ZG24"/>
      <c r="ZH24"/>
      <c r="ZI24"/>
      <c r="ZJ24"/>
      <c r="ZK24"/>
      <c r="ZL24"/>
      <c r="ZM24"/>
      <c r="ZN24"/>
      <c r="ZO24"/>
      <c r="ZP24"/>
      <c r="ZQ24"/>
      <c r="ZR24"/>
      <c r="ZS24"/>
      <c r="ZT24"/>
      <c r="ZU24"/>
      <c r="ZV24"/>
      <c r="ZW24"/>
      <c r="ZX24"/>
      <c r="ZY24"/>
      <c r="ZZ24"/>
      <c r="AAA24"/>
      <c r="AAB24"/>
      <c r="AAC24"/>
      <c r="AAD24"/>
      <c r="AAE24"/>
      <c r="AAF24"/>
      <c r="AAG24"/>
      <c r="AAH24"/>
      <c r="AAI24"/>
      <c r="AAJ24"/>
      <c r="AAK24"/>
      <c r="AAL24"/>
      <c r="AAM24"/>
      <c r="AAN24"/>
      <c r="AAO24"/>
      <c r="AAP24"/>
      <c r="AAQ24"/>
      <c r="AAR24"/>
      <c r="AAS24"/>
      <c r="AAT24"/>
      <c r="AAU24"/>
      <c r="AAV24"/>
      <c r="AAW24"/>
      <c r="AAX24"/>
      <c r="AAY24"/>
      <c r="AAZ24"/>
      <c r="ABA24"/>
      <c r="ABB24"/>
      <c r="ABC24"/>
      <c r="ABD24"/>
      <c r="ABE24"/>
      <c r="ABF24"/>
      <c r="ABG24"/>
      <c r="ABH24"/>
      <c r="ABI24"/>
      <c r="ABJ24"/>
      <c r="ABK24"/>
      <c r="ABL24"/>
      <c r="ABM24"/>
      <c r="ABN24"/>
      <c r="ABO24"/>
      <c r="ABP24"/>
      <c r="ABQ24"/>
      <c r="ABR24"/>
      <c r="ABS24"/>
      <c r="ABT24"/>
      <c r="ABU24"/>
      <c r="ABV24"/>
      <c r="ABW24"/>
      <c r="ABX24"/>
      <c r="ABY24"/>
      <c r="ABZ24"/>
      <c r="ACA24"/>
      <c r="ACB24"/>
      <c r="ACC24"/>
      <c r="ACD24"/>
      <c r="ACE24"/>
      <c r="ACF24"/>
      <c r="ACG24"/>
      <c r="ACH24"/>
      <c r="ACI24"/>
      <c r="ACJ24"/>
      <c r="ACK24"/>
      <c r="ACL24"/>
      <c r="ACM24"/>
      <c r="ACN24"/>
      <c r="ACO24"/>
      <c r="ACP24"/>
      <c r="ACQ24"/>
      <c r="ACR24"/>
      <c r="ACS24"/>
      <c r="ACT24"/>
      <c r="ACU24"/>
      <c r="ACV24"/>
      <c r="ACW24"/>
      <c r="ACX24"/>
      <c r="ACY24"/>
      <c r="ACZ24"/>
      <c r="ADA24"/>
      <c r="ADB24"/>
      <c r="ADC24"/>
      <c r="ADD24"/>
      <c r="ADE24"/>
      <c r="ADF24"/>
      <c r="ADG24"/>
      <c r="ADH24"/>
      <c r="ADI24"/>
      <c r="ADJ24"/>
      <c r="ADK24"/>
      <c r="ADL24"/>
      <c r="ADM24"/>
      <c r="ADN24"/>
      <c r="ADO24"/>
      <c r="ADP24"/>
      <c r="ADQ24"/>
      <c r="ADR24"/>
      <c r="ADS24"/>
      <c r="ADT24"/>
      <c r="ADU24"/>
      <c r="ADV24"/>
      <c r="ADW24"/>
      <c r="ADX24"/>
      <c r="ADY24"/>
      <c r="ADZ24"/>
      <c r="AEA24"/>
      <c r="AEB24"/>
      <c r="AEC24"/>
      <c r="AED24"/>
      <c r="AEE24"/>
      <c r="AEF24"/>
      <c r="AEG24"/>
      <c r="AEH24"/>
      <c r="AEI24"/>
      <c r="AEJ24"/>
      <c r="AEK24"/>
      <c r="AEL24"/>
      <c r="AEM24"/>
      <c r="AEN24"/>
      <c r="AEO24"/>
      <c r="AEP24"/>
      <c r="AEQ24"/>
      <c r="AER24"/>
      <c r="AES24"/>
      <c r="AET24"/>
      <c r="AEU24"/>
      <c r="AEV24"/>
      <c r="AEW24"/>
      <c r="AEX24"/>
      <c r="AEY24"/>
      <c r="AEZ24"/>
      <c r="AFA24"/>
      <c r="AFB24"/>
      <c r="AFC24"/>
      <c r="AFD24"/>
      <c r="AFE24"/>
      <c r="AFF24"/>
      <c r="AFG24"/>
      <c r="AFH24"/>
      <c r="AFI24"/>
      <c r="AFJ24"/>
      <c r="AFK24"/>
      <c r="AFL24"/>
      <c r="AFM24"/>
      <c r="AFN24"/>
      <c r="AFO24"/>
      <c r="AFP24"/>
      <c r="AFQ24"/>
      <c r="AFR24"/>
      <c r="AFS24"/>
      <c r="AFT24"/>
      <c r="AFU24"/>
      <c r="AFV24"/>
      <c r="AFW24"/>
      <c r="AFX24"/>
      <c r="AFY24"/>
      <c r="AFZ24"/>
      <c r="AGA24"/>
      <c r="AGB24"/>
      <c r="AGC24"/>
      <c r="AGD24"/>
      <c r="AGE24"/>
      <c r="AGF24"/>
      <c r="AGG24"/>
      <c r="AGH24"/>
      <c r="AGI24"/>
      <c r="AGJ24"/>
      <c r="AGK24"/>
      <c r="AGL24"/>
      <c r="AGM24"/>
      <c r="AGN24"/>
      <c r="AGO24"/>
      <c r="AGP24"/>
      <c r="AGQ24"/>
      <c r="AGR24"/>
      <c r="AGS24"/>
      <c r="AGT24"/>
      <c r="AGU24"/>
      <c r="AGV24"/>
      <c r="AGW24"/>
      <c r="AGX24"/>
      <c r="AGY24"/>
      <c r="AGZ24"/>
      <c r="AHA24"/>
      <c r="AHB24"/>
      <c r="AHC24"/>
      <c r="AHD24"/>
      <c r="AHE24"/>
      <c r="AHF24"/>
      <c r="AHG24"/>
      <c r="AHH24"/>
      <c r="AHI24"/>
      <c r="AHJ24"/>
      <c r="AHK24"/>
      <c r="AHL24"/>
      <c r="AHM24"/>
      <c r="AHN24"/>
      <c r="AHO24"/>
      <c r="AHP24"/>
      <c r="AHQ24"/>
      <c r="AHR24"/>
      <c r="AHS24"/>
      <c r="AHT24"/>
      <c r="AHU24"/>
      <c r="AHV24"/>
      <c r="AHW24"/>
      <c r="AHX24"/>
      <c r="AHY24"/>
      <c r="AHZ24"/>
      <c r="AIA24"/>
      <c r="AIB24"/>
      <c r="AIC24"/>
      <c r="AID24"/>
      <c r="AIE24"/>
      <c r="AIF24"/>
      <c r="AIG24"/>
      <c r="AIH24"/>
      <c r="AII24"/>
      <c r="AIJ24"/>
      <c r="AIK24"/>
      <c r="AIL24"/>
      <c r="AIM24"/>
      <c r="AIN24"/>
      <c r="AIO24"/>
      <c r="AIP24"/>
      <c r="AIQ24"/>
      <c r="AIR24"/>
      <c r="AIS24"/>
      <c r="AIT24"/>
      <c r="AIU24"/>
      <c r="AIV24"/>
      <c r="AIW24"/>
      <c r="AIX24"/>
      <c r="AIY24"/>
      <c r="AIZ24"/>
      <c r="AJA24"/>
      <c r="AJB24"/>
      <c r="AJC24"/>
      <c r="AJD24"/>
      <c r="AJE24"/>
      <c r="AJF24"/>
      <c r="AJG24"/>
      <c r="AJH24"/>
      <c r="AJI24"/>
      <c r="AJJ24"/>
      <c r="AJK24"/>
      <c r="AJL24"/>
      <c r="AJM24"/>
      <c r="AJN24"/>
      <c r="AJO24"/>
      <c r="AJP24"/>
      <c r="AJQ24"/>
      <c r="AJR24"/>
      <c r="AJS24"/>
      <c r="AJT24"/>
      <c r="AJU24"/>
      <c r="AJV24"/>
      <c r="AJW24"/>
      <c r="AJX24"/>
      <c r="AJY24"/>
      <c r="AJZ24"/>
      <c r="AKA24"/>
      <c r="AKB24"/>
      <c r="AKC24"/>
      <c r="AKD24"/>
      <c r="AKE24"/>
      <c r="AKF24"/>
      <c r="AKG24"/>
      <c r="AKH24"/>
      <c r="AKI24"/>
      <c r="AKJ24"/>
      <c r="AKK24"/>
      <c r="AKL24"/>
      <c r="AKM24"/>
      <c r="AKN24"/>
      <c r="AKO24"/>
      <c r="AKP24"/>
      <c r="AKQ24"/>
      <c r="AKR24"/>
      <c r="AKS24"/>
      <c r="AKT24"/>
      <c r="AKU24"/>
      <c r="AKV24"/>
      <c r="AKW24"/>
      <c r="AKX24"/>
      <c r="AKY24"/>
      <c r="AKZ24"/>
      <c r="ALA24"/>
      <c r="ALB24"/>
      <c r="ALC24"/>
      <c r="ALD24"/>
      <c r="ALE24"/>
      <c r="ALF24"/>
      <c r="ALG24"/>
      <c r="ALH24"/>
      <c r="ALI24"/>
      <c r="ALJ24"/>
      <c r="ALK24"/>
      <c r="ALL24"/>
      <c r="ALM24"/>
      <c r="ALN24"/>
      <c r="ALO24"/>
      <c r="ALP24"/>
      <c r="ALQ24"/>
      <c r="ALR24"/>
      <c r="ALS24"/>
      <c r="ALT24"/>
      <c r="ALU24"/>
      <c r="ALV24"/>
      <c r="ALW24"/>
      <c r="ALX24"/>
      <c r="ALY24"/>
      <c r="ALZ24"/>
      <c r="AMA24"/>
      <c r="AMB24"/>
      <c r="AMC24"/>
      <c r="AMD24"/>
      <c r="AME24"/>
      <c r="AMF24"/>
      <c r="AMG24"/>
      <c r="AMH24"/>
      <c r="AMI24"/>
      <c r="AMJ24"/>
    </row>
    <row r="25" spans="1:1024" ht="15" customHeight="1">
      <c r="A25"/>
      <c r="B25" s="30"/>
      <c r="C25" s="33" t="s">
        <v>24</v>
      </c>
      <c r="D25" s="34" t="s">
        <v>26</v>
      </c>
      <c r="E25" s="31"/>
      <c r="F25" s="31"/>
      <c r="G25" s="31"/>
      <c r="H25" s="31"/>
      <c r="I25" s="31"/>
      <c r="J25" s="31"/>
      <c r="K25" s="31"/>
      <c r="L25" s="31"/>
      <c r="M25" s="31"/>
      <c r="N25" s="31"/>
      <c r="O25" s="31"/>
      <c r="P25" s="31"/>
      <c r="Q25" s="32"/>
      <c r="R25"/>
      <c r="S25"/>
      <c r="T25"/>
      <c r="U25"/>
      <c r="V25"/>
      <c r="W25"/>
      <c r="X25"/>
      <c r="Y25"/>
      <c r="Z25"/>
      <c r="AA25"/>
      <c r="AB25"/>
      <c r="AC25"/>
      <c r="AD25"/>
      <c r="AE25"/>
      <c r="AF25"/>
      <c r="AG25"/>
      <c r="AH25"/>
      <c r="AI25"/>
      <c r="AJ25"/>
      <c r="AK25"/>
      <c r="AL25"/>
      <c r="AM25"/>
      <c r="AN25"/>
      <c r="AO25"/>
      <c r="AP25"/>
      <c r="AQ25"/>
      <c r="AR25"/>
      <c r="AS25"/>
      <c r="AT25"/>
      <c r="AU25"/>
      <c r="AV25"/>
      <c r="AW25"/>
      <c r="AX25"/>
      <c r="AY25"/>
      <c r="AZ25"/>
      <c r="BA25"/>
      <c r="BB25"/>
      <c r="BC25"/>
      <c r="BD25"/>
      <c r="BE25"/>
      <c r="BF25"/>
      <c r="BG25"/>
      <c r="BH25"/>
      <c r="BI25"/>
      <c r="BJ25"/>
      <c r="BK25"/>
      <c r="BL25"/>
      <c r="BM25"/>
      <c r="BN25"/>
      <c r="BO25"/>
      <c r="BP25"/>
      <c r="BQ25"/>
      <c r="BR25"/>
      <c r="BS25"/>
      <c r="BT25"/>
      <c r="BU25"/>
      <c r="BV25"/>
      <c r="BW25"/>
      <c r="BX25"/>
      <c r="BY25"/>
      <c r="BZ25"/>
      <c r="CA25"/>
      <c r="CB25"/>
      <c r="CC25"/>
      <c r="CD25"/>
      <c r="CE25"/>
      <c r="CF25"/>
      <c r="CG25"/>
      <c r="CH25"/>
      <c r="CI25"/>
      <c r="CJ25"/>
      <c r="CK25"/>
      <c r="CL25"/>
      <c r="CM25"/>
      <c r="CN25"/>
      <c r="CO25"/>
      <c r="CP25"/>
      <c r="CQ25"/>
      <c r="CR25"/>
      <c r="CS25"/>
      <c r="CT25"/>
      <c r="CU25"/>
      <c r="CV25"/>
      <c r="CW25"/>
      <c r="CX25"/>
      <c r="CY25"/>
      <c r="CZ25"/>
      <c r="DA25"/>
      <c r="DB25"/>
      <c r="DC25"/>
      <c r="DD25"/>
      <c r="DE25"/>
      <c r="DF25"/>
      <c r="DG25"/>
      <c r="DH25"/>
      <c r="DI25"/>
      <c r="DJ25"/>
      <c r="DK25"/>
      <c r="DL25"/>
      <c r="DM25"/>
      <c r="DN25"/>
      <c r="DO25"/>
      <c r="DP25"/>
      <c r="DQ25"/>
      <c r="DR25"/>
      <c r="DS25"/>
      <c r="DT25"/>
      <c r="DU25"/>
      <c r="DV25"/>
      <c r="DW25"/>
      <c r="DX25"/>
      <c r="DY25"/>
      <c r="DZ25"/>
      <c r="EA25"/>
      <c r="EB25"/>
      <c r="EC25"/>
      <c r="ED25"/>
      <c r="EE25"/>
      <c r="EF25"/>
      <c r="EG25"/>
      <c r="EH25"/>
      <c r="EI25"/>
      <c r="EJ25"/>
      <c r="EK25"/>
      <c r="EL25"/>
      <c r="EM25"/>
      <c r="EN25"/>
      <c r="EO25"/>
      <c r="EP25"/>
      <c r="EQ25"/>
      <c r="ER25"/>
      <c r="ES25"/>
      <c r="ET25"/>
      <c r="EU25"/>
      <c r="EV25"/>
      <c r="EW25"/>
      <c r="EX25"/>
      <c r="EY25"/>
      <c r="EZ25"/>
      <c r="FA25"/>
      <c r="FB25"/>
      <c r="FC25"/>
      <c r="FD25"/>
      <c r="FE25"/>
      <c r="FF25"/>
      <c r="FG25"/>
      <c r="FH25"/>
      <c r="FI25"/>
      <c r="FJ25"/>
      <c r="FK25"/>
      <c r="FL25"/>
      <c r="FM25"/>
      <c r="FN25"/>
      <c r="FO25"/>
      <c r="FP25"/>
      <c r="FQ25"/>
      <c r="FR25"/>
      <c r="FS25"/>
      <c r="FT25"/>
      <c r="FU25"/>
      <c r="FV25"/>
      <c r="FW25"/>
      <c r="FX25"/>
      <c r="FY25"/>
      <c r="FZ25"/>
      <c r="GA25"/>
      <c r="GB25"/>
      <c r="GC25"/>
      <c r="GD25"/>
      <c r="GE25"/>
      <c r="GF25"/>
      <c r="GG25"/>
      <c r="GH25"/>
      <c r="GI25"/>
      <c r="GJ25"/>
      <c r="GK25"/>
      <c r="GL25"/>
      <c r="GM25"/>
      <c r="GN25"/>
      <c r="GO25"/>
      <c r="GP25"/>
      <c r="GQ25"/>
      <c r="GR25"/>
      <c r="GS25"/>
      <c r="GT25"/>
      <c r="GU25"/>
      <c r="GV25"/>
      <c r="GW25"/>
      <c r="GX25"/>
      <c r="GY25"/>
      <c r="GZ25"/>
      <c r="HA25"/>
      <c r="HB25"/>
      <c r="HC25"/>
      <c r="HD25"/>
      <c r="HE25"/>
      <c r="HF25"/>
      <c r="HG25"/>
      <c r="HH25"/>
      <c r="HI25"/>
      <c r="HJ25"/>
      <c r="HK25"/>
      <c r="HL25"/>
      <c r="HM25"/>
      <c r="HN25"/>
      <c r="HO25"/>
      <c r="HP25"/>
      <c r="HQ25"/>
      <c r="HR25"/>
      <c r="HS25"/>
      <c r="HT25"/>
      <c r="HU25"/>
      <c r="HV25"/>
      <c r="HW25"/>
      <c r="HX25"/>
      <c r="HY25"/>
      <c r="HZ25"/>
      <c r="IA25"/>
      <c r="IB25"/>
      <c r="IC25"/>
      <c r="ID25"/>
      <c r="IE25"/>
      <c r="IF25"/>
      <c r="IG25"/>
      <c r="IH25"/>
      <c r="II25"/>
      <c r="IJ25"/>
      <c r="IK25"/>
      <c r="IL25"/>
      <c r="IM25"/>
      <c r="IN25"/>
      <c r="IO25"/>
      <c r="IP25"/>
      <c r="IQ25"/>
      <c r="IR25"/>
      <c r="IS25"/>
      <c r="IT25"/>
      <c r="IU25"/>
      <c r="IV25"/>
      <c r="IW25"/>
      <c r="IX25"/>
      <c r="IY25"/>
      <c r="IZ25"/>
      <c r="JA25"/>
      <c r="JB25"/>
      <c r="JC25"/>
      <c r="JD25"/>
      <c r="JE25"/>
      <c r="JF25"/>
      <c r="JG25"/>
      <c r="JH25"/>
      <c r="JI25"/>
      <c r="JJ25"/>
      <c r="JK25"/>
      <c r="JL25"/>
      <c r="JM25"/>
      <c r="JN25"/>
      <c r="JO25"/>
      <c r="JP25"/>
      <c r="JQ25"/>
      <c r="JR25"/>
      <c r="JS25"/>
      <c r="JT25"/>
      <c r="JU25"/>
      <c r="JV25"/>
      <c r="JW25"/>
      <c r="JX25"/>
      <c r="JY25"/>
      <c r="JZ25"/>
      <c r="KA25"/>
      <c r="KB25"/>
      <c r="KC25"/>
      <c r="KD25"/>
      <c r="KE25"/>
      <c r="KF25"/>
      <c r="KG25"/>
      <c r="KH25"/>
      <c r="KI25"/>
      <c r="KJ25"/>
      <c r="KK25"/>
      <c r="KL25"/>
      <c r="KM25"/>
      <c r="KN25"/>
      <c r="KO25"/>
      <c r="KP25"/>
      <c r="KQ25"/>
      <c r="KR25"/>
      <c r="KS25"/>
      <c r="KT25"/>
      <c r="KU25"/>
      <c r="KV25"/>
      <c r="KW25"/>
      <c r="KX25"/>
      <c r="KY25"/>
      <c r="KZ25"/>
      <c r="LA25"/>
      <c r="LB25"/>
      <c r="LC25"/>
      <c r="LD25"/>
      <c r="LE25"/>
      <c r="LF25"/>
      <c r="LG25"/>
      <c r="LH25"/>
      <c r="LI25"/>
      <c r="LJ25"/>
      <c r="LK25"/>
      <c r="LL25"/>
      <c r="LM25"/>
      <c r="LN25"/>
      <c r="LO25"/>
      <c r="LP25"/>
      <c r="LQ25"/>
      <c r="LR25"/>
      <c r="LS25"/>
      <c r="LT25"/>
      <c r="LU25"/>
      <c r="LV25"/>
      <c r="LW25"/>
      <c r="LX25"/>
      <c r="LY25"/>
      <c r="LZ25"/>
      <c r="MA25"/>
      <c r="MB25"/>
      <c r="MC25"/>
      <c r="MD25"/>
      <c r="ME25"/>
      <c r="MF25"/>
      <c r="MG25"/>
      <c r="MH25"/>
      <c r="MI25"/>
      <c r="MJ25"/>
      <c r="MK25"/>
      <c r="ML25"/>
      <c r="MM25"/>
      <c r="MN25"/>
      <c r="MO25"/>
      <c r="MP25"/>
      <c r="MQ25"/>
      <c r="MR25"/>
      <c r="MS25"/>
      <c r="MT25"/>
      <c r="MU25"/>
      <c r="MV25"/>
      <c r="MW25"/>
      <c r="MX25"/>
      <c r="MY25"/>
      <c r="MZ25"/>
      <c r="NA25"/>
      <c r="NB25"/>
      <c r="NC25"/>
      <c r="ND25"/>
      <c r="NE25"/>
      <c r="NF25"/>
      <c r="NG25"/>
      <c r="NH25"/>
      <c r="NI25"/>
      <c r="NJ25"/>
      <c r="NK25"/>
      <c r="NL25"/>
      <c r="NM25"/>
      <c r="NN25"/>
      <c r="NO25"/>
      <c r="NP25"/>
      <c r="NQ25"/>
      <c r="NR25"/>
      <c r="NS25"/>
      <c r="NT25"/>
      <c r="NU25"/>
      <c r="NV25"/>
      <c r="NW25"/>
      <c r="NX25"/>
      <c r="NY25"/>
      <c r="NZ25"/>
      <c r="OA25"/>
      <c r="OB25"/>
      <c r="OC25"/>
      <c r="OD25"/>
      <c r="OE25"/>
      <c r="OF25"/>
      <c r="OG25"/>
      <c r="OH25"/>
      <c r="OI25"/>
      <c r="OJ25"/>
      <c r="OK25"/>
      <c r="OL25"/>
      <c r="OM25"/>
      <c r="ON25"/>
      <c r="OO25"/>
      <c r="OP25"/>
      <c r="OQ25"/>
      <c r="OR25"/>
      <c r="OS25"/>
      <c r="OT25"/>
      <c r="OU25"/>
      <c r="OV25"/>
      <c r="OW25"/>
      <c r="OX25"/>
      <c r="OY25"/>
      <c r="OZ25"/>
      <c r="PA25"/>
      <c r="PB25"/>
      <c r="PC25"/>
      <c r="PD25"/>
      <c r="PE25"/>
      <c r="PF25"/>
      <c r="PG25"/>
      <c r="PH25"/>
      <c r="PI25"/>
      <c r="PJ25"/>
      <c r="PK25"/>
      <c r="PL25"/>
      <c r="PM25"/>
      <c r="PN25"/>
      <c r="PO25"/>
      <c r="PP25"/>
      <c r="PQ25"/>
      <c r="PR25"/>
      <c r="PS25"/>
      <c r="PT25"/>
      <c r="PU25"/>
      <c r="PV25"/>
      <c r="PW25"/>
      <c r="PX25"/>
      <c r="PY25"/>
      <c r="PZ25"/>
      <c r="QA25"/>
      <c r="QB25"/>
      <c r="QC25"/>
      <c r="QD25"/>
      <c r="QE25"/>
      <c r="QF25"/>
      <c r="QG25"/>
      <c r="QH25"/>
      <c r="QI25"/>
      <c r="QJ25"/>
      <c r="QK25"/>
      <c r="QL25"/>
      <c r="QM25"/>
      <c r="QN25"/>
      <c r="QO25"/>
      <c r="QP25"/>
      <c r="QQ25"/>
      <c r="QR25"/>
      <c r="QS25"/>
      <c r="QT25"/>
      <c r="QU25"/>
      <c r="QV25"/>
      <c r="QW25"/>
      <c r="QX25"/>
      <c r="QY25"/>
      <c r="QZ25"/>
      <c r="RA25"/>
      <c r="RB25"/>
      <c r="RC25"/>
      <c r="RD25"/>
      <c r="RE25"/>
      <c r="RF25"/>
      <c r="RG25"/>
      <c r="RH25"/>
      <c r="RI25"/>
      <c r="RJ25"/>
      <c r="RK25"/>
      <c r="RL25"/>
      <c r="RM25"/>
      <c r="RN25"/>
      <c r="RO25"/>
      <c r="RP25"/>
      <c r="RQ25"/>
      <c r="RR25"/>
      <c r="RS25"/>
      <c r="RT25"/>
      <c r="RU25"/>
      <c r="RV25"/>
      <c r="RW25"/>
      <c r="RX25"/>
      <c r="RY25"/>
      <c r="RZ25"/>
      <c r="SA25"/>
      <c r="SB25"/>
      <c r="SC25"/>
      <c r="SD25"/>
      <c r="SE25"/>
      <c r="SF25"/>
      <c r="SG25"/>
      <c r="SH25"/>
      <c r="SI25"/>
      <c r="SJ25"/>
      <c r="SK25"/>
      <c r="SL25"/>
      <c r="SM25"/>
      <c r="SN25"/>
      <c r="SO25"/>
      <c r="SP25"/>
      <c r="SQ25"/>
      <c r="SR25"/>
      <c r="SS25"/>
      <c r="ST25"/>
      <c r="SU25"/>
      <c r="SV25"/>
      <c r="SW25"/>
      <c r="SX25"/>
      <c r="SY25"/>
      <c r="SZ25"/>
      <c r="TA25"/>
      <c r="TB25"/>
      <c r="TC25"/>
      <c r="TD25"/>
      <c r="TE25"/>
      <c r="TF25"/>
      <c r="TG25"/>
      <c r="TH25"/>
      <c r="TI25"/>
      <c r="TJ25"/>
      <c r="TK25"/>
      <c r="TL25"/>
      <c r="TM25"/>
      <c r="TN25"/>
      <c r="TO25"/>
      <c r="TP25"/>
      <c r="TQ25"/>
      <c r="TR25"/>
      <c r="TS25"/>
      <c r="TT25"/>
      <c r="TU25"/>
      <c r="TV25"/>
      <c r="TW25"/>
      <c r="TX25"/>
      <c r="TY25"/>
      <c r="TZ25"/>
      <c r="UA25"/>
      <c r="UB25"/>
      <c r="UC25"/>
      <c r="UD25"/>
      <c r="UE25"/>
      <c r="UF25"/>
      <c r="UG25"/>
      <c r="UH25"/>
      <c r="UI25"/>
      <c r="UJ25"/>
      <c r="UK25"/>
      <c r="UL25"/>
      <c r="UM25"/>
      <c r="UN25"/>
      <c r="UO25"/>
      <c r="UP25"/>
      <c r="UQ25"/>
      <c r="UR25"/>
      <c r="US25"/>
      <c r="UT25"/>
      <c r="UU25"/>
      <c r="UV25"/>
      <c r="UW25"/>
      <c r="UX25"/>
      <c r="UY25"/>
      <c r="UZ25"/>
      <c r="VA25"/>
      <c r="VB25"/>
      <c r="VC25"/>
      <c r="VD25"/>
      <c r="VE25"/>
      <c r="VF25"/>
      <c r="VG25"/>
      <c r="VH25"/>
      <c r="VI25"/>
      <c r="VJ25"/>
      <c r="VK25"/>
      <c r="VL25"/>
      <c r="VM25"/>
      <c r="VN25"/>
      <c r="VO25"/>
      <c r="VP25"/>
      <c r="VQ25"/>
      <c r="VR25"/>
      <c r="VS25"/>
      <c r="VT25"/>
      <c r="VU25"/>
      <c r="VV25"/>
      <c r="VW25"/>
      <c r="VX25"/>
      <c r="VY25"/>
      <c r="VZ25"/>
      <c r="WA25"/>
      <c r="WB25"/>
      <c r="WC25"/>
      <c r="WD25"/>
      <c r="WE25"/>
      <c r="WF25"/>
      <c r="WG25"/>
      <c r="WH25"/>
      <c r="WI25"/>
      <c r="WJ25"/>
      <c r="WK25"/>
      <c r="WL25"/>
      <c r="WM25"/>
      <c r="WN25"/>
      <c r="WO25"/>
      <c r="WP25"/>
      <c r="WQ25"/>
      <c r="WR25"/>
      <c r="WS25"/>
      <c r="WT25"/>
      <c r="WU25"/>
      <c r="WV25"/>
      <c r="WW25"/>
      <c r="WX25"/>
      <c r="WY25"/>
      <c r="WZ25"/>
      <c r="XA25"/>
      <c r="XB25"/>
      <c r="XC25"/>
      <c r="XD25"/>
      <c r="XE25"/>
      <c r="XF25"/>
      <c r="XG25"/>
      <c r="XH25"/>
      <c r="XI25"/>
      <c r="XJ25"/>
      <c r="XK25"/>
      <c r="XL25"/>
      <c r="XM25"/>
      <c r="XN25"/>
      <c r="XO25"/>
      <c r="XP25"/>
      <c r="XQ25"/>
      <c r="XR25"/>
      <c r="XS25"/>
      <c r="XT25"/>
      <c r="XU25"/>
      <c r="XV25"/>
      <c r="XW25"/>
      <c r="XX25"/>
      <c r="XY25"/>
      <c r="XZ25"/>
      <c r="YA25"/>
      <c r="YB25"/>
      <c r="YC25"/>
      <c r="YD25"/>
      <c r="YE25"/>
      <c r="YF25"/>
      <c r="YG25"/>
      <c r="YH25"/>
      <c r="YI25"/>
      <c r="YJ25"/>
      <c r="YK25"/>
      <c r="YL25"/>
      <c r="YM25"/>
      <c r="YN25"/>
      <c r="YO25"/>
      <c r="YP25"/>
      <c r="YQ25"/>
      <c r="YR25"/>
      <c r="YS25"/>
      <c r="YT25"/>
      <c r="YU25"/>
      <c r="YV25"/>
      <c r="YW25"/>
      <c r="YX25"/>
      <c r="YY25"/>
      <c r="YZ25"/>
      <c r="ZA25"/>
      <c r="ZB25"/>
      <c r="ZC25"/>
      <c r="ZD25"/>
      <c r="ZE25"/>
      <c r="ZF25"/>
      <c r="ZG25"/>
      <c r="ZH25"/>
      <c r="ZI25"/>
      <c r="ZJ25"/>
      <c r="ZK25"/>
      <c r="ZL25"/>
      <c r="ZM25"/>
      <c r="ZN25"/>
      <c r="ZO25"/>
      <c r="ZP25"/>
      <c r="ZQ25"/>
      <c r="ZR25"/>
      <c r="ZS25"/>
      <c r="ZT25"/>
      <c r="ZU25"/>
      <c r="ZV25"/>
      <c r="ZW25"/>
      <c r="ZX25"/>
      <c r="ZY25"/>
      <c r="ZZ25"/>
      <c r="AAA25"/>
      <c r="AAB25"/>
      <c r="AAC25"/>
      <c r="AAD25"/>
      <c r="AAE25"/>
      <c r="AAF25"/>
      <c r="AAG25"/>
      <c r="AAH25"/>
      <c r="AAI25"/>
      <c r="AAJ25"/>
      <c r="AAK25"/>
      <c r="AAL25"/>
      <c r="AAM25"/>
      <c r="AAN25"/>
      <c r="AAO25"/>
      <c r="AAP25"/>
      <c r="AAQ25"/>
      <c r="AAR25"/>
      <c r="AAS25"/>
      <c r="AAT25"/>
      <c r="AAU25"/>
      <c r="AAV25"/>
      <c r="AAW25"/>
      <c r="AAX25"/>
      <c r="AAY25"/>
      <c r="AAZ25"/>
      <c r="ABA25"/>
      <c r="ABB25"/>
      <c r="ABC25"/>
      <c r="ABD25"/>
      <c r="ABE25"/>
      <c r="ABF25"/>
      <c r="ABG25"/>
      <c r="ABH25"/>
      <c r="ABI25"/>
      <c r="ABJ25"/>
      <c r="ABK25"/>
      <c r="ABL25"/>
      <c r="ABM25"/>
      <c r="ABN25"/>
      <c r="ABO25"/>
      <c r="ABP25"/>
      <c r="ABQ25"/>
      <c r="ABR25"/>
      <c r="ABS25"/>
      <c r="ABT25"/>
      <c r="ABU25"/>
      <c r="ABV25"/>
      <c r="ABW25"/>
      <c r="ABX25"/>
      <c r="ABY25"/>
      <c r="ABZ25"/>
      <c r="ACA25"/>
      <c r="ACB25"/>
      <c r="ACC25"/>
      <c r="ACD25"/>
      <c r="ACE25"/>
      <c r="ACF25"/>
      <c r="ACG25"/>
      <c r="ACH25"/>
      <c r="ACI25"/>
      <c r="ACJ25"/>
      <c r="ACK25"/>
      <c r="ACL25"/>
      <c r="ACM25"/>
      <c r="ACN25"/>
      <c r="ACO25"/>
      <c r="ACP25"/>
      <c r="ACQ25"/>
      <c r="ACR25"/>
      <c r="ACS25"/>
      <c r="ACT25"/>
      <c r="ACU25"/>
      <c r="ACV25"/>
      <c r="ACW25"/>
      <c r="ACX25"/>
      <c r="ACY25"/>
      <c r="ACZ25"/>
      <c r="ADA25"/>
      <c r="ADB25"/>
      <c r="ADC25"/>
      <c r="ADD25"/>
      <c r="ADE25"/>
      <c r="ADF25"/>
      <c r="ADG25"/>
      <c r="ADH25"/>
      <c r="ADI25"/>
      <c r="ADJ25"/>
      <c r="ADK25"/>
      <c r="ADL25"/>
      <c r="ADM25"/>
      <c r="ADN25"/>
      <c r="ADO25"/>
      <c r="ADP25"/>
      <c r="ADQ25"/>
      <c r="ADR25"/>
      <c r="ADS25"/>
      <c r="ADT25"/>
      <c r="ADU25"/>
      <c r="ADV25"/>
      <c r="ADW25"/>
      <c r="ADX25"/>
      <c r="ADY25"/>
      <c r="ADZ25"/>
      <c r="AEA25"/>
      <c r="AEB25"/>
      <c r="AEC25"/>
      <c r="AED25"/>
      <c r="AEE25"/>
      <c r="AEF25"/>
      <c r="AEG25"/>
      <c r="AEH25"/>
      <c r="AEI25"/>
      <c r="AEJ25"/>
      <c r="AEK25"/>
      <c r="AEL25"/>
      <c r="AEM25"/>
      <c r="AEN25"/>
      <c r="AEO25"/>
      <c r="AEP25"/>
      <c r="AEQ25"/>
      <c r="AER25"/>
      <c r="AES25"/>
      <c r="AET25"/>
      <c r="AEU25"/>
      <c r="AEV25"/>
      <c r="AEW25"/>
      <c r="AEX25"/>
      <c r="AEY25"/>
      <c r="AEZ25"/>
      <c r="AFA25"/>
      <c r="AFB25"/>
      <c r="AFC25"/>
      <c r="AFD25"/>
      <c r="AFE25"/>
      <c r="AFF25"/>
      <c r="AFG25"/>
      <c r="AFH25"/>
      <c r="AFI25"/>
      <c r="AFJ25"/>
      <c r="AFK25"/>
      <c r="AFL25"/>
      <c r="AFM25"/>
      <c r="AFN25"/>
      <c r="AFO25"/>
      <c r="AFP25"/>
      <c r="AFQ25"/>
      <c r="AFR25"/>
      <c r="AFS25"/>
      <c r="AFT25"/>
      <c r="AFU25"/>
      <c r="AFV25"/>
      <c r="AFW25"/>
      <c r="AFX25"/>
      <c r="AFY25"/>
      <c r="AFZ25"/>
      <c r="AGA25"/>
      <c r="AGB25"/>
      <c r="AGC25"/>
      <c r="AGD25"/>
      <c r="AGE25"/>
      <c r="AGF25"/>
      <c r="AGG25"/>
      <c r="AGH25"/>
      <c r="AGI25"/>
      <c r="AGJ25"/>
      <c r="AGK25"/>
      <c r="AGL25"/>
      <c r="AGM25"/>
      <c r="AGN25"/>
      <c r="AGO25"/>
      <c r="AGP25"/>
      <c r="AGQ25"/>
      <c r="AGR25"/>
      <c r="AGS25"/>
      <c r="AGT25"/>
      <c r="AGU25"/>
      <c r="AGV25"/>
      <c r="AGW25"/>
      <c r="AGX25"/>
      <c r="AGY25"/>
      <c r="AGZ25"/>
      <c r="AHA25"/>
      <c r="AHB25"/>
      <c r="AHC25"/>
      <c r="AHD25"/>
      <c r="AHE25"/>
      <c r="AHF25"/>
      <c r="AHG25"/>
      <c r="AHH25"/>
      <c r="AHI25"/>
      <c r="AHJ25"/>
      <c r="AHK25"/>
      <c r="AHL25"/>
      <c r="AHM25"/>
      <c r="AHN25"/>
      <c r="AHO25"/>
      <c r="AHP25"/>
      <c r="AHQ25"/>
      <c r="AHR25"/>
      <c r="AHS25"/>
      <c r="AHT25"/>
      <c r="AHU25"/>
      <c r="AHV25"/>
      <c r="AHW25"/>
      <c r="AHX25"/>
      <c r="AHY25"/>
      <c r="AHZ25"/>
      <c r="AIA25"/>
      <c r="AIB25"/>
      <c r="AIC25"/>
      <c r="AID25"/>
      <c r="AIE25"/>
      <c r="AIF25"/>
      <c r="AIG25"/>
      <c r="AIH25"/>
      <c r="AII25"/>
      <c r="AIJ25"/>
      <c r="AIK25"/>
      <c r="AIL25"/>
      <c r="AIM25"/>
      <c r="AIN25"/>
      <c r="AIO25"/>
      <c r="AIP25"/>
      <c r="AIQ25"/>
      <c r="AIR25"/>
      <c r="AIS25"/>
      <c r="AIT25"/>
      <c r="AIU25"/>
      <c r="AIV25"/>
      <c r="AIW25"/>
      <c r="AIX25"/>
      <c r="AIY25"/>
      <c r="AIZ25"/>
      <c r="AJA25"/>
      <c r="AJB25"/>
      <c r="AJC25"/>
      <c r="AJD25"/>
      <c r="AJE25"/>
      <c r="AJF25"/>
      <c r="AJG25"/>
      <c r="AJH25"/>
      <c r="AJI25"/>
      <c r="AJJ25"/>
      <c r="AJK25"/>
      <c r="AJL25"/>
      <c r="AJM25"/>
      <c r="AJN25"/>
      <c r="AJO25"/>
      <c r="AJP25"/>
      <c r="AJQ25"/>
      <c r="AJR25"/>
      <c r="AJS25"/>
      <c r="AJT25"/>
      <c r="AJU25"/>
      <c r="AJV25"/>
      <c r="AJW25"/>
      <c r="AJX25"/>
      <c r="AJY25"/>
      <c r="AJZ25"/>
      <c r="AKA25"/>
      <c r="AKB25"/>
      <c r="AKC25"/>
      <c r="AKD25"/>
      <c r="AKE25"/>
      <c r="AKF25"/>
      <c r="AKG25"/>
      <c r="AKH25"/>
      <c r="AKI25"/>
      <c r="AKJ25"/>
      <c r="AKK25"/>
      <c r="AKL25"/>
      <c r="AKM25"/>
      <c r="AKN25"/>
      <c r="AKO25"/>
      <c r="AKP25"/>
      <c r="AKQ25"/>
      <c r="AKR25"/>
      <c r="AKS25"/>
      <c r="AKT25"/>
      <c r="AKU25"/>
      <c r="AKV25"/>
      <c r="AKW25"/>
      <c r="AKX25"/>
      <c r="AKY25"/>
      <c r="AKZ25"/>
      <c r="ALA25"/>
      <c r="ALB25"/>
      <c r="ALC25"/>
      <c r="ALD25"/>
      <c r="ALE25"/>
      <c r="ALF25"/>
      <c r="ALG25"/>
      <c r="ALH25"/>
      <c r="ALI25"/>
      <c r="ALJ25"/>
      <c r="ALK25"/>
      <c r="ALL25"/>
      <c r="ALM25"/>
      <c r="ALN25"/>
      <c r="ALO25"/>
      <c r="ALP25"/>
      <c r="ALQ25"/>
      <c r="ALR25"/>
      <c r="ALS25"/>
      <c r="ALT25"/>
      <c r="ALU25"/>
      <c r="ALV25"/>
      <c r="ALW25"/>
      <c r="ALX25"/>
      <c r="ALY25"/>
      <c r="ALZ25"/>
      <c r="AMA25"/>
      <c r="AMB25"/>
      <c r="AMC25"/>
      <c r="AMD25"/>
      <c r="AME25"/>
      <c r="AMF25"/>
      <c r="AMG25"/>
      <c r="AMH25"/>
      <c r="AMI25"/>
      <c r="AMJ25"/>
    </row>
    <row r="26" spans="1:1024" ht="15" customHeight="1">
      <c r="A26"/>
      <c r="B26" s="30"/>
      <c r="C26" s="33" t="s">
        <v>24</v>
      </c>
      <c r="D26" s="34" t="s">
        <v>27</v>
      </c>
      <c r="E26" s="31"/>
      <c r="F26" s="31"/>
      <c r="G26" s="31"/>
      <c r="H26" s="31"/>
      <c r="I26" s="31"/>
      <c r="J26" s="31"/>
      <c r="K26" s="31"/>
      <c r="L26" s="31"/>
      <c r="M26" s="31"/>
      <c r="N26" s="31"/>
      <c r="O26" s="31"/>
      <c r="P26" s="31"/>
      <c r="Q26" s="32"/>
      <c r="R26"/>
      <c r="S26"/>
      <c r="T26"/>
      <c r="U26"/>
      <c r="V26"/>
      <c r="W26"/>
      <c r="X26"/>
      <c r="Y26"/>
      <c r="Z26"/>
      <c r="AA26"/>
      <c r="AB26"/>
      <c r="AC26"/>
      <c r="AD26"/>
      <c r="AE26"/>
      <c r="AF26"/>
      <c r="AG26"/>
      <c r="AH26"/>
      <c r="AI26"/>
      <c r="AJ26"/>
      <c r="AK26"/>
      <c r="AL26"/>
      <c r="AM26"/>
      <c r="AN26"/>
      <c r="AO26"/>
      <c r="AP26"/>
      <c r="AQ26"/>
      <c r="AR26"/>
      <c r="AS26"/>
      <c r="AT26"/>
      <c r="AU26"/>
      <c r="AV26"/>
      <c r="AW26"/>
      <c r="AX26"/>
      <c r="AY26"/>
      <c r="AZ26"/>
      <c r="BA26"/>
      <c r="BB26"/>
      <c r="BC26"/>
      <c r="BD26"/>
      <c r="BE26"/>
      <c r="BF26"/>
      <c r="BG26"/>
      <c r="BH26"/>
      <c r="BI26"/>
      <c r="BJ26"/>
      <c r="BK26"/>
      <c r="BL26"/>
      <c r="BM26"/>
      <c r="BN26"/>
      <c r="BO26"/>
      <c r="BP26"/>
      <c r="BQ26"/>
      <c r="BR26"/>
      <c r="BS26"/>
      <c r="BT26"/>
      <c r="BU26"/>
      <c r="BV26"/>
      <c r="BW26"/>
      <c r="BX26"/>
      <c r="BY26"/>
      <c r="BZ26"/>
      <c r="CA26"/>
      <c r="CB26"/>
      <c r="CC26"/>
      <c r="CD26"/>
      <c r="CE26"/>
      <c r="CF26"/>
      <c r="CG26"/>
      <c r="CH26"/>
      <c r="CI26"/>
      <c r="CJ26"/>
      <c r="CK26"/>
      <c r="CL26"/>
      <c r="CM26"/>
      <c r="CN26"/>
      <c r="CO26"/>
      <c r="CP26"/>
      <c r="CQ26"/>
      <c r="CR26"/>
      <c r="CS26"/>
      <c r="CT26"/>
      <c r="CU26"/>
      <c r="CV26"/>
      <c r="CW26"/>
      <c r="CX26"/>
      <c r="CY26"/>
      <c r="CZ26"/>
      <c r="DA26"/>
      <c r="DB26"/>
      <c r="DC26"/>
      <c r="DD26"/>
      <c r="DE26"/>
      <c r="DF26"/>
      <c r="DG26"/>
      <c r="DH26"/>
      <c r="DI26"/>
      <c r="DJ26"/>
      <c r="DK26"/>
      <c r="DL26"/>
      <c r="DM26"/>
      <c r="DN26"/>
      <c r="DO26"/>
      <c r="DP26"/>
      <c r="DQ26"/>
      <c r="DR26"/>
      <c r="DS26"/>
      <c r="DT26"/>
      <c r="DU26"/>
      <c r="DV26"/>
      <c r="DW26"/>
      <c r="DX26"/>
      <c r="DY26"/>
      <c r="DZ26"/>
      <c r="EA26"/>
      <c r="EB26"/>
      <c r="EC26"/>
      <c r="ED26"/>
      <c r="EE26"/>
      <c r="EF26"/>
      <c r="EG26"/>
      <c r="EH26"/>
      <c r="EI26"/>
      <c r="EJ26"/>
      <c r="EK26"/>
      <c r="EL26"/>
      <c r="EM26"/>
      <c r="EN26"/>
      <c r="EO26"/>
      <c r="EP26"/>
      <c r="EQ26"/>
      <c r="ER26"/>
      <c r="ES26"/>
      <c r="ET26"/>
      <c r="EU26"/>
      <c r="EV26"/>
      <c r="EW26"/>
      <c r="EX26"/>
      <c r="EY26"/>
      <c r="EZ26"/>
      <c r="FA26"/>
      <c r="FB26"/>
      <c r="FC26"/>
      <c r="FD26"/>
      <c r="FE26"/>
      <c r="FF26"/>
      <c r="FG26"/>
      <c r="FH26"/>
      <c r="FI26"/>
      <c r="FJ26"/>
      <c r="FK26"/>
      <c r="FL26"/>
      <c r="FM26"/>
      <c r="FN26"/>
      <c r="FO26"/>
      <c r="FP26"/>
      <c r="FQ26"/>
      <c r="FR26"/>
      <c r="FS26"/>
      <c r="FT26"/>
      <c r="FU26"/>
      <c r="FV26"/>
      <c r="FW26"/>
      <c r="FX26"/>
      <c r="FY26"/>
      <c r="FZ26"/>
      <c r="GA26"/>
      <c r="GB26"/>
      <c r="GC26"/>
      <c r="GD26"/>
      <c r="GE26"/>
      <c r="GF26"/>
      <c r="GG26"/>
      <c r="GH26"/>
      <c r="GI26"/>
      <c r="GJ26"/>
      <c r="GK26"/>
      <c r="GL26"/>
      <c r="GM26"/>
      <c r="GN26"/>
      <c r="GO26"/>
      <c r="GP26"/>
      <c r="GQ26"/>
      <c r="GR26"/>
      <c r="GS26"/>
      <c r="GT26"/>
      <c r="GU26"/>
      <c r="GV26"/>
      <c r="GW26"/>
      <c r="GX26"/>
      <c r="GY26"/>
      <c r="GZ26"/>
      <c r="HA26"/>
      <c r="HB26"/>
      <c r="HC26"/>
      <c r="HD26"/>
      <c r="HE26"/>
      <c r="HF26"/>
      <c r="HG26"/>
      <c r="HH26"/>
      <c r="HI26"/>
      <c r="HJ26"/>
      <c r="HK26"/>
      <c r="HL26"/>
      <c r="HM26"/>
      <c r="HN26"/>
      <c r="HO26"/>
      <c r="HP26"/>
      <c r="HQ26"/>
      <c r="HR26"/>
      <c r="HS26"/>
      <c r="HT26"/>
      <c r="HU26"/>
      <c r="HV26"/>
      <c r="HW26"/>
      <c r="HX26"/>
      <c r="HY26"/>
      <c r="HZ26"/>
      <c r="IA26"/>
      <c r="IB26"/>
      <c r="IC26"/>
      <c r="ID26"/>
      <c r="IE26"/>
      <c r="IF26"/>
      <c r="IG26"/>
      <c r="IH26"/>
      <c r="II26"/>
      <c r="IJ26"/>
      <c r="IK26"/>
      <c r="IL26"/>
      <c r="IM26"/>
      <c r="IN26"/>
      <c r="IO26"/>
      <c r="IP26"/>
      <c r="IQ26"/>
      <c r="IR26"/>
      <c r="IS26"/>
      <c r="IT26"/>
      <c r="IU26"/>
      <c r="IV26"/>
      <c r="IW26"/>
      <c r="IX26"/>
      <c r="IY26"/>
      <c r="IZ26"/>
      <c r="JA26"/>
      <c r="JB26"/>
      <c r="JC26"/>
      <c r="JD26"/>
      <c r="JE26"/>
      <c r="JF26"/>
      <c r="JG26"/>
      <c r="JH26"/>
      <c r="JI26"/>
      <c r="JJ26"/>
      <c r="JK26"/>
      <c r="JL26"/>
      <c r="JM26"/>
      <c r="JN26"/>
      <c r="JO26"/>
      <c r="JP26"/>
      <c r="JQ26"/>
      <c r="JR26"/>
      <c r="JS26"/>
      <c r="JT26"/>
      <c r="JU26"/>
      <c r="JV26"/>
      <c r="JW26"/>
      <c r="JX26"/>
      <c r="JY26"/>
      <c r="JZ26"/>
      <c r="KA26"/>
      <c r="KB26"/>
      <c r="KC26"/>
      <c r="KD26"/>
      <c r="KE26"/>
      <c r="KF26"/>
      <c r="KG26"/>
      <c r="KH26"/>
      <c r="KI26"/>
      <c r="KJ26"/>
      <c r="KK26"/>
      <c r="KL26"/>
      <c r="KM26"/>
      <c r="KN26"/>
      <c r="KO26"/>
      <c r="KP26"/>
      <c r="KQ26"/>
      <c r="KR26"/>
      <c r="KS26"/>
      <c r="KT26"/>
      <c r="KU26"/>
      <c r="KV26"/>
      <c r="KW26"/>
      <c r="KX26"/>
      <c r="KY26"/>
      <c r="KZ26"/>
      <c r="LA26"/>
      <c r="LB26"/>
      <c r="LC26"/>
      <c r="LD26"/>
      <c r="LE26"/>
      <c r="LF26"/>
      <c r="LG26"/>
      <c r="LH26"/>
      <c r="LI26"/>
      <c r="LJ26"/>
      <c r="LK26"/>
      <c r="LL26"/>
      <c r="LM26"/>
      <c r="LN26"/>
      <c r="LO26"/>
      <c r="LP26"/>
      <c r="LQ26"/>
      <c r="LR26"/>
      <c r="LS26"/>
      <c r="LT26"/>
      <c r="LU26"/>
      <c r="LV26"/>
      <c r="LW26"/>
      <c r="LX26"/>
      <c r="LY26"/>
      <c r="LZ26"/>
      <c r="MA26"/>
      <c r="MB26"/>
      <c r="MC26"/>
      <c r="MD26"/>
      <c r="ME26"/>
      <c r="MF26"/>
      <c r="MG26"/>
      <c r="MH26"/>
      <c r="MI26"/>
      <c r="MJ26"/>
      <c r="MK26"/>
      <c r="ML26"/>
      <c r="MM26"/>
      <c r="MN26"/>
      <c r="MO26"/>
      <c r="MP26"/>
      <c r="MQ26"/>
      <c r="MR26"/>
      <c r="MS26"/>
      <c r="MT26"/>
      <c r="MU26"/>
      <c r="MV26"/>
      <c r="MW26"/>
      <c r="MX26"/>
      <c r="MY26"/>
      <c r="MZ26"/>
      <c r="NA26"/>
      <c r="NB26"/>
      <c r="NC26"/>
      <c r="ND26"/>
      <c r="NE26"/>
      <c r="NF26"/>
      <c r="NG26"/>
      <c r="NH26"/>
      <c r="NI26"/>
      <c r="NJ26"/>
      <c r="NK26"/>
      <c r="NL26"/>
      <c r="NM26"/>
      <c r="NN26"/>
      <c r="NO26"/>
      <c r="NP26"/>
      <c r="NQ26"/>
      <c r="NR26"/>
      <c r="NS26"/>
      <c r="NT26"/>
      <c r="NU26"/>
      <c r="NV26"/>
      <c r="NW26"/>
      <c r="NX26"/>
      <c r="NY26"/>
      <c r="NZ26"/>
      <c r="OA26"/>
      <c r="OB26"/>
      <c r="OC26"/>
      <c r="OD26"/>
      <c r="OE26"/>
      <c r="OF26"/>
      <c r="OG26"/>
      <c r="OH26"/>
      <c r="OI26"/>
      <c r="OJ26"/>
      <c r="OK26"/>
      <c r="OL26"/>
      <c r="OM26"/>
      <c r="ON26"/>
      <c r="OO26"/>
      <c r="OP26"/>
      <c r="OQ26"/>
      <c r="OR26"/>
      <c r="OS26"/>
      <c r="OT26"/>
      <c r="OU26"/>
      <c r="OV26"/>
      <c r="OW26"/>
      <c r="OX26"/>
      <c r="OY26"/>
      <c r="OZ26"/>
      <c r="PA26"/>
      <c r="PB26"/>
      <c r="PC26"/>
      <c r="PD26"/>
      <c r="PE26"/>
      <c r="PF26"/>
      <c r="PG26"/>
      <c r="PH26"/>
      <c r="PI26"/>
      <c r="PJ26"/>
      <c r="PK26"/>
      <c r="PL26"/>
      <c r="PM26"/>
      <c r="PN26"/>
      <c r="PO26"/>
      <c r="PP26"/>
      <c r="PQ26"/>
      <c r="PR26"/>
      <c r="PS26"/>
      <c r="PT26"/>
      <c r="PU26"/>
      <c r="PV26"/>
      <c r="PW26"/>
      <c r="PX26"/>
      <c r="PY26"/>
      <c r="PZ26"/>
      <c r="QA26"/>
      <c r="QB26"/>
      <c r="QC26"/>
      <c r="QD26"/>
      <c r="QE26"/>
      <c r="QF26"/>
      <c r="QG26"/>
      <c r="QH26"/>
      <c r="QI26"/>
      <c r="QJ26"/>
      <c r="QK26"/>
      <c r="QL26"/>
      <c r="QM26"/>
      <c r="QN26"/>
      <c r="QO26"/>
      <c r="QP26"/>
      <c r="QQ26"/>
      <c r="QR26"/>
      <c r="QS26"/>
      <c r="QT26"/>
      <c r="QU26"/>
      <c r="QV26"/>
      <c r="QW26"/>
      <c r="QX26"/>
      <c r="QY26"/>
      <c r="QZ26"/>
      <c r="RA26"/>
      <c r="RB26"/>
      <c r="RC26"/>
      <c r="RD26"/>
      <c r="RE26"/>
      <c r="RF26"/>
      <c r="RG26"/>
      <c r="RH26"/>
      <c r="RI26"/>
      <c r="RJ26"/>
      <c r="RK26"/>
      <c r="RL26"/>
      <c r="RM26"/>
      <c r="RN26"/>
      <c r="RO26"/>
      <c r="RP26"/>
      <c r="RQ26"/>
      <c r="RR26"/>
      <c r="RS26"/>
      <c r="RT26"/>
      <c r="RU26"/>
      <c r="RV26"/>
      <c r="RW26"/>
      <c r="RX26"/>
      <c r="RY26"/>
      <c r="RZ26"/>
      <c r="SA26"/>
      <c r="SB26"/>
      <c r="SC26"/>
      <c r="SD26"/>
      <c r="SE26"/>
      <c r="SF26"/>
      <c r="SG26"/>
      <c r="SH26"/>
      <c r="SI26"/>
      <c r="SJ26"/>
      <c r="SK26"/>
      <c r="SL26"/>
      <c r="SM26"/>
      <c r="SN26"/>
      <c r="SO26"/>
      <c r="SP26"/>
      <c r="SQ26"/>
      <c r="SR26"/>
      <c r="SS26"/>
      <c r="ST26"/>
      <c r="SU26"/>
      <c r="SV26"/>
      <c r="SW26"/>
      <c r="SX26"/>
      <c r="SY26"/>
      <c r="SZ26"/>
      <c r="TA26"/>
      <c r="TB26"/>
      <c r="TC26"/>
      <c r="TD26"/>
      <c r="TE26"/>
      <c r="TF26"/>
      <c r="TG26"/>
      <c r="TH26"/>
      <c r="TI26"/>
      <c r="TJ26"/>
      <c r="TK26"/>
      <c r="TL26"/>
      <c r="TM26"/>
      <c r="TN26"/>
      <c r="TO26"/>
      <c r="TP26"/>
      <c r="TQ26"/>
      <c r="TR26"/>
      <c r="TS26"/>
      <c r="TT26"/>
      <c r="TU26"/>
      <c r="TV26"/>
      <c r="TW26"/>
      <c r="TX26"/>
      <c r="TY26"/>
      <c r="TZ26"/>
      <c r="UA26"/>
      <c r="UB26"/>
      <c r="UC26"/>
      <c r="UD26"/>
      <c r="UE26"/>
      <c r="UF26"/>
      <c r="UG26"/>
      <c r="UH26"/>
      <c r="UI26"/>
      <c r="UJ26"/>
      <c r="UK26"/>
      <c r="UL26"/>
      <c r="UM26"/>
      <c r="UN26"/>
      <c r="UO26"/>
      <c r="UP26"/>
      <c r="UQ26"/>
      <c r="UR26"/>
      <c r="US26"/>
      <c r="UT26"/>
      <c r="UU26"/>
      <c r="UV26"/>
      <c r="UW26"/>
      <c r="UX26"/>
      <c r="UY26"/>
      <c r="UZ26"/>
      <c r="VA26"/>
      <c r="VB26"/>
      <c r="VC26"/>
      <c r="VD26"/>
      <c r="VE26"/>
      <c r="VF26"/>
      <c r="VG26"/>
      <c r="VH26"/>
      <c r="VI26"/>
      <c r="VJ26"/>
      <c r="VK26"/>
      <c r="VL26"/>
      <c r="VM26"/>
      <c r="VN26"/>
      <c r="VO26"/>
      <c r="VP26"/>
      <c r="VQ26"/>
      <c r="VR26"/>
      <c r="VS26"/>
      <c r="VT26"/>
      <c r="VU26"/>
      <c r="VV26"/>
      <c r="VW26"/>
      <c r="VX26"/>
      <c r="VY26"/>
      <c r="VZ26"/>
      <c r="WA26"/>
      <c r="WB26"/>
      <c r="WC26"/>
      <c r="WD26"/>
      <c r="WE26"/>
      <c r="WF26"/>
      <c r="WG26"/>
      <c r="WH26"/>
      <c r="WI26"/>
      <c r="WJ26"/>
      <c r="WK26"/>
      <c r="WL26"/>
      <c r="WM26"/>
      <c r="WN26"/>
      <c r="WO26"/>
      <c r="WP26"/>
      <c r="WQ26"/>
      <c r="WR26"/>
      <c r="WS26"/>
      <c r="WT26"/>
      <c r="WU26"/>
      <c r="WV26"/>
      <c r="WW26"/>
      <c r="WX26"/>
      <c r="WY26"/>
      <c r="WZ26"/>
      <c r="XA26"/>
      <c r="XB26"/>
      <c r="XC26"/>
      <c r="XD26"/>
      <c r="XE26"/>
      <c r="XF26"/>
      <c r="XG26"/>
      <c r="XH26"/>
      <c r="XI26"/>
      <c r="XJ26"/>
      <c r="XK26"/>
      <c r="XL26"/>
      <c r="XM26"/>
      <c r="XN26"/>
      <c r="XO26"/>
      <c r="XP26"/>
      <c r="XQ26"/>
      <c r="XR26"/>
      <c r="XS26"/>
      <c r="XT26"/>
      <c r="XU26"/>
      <c r="XV26"/>
      <c r="XW26"/>
      <c r="XX26"/>
      <c r="XY26"/>
      <c r="XZ26"/>
      <c r="YA26"/>
      <c r="YB26"/>
      <c r="YC26"/>
      <c r="YD26"/>
      <c r="YE26"/>
      <c r="YF26"/>
      <c r="YG26"/>
      <c r="YH26"/>
      <c r="YI26"/>
      <c r="YJ26"/>
      <c r="YK26"/>
      <c r="YL26"/>
      <c r="YM26"/>
      <c r="YN26"/>
      <c r="YO26"/>
      <c r="YP26"/>
      <c r="YQ26"/>
      <c r="YR26"/>
      <c r="YS26"/>
      <c r="YT26"/>
      <c r="YU26"/>
      <c r="YV26"/>
      <c r="YW26"/>
      <c r="YX26"/>
      <c r="YY26"/>
      <c r="YZ26"/>
      <c r="ZA26"/>
      <c r="ZB26"/>
      <c r="ZC26"/>
      <c r="ZD26"/>
      <c r="ZE26"/>
      <c r="ZF26"/>
      <c r="ZG26"/>
      <c r="ZH26"/>
      <c r="ZI26"/>
      <c r="ZJ26"/>
      <c r="ZK26"/>
      <c r="ZL26"/>
      <c r="ZM26"/>
      <c r="ZN26"/>
      <c r="ZO26"/>
      <c r="ZP26"/>
      <c r="ZQ26"/>
      <c r="ZR26"/>
      <c r="ZS26"/>
      <c r="ZT26"/>
      <c r="ZU26"/>
      <c r="ZV26"/>
      <c r="ZW26"/>
      <c r="ZX26"/>
      <c r="ZY26"/>
      <c r="ZZ26"/>
      <c r="AAA26"/>
      <c r="AAB26"/>
      <c r="AAC26"/>
      <c r="AAD26"/>
      <c r="AAE26"/>
      <c r="AAF26"/>
      <c r="AAG26"/>
      <c r="AAH26"/>
      <c r="AAI26"/>
      <c r="AAJ26"/>
      <c r="AAK26"/>
      <c r="AAL26"/>
      <c r="AAM26"/>
      <c r="AAN26"/>
      <c r="AAO26"/>
      <c r="AAP26"/>
      <c r="AAQ26"/>
      <c r="AAR26"/>
      <c r="AAS26"/>
      <c r="AAT26"/>
      <c r="AAU26"/>
      <c r="AAV26"/>
      <c r="AAW26"/>
      <c r="AAX26"/>
      <c r="AAY26"/>
      <c r="AAZ26"/>
      <c r="ABA26"/>
      <c r="ABB26"/>
      <c r="ABC26"/>
      <c r="ABD26"/>
      <c r="ABE26"/>
      <c r="ABF26"/>
      <c r="ABG26"/>
      <c r="ABH26"/>
      <c r="ABI26"/>
      <c r="ABJ26"/>
      <c r="ABK26"/>
      <c r="ABL26"/>
      <c r="ABM26"/>
      <c r="ABN26"/>
      <c r="ABO26"/>
      <c r="ABP26"/>
      <c r="ABQ26"/>
      <c r="ABR26"/>
      <c r="ABS26"/>
      <c r="ABT26"/>
      <c r="ABU26"/>
      <c r="ABV26"/>
      <c r="ABW26"/>
      <c r="ABX26"/>
      <c r="ABY26"/>
      <c r="ABZ26"/>
      <c r="ACA26"/>
      <c r="ACB26"/>
      <c r="ACC26"/>
      <c r="ACD26"/>
      <c r="ACE26"/>
      <c r="ACF26"/>
      <c r="ACG26"/>
      <c r="ACH26"/>
      <c r="ACI26"/>
      <c r="ACJ26"/>
      <c r="ACK26"/>
      <c r="ACL26"/>
      <c r="ACM26"/>
      <c r="ACN26"/>
      <c r="ACO26"/>
      <c r="ACP26"/>
      <c r="ACQ26"/>
      <c r="ACR26"/>
      <c r="ACS26"/>
      <c r="ACT26"/>
      <c r="ACU26"/>
      <c r="ACV26"/>
      <c r="ACW26"/>
      <c r="ACX26"/>
      <c r="ACY26"/>
      <c r="ACZ26"/>
      <c r="ADA26"/>
      <c r="ADB26"/>
      <c r="ADC26"/>
      <c r="ADD26"/>
      <c r="ADE26"/>
      <c r="ADF26"/>
      <c r="ADG26"/>
      <c r="ADH26"/>
      <c r="ADI26"/>
      <c r="ADJ26"/>
      <c r="ADK26"/>
      <c r="ADL26"/>
      <c r="ADM26"/>
      <c r="ADN26"/>
      <c r="ADO26"/>
      <c r="ADP26"/>
      <c r="ADQ26"/>
      <c r="ADR26"/>
      <c r="ADS26"/>
      <c r="ADT26"/>
      <c r="ADU26"/>
      <c r="ADV26"/>
      <c r="ADW26"/>
      <c r="ADX26"/>
      <c r="ADY26"/>
      <c r="ADZ26"/>
      <c r="AEA26"/>
      <c r="AEB26"/>
      <c r="AEC26"/>
      <c r="AED26"/>
      <c r="AEE26"/>
      <c r="AEF26"/>
      <c r="AEG26"/>
      <c r="AEH26"/>
      <c r="AEI26"/>
      <c r="AEJ26"/>
      <c r="AEK26"/>
      <c r="AEL26"/>
      <c r="AEM26"/>
      <c r="AEN26"/>
      <c r="AEO26"/>
      <c r="AEP26"/>
      <c r="AEQ26"/>
      <c r="AER26"/>
      <c r="AES26"/>
      <c r="AET26"/>
      <c r="AEU26"/>
      <c r="AEV26"/>
      <c r="AEW26"/>
      <c r="AEX26"/>
      <c r="AEY26"/>
      <c r="AEZ26"/>
      <c r="AFA26"/>
      <c r="AFB26"/>
      <c r="AFC26"/>
      <c r="AFD26"/>
      <c r="AFE26"/>
      <c r="AFF26"/>
      <c r="AFG26"/>
      <c r="AFH26"/>
      <c r="AFI26"/>
      <c r="AFJ26"/>
      <c r="AFK26"/>
      <c r="AFL26"/>
      <c r="AFM26"/>
      <c r="AFN26"/>
      <c r="AFO26"/>
      <c r="AFP26"/>
      <c r="AFQ26"/>
      <c r="AFR26"/>
      <c r="AFS26"/>
      <c r="AFT26"/>
      <c r="AFU26"/>
      <c r="AFV26"/>
      <c r="AFW26"/>
      <c r="AFX26"/>
      <c r="AFY26"/>
      <c r="AFZ26"/>
      <c r="AGA26"/>
      <c r="AGB26"/>
      <c r="AGC26"/>
      <c r="AGD26"/>
      <c r="AGE26"/>
      <c r="AGF26"/>
      <c r="AGG26"/>
      <c r="AGH26"/>
      <c r="AGI26"/>
      <c r="AGJ26"/>
      <c r="AGK26"/>
      <c r="AGL26"/>
      <c r="AGM26"/>
      <c r="AGN26"/>
      <c r="AGO26"/>
      <c r="AGP26"/>
      <c r="AGQ26"/>
      <c r="AGR26"/>
      <c r="AGS26"/>
      <c r="AGT26"/>
      <c r="AGU26"/>
      <c r="AGV26"/>
      <c r="AGW26"/>
      <c r="AGX26"/>
      <c r="AGY26"/>
      <c r="AGZ26"/>
      <c r="AHA26"/>
      <c r="AHB26"/>
      <c r="AHC26"/>
      <c r="AHD26"/>
      <c r="AHE26"/>
      <c r="AHF26"/>
      <c r="AHG26"/>
      <c r="AHH26"/>
      <c r="AHI26"/>
      <c r="AHJ26"/>
      <c r="AHK26"/>
      <c r="AHL26"/>
      <c r="AHM26"/>
      <c r="AHN26"/>
      <c r="AHO26"/>
      <c r="AHP26"/>
      <c r="AHQ26"/>
      <c r="AHR26"/>
      <c r="AHS26"/>
      <c r="AHT26"/>
      <c r="AHU26"/>
      <c r="AHV26"/>
      <c r="AHW26"/>
      <c r="AHX26"/>
      <c r="AHY26"/>
      <c r="AHZ26"/>
      <c r="AIA26"/>
      <c r="AIB26"/>
      <c r="AIC26"/>
      <c r="AID26"/>
      <c r="AIE26"/>
      <c r="AIF26"/>
      <c r="AIG26"/>
      <c r="AIH26"/>
      <c r="AII26"/>
      <c r="AIJ26"/>
      <c r="AIK26"/>
      <c r="AIL26"/>
      <c r="AIM26"/>
      <c r="AIN26"/>
      <c r="AIO26"/>
      <c r="AIP26"/>
      <c r="AIQ26"/>
      <c r="AIR26"/>
      <c r="AIS26"/>
      <c r="AIT26"/>
      <c r="AIU26"/>
      <c r="AIV26"/>
      <c r="AIW26"/>
      <c r="AIX26"/>
      <c r="AIY26"/>
      <c r="AIZ26"/>
      <c r="AJA26"/>
      <c r="AJB26"/>
      <c r="AJC26"/>
      <c r="AJD26"/>
      <c r="AJE26"/>
      <c r="AJF26"/>
      <c r="AJG26"/>
      <c r="AJH26"/>
      <c r="AJI26"/>
      <c r="AJJ26"/>
      <c r="AJK26"/>
      <c r="AJL26"/>
      <c r="AJM26"/>
      <c r="AJN26"/>
      <c r="AJO26"/>
      <c r="AJP26"/>
      <c r="AJQ26"/>
      <c r="AJR26"/>
      <c r="AJS26"/>
      <c r="AJT26"/>
      <c r="AJU26"/>
      <c r="AJV26"/>
      <c r="AJW26"/>
      <c r="AJX26"/>
      <c r="AJY26"/>
      <c r="AJZ26"/>
      <c r="AKA26"/>
      <c r="AKB26"/>
      <c r="AKC26"/>
      <c r="AKD26"/>
      <c r="AKE26"/>
      <c r="AKF26"/>
      <c r="AKG26"/>
      <c r="AKH26"/>
      <c r="AKI26"/>
      <c r="AKJ26"/>
      <c r="AKK26"/>
      <c r="AKL26"/>
      <c r="AKM26"/>
      <c r="AKN26"/>
      <c r="AKO26"/>
      <c r="AKP26"/>
      <c r="AKQ26"/>
      <c r="AKR26"/>
      <c r="AKS26"/>
      <c r="AKT26"/>
      <c r="AKU26"/>
      <c r="AKV26"/>
      <c r="AKW26"/>
      <c r="AKX26"/>
      <c r="AKY26"/>
      <c r="AKZ26"/>
      <c r="ALA26"/>
      <c r="ALB26"/>
      <c r="ALC26"/>
      <c r="ALD26"/>
      <c r="ALE26"/>
      <c r="ALF26"/>
      <c r="ALG26"/>
      <c r="ALH26"/>
      <c r="ALI26"/>
      <c r="ALJ26"/>
      <c r="ALK26"/>
      <c r="ALL26"/>
      <c r="ALM26"/>
      <c r="ALN26"/>
      <c r="ALO26"/>
      <c r="ALP26"/>
      <c r="ALQ26"/>
      <c r="ALR26"/>
      <c r="ALS26"/>
      <c r="ALT26"/>
      <c r="ALU26"/>
      <c r="ALV26"/>
      <c r="ALW26"/>
      <c r="ALX26"/>
      <c r="ALY26"/>
      <c r="ALZ26"/>
      <c r="AMA26"/>
      <c r="AMB26"/>
      <c r="AMC26"/>
      <c r="AMD26"/>
      <c r="AME26"/>
      <c r="AMF26"/>
      <c r="AMG26"/>
      <c r="AMH26"/>
      <c r="AMI26"/>
      <c r="AMJ26"/>
    </row>
    <row r="27" spans="1:1024" ht="15" customHeight="1">
      <c r="A27"/>
      <c r="B27" s="30"/>
      <c r="C27" s="33" t="s">
        <v>24</v>
      </c>
      <c r="D27" s="34" t="s">
        <v>28</v>
      </c>
      <c r="E27" s="31"/>
      <c r="F27" s="31"/>
      <c r="G27" s="31"/>
      <c r="H27" s="31"/>
      <c r="I27" s="31"/>
      <c r="J27" s="31"/>
      <c r="K27" s="31"/>
      <c r="L27" s="31"/>
      <c r="M27" s="31"/>
      <c r="N27" s="31"/>
      <c r="O27" s="31"/>
      <c r="P27" s="31"/>
      <c r="Q27" s="32"/>
      <c r="R27"/>
      <c r="S27"/>
      <c r="T27"/>
      <c r="U27"/>
      <c r="V27"/>
      <c r="W27"/>
      <c r="X27"/>
      <c r="Y27"/>
      <c r="Z27"/>
      <c r="AA27"/>
      <c r="AB27"/>
      <c r="AC27"/>
      <c r="AD27"/>
      <c r="AE27"/>
      <c r="AF27"/>
      <c r="AG27"/>
      <c r="AH27"/>
      <c r="AI27"/>
      <c r="AJ27"/>
      <c r="AK27"/>
      <c r="AL27"/>
      <c r="AM27"/>
      <c r="AN27"/>
      <c r="AO27"/>
      <c r="AP27"/>
      <c r="AQ27"/>
      <c r="AR27"/>
      <c r="AS27"/>
      <c r="AT27"/>
      <c r="AU27"/>
      <c r="AV27"/>
      <c r="AW27"/>
      <c r="AX27"/>
      <c r="AY27"/>
      <c r="AZ27"/>
      <c r="BA27"/>
      <c r="BB27"/>
      <c r="BC27"/>
      <c r="BD27"/>
      <c r="BE27"/>
      <c r="BF27"/>
      <c r="BG27"/>
      <c r="BH27"/>
      <c r="BI27"/>
      <c r="BJ27"/>
      <c r="BK27"/>
      <c r="BL27"/>
      <c r="BM27"/>
      <c r="BN27"/>
      <c r="BO27"/>
      <c r="BP27"/>
      <c r="BQ27"/>
      <c r="BR27"/>
      <c r="BS27"/>
      <c r="BT27"/>
      <c r="BU27"/>
      <c r="BV27"/>
      <c r="BW27"/>
      <c r="BX27"/>
      <c r="BY27"/>
      <c r="BZ27"/>
      <c r="CA27"/>
      <c r="CB27"/>
      <c r="CC27"/>
      <c r="CD27"/>
      <c r="CE27"/>
      <c r="CF27"/>
      <c r="CG27"/>
      <c r="CH27"/>
      <c r="CI27"/>
      <c r="CJ27"/>
      <c r="CK27"/>
      <c r="CL27"/>
      <c r="CM27"/>
      <c r="CN27"/>
      <c r="CO27"/>
      <c r="CP27"/>
      <c r="CQ27"/>
      <c r="CR27"/>
      <c r="CS27"/>
      <c r="CT27"/>
      <c r="CU27"/>
      <c r="CV27"/>
      <c r="CW27"/>
      <c r="CX27"/>
      <c r="CY27"/>
      <c r="CZ27"/>
      <c r="DA27"/>
      <c r="DB27"/>
      <c r="DC27"/>
      <c r="DD27"/>
      <c r="DE27"/>
      <c r="DF27"/>
      <c r="DG27"/>
      <c r="DH27"/>
      <c r="DI27"/>
      <c r="DJ27"/>
      <c r="DK27"/>
      <c r="DL27"/>
      <c r="DM27"/>
      <c r="DN27"/>
      <c r="DO27"/>
      <c r="DP27"/>
      <c r="DQ27"/>
      <c r="DR27"/>
      <c r="DS27"/>
      <c r="DT27"/>
      <c r="DU27"/>
      <c r="DV27"/>
      <c r="DW27"/>
      <c r="DX27"/>
      <c r="DY27"/>
      <c r="DZ27"/>
      <c r="EA27"/>
      <c r="EB27"/>
      <c r="EC27"/>
      <c r="ED27"/>
      <c r="EE27"/>
      <c r="EF27"/>
      <c r="EG27"/>
      <c r="EH27"/>
      <c r="EI27"/>
      <c r="EJ27"/>
      <c r="EK27"/>
      <c r="EL27"/>
      <c r="EM27"/>
      <c r="EN27"/>
      <c r="EO27"/>
      <c r="EP27"/>
      <c r="EQ27"/>
      <c r="ER27"/>
      <c r="ES27"/>
      <c r="ET27"/>
      <c r="EU27"/>
      <c r="EV27"/>
      <c r="EW27"/>
      <c r="EX27"/>
      <c r="EY27"/>
      <c r="EZ27"/>
      <c r="FA27"/>
      <c r="FB27"/>
      <c r="FC27"/>
      <c r="FD27"/>
      <c r="FE27"/>
      <c r="FF27"/>
      <c r="FG27"/>
      <c r="FH27"/>
      <c r="FI27"/>
      <c r="FJ27"/>
      <c r="FK27"/>
      <c r="FL27"/>
      <c r="FM27"/>
      <c r="FN27"/>
      <c r="FO27"/>
      <c r="FP27"/>
      <c r="FQ27"/>
      <c r="FR27"/>
      <c r="FS27"/>
      <c r="FT27"/>
      <c r="FU27"/>
      <c r="FV27"/>
      <c r="FW27"/>
      <c r="FX27"/>
      <c r="FY27"/>
      <c r="FZ27"/>
      <c r="GA27"/>
      <c r="GB27"/>
      <c r="GC27"/>
      <c r="GD27"/>
      <c r="GE27"/>
      <c r="GF27"/>
      <c r="GG27"/>
      <c r="GH27"/>
      <c r="GI27"/>
      <c r="GJ27"/>
      <c r="GK27"/>
      <c r="GL27"/>
      <c r="GM27"/>
      <c r="GN27"/>
      <c r="GO27"/>
      <c r="GP27"/>
      <c r="GQ27"/>
      <c r="GR27"/>
      <c r="GS27"/>
      <c r="GT27"/>
      <c r="GU27"/>
      <c r="GV27"/>
      <c r="GW27"/>
      <c r="GX27"/>
      <c r="GY27"/>
      <c r="GZ27"/>
      <c r="HA27"/>
      <c r="HB27"/>
      <c r="HC27"/>
      <c r="HD27"/>
      <c r="HE27"/>
      <c r="HF27"/>
      <c r="HG27"/>
      <c r="HH27"/>
      <c r="HI27"/>
      <c r="HJ27"/>
      <c r="HK27"/>
      <c r="HL27"/>
      <c r="HM27"/>
      <c r="HN27"/>
      <c r="HO27"/>
      <c r="HP27"/>
      <c r="HQ27"/>
      <c r="HR27"/>
      <c r="HS27"/>
      <c r="HT27"/>
      <c r="HU27"/>
      <c r="HV27"/>
      <c r="HW27"/>
      <c r="HX27"/>
      <c r="HY27"/>
      <c r="HZ27"/>
      <c r="IA27"/>
      <c r="IB27"/>
      <c r="IC27"/>
      <c r="ID27"/>
      <c r="IE27"/>
      <c r="IF27"/>
      <c r="IG27"/>
      <c r="IH27"/>
      <c r="II27"/>
      <c r="IJ27"/>
      <c r="IK27"/>
      <c r="IL27"/>
      <c r="IM27"/>
      <c r="IN27"/>
      <c r="IO27"/>
      <c r="IP27"/>
      <c r="IQ27"/>
      <c r="IR27"/>
      <c r="IS27"/>
      <c r="IT27"/>
      <c r="IU27"/>
      <c r="IV27"/>
      <c r="IW27"/>
      <c r="IX27"/>
      <c r="IY27"/>
      <c r="IZ27"/>
      <c r="JA27"/>
      <c r="JB27"/>
      <c r="JC27"/>
      <c r="JD27"/>
      <c r="JE27"/>
      <c r="JF27"/>
      <c r="JG27"/>
      <c r="JH27"/>
      <c r="JI27"/>
      <c r="JJ27"/>
      <c r="JK27"/>
      <c r="JL27"/>
      <c r="JM27"/>
      <c r="JN27"/>
      <c r="JO27"/>
      <c r="JP27"/>
      <c r="JQ27"/>
      <c r="JR27"/>
      <c r="JS27"/>
      <c r="JT27"/>
      <c r="JU27"/>
      <c r="JV27"/>
      <c r="JW27"/>
      <c r="JX27"/>
      <c r="JY27"/>
      <c r="JZ27"/>
      <c r="KA27"/>
      <c r="KB27"/>
      <c r="KC27"/>
      <c r="KD27"/>
      <c r="KE27"/>
      <c r="KF27"/>
      <c r="KG27"/>
      <c r="KH27"/>
      <c r="KI27"/>
      <c r="KJ27"/>
      <c r="KK27"/>
      <c r="KL27"/>
      <c r="KM27"/>
      <c r="KN27"/>
      <c r="KO27"/>
      <c r="KP27"/>
      <c r="KQ27"/>
      <c r="KR27"/>
      <c r="KS27"/>
      <c r="KT27"/>
      <c r="KU27"/>
      <c r="KV27"/>
      <c r="KW27"/>
      <c r="KX27"/>
      <c r="KY27"/>
      <c r="KZ27"/>
      <c r="LA27"/>
      <c r="LB27"/>
      <c r="LC27"/>
      <c r="LD27"/>
      <c r="LE27"/>
      <c r="LF27"/>
      <c r="LG27"/>
      <c r="LH27"/>
      <c r="LI27"/>
      <c r="LJ27"/>
      <c r="LK27"/>
      <c r="LL27"/>
      <c r="LM27"/>
      <c r="LN27"/>
      <c r="LO27"/>
      <c r="LP27"/>
      <c r="LQ27"/>
      <c r="LR27"/>
      <c r="LS27"/>
      <c r="LT27"/>
      <c r="LU27"/>
      <c r="LV27"/>
      <c r="LW27"/>
      <c r="LX27"/>
      <c r="LY27"/>
      <c r="LZ27"/>
      <c r="MA27"/>
      <c r="MB27"/>
      <c r="MC27"/>
      <c r="MD27"/>
      <c r="ME27"/>
      <c r="MF27"/>
      <c r="MG27"/>
      <c r="MH27"/>
      <c r="MI27"/>
      <c r="MJ27"/>
      <c r="MK27"/>
      <c r="ML27"/>
      <c r="MM27"/>
      <c r="MN27"/>
      <c r="MO27"/>
      <c r="MP27"/>
      <c r="MQ27"/>
      <c r="MR27"/>
      <c r="MS27"/>
      <c r="MT27"/>
      <c r="MU27"/>
      <c r="MV27"/>
      <c r="MW27"/>
      <c r="MX27"/>
      <c r="MY27"/>
      <c r="MZ27"/>
      <c r="NA27"/>
      <c r="NB27"/>
      <c r="NC27"/>
      <c r="ND27"/>
      <c r="NE27"/>
      <c r="NF27"/>
      <c r="NG27"/>
      <c r="NH27"/>
      <c r="NI27"/>
      <c r="NJ27"/>
      <c r="NK27"/>
      <c r="NL27"/>
      <c r="NM27"/>
      <c r="NN27"/>
      <c r="NO27"/>
      <c r="NP27"/>
      <c r="NQ27"/>
      <c r="NR27"/>
      <c r="NS27"/>
      <c r="NT27"/>
      <c r="NU27"/>
      <c r="NV27"/>
      <c r="NW27"/>
      <c r="NX27"/>
      <c r="NY27"/>
      <c r="NZ27"/>
      <c r="OA27"/>
      <c r="OB27"/>
      <c r="OC27"/>
      <c r="OD27"/>
      <c r="OE27"/>
      <c r="OF27"/>
      <c r="OG27"/>
      <c r="OH27"/>
      <c r="OI27"/>
      <c r="OJ27"/>
      <c r="OK27"/>
      <c r="OL27"/>
      <c r="OM27"/>
      <c r="ON27"/>
      <c r="OO27"/>
      <c r="OP27"/>
      <c r="OQ27"/>
      <c r="OR27"/>
      <c r="OS27"/>
      <c r="OT27"/>
      <c r="OU27"/>
      <c r="OV27"/>
      <c r="OW27"/>
      <c r="OX27"/>
      <c r="OY27"/>
      <c r="OZ27"/>
      <c r="PA27"/>
      <c r="PB27"/>
      <c r="PC27"/>
      <c r="PD27"/>
      <c r="PE27"/>
      <c r="PF27"/>
      <c r="PG27"/>
      <c r="PH27"/>
      <c r="PI27"/>
      <c r="PJ27"/>
      <c r="PK27"/>
      <c r="PL27"/>
      <c r="PM27"/>
      <c r="PN27"/>
      <c r="PO27"/>
      <c r="PP27"/>
      <c r="PQ27"/>
      <c r="PR27"/>
      <c r="PS27"/>
      <c r="PT27"/>
      <c r="PU27"/>
      <c r="PV27"/>
      <c r="PW27"/>
      <c r="PX27"/>
      <c r="PY27"/>
      <c r="PZ27"/>
      <c r="QA27"/>
      <c r="QB27"/>
      <c r="QC27"/>
      <c r="QD27"/>
      <c r="QE27"/>
      <c r="QF27"/>
      <c r="QG27"/>
      <c r="QH27"/>
      <c r="QI27"/>
      <c r="QJ27"/>
      <c r="QK27"/>
      <c r="QL27"/>
      <c r="QM27"/>
      <c r="QN27"/>
      <c r="QO27"/>
      <c r="QP27"/>
      <c r="QQ27"/>
      <c r="QR27"/>
      <c r="QS27"/>
      <c r="QT27"/>
      <c r="QU27"/>
      <c r="QV27"/>
      <c r="QW27"/>
      <c r="QX27"/>
      <c r="QY27"/>
      <c r="QZ27"/>
      <c r="RA27"/>
      <c r="RB27"/>
      <c r="RC27"/>
      <c r="RD27"/>
      <c r="RE27"/>
      <c r="RF27"/>
      <c r="RG27"/>
      <c r="RH27"/>
      <c r="RI27"/>
      <c r="RJ27"/>
      <c r="RK27"/>
      <c r="RL27"/>
      <c r="RM27"/>
      <c r="RN27"/>
      <c r="RO27"/>
      <c r="RP27"/>
      <c r="RQ27"/>
      <c r="RR27"/>
      <c r="RS27"/>
      <c r="RT27"/>
      <c r="RU27"/>
      <c r="RV27"/>
      <c r="RW27"/>
      <c r="RX27"/>
      <c r="RY27"/>
      <c r="RZ27"/>
      <c r="SA27"/>
      <c r="SB27"/>
      <c r="SC27"/>
      <c r="SD27"/>
      <c r="SE27"/>
      <c r="SF27"/>
      <c r="SG27"/>
      <c r="SH27"/>
      <c r="SI27"/>
      <c r="SJ27"/>
      <c r="SK27"/>
      <c r="SL27"/>
      <c r="SM27"/>
      <c r="SN27"/>
      <c r="SO27"/>
      <c r="SP27"/>
      <c r="SQ27"/>
      <c r="SR27"/>
      <c r="SS27"/>
      <c r="ST27"/>
      <c r="SU27"/>
      <c r="SV27"/>
      <c r="SW27"/>
      <c r="SX27"/>
      <c r="SY27"/>
      <c r="SZ27"/>
      <c r="TA27"/>
      <c r="TB27"/>
      <c r="TC27"/>
      <c r="TD27"/>
      <c r="TE27"/>
      <c r="TF27"/>
      <c r="TG27"/>
      <c r="TH27"/>
      <c r="TI27"/>
      <c r="TJ27"/>
      <c r="TK27"/>
      <c r="TL27"/>
      <c r="TM27"/>
      <c r="TN27"/>
      <c r="TO27"/>
      <c r="TP27"/>
      <c r="TQ27"/>
      <c r="TR27"/>
      <c r="TS27"/>
      <c r="TT27"/>
      <c r="TU27"/>
      <c r="TV27"/>
      <c r="TW27"/>
      <c r="TX27"/>
      <c r="TY27"/>
      <c r="TZ27"/>
      <c r="UA27"/>
      <c r="UB27"/>
      <c r="UC27"/>
      <c r="UD27"/>
      <c r="UE27"/>
      <c r="UF27"/>
      <c r="UG27"/>
      <c r="UH27"/>
      <c r="UI27"/>
      <c r="UJ27"/>
      <c r="UK27"/>
      <c r="UL27"/>
      <c r="UM27"/>
      <c r="UN27"/>
      <c r="UO27"/>
      <c r="UP27"/>
      <c r="UQ27"/>
      <c r="UR27"/>
      <c r="US27"/>
      <c r="UT27"/>
      <c r="UU27"/>
      <c r="UV27"/>
      <c r="UW27"/>
      <c r="UX27"/>
      <c r="UY27"/>
      <c r="UZ27"/>
      <c r="VA27"/>
      <c r="VB27"/>
      <c r="VC27"/>
      <c r="VD27"/>
      <c r="VE27"/>
      <c r="VF27"/>
      <c r="VG27"/>
      <c r="VH27"/>
      <c r="VI27"/>
      <c r="VJ27"/>
      <c r="VK27"/>
      <c r="VL27"/>
      <c r="VM27"/>
      <c r="VN27"/>
      <c r="VO27"/>
      <c r="VP27"/>
      <c r="VQ27"/>
      <c r="VR27"/>
      <c r="VS27"/>
      <c r="VT27"/>
      <c r="VU27"/>
      <c r="VV27"/>
      <c r="VW27"/>
      <c r="VX27"/>
      <c r="VY27"/>
      <c r="VZ27"/>
      <c r="WA27"/>
      <c r="WB27"/>
      <c r="WC27"/>
      <c r="WD27"/>
      <c r="WE27"/>
      <c r="WF27"/>
      <c r="WG27"/>
      <c r="WH27"/>
      <c r="WI27"/>
      <c r="WJ27"/>
      <c r="WK27"/>
      <c r="WL27"/>
      <c r="WM27"/>
      <c r="WN27"/>
      <c r="WO27"/>
      <c r="WP27"/>
      <c r="WQ27"/>
      <c r="WR27"/>
      <c r="WS27"/>
      <c r="WT27"/>
      <c r="WU27"/>
      <c r="WV27"/>
      <c r="WW27"/>
      <c r="WX27"/>
      <c r="WY27"/>
      <c r="WZ27"/>
      <c r="XA27"/>
      <c r="XB27"/>
      <c r="XC27"/>
      <c r="XD27"/>
      <c r="XE27"/>
      <c r="XF27"/>
      <c r="XG27"/>
      <c r="XH27"/>
      <c r="XI27"/>
      <c r="XJ27"/>
      <c r="XK27"/>
      <c r="XL27"/>
      <c r="XM27"/>
      <c r="XN27"/>
      <c r="XO27"/>
      <c r="XP27"/>
      <c r="XQ27"/>
      <c r="XR27"/>
      <c r="XS27"/>
      <c r="XT27"/>
      <c r="XU27"/>
      <c r="XV27"/>
      <c r="XW27"/>
      <c r="XX27"/>
      <c r="XY27"/>
      <c r="XZ27"/>
      <c r="YA27"/>
      <c r="YB27"/>
      <c r="YC27"/>
      <c r="YD27"/>
      <c r="YE27"/>
      <c r="YF27"/>
      <c r="YG27"/>
      <c r="YH27"/>
      <c r="YI27"/>
      <c r="YJ27"/>
      <c r="YK27"/>
      <c r="YL27"/>
      <c r="YM27"/>
      <c r="YN27"/>
      <c r="YO27"/>
      <c r="YP27"/>
      <c r="YQ27"/>
      <c r="YR27"/>
      <c r="YS27"/>
      <c r="YT27"/>
      <c r="YU27"/>
      <c r="YV27"/>
      <c r="YW27"/>
      <c r="YX27"/>
      <c r="YY27"/>
      <c r="YZ27"/>
      <c r="ZA27"/>
      <c r="ZB27"/>
      <c r="ZC27"/>
      <c r="ZD27"/>
      <c r="ZE27"/>
      <c r="ZF27"/>
      <c r="ZG27"/>
      <c r="ZH27"/>
      <c r="ZI27"/>
      <c r="ZJ27"/>
      <c r="ZK27"/>
      <c r="ZL27"/>
      <c r="ZM27"/>
      <c r="ZN27"/>
      <c r="ZO27"/>
      <c r="ZP27"/>
      <c r="ZQ27"/>
      <c r="ZR27"/>
      <c r="ZS27"/>
      <c r="ZT27"/>
      <c r="ZU27"/>
      <c r="ZV27"/>
      <c r="ZW27"/>
      <c r="ZX27"/>
      <c r="ZY27"/>
      <c r="ZZ27"/>
      <c r="AAA27"/>
      <c r="AAB27"/>
      <c r="AAC27"/>
      <c r="AAD27"/>
      <c r="AAE27"/>
      <c r="AAF27"/>
      <c r="AAG27"/>
      <c r="AAH27"/>
      <c r="AAI27"/>
      <c r="AAJ27"/>
      <c r="AAK27"/>
      <c r="AAL27"/>
      <c r="AAM27"/>
      <c r="AAN27"/>
      <c r="AAO27"/>
      <c r="AAP27"/>
      <c r="AAQ27"/>
      <c r="AAR27"/>
      <c r="AAS27"/>
      <c r="AAT27"/>
      <c r="AAU27"/>
      <c r="AAV27"/>
      <c r="AAW27"/>
      <c r="AAX27"/>
      <c r="AAY27"/>
      <c r="AAZ27"/>
      <c r="ABA27"/>
      <c r="ABB27"/>
      <c r="ABC27"/>
      <c r="ABD27"/>
      <c r="ABE27"/>
      <c r="ABF27"/>
      <c r="ABG27"/>
      <c r="ABH27"/>
      <c r="ABI27"/>
      <c r="ABJ27"/>
      <c r="ABK27"/>
      <c r="ABL27"/>
      <c r="ABM27"/>
      <c r="ABN27"/>
      <c r="ABO27"/>
      <c r="ABP27"/>
      <c r="ABQ27"/>
      <c r="ABR27"/>
      <c r="ABS27"/>
      <c r="ABT27"/>
      <c r="ABU27"/>
      <c r="ABV27"/>
      <c r="ABW27"/>
      <c r="ABX27"/>
      <c r="ABY27"/>
      <c r="ABZ27"/>
      <c r="ACA27"/>
      <c r="ACB27"/>
      <c r="ACC27"/>
      <c r="ACD27"/>
      <c r="ACE27"/>
      <c r="ACF27"/>
      <c r="ACG27"/>
      <c r="ACH27"/>
      <c r="ACI27"/>
      <c r="ACJ27"/>
      <c r="ACK27"/>
      <c r="ACL27"/>
      <c r="ACM27"/>
      <c r="ACN27"/>
      <c r="ACO27"/>
      <c r="ACP27"/>
      <c r="ACQ27"/>
      <c r="ACR27"/>
      <c r="ACS27"/>
      <c r="ACT27"/>
      <c r="ACU27"/>
      <c r="ACV27"/>
      <c r="ACW27"/>
      <c r="ACX27"/>
      <c r="ACY27"/>
      <c r="ACZ27"/>
      <c r="ADA27"/>
      <c r="ADB27"/>
      <c r="ADC27"/>
      <c r="ADD27"/>
      <c r="ADE27"/>
      <c r="ADF27"/>
      <c r="ADG27"/>
      <c r="ADH27"/>
      <c r="ADI27"/>
      <c r="ADJ27"/>
      <c r="ADK27"/>
      <c r="ADL27"/>
      <c r="ADM27"/>
      <c r="ADN27"/>
      <c r="ADO27"/>
      <c r="ADP27"/>
      <c r="ADQ27"/>
      <c r="ADR27"/>
      <c r="ADS27"/>
      <c r="ADT27"/>
      <c r="ADU27"/>
      <c r="ADV27"/>
      <c r="ADW27"/>
      <c r="ADX27"/>
      <c r="ADY27"/>
      <c r="ADZ27"/>
      <c r="AEA27"/>
      <c r="AEB27"/>
      <c r="AEC27"/>
      <c r="AED27"/>
      <c r="AEE27"/>
      <c r="AEF27"/>
      <c r="AEG27"/>
      <c r="AEH27"/>
      <c r="AEI27"/>
      <c r="AEJ27"/>
      <c r="AEK27"/>
      <c r="AEL27"/>
      <c r="AEM27"/>
      <c r="AEN27"/>
      <c r="AEO27"/>
      <c r="AEP27"/>
      <c r="AEQ27"/>
      <c r="AER27"/>
      <c r="AES27"/>
      <c r="AET27"/>
      <c r="AEU27"/>
      <c r="AEV27"/>
      <c r="AEW27"/>
      <c r="AEX27"/>
      <c r="AEY27"/>
      <c r="AEZ27"/>
      <c r="AFA27"/>
      <c r="AFB27"/>
      <c r="AFC27"/>
      <c r="AFD27"/>
      <c r="AFE27"/>
      <c r="AFF27"/>
      <c r="AFG27"/>
      <c r="AFH27"/>
      <c r="AFI27"/>
      <c r="AFJ27"/>
      <c r="AFK27"/>
      <c r="AFL27"/>
      <c r="AFM27"/>
      <c r="AFN27"/>
      <c r="AFO27"/>
      <c r="AFP27"/>
      <c r="AFQ27"/>
      <c r="AFR27"/>
      <c r="AFS27"/>
      <c r="AFT27"/>
      <c r="AFU27"/>
      <c r="AFV27"/>
      <c r="AFW27"/>
      <c r="AFX27"/>
      <c r="AFY27"/>
      <c r="AFZ27"/>
      <c r="AGA27"/>
      <c r="AGB27"/>
      <c r="AGC27"/>
      <c r="AGD27"/>
      <c r="AGE27"/>
      <c r="AGF27"/>
      <c r="AGG27"/>
      <c r="AGH27"/>
      <c r="AGI27"/>
      <c r="AGJ27"/>
      <c r="AGK27"/>
      <c r="AGL27"/>
      <c r="AGM27"/>
      <c r="AGN27"/>
      <c r="AGO27"/>
      <c r="AGP27"/>
      <c r="AGQ27"/>
      <c r="AGR27"/>
      <c r="AGS27"/>
      <c r="AGT27"/>
      <c r="AGU27"/>
      <c r="AGV27"/>
      <c r="AGW27"/>
      <c r="AGX27"/>
      <c r="AGY27"/>
      <c r="AGZ27"/>
      <c r="AHA27"/>
      <c r="AHB27"/>
      <c r="AHC27"/>
      <c r="AHD27"/>
      <c r="AHE27"/>
      <c r="AHF27"/>
      <c r="AHG27"/>
      <c r="AHH27"/>
      <c r="AHI27"/>
      <c r="AHJ27"/>
      <c r="AHK27"/>
      <c r="AHL27"/>
      <c r="AHM27"/>
      <c r="AHN27"/>
      <c r="AHO27"/>
      <c r="AHP27"/>
      <c r="AHQ27"/>
      <c r="AHR27"/>
      <c r="AHS27"/>
      <c r="AHT27"/>
      <c r="AHU27"/>
      <c r="AHV27"/>
      <c r="AHW27"/>
      <c r="AHX27"/>
      <c r="AHY27"/>
      <c r="AHZ27"/>
      <c r="AIA27"/>
      <c r="AIB27"/>
      <c r="AIC27"/>
      <c r="AID27"/>
      <c r="AIE27"/>
      <c r="AIF27"/>
      <c r="AIG27"/>
      <c r="AIH27"/>
      <c r="AII27"/>
      <c r="AIJ27"/>
      <c r="AIK27"/>
      <c r="AIL27"/>
      <c r="AIM27"/>
      <c r="AIN27"/>
      <c r="AIO27"/>
      <c r="AIP27"/>
      <c r="AIQ27"/>
      <c r="AIR27"/>
      <c r="AIS27"/>
      <c r="AIT27"/>
      <c r="AIU27"/>
      <c r="AIV27"/>
      <c r="AIW27"/>
      <c r="AIX27"/>
      <c r="AIY27"/>
      <c r="AIZ27"/>
      <c r="AJA27"/>
      <c r="AJB27"/>
      <c r="AJC27"/>
      <c r="AJD27"/>
      <c r="AJE27"/>
      <c r="AJF27"/>
      <c r="AJG27"/>
      <c r="AJH27"/>
      <c r="AJI27"/>
      <c r="AJJ27"/>
      <c r="AJK27"/>
      <c r="AJL27"/>
      <c r="AJM27"/>
      <c r="AJN27"/>
      <c r="AJO27"/>
      <c r="AJP27"/>
      <c r="AJQ27"/>
      <c r="AJR27"/>
      <c r="AJS27"/>
      <c r="AJT27"/>
      <c r="AJU27"/>
      <c r="AJV27"/>
      <c r="AJW27"/>
      <c r="AJX27"/>
      <c r="AJY27"/>
      <c r="AJZ27"/>
      <c r="AKA27"/>
      <c r="AKB27"/>
      <c r="AKC27"/>
      <c r="AKD27"/>
      <c r="AKE27"/>
      <c r="AKF27"/>
      <c r="AKG27"/>
      <c r="AKH27"/>
      <c r="AKI27"/>
      <c r="AKJ27"/>
      <c r="AKK27"/>
      <c r="AKL27"/>
      <c r="AKM27"/>
      <c r="AKN27"/>
      <c r="AKO27"/>
      <c r="AKP27"/>
      <c r="AKQ27"/>
      <c r="AKR27"/>
      <c r="AKS27"/>
      <c r="AKT27"/>
      <c r="AKU27"/>
      <c r="AKV27"/>
      <c r="AKW27"/>
      <c r="AKX27"/>
      <c r="AKY27"/>
      <c r="AKZ27"/>
      <c r="ALA27"/>
      <c r="ALB27"/>
      <c r="ALC27"/>
      <c r="ALD27"/>
      <c r="ALE27"/>
      <c r="ALF27"/>
      <c r="ALG27"/>
      <c r="ALH27"/>
      <c r="ALI27"/>
      <c r="ALJ27"/>
      <c r="ALK27"/>
      <c r="ALL27"/>
      <c r="ALM27"/>
      <c r="ALN27"/>
      <c r="ALO27"/>
      <c r="ALP27"/>
      <c r="ALQ27"/>
      <c r="ALR27"/>
      <c r="ALS27"/>
      <c r="ALT27"/>
      <c r="ALU27"/>
      <c r="ALV27"/>
      <c r="ALW27"/>
      <c r="ALX27"/>
      <c r="ALY27"/>
      <c r="ALZ27"/>
      <c r="AMA27"/>
      <c r="AMB27"/>
      <c r="AMC27"/>
      <c r="AMD27"/>
      <c r="AME27"/>
      <c r="AMF27"/>
      <c r="AMG27"/>
      <c r="AMH27"/>
      <c r="AMI27"/>
      <c r="AMJ27"/>
    </row>
    <row r="28" spans="1:1024" ht="15" customHeight="1">
      <c r="A28"/>
      <c r="B28" s="30"/>
      <c r="C28" s="33" t="s">
        <v>24</v>
      </c>
      <c r="D28" s="34" t="s">
        <v>29</v>
      </c>
      <c r="E28" s="31"/>
      <c r="F28" s="31"/>
      <c r="G28" s="31"/>
      <c r="H28" s="31"/>
      <c r="I28" s="31"/>
      <c r="J28" s="31"/>
      <c r="K28" s="31"/>
      <c r="L28" s="31"/>
      <c r="M28" s="31"/>
      <c r="N28" s="31"/>
      <c r="O28" s="31"/>
      <c r="P28" s="31"/>
      <c r="Q28" s="32"/>
      <c r="R28"/>
      <c r="S28"/>
      <c r="T28"/>
      <c r="U28"/>
      <c r="V28"/>
      <c r="W28"/>
      <c r="X28"/>
      <c r="Y28"/>
      <c r="Z28"/>
      <c r="AA28"/>
      <c r="AB28"/>
      <c r="AC28"/>
      <c r="AD28"/>
      <c r="AE28"/>
      <c r="AF28"/>
      <c r="AG28"/>
      <c r="AH28"/>
      <c r="AI28"/>
      <c r="AJ28"/>
      <c r="AK28"/>
      <c r="AL28"/>
      <c r="AM28"/>
      <c r="AN28"/>
      <c r="AO28"/>
      <c r="AP28"/>
      <c r="AQ28"/>
      <c r="AR28"/>
      <c r="AS28"/>
      <c r="AT28"/>
      <c r="AU28"/>
      <c r="AV28"/>
      <c r="AW28"/>
      <c r="AX28"/>
      <c r="AY28"/>
      <c r="AZ28"/>
      <c r="BA28"/>
      <c r="BB28"/>
      <c r="BC28"/>
      <c r="BD28"/>
      <c r="BE28"/>
      <c r="BF28"/>
      <c r="BG28"/>
      <c r="BH28"/>
      <c r="BI28"/>
      <c r="BJ28"/>
      <c r="BK28"/>
      <c r="BL28"/>
      <c r="BM28"/>
      <c r="BN28"/>
      <c r="BO28"/>
      <c r="BP28"/>
      <c r="BQ28"/>
      <c r="BR28"/>
      <c r="BS28"/>
      <c r="BT28"/>
      <c r="BU28"/>
      <c r="BV28"/>
      <c r="BW28"/>
      <c r="BX28"/>
      <c r="BY28"/>
      <c r="BZ28"/>
      <c r="CA28"/>
      <c r="CB28"/>
      <c r="CC28"/>
      <c r="CD28"/>
      <c r="CE28"/>
      <c r="CF28"/>
      <c r="CG28"/>
      <c r="CH28"/>
      <c r="CI28"/>
      <c r="CJ28"/>
      <c r="CK28"/>
      <c r="CL28"/>
      <c r="CM28"/>
      <c r="CN28"/>
      <c r="CO28"/>
      <c r="CP28"/>
      <c r="CQ28"/>
      <c r="CR28"/>
      <c r="CS28"/>
      <c r="CT28"/>
      <c r="CU28"/>
      <c r="CV28"/>
      <c r="CW28"/>
      <c r="CX28"/>
      <c r="CY28"/>
      <c r="CZ28"/>
      <c r="DA28"/>
      <c r="DB28"/>
      <c r="DC28"/>
      <c r="DD28"/>
      <c r="DE28"/>
      <c r="DF28"/>
      <c r="DG28"/>
      <c r="DH28"/>
      <c r="DI28"/>
      <c r="DJ28"/>
      <c r="DK28"/>
      <c r="DL28"/>
      <c r="DM28"/>
      <c r="DN28"/>
      <c r="DO28"/>
      <c r="DP28"/>
      <c r="DQ28"/>
      <c r="DR28"/>
      <c r="DS28"/>
      <c r="DT28"/>
      <c r="DU28"/>
      <c r="DV28"/>
      <c r="DW28"/>
      <c r="DX28"/>
      <c r="DY28"/>
      <c r="DZ28"/>
      <c r="EA28"/>
      <c r="EB28"/>
      <c r="EC28"/>
      <c r="ED28"/>
      <c r="EE28"/>
      <c r="EF28"/>
      <c r="EG28"/>
      <c r="EH28"/>
      <c r="EI28"/>
      <c r="EJ28"/>
      <c r="EK28"/>
      <c r="EL28"/>
      <c r="EM28"/>
      <c r="EN28"/>
      <c r="EO28"/>
      <c r="EP28"/>
      <c r="EQ28"/>
      <c r="ER28"/>
      <c r="ES28"/>
      <c r="ET28"/>
      <c r="EU28"/>
      <c r="EV28"/>
      <c r="EW28"/>
      <c r="EX28"/>
      <c r="EY28"/>
      <c r="EZ28"/>
      <c r="FA28"/>
      <c r="FB28"/>
      <c r="FC28"/>
      <c r="FD28"/>
      <c r="FE28"/>
      <c r="FF28"/>
      <c r="FG28"/>
      <c r="FH28"/>
      <c r="FI28"/>
      <c r="FJ28"/>
      <c r="FK28"/>
      <c r="FL28"/>
      <c r="FM28"/>
      <c r="FN28"/>
      <c r="FO28"/>
      <c r="FP28"/>
      <c r="FQ28"/>
      <c r="FR28"/>
      <c r="FS28"/>
      <c r="FT28"/>
      <c r="FU28"/>
      <c r="FV28"/>
      <c r="FW28"/>
      <c r="FX28"/>
      <c r="FY28"/>
      <c r="FZ28"/>
      <c r="GA28"/>
      <c r="GB28"/>
      <c r="GC28"/>
      <c r="GD28"/>
      <c r="GE28"/>
      <c r="GF28"/>
      <c r="GG28"/>
      <c r="GH28"/>
      <c r="GI28"/>
      <c r="GJ28"/>
      <c r="GK28"/>
      <c r="GL28"/>
      <c r="GM28"/>
      <c r="GN28"/>
      <c r="GO28"/>
      <c r="GP28"/>
      <c r="GQ28"/>
      <c r="GR28"/>
      <c r="GS28"/>
      <c r="GT28"/>
      <c r="GU28"/>
      <c r="GV28"/>
      <c r="GW28"/>
      <c r="GX28"/>
      <c r="GY28"/>
      <c r="GZ28"/>
      <c r="HA28"/>
      <c r="HB28"/>
      <c r="HC28"/>
      <c r="HD28"/>
      <c r="HE28"/>
      <c r="HF28"/>
      <c r="HG28"/>
      <c r="HH28"/>
      <c r="HI28"/>
      <c r="HJ28"/>
      <c r="HK28"/>
      <c r="HL28"/>
      <c r="HM28"/>
      <c r="HN28"/>
      <c r="HO28"/>
      <c r="HP28"/>
      <c r="HQ28"/>
      <c r="HR28"/>
      <c r="HS28"/>
      <c r="HT28"/>
      <c r="HU28"/>
      <c r="HV28"/>
      <c r="HW28"/>
      <c r="HX28"/>
      <c r="HY28"/>
      <c r="HZ28"/>
      <c r="IA28"/>
      <c r="IB28"/>
      <c r="IC28"/>
      <c r="ID28"/>
      <c r="IE28"/>
      <c r="IF28"/>
      <c r="IG28"/>
      <c r="IH28"/>
      <c r="II28"/>
      <c r="IJ28"/>
      <c r="IK28"/>
      <c r="IL28"/>
      <c r="IM28"/>
      <c r="IN28"/>
      <c r="IO28"/>
      <c r="IP28"/>
      <c r="IQ28"/>
      <c r="IR28"/>
      <c r="IS28"/>
      <c r="IT28"/>
      <c r="IU28"/>
      <c r="IV28"/>
      <c r="IW28"/>
      <c r="IX28"/>
      <c r="IY28"/>
      <c r="IZ28"/>
      <c r="JA28"/>
      <c r="JB28"/>
      <c r="JC28"/>
      <c r="JD28"/>
      <c r="JE28"/>
      <c r="JF28"/>
      <c r="JG28"/>
      <c r="JH28"/>
      <c r="JI28"/>
      <c r="JJ28"/>
      <c r="JK28"/>
      <c r="JL28"/>
      <c r="JM28"/>
      <c r="JN28"/>
      <c r="JO28"/>
      <c r="JP28"/>
      <c r="JQ28"/>
      <c r="JR28"/>
      <c r="JS28"/>
      <c r="JT28"/>
      <c r="JU28"/>
      <c r="JV28"/>
      <c r="JW28"/>
      <c r="JX28"/>
      <c r="JY28"/>
      <c r="JZ28"/>
      <c r="KA28"/>
      <c r="KB28"/>
      <c r="KC28"/>
      <c r="KD28"/>
      <c r="KE28"/>
      <c r="KF28"/>
      <c r="KG28"/>
      <c r="KH28"/>
      <c r="KI28"/>
      <c r="KJ28"/>
      <c r="KK28"/>
      <c r="KL28"/>
      <c r="KM28"/>
      <c r="KN28"/>
      <c r="KO28"/>
      <c r="KP28"/>
      <c r="KQ28"/>
      <c r="KR28"/>
      <c r="KS28"/>
      <c r="KT28"/>
      <c r="KU28"/>
      <c r="KV28"/>
      <c r="KW28"/>
      <c r="KX28"/>
      <c r="KY28"/>
      <c r="KZ28"/>
      <c r="LA28"/>
      <c r="LB28"/>
      <c r="LC28"/>
      <c r="LD28"/>
      <c r="LE28"/>
      <c r="LF28"/>
      <c r="LG28"/>
      <c r="LH28"/>
      <c r="LI28"/>
      <c r="LJ28"/>
      <c r="LK28"/>
      <c r="LL28"/>
      <c r="LM28"/>
      <c r="LN28"/>
      <c r="LO28"/>
      <c r="LP28"/>
      <c r="LQ28"/>
      <c r="LR28"/>
      <c r="LS28"/>
      <c r="LT28"/>
      <c r="LU28"/>
      <c r="LV28"/>
      <c r="LW28"/>
      <c r="LX28"/>
      <c r="LY28"/>
      <c r="LZ28"/>
      <c r="MA28"/>
      <c r="MB28"/>
      <c r="MC28"/>
      <c r="MD28"/>
      <c r="ME28"/>
      <c r="MF28"/>
      <c r="MG28"/>
      <c r="MH28"/>
      <c r="MI28"/>
      <c r="MJ28"/>
      <c r="MK28"/>
      <c r="ML28"/>
      <c r="MM28"/>
      <c r="MN28"/>
      <c r="MO28"/>
      <c r="MP28"/>
      <c r="MQ28"/>
      <c r="MR28"/>
      <c r="MS28"/>
      <c r="MT28"/>
      <c r="MU28"/>
      <c r="MV28"/>
      <c r="MW28"/>
      <c r="MX28"/>
      <c r="MY28"/>
      <c r="MZ28"/>
      <c r="NA28"/>
      <c r="NB28"/>
      <c r="NC28"/>
      <c r="ND28"/>
      <c r="NE28"/>
      <c r="NF28"/>
      <c r="NG28"/>
      <c r="NH28"/>
      <c r="NI28"/>
      <c r="NJ28"/>
      <c r="NK28"/>
      <c r="NL28"/>
      <c r="NM28"/>
      <c r="NN28"/>
      <c r="NO28"/>
      <c r="NP28"/>
      <c r="NQ28"/>
      <c r="NR28"/>
      <c r="NS28"/>
      <c r="NT28"/>
      <c r="NU28"/>
      <c r="NV28"/>
      <c r="NW28"/>
      <c r="NX28"/>
      <c r="NY28"/>
      <c r="NZ28"/>
      <c r="OA28"/>
      <c r="OB28"/>
      <c r="OC28"/>
      <c r="OD28"/>
      <c r="OE28"/>
      <c r="OF28"/>
      <c r="OG28"/>
      <c r="OH28"/>
      <c r="OI28"/>
      <c r="OJ28"/>
      <c r="OK28"/>
      <c r="OL28"/>
      <c r="OM28"/>
      <c r="ON28"/>
      <c r="OO28"/>
      <c r="OP28"/>
      <c r="OQ28"/>
      <c r="OR28"/>
      <c r="OS28"/>
      <c r="OT28"/>
      <c r="OU28"/>
      <c r="OV28"/>
      <c r="OW28"/>
      <c r="OX28"/>
      <c r="OY28"/>
      <c r="OZ28"/>
      <c r="PA28"/>
      <c r="PB28"/>
      <c r="PC28"/>
      <c r="PD28"/>
      <c r="PE28"/>
      <c r="PF28"/>
      <c r="PG28"/>
      <c r="PH28"/>
      <c r="PI28"/>
      <c r="PJ28"/>
      <c r="PK28"/>
      <c r="PL28"/>
      <c r="PM28"/>
      <c r="PN28"/>
      <c r="PO28"/>
      <c r="PP28"/>
      <c r="PQ28"/>
      <c r="PR28"/>
      <c r="PS28"/>
      <c r="PT28"/>
      <c r="PU28"/>
      <c r="PV28"/>
      <c r="PW28"/>
      <c r="PX28"/>
      <c r="PY28"/>
      <c r="PZ28"/>
      <c r="QA28"/>
      <c r="QB28"/>
      <c r="QC28"/>
      <c r="QD28"/>
      <c r="QE28"/>
      <c r="QF28"/>
      <c r="QG28"/>
      <c r="QH28"/>
      <c r="QI28"/>
      <c r="QJ28"/>
      <c r="QK28"/>
      <c r="QL28"/>
      <c r="QM28"/>
      <c r="QN28"/>
      <c r="QO28"/>
      <c r="QP28"/>
      <c r="QQ28"/>
      <c r="QR28"/>
      <c r="QS28"/>
      <c r="QT28"/>
      <c r="QU28"/>
      <c r="QV28"/>
      <c r="QW28"/>
      <c r="QX28"/>
      <c r="QY28"/>
      <c r="QZ28"/>
      <c r="RA28"/>
      <c r="RB28"/>
      <c r="RC28"/>
      <c r="RD28"/>
      <c r="RE28"/>
      <c r="RF28"/>
      <c r="RG28"/>
      <c r="RH28"/>
      <c r="RI28"/>
      <c r="RJ28"/>
      <c r="RK28"/>
      <c r="RL28"/>
      <c r="RM28"/>
      <c r="RN28"/>
      <c r="RO28"/>
      <c r="RP28"/>
      <c r="RQ28"/>
      <c r="RR28"/>
      <c r="RS28"/>
      <c r="RT28"/>
      <c r="RU28"/>
      <c r="RV28"/>
      <c r="RW28"/>
      <c r="RX28"/>
      <c r="RY28"/>
      <c r="RZ28"/>
      <c r="SA28"/>
      <c r="SB28"/>
      <c r="SC28"/>
      <c r="SD28"/>
      <c r="SE28"/>
      <c r="SF28"/>
      <c r="SG28"/>
      <c r="SH28"/>
      <c r="SI28"/>
      <c r="SJ28"/>
      <c r="SK28"/>
      <c r="SL28"/>
      <c r="SM28"/>
      <c r="SN28"/>
      <c r="SO28"/>
      <c r="SP28"/>
      <c r="SQ28"/>
      <c r="SR28"/>
      <c r="SS28"/>
      <c r="ST28"/>
      <c r="SU28"/>
      <c r="SV28"/>
      <c r="SW28"/>
      <c r="SX28"/>
      <c r="SY28"/>
      <c r="SZ28"/>
      <c r="TA28"/>
      <c r="TB28"/>
      <c r="TC28"/>
      <c r="TD28"/>
      <c r="TE28"/>
      <c r="TF28"/>
      <c r="TG28"/>
      <c r="TH28"/>
      <c r="TI28"/>
      <c r="TJ28"/>
      <c r="TK28"/>
      <c r="TL28"/>
      <c r="TM28"/>
      <c r="TN28"/>
      <c r="TO28"/>
      <c r="TP28"/>
      <c r="TQ28"/>
      <c r="TR28"/>
      <c r="TS28"/>
      <c r="TT28"/>
      <c r="TU28"/>
      <c r="TV28"/>
      <c r="TW28"/>
      <c r="TX28"/>
      <c r="TY28"/>
      <c r="TZ28"/>
      <c r="UA28"/>
      <c r="UB28"/>
      <c r="UC28"/>
      <c r="UD28"/>
      <c r="UE28"/>
      <c r="UF28"/>
      <c r="UG28"/>
      <c r="UH28"/>
      <c r="UI28"/>
      <c r="UJ28"/>
      <c r="UK28"/>
      <c r="UL28"/>
      <c r="UM28"/>
      <c r="UN28"/>
      <c r="UO28"/>
      <c r="UP28"/>
      <c r="UQ28"/>
      <c r="UR28"/>
      <c r="US28"/>
      <c r="UT28"/>
      <c r="UU28"/>
      <c r="UV28"/>
      <c r="UW28"/>
      <c r="UX28"/>
      <c r="UY28"/>
      <c r="UZ28"/>
      <c r="VA28"/>
      <c r="VB28"/>
      <c r="VC28"/>
      <c r="VD28"/>
      <c r="VE28"/>
      <c r="VF28"/>
      <c r="VG28"/>
      <c r="VH28"/>
      <c r="VI28"/>
      <c r="VJ28"/>
      <c r="VK28"/>
      <c r="VL28"/>
      <c r="VM28"/>
      <c r="VN28"/>
      <c r="VO28"/>
      <c r="VP28"/>
      <c r="VQ28"/>
      <c r="VR28"/>
      <c r="VS28"/>
      <c r="VT28"/>
      <c r="VU28"/>
      <c r="VV28"/>
      <c r="VW28"/>
      <c r="VX28"/>
      <c r="VY28"/>
      <c r="VZ28"/>
      <c r="WA28"/>
      <c r="WB28"/>
      <c r="WC28"/>
      <c r="WD28"/>
      <c r="WE28"/>
      <c r="WF28"/>
      <c r="WG28"/>
      <c r="WH28"/>
      <c r="WI28"/>
      <c r="WJ28"/>
      <c r="WK28"/>
      <c r="WL28"/>
      <c r="WM28"/>
      <c r="WN28"/>
      <c r="WO28"/>
      <c r="WP28"/>
      <c r="WQ28"/>
      <c r="WR28"/>
      <c r="WS28"/>
      <c r="WT28"/>
      <c r="WU28"/>
      <c r="WV28"/>
      <c r="WW28"/>
      <c r="WX28"/>
      <c r="WY28"/>
      <c r="WZ28"/>
      <c r="XA28"/>
      <c r="XB28"/>
      <c r="XC28"/>
      <c r="XD28"/>
      <c r="XE28"/>
      <c r="XF28"/>
      <c r="XG28"/>
      <c r="XH28"/>
      <c r="XI28"/>
      <c r="XJ28"/>
      <c r="XK28"/>
      <c r="XL28"/>
      <c r="XM28"/>
      <c r="XN28"/>
      <c r="XO28"/>
      <c r="XP28"/>
      <c r="XQ28"/>
      <c r="XR28"/>
      <c r="XS28"/>
      <c r="XT28"/>
      <c r="XU28"/>
      <c r="XV28"/>
      <c r="XW28"/>
      <c r="XX28"/>
      <c r="XY28"/>
      <c r="XZ28"/>
      <c r="YA28"/>
      <c r="YB28"/>
      <c r="YC28"/>
      <c r="YD28"/>
      <c r="YE28"/>
      <c r="YF28"/>
      <c r="YG28"/>
      <c r="YH28"/>
      <c r="YI28"/>
      <c r="YJ28"/>
      <c r="YK28"/>
      <c r="YL28"/>
      <c r="YM28"/>
      <c r="YN28"/>
      <c r="YO28"/>
      <c r="YP28"/>
      <c r="YQ28"/>
      <c r="YR28"/>
      <c r="YS28"/>
      <c r="YT28"/>
      <c r="YU28"/>
      <c r="YV28"/>
      <c r="YW28"/>
      <c r="YX28"/>
      <c r="YY28"/>
      <c r="YZ28"/>
      <c r="ZA28"/>
      <c r="ZB28"/>
      <c r="ZC28"/>
      <c r="ZD28"/>
      <c r="ZE28"/>
      <c r="ZF28"/>
      <c r="ZG28"/>
      <c r="ZH28"/>
      <c r="ZI28"/>
      <c r="ZJ28"/>
      <c r="ZK28"/>
      <c r="ZL28"/>
      <c r="ZM28"/>
      <c r="ZN28"/>
      <c r="ZO28"/>
      <c r="ZP28"/>
      <c r="ZQ28"/>
      <c r="ZR28"/>
      <c r="ZS28"/>
      <c r="ZT28"/>
      <c r="ZU28"/>
      <c r="ZV28"/>
      <c r="ZW28"/>
      <c r="ZX28"/>
      <c r="ZY28"/>
      <c r="ZZ28"/>
      <c r="AAA28"/>
      <c r="AAB28"/>
      <c r="AAC28"/>
      <c r="AAD28"/>
      <c r="AAE28"/>
      <c r="AAF28"/>
      <c r="AAG28"/>
      <c r="AAH28"/>
      <c r="AAI28"/>
      <c r="AAJ28"/>
      <c r="AAK28"/>
      <c r="AAL28"/>
      <c r="AAM28"/>
      <c r="AAN28"/>
      <c r="AAO28"/>
      <c r="AAP28"/>
      <c r="AAQ28"/>
      <c r="AAR28"/>
      <c r="AAS28"/>
      <c r="AAT28"/>
      <c r="AAU28"/>
      <c r="AAV28"/>
      <c r="AAW28"/>
      <c r="AAX28"/>
      <c r="AAY28"/>
      <c r="AAZ28"/>
      <c r="ABA28"/>
      <c r="ABB28"/>
      <c r="ABC28"/>
      <c r="ABD28"/>
      <c r="ABE28"/>
      <c r="ABF28"/>
      <c r="ABG28"/>
      <c r="ABH28"/>
      <c r="ABI28"/>
      <c r="ABJ28"/>
      <c r="ABK28"/>
      <c r="ABL28"/>
      <c r="ABM28"/>
      <c r="ABN28"/>
      <c r="ABO28"/>
      <c r="ABP28"/>
      <c r="ABQ28"/>
      <c r="ABR28"/>
      <c r="ABS28"/>
      <c r="ABT28"/>
      <c r="ABU28"/>
      <c r="ABV28"/>
      <c r="ABW28"/>
      <c r="ABX28"/>
      <c r="ABY28"/>
      <c r="ABZ28"/>
      <c r="ACA28"/>
      <c r="ACB28"/>
      <c r="ACC28"/>
      <c r="ACD28"/>
      <c r="ACE28"/>
      <c r="ACF28"/>
      <c r="ACG28"/>
      <c r="ACH28"/>
      <c r="ACI28"/>
      <c r="ACJ28"/>
      <c r="ACK28"/>
      <c r="ACL28"/>
      <c r="ACM28"/>
      <c r="ACN28"/>
      <c r="ACO28"/>
      <c r="ACP28"/>
      <c r="ACQ28"/>
      <c r="ACR28"/>
      <c r="ACS28"/>
      <c r="ACT28"/>
      <c r="ACU28"/>
      <c r="ACV28"/>
      <c r="ACW28"/>
      <c r="ACX28"/>
      <c r="ACY28"/>
      <c r="ACZ28"/>
      <c r="ADA28"/>
      <c r="ADB28"/>
      <c r="ADC28"/>
      <c r="ADD28"/>
      <c r="ADE28"/>
      <c r="ADF28"/>
      <c r="ADG28"/>
      <c r="ADH28"/>
      <c r="ADI28"/>
      <c r="ADJ28"/>
      <c r="ADK28"/>
      <c r="ADL28"/>
      <c r="ADM28"/>
      <c r="ADN28"/>
      <c r="ADO28"/>
      <c r="ADP28"/>
      <c r="ADQ28"/>
      <c r="ADR28"/>
      <c r="ADS28"/>
      <c r="ADT28"/>
      <c r="ADU28"/>
      <c r="ADV28"/>
      <c r="ADW28"/>
      <c r="ADX28"/>
      <c r="ADY28"/>
      <c r="ADZ28"/>
      <c r="AEA28"/>
      <c r="AEB28"/>
      <c r="AEC28"/>
      <c r="AED28"/>
      <c r="AEE28"/>
      <c r="AEF28"/>
      <c r="AEG28"/>
      <c r="AEH28"/>
      <c r="AEI28"/>
      <c r="AEJ28"/>
      <c r="AEK28"/>
      <c r="AEL28"/>
      <c r="AEM28"/>
      <c r="AEN28"/>
      <c r="AEO28"/>
      <c r="AEP28"/>
      <c r="AEQ28"/>
      <c r="AER28"/>
      <c r="AES28"/>
      <c r="AET28"/>
      <c r="AEU28"/>
      <c r="AEV28"/>
      <c r="AEW28"/>
      <c r="AEX28"/>
      <c r="AEY28"/>
      <c r="AEZ28"/>
      <c r="AFA28"/>
      <c r="AFB28"/>
      <c r="AFC28"/>
      <c r="AFD28"/>
      <c r="AFE28"/>
      <c r="AFF28"/>
      <c r="AFG28"/>
      <c r="AFH28"/>
      <c r="AFI28"/>
      <c r="AFJ28"/>
      <c r="AFK28"/>
      <c r="AFL28"/>
      <c r="AFM28"/>
      <c r="AFN28"/>
      <c r="AFO28"/>
      <c r="AFP28"/>
      <c r="AFQ28"/>
      <c r="AFR28"/>
      <c r="AFS28"/>
      <c r="AFT28"/>
      <c r="AFU28"/>
      <c r="AFV28"/>
      <c r="AFW28"/>
      <c r="AFX28"/>
      <c r="AFY28"/>
      <c r="AFZ28"/>
      <c r="AGA28"/>
      <c r="AGB28"/>
      <c r="AGC28"/>
      <c r="AGD28"/>
      <c r="AGE28"/>
      <c r="AGF28"/>
      <c r="AGG28"/>
      <c r="AGH28"/>
      <c r="AGI28"/>
      <c r="AGJ28"/>
      <c r="AGK28"/>
      <c r="AGL28"/>
      <c r="AGM28"/>
      <c r="AGN28"/>
      <c r="AGO28"/>
      <c r="AGP28"/>
      <c r="AGQ28"/>
      <c r="AGR28"/>
      <c r="AGS28"/>
      <c r="AGT28"/>
      <c r="AGU28"/>
      <c r="AGV28"/>
      <c r="AGW28"/>
      <c r="AGX28"/>
      <c r="AGY28"/>
      <c r="AGZ28"/>
      <c r="AHA28"/>
      <c r="AHB28"/>
      <c r="AHC28"/>
      <c r="AHD28"/>
      <c r="AHE28"/>
      <c r="AHF28"/>
      <c r="AHG28"/>
      <c r="AHH28"/>
      <c r="AHI28"/>
      <c r="AHJ28"/>
      <c r="AHK28"/>
      <c r="AHL28"/>
      <c r="AHM28"/>
      <c r="AHN28"/>
      <c r="AHO28"/>
      <c r="AHP28"/>
      <c r="AHQ28"/>
      <c r="AHR28"/>
      <c r="AHS28"/>
      <c r="AHT28"/>
      <c r="AHU28"/>
      <c r="AHV28"/>
      <c r="AHW28"/>
      <c r="AHX28"/>
      <c r="AHY28"/>
      <c r="AHZ28"/>
      <c r="AIA28"/>
      <c r="AIB28"/>
      <c r="AIC28"/>
      <c r="AID28"/>
      <c r="AIE28"/>
      <c r="AIF28"/>
      <c r="AIG28"/>
      <c r="AIH28"/>
      <c r="AII28"/>
      <c r="AIJ28"/>
      <c r="AIK28"/>
      <c r="AIL28"/>
      <c r="AIM28"/>
      <c r="AIN28"/>
      <c r="AIO28"/>
      <c r="AIP28"/>
      <c r="AIQ28"/>
      <c r="AIR28"/>
      <c r="AIS28"/>
      <c r="AIT28"/>
      <c r="AIU28"/>
      <c r="AIV28"/>
      <c r="AIW28"/>
      <c r="AIX28"/>
      <c r="AIY28"/>
      <c r="AIZ28"/>
      <c r="AJA28"/>
      <c r="AJB28"/>
      <c r="AJC28"/>
      <c r="AJD28"/>
      <c r="AJE28"/>
      <c r="AJF28"/>
      <c r="AJG28"/>
      <c r="AJH28"/>
      <c r="AJI28"/>
      <c r="AJJ28"/>
      <c r="AJK28"/>
      <c r="AJL28"/>
      <c r="AJM28"/>
      <c r="AJN28"/>
      <c r="AJO28"/>
      <c r="AJP28"/>
      <c r="AJQ28"/>
      <c r="AJR28"/>
      <c r="AJS28"/>
      <c r="AJT28"/>
      <c r="AJU28"/>
      <c r="AJV28"/>
      <c r="AJW28"/>
      <c r="AJX28"/>
      <c r="AJY28"/>
      <c r="AJZ28"/>
      <c r="AKA28"/>
      <c r="AKB28"/>
      <c r="AKC28"/>
      <c r="AKD28"/>
      <c r="AKE28"/>
      <c r="AKF28"/>
      <c r="AKG28"/>
      <c r="AKH28"/>
      <c r="AKI28"/>
      <c r="AKJ28"/>
      <c r="AKK28"/>
      <c r="AKL28"/>
      <c r="AKM28"/>
      <c r="AKN28"/>
      <c r="AKO28"/>
      <c r="AKP28"/>
      <c r="AKQ28"/>
      <c r="AKR28"/>
      <c r="AKS28"/>
      <c r="AKT28"/>
      <c r="AKU28"/>
      <c r="AKV28"/>
      <c r="AKW28"/>
      <c r="AKX28"/>
      <c r="AKY28"/>
      <c r="AKZ28"/>
      <c r="ALA28"/>
      <c r="ALB28"/>
      <c r="ALC28"/>
      <c r="ALD28"/>
      <c r="ALE28"/>
      <c r="ALF28"/>
      <c r="ALG28"/>
      <c r="ALH28"/>
      <c r="ALI28"/>
      <c r="ALJ28"/>
      <c r="ALK28"/>
      <c r="ALL28"/>
      <c r="ALM28"/>
      <c r="ALN28"/>
      <c r="ALO28"/>
      <c r="ALP28"/>
      <c r="ALQ28"/>
      <c r="ALR28"/>
      <c r="ALS28"/>
      <c r="ALT28"/>
      <c r="ALU28"/>
      <c r="ALV28"/>
      <c r="ALW28"/>
      <c r="ALX28"/>
      <c r="ALY28"/>
      <c r="ALZ28"/>
      <c r="AMA28"/>
      <c r="AMB28"/>
      <c r="AMC28"/>
      <c r="AMD28"/>
      <c r="AME28"/>
      <c r="AMF28"/>
      <c r="AMG28"/>
      <c r="AMH28"/>
      <c r="AMI28"/>
      <c r="AMJ28"/>
    </row>
    <row r="29" spans="1:1024" ht="15" customHeight="1">
      <c r="A29"/>
      <c r="B29" s="30"/>
      <c r="C29" s="33" t="s">
        <v>24</v>
      </c>
      <c r="D29" s="34" t="s">
        <v>30</v>
      </c>
      <c r="E29" s="31"/>
      <c r="F29" s="31"/>
      <c r="G29" s="31"/>
      <c r="H29" s="31"/>
      <c r="I29" s="31"/>
      <c r="J29" s="31"/>
      <c r="K29" s="31"/>
      <c r="L29" s="31"/>
      <c r="M29" s="31"/>
      <c r="N29" s="31"/>
      <c r="O29" s="31"/>
      <c r="P29" s="31"/>
      <c r="Q29" s="32"/>
      <c r="R29"/>
      <c r="S29"/>
      <c r="T29"/>
      <c r="U29"/>
      <c r="V29"/>
      <c r="W29"/>
      <c r="X29"/>
      <c r="Y29"/>
      <c r="Z29"/>
      <c r="AA29"/>
      <c r="AB29"/>
      <c r="AC29"/>
      <c r="AD29"/>
      <c r="AE29"/>
      <c r="AF29"/>
      <c r="AG29"/>
      <c r="AH29"/>
      <c r="AI29"/>
      <c r="AJ29"/>
      <c r="AK29"/>
      <c r="AL29"/>
      <c r="AM29"/>
      <c r="AN29"/>
      <c r="AO29"/>
      <c r="AP29"/>
      <c r="AQ29"/>
      <c r="AR29"/>
      <c r="AS29"/>
      <c r="AT29"/>
      <c r="AU29"/>
      <c r="AV29"/>
      <c r="AW29"/>
      <c r="AX29"/>
      <c r="AY29"/>
      <c r="AZ29"/>
      <c r="BA29"/>
      <c r="BB29"/>
      <c r="BC29"/>
      <c r="BD29"/>
      <c r="BE29"/>
      <c r="BF29"/>
      <c r="BG29"/>
      <c r="BH29"/>
      <c r="BI29"/>
      <c r="BJ29"/>
      <c r="BK29"/>
      <c r="BL29"/>
      <c r="BM29"/>
      <c r="BN29"/>
      <c r="BO29"/>
      <c r="BP29"/>
      <c r="BQ29"/>
      <c r="BR29"/>
      <c r="BS29"/>
      <c r="BT29"/>
      <c r="BU29"/>
      <c r="BV29"/>
      <c r="BW29"/>
      <c r="BX29"/>
      <c r="BY29"/>
      <c r="BZ29"/>
      <c r="CA29"/>
      <c r="CB29"/>
      <c r="CC29"/>
      <c r="CD29"/>
      <c r="CE29"/>
      <c r="CF29"/>
      <c r="CG29"/>
      <c r="CH29"/>
      <c r="CI29"/>
      <c r="CJ29"/>
      <c r="CK29"/>
      <c r="CL29"/>
      <c r="CM29"/>
      <c r="CN29"/>
      <c r="CO29"/>
      <c r="CP29"/>
      <c r="CQ29"/>
      <c r="CR29"/>
      <c r="CS29"/>
      <c r="CT29"/>
      <c r="CU29"/>
      <c r="CV29"/>
      <c r="CW29"/>
      <c r="CX29"/>
      <c r="CY29"/>
      <c r="CZ29"/>
      <c r="DA29"/>
      <c r="DB29"/>
      <c r="DC29"/>
      <c r="DD29"/>
      <c r="DE29"/>
      <c r="DF29"/>
      <c r="DG29"/>
      <c r="DH29"/>
      <c r="DI29"/>
      <c r="DJ29"/>
      <c r="DK29"/>
      <c r="DL29"/>
      <c r="DM29"/>
      <c r="DN29"/>
      <c r="DO29"/>
      <c r="DP29"/>
      <c r="DQ29"/>
      <c r="DR29"/>
      <c r="DS29"/>
      <c r="DT29"/>
      <c r="DU29"/>
      <c r="DV29"/>
      <c r="DW29"/>
      <c r="DX29"/>
      <c r="DY29"/>
      <c r="DZ29"/>
      <c r="EA29"/>
      <c r="EB29"/>
      <c r="EC29"/>
      <c r="ED29"/>
      <c r="EE29"/>
      <c r="EF29"/>
      <c r="EG29"/>
      <c r="EH29"/>
      <c r="EI29"/>
      <c r="EJ29"/>
      <c r="EK29"/>
      <c r="EL29"/>
      <c r="EM29"/>
      <c r="EN29"/>
      <c r="EO29"/>
      <c r="EP29"/>
      <c r="EQ29"/>
      <c r="ER29"/>
      <c r="ES29"/>
      <c r="ET29"/>
      <c r="EU29"/>
      <c r="EV29"/>
      <c r="EW29"/>
      <c r="EX29"/>
      <c r="EY29"/>
      <c r="EZ29"/>
      <c r="FA29"/>
      <c r="FB29"/>
      <c r="FC29"/>
      <c r="FD29"/>
      <c r="FE29"/>
      <c r="FF29"/>
      <c r="FG29"/>
      <c r="FH29"/>
      <c r="FI29"/>
      <c r="FJ29"/>
      <c r="FK29"/>
      <c r="FL29"/>
      <c r="FM29"/>
      <c r="FN29"/>
      <c r="FO29"/>
      <c r="FP29"/>
      <c r="FQ29"/>
      <c r="FR29"/>
      <c r="FS29"/>
      <c r="FT29"/>
      <c r="FU29"/>
      <c r="FV29"/>
      <c r="FW29"/>
      <c r="FX29"/>
      <c r="FY29"/>
      <c r="FZ29"/>
      <c r="GA29"/>
      <c r="GB29"/>
      <c r="GC29"/>
      <c r="GD29"/>
      <c r="GE29"/>
      <c r="GF29"/>
      <c r="GG29"/>
      <c r="GH29"/>
      <c r="GI29"/>
      <c r="GJ29"/>
      <c r="GK29"/>
      <c r="GL29"/>
      <c r="GM29"/>
      <c r="GN29"/>
      <c r="GO29"/>
      <c r="GP29"/>
      <c r="GQ29"/>
      <c r="GR29"/>
      <c r="GS29"/>
      <c r="GT29"/>
      <c r="GU29"/>
      <c r="GV29"/>
      <c r="GW29"/>
      <c r="GX29"/>
      <c r="GY29"/>
      <c r="GZ29"/>
      <c r="HA29"/>
      <c r="HB29"/>
      <c r="HC29"/>
      <c r="HD29"/>
      <c r="HE29"/>
      <c r="HF29"/>
      <c r="HG29"/>
      <c r="HH29"/>
      <c r="HI29"/>
      <c r="HJ29"/>
      <c r="HK29"/>
      <c r="HL29"/>
      <c r="HM29"/>
      <c r="HN29"/>
      <c r="HO29"/>
      <c r="HP29"/>
      <c r="HQ29"/>
      <c r="HR29"/>
      <c r="HS29"/>
      <c r="HT29"/>
      <c r="HU29"/>
      <c r="HV29"/>
      <c r="HW29"/>
      <c r="HX29"/>
      <c r="HY29"/>
      <c r="HZ29"/>
      <c r="IA29"/>
      <c r="IB29"/>
      <c r="IC29"/>
      <c r="ID29"/>
      <c r="IE29"/>
      <c r="IF29"/>
      <c r="IG29"/>
      <c r="IH29"/>
      <c r="II29"/>
      <c r="IJ29"/>
      <c r="IK29"/>
      <c r="IL29"/>
      <c r="IM29"/>
      <c r="IN29"/>
      <c r="IO29"/>
      <c r="IP29"/>
      <c r="IQ29"/>
      <c r="IR29"/>
      <c r="IS29"/>
      <c r="IT29"/>
      <c r="IU29"/>
      <c r="IV29"/>
      <c r="IW29"/>
      <c r="IX29"/>
      <c r="IY29"/>
      <c r="IZ29"/>
      <c r="JA29"/>
      <c r="JB29"/>
      <c r="JC29"/>
      <c r="JD29"/>
      <c r="JE29"/>
      <c r="JF29"/>
      <c r="JG29"/>
      <c r="JH29"/>
      <c r="JI29"/>
      <c r="JJ29"/>
      <c r="JK29"/>
      <c r="JL29"/>
      <c r="JM29"/>
      <c r="JN29"/>
      <c r="JO29"/>
      <c r="JP29"/>
      <c r="JQ29"/>
      <c r="JR29"/>
      <c r="JS29"/>
      <c r="JT29"/>
      <c r="JU29"/>
      <c r="JV29"/>
      <c r="JW29"/>
      <c r="JX29"/>
      <c r="JY29"/>
      <c r="JZ29"/>
      <c r="KA29"/>
      <c r="KB29"/>
      <c r="KC29"/>
      <c r="KD29"/>
      <c r="KE29"/>
      <c r="KF29"/>
      <c r="KG29"/>
      <c r="KH29"/>
      <c r="KI29"/>
      <c r="KJ29"/>
      <c r="KK29"/>
      <c r="KL29"/>
      <c r="KM29"/>
      <c r="KN29"/>
      <c r="KO29"/>
      <c r="KP29"/>
      <c r="KQ29"/>
      <c r="KR29"/>
      <c r="KS29"/>
      <c r="KT29"/>
      <c r="KU29"/>
      <c r="KV29"/>
      <c r="KW29"/>
      <c r="KX29"/>
      <c r="KY29"/>
      <c r="KZ29"/>
      <c r="LA29"/>
      <c r="LB29"/>
      <c r="LC29"/>
      <c r="LD29"/>
      <c r="LE29"/>
      <c r="LF29"/>
      <c r="LG29"/>
      <c r="LH29"/>
      <c r="LI29"/>
      <c r="LJ29"/>
      <c r="LK29"/>
      <c r="LL29"/>
      <c r="LM29"/>
      <c r="LN29"/>
      <c r="LO29"/>
      <c r="LP29"/>
      <c r="LQ29"/>
      <c r="LR29"/>
      <c r="LS29"/>
      <c r="LT29"/>
      <c r="LU29"/>
      <c r="LV29"/>
      <c r="LW29"/>
      <c r="LX29"/>
      <c r="LY29"/>
      <c r="LZ29"/>
      <c r="MA29"/>
      <c r="MB29"/>
      <c r="MC29"/>
      <c r="MD29"/>
      <c r="ME29"/>
      <c r="MF29"/>
      <c r="MG29"/>
      <c r="MH29"/>
      <c r="MI29"/>
      <c r="MJ29"/>
      <c r="MK29"/>
      <c r="ML29"/>
      <c r="MM29"/>
      <c r="MN29"/>
      <c r="MO29"/>
      <c r="MP29"/>
      <c r="MQ29"/>
      <c r="MR29"/>
      <c r="MS29"/>
      <c r="MT29"/>
      <c r="MU29"/>
      <c r="MV29"/>
      <c r="MW29"/>
      <c r="MX29"/>
      <c r="MY29"/>
      <c r="MZ29"/>
      <c r="NA29"/>
      <c r="NB29"/>
      <c r="NC29"/>
      <c r="ND29"/>
      <c r="NE29"/>
      <c r="NF29"/>
      <c r="NG29"/>
      <c r="NH29"/>
      <c r="NI29"/>
      <c r="NJ29"/>
      <c r="NK29"/>
      <c r="NL29"/>
      <c r="NM29"/>
      <c r="NN29"/>
      <c r="NO29"/>
      <c r="NP29"/>
      <c r="NQ29"/>
      <c r="NR29"/>
      <c r="NS29"/>
      <c r="NT29"/>
      <c r="NU29"/>
      <c r="NV29"/>
      <c r="NW29"/>
      <c r="NX29"/>
      <c r="NY29"/>
      <c r="NZ29"/>
      <c r="OA29"/>
      <c r="OB29"/>
      <c r="OC29"/>
      <c r="OD29"/>
      <c r="OE29"/>
      <c r="OF29"/>
      <c r="OG29"/>
      <c r="OH29"/>
      <c r="OI29"/>
      <c r="OJ29"/>
      <c r="OK29"/>
      <c r="OL29"/>
      <c r="OM29"/>
      <c r="ON29"/>
      <c r="OO29"/>
      <c r="OP29"/>
      <c r="OQ29"/>
      <c r="OR29"/>
      <c r="OS29"/>
      <c r="OT29"/>
      <c r="OU29"/>
      <c r="OV29"/>
      <c r="OW29"/>
      <c r="OX29"/>
      <c r="OY29"/>
      <c r="OZ29"/>
      <c r="PA29"/>
      <c r="PB29"/>
      <c r="PC29"/>
      <c r="PD29"/>
      <c r="PE29"/>
      <c r="PF29"/>
      <c r="PG29"/>
      <c r="PH29"/>
      <c r="PI29"/>
      <c r="PJ29"/>
      <c r="PK29"/>
      <c r="PL29"/>
      <c r="PM29"/>
      <c r="PN29"/>
      <c r="PO29"/>
      <c r="PP29"/>
      <c r="PQ29"/>
      <c r="PR29"/>
      <c r="PS29"/>
      <c r="PT29"/>
      <c r="PU29"/>
      <c r="PV29"/>
      <c r="PW29"/>
      <c r="PX29"/>
      <c r="PY29"/>
      <c r="PZ29"/>
      <c r="QA29"/>
      <c r="QB29"/>
      <c r="QC29"/>
      <c r="QD29"/>
      <c r="QE29"/>
      <c r="QF29"/>
      <c r="QG29"/>
      <c r="QH29"/>
      <c r="QI29"/>
      <c r="QJ29"/>
      <c r="QK29"/>
      <c r="QL29"/>
      <c r="QM29"/>
      <c r="QN29"/>
      <c r="QO29"/>
      <c r="QP29"/>
      <c r="QQ29"/>
      <c r="QR29"/>
      <c r="QS29"/>
      <c r="QT29"/>
      <c r="QU29"/>
      <c r="QV29"/>
      <c r="QW29"/>
      <c r="QX29"/>
      <c r="QY29"/>
      <c r="QZ29"/>
      <c r="RA29"/>
      <c r="RB29"/>
      <c r="RC29"/>
      <c r="RD29"/>
      <c r="RE29"/>
      <c r="RF29"/>
      <c r="RG29"/>
      <c r="RH29"/>
      <c r="RI29"/>
      <c r="RJ29"/>
      <c r="RK29"/>
      <c r="RL29"/>
      <c r="RM29"/>
      <c r="RN29"/>
      <c r="RO29"/>
      <c r="RP29"/>
      <c r="RQ29"/>
      <c r="RR29"/>
      <c r="RS29"/>
      <c r="RT29"/>
      <c r="RU29"/>
      <c r="RV29"/>
      <c r="RW29"/>
      <c r="RX29"/>
      <c r="RY29"/>
      <c r="RZ29"/>
      <c r="SA29"/>
      <c r="SB29"/>
      <c r="SC29"/>
      <c r="SD29"/>
      <c r="SE29"/>
      <c r="SF29"/>
      <c r="SG29"/>
      <c r="SH29"/>
      <c r="SI29"/>
      <c r="SJ29"/>
      <c r="SK29"/>
      <c r="SL29"/>
      <c r="SM29"/>
      <c r="SN29"/>
      <c r="SO29"/>
      <c r="SP29"/>
      <c r="SQ29"/>
      <c r="SR29"/>
      <c r="SS29"/>
      <c r="ST29"/>
      <c r="SU29"/>
      <c r="SV29"/>
      <c r="SW29"/>
      <c r="SX29"/>
      <c r="SY29"/>
      <c r="SZ29"/>
      <c r="TA29"/>
      <c r="TB29"/>
      <c r="TC29"/>
      <c r="TD29"/>
      <c r="TE29"/>
      <c r="TF29"/>
      <c r="TG29"/>
      <c r="TH29"/>
      <c r="TI29"/>
      <c r="TJ29"/>
      <c r="TK29"/>
      <c r="TL29"/>
      <c r="TM29"/>
      <c r="TN29"/>
      <c r="TO29"/>
      <c r="TP29"/>
      <c r="TQ29"/>
      <c r="TR29"/>
      <c r="TS29"/>
      <c r="TT29"/>
      <c r="TU29"/>
      <c r="TV29"/>
      <c r="TW29"/>
      <c r="TX29"/>
      <c r="TY29"/>
      <c r="TZ29"/>
      <c r="UA29"/>
      <c r="UB29"/>
      <c r="UC29"/>
      <c r="UD29"/>
      <c r="UE29"/>
      <c r="UF29"/>
      <c r="UG29"/>
      <c r="UH29"/>
      <c r="UI29"/>
      <c r="UJ29"/>
      <c r="UK29"/>
      <c r="UL29"/>
      <c r="UM29"/>
      <c r="UN29"/>
      <c r="UO29"/>
      <c r="UP29"/>
      <c r="UQ29"/>
      <c r="UR29"/>
      <c r="US29"/>
      <c r="UT29"/>
      <c r="UU29"/>
      <c r="UV29"/>
      <c r="UW29"/>
      <c r="UX29"/>
      <c r="UY29"/>
      <c r="UZ29"/>
      <c r="VA29"/>
      <c r="VB29"/>
      <c r="VC29"/>
      <c r="VD29"/>
      <c r="VE29"/>
      <c r="VF29"/>
      <c r="VG29"/>
      <c r="VH29"/>
      <c r="VI29"/>
      <c r="VJ29"/>
      <c r="VK29"/>
      <c r="VL29"/>
      <c r="VM29"/>
      <c r="VN29"/>
      <c r="VO29"/>
      <c r="VP29"/>
      <c r="VQ29"/>
      <c r="VR29"/>
      <c r="VS29"/>
      <c r="VT29"/>
      <c r="VU29"/>
      <c r="VV29"/>
      <c r="VW29"/>
      <c r="VX29"/>
      <c r="VY29"/>
      <c r="VZ29"/>
      <c r="WA29"/>
      <c r="WB29"/>
      <c r="WC29"/>
      <c r="WD29"/>
      <c r="WE29"/>
      <c r="WF29"/>
      <c r="WG29"/>
      <c r="WH29"/>
      <c r="WI29"/>
      <c r="WJ29"/>
      <c r="WK29"/>
      <c r="WL29"/>
      <c r="WM29"/>
      <c r="WN29"/>
      <c r="WO29"/>
      <c r="WP29"/>
      <c r="WQ29"/>
      <c r="WR29"/>
      <c r="WS29"/>
      <c r="WT29"/>
      <c r="WU29"/>
      <c r="WV29"/>
      <c r="WW29"/>
      <c r="WX29"/>
      <c r="WY29"/>
      <c r="WZ29"/>
      <c r="XA29"/>
      <c r="XB29"/>
      <c r="XC29"/>
      <c r="XD29"/>
      <c r="XE29"/>
      <c r="XF29"/>
      <c r="XG29"/>
      <c r="XH29"/>
      <c r="XI29"/>
      <c r="XJ29"/>
      <c r="XK29"/>
      <c r="XL29"/>
      <c r="XM29"/>
      <c r="XN29"/>
      <c r="XO29"/>
      <c r="XP29"/>
      <c r="XQ29"/>
      <c r="XR29"/>
      <c r="XS29"/>
      <c r="XT29"/>
      <c r="XU29"/>
      <c r="XV29"/>
      <c r="XW29"/>
      <c r="XX29"/>
      <c r="XY29"/>
      <c r="XZ29"/>
      <c r="YA29"/>
      <c r="YB29"/>
      <c r="YC29"/>
      <c r="YD29"/>
      <c r="YE29"/>
      <c r="YF29"/>
      <c r="YG29"/>
      <c r="YH29"/>
      <c r="YI29"/>
      <c r="YJ29"/>
      <c r="YK29"/>
      <c r="YL29"/>
      <c r="YM29"/>
      <c r="YN29"/>
      <c r="YO29"/>
      <c r="YP29"/>
      <c r="YQ29"/>
      <c r="YR29"/>
      <c r="YS29"/>
      <c r="YT29"/>
      <c r="YU29"/>
      <c r="YV29"/>
      <c r="YW29"/>
      <c r="YX29"/>
      <c r="YY29"/>
      <c r="YZ29"/>
      <c r="ZA29"/>
      <c r="ZB29"/>
      <c r="ZC29"/>
      <c r="ZD29"/>
      <c r="ZE29"/>
      <c r="ZF29"/>
      <c r="ZG29"/>
      <c r="ZH29"/>
      <c r="ZI29"/>
      <c r="ZJ29"/>
      <c r="ZK29"/>
      <c r="ZL29"/>
      <c r="ZM29"/>
      <c r="ZN29"/>
      <c r="ZO29"/>
      <c r="ZP29"/>
      <c r="ZQ29"/>
      <c r="ZR29"/>
      <c r="ZS29"/>
      <c r="ZT29"/>
      <c r="ZU29"/>
      <c r="ZV29"/>
      <c r="ZW29"/>
      <c r="ZX29"/>
      <c r="ZY29"/>
      <c r="ZZ29"/>
      <c r="AAA29"/>
      <c r="AAB29"/>
      <c r="AAC29"/>
      <c r="AAD29"/>
      <c r="AAE29"/>
      <c r="AAF29"/>
      <c r="AAG29"/>
      <c r="AAH29"/>
      <c r="AAI29"/>
      <c r="AAJ29"/>
      <c r="AAK29"/>
      <c r="AAL29"/>
      <c r="AAM29"/>
      <c r="AAN29"/>
      <c r="AAO29"/>
      <c r="AAP29"/>
      <c r="AAQ29"/>
      <c r="AAR29"/>
      <c r="AAS29"/>
      <c r="AAT29"/>
      <c r="AAU29"/>
      <c r="AAV29"/>
      <c r="AAW29"/>
      <c r="AAX29"/>
      <c r="AAY29"/>
      <c r="AAZ29"/>
      <c r="ABA29"/>
      <c r="ABB29"/>
      <c r="ABC29"/>
      <c r="ABD29"/>
      <c r="ABE29"/>
      <c r="ABF29"/>
      <c r="ABG29"/>
      <c r="ABH29"/>
      <c r="ABI29"/>
      <c r="ABJ29"/>
      <c r="ABK29"/>
      <c r="ABL29"/>
      <c r="ABM29"/>
      <c r="ABN29"/>
      <c r="ABO29"/>
      <c r="ABP29"/>
      <c r="ABQ29"/>
      <c r="ABR29"/>
      <c r="ABS29"/>
      <c r="ABT29"/>
      <c r="ABU29"/>
      <c r="ABV29"/>
      <c r="ABW29"/>
      <c r="ABX29"/>
      <c r="ABY29"/>
      <c r="ABZ29"/>
      <c r="ACA29"/>
      <c r="ACB29"/>
      <c r="ACC29"/>
      <c r="ACD29"/>
      <c r="ACE29"/>
      <c r="ACF29"/>
      <c r="ACG29"/>
      <c r="ACH29"/>
      <c r="ACI29"/>
      <c r="ACJ29"/>
      <c r="ACK29"/>
      <c r="ACL29"/>
      <c r="ACM29"/>
      <c r="ACN29"/>
      <c r="ACO29"/>
      <c r="ACP29"/>
      <c r="ACQ29"/>
      <c r="ACR29"/>
      <c r="ACS29"/>
      <c r="ACT29"/>
      <c r="ACU29"/>
      <c r="ACV29"/>
      <c r="ACW29"/>
      <c r="ACX29"/>
      <c r="ACY29"/>
      <c r="ACZ29"/>
      <c r="ADA29"/>
      <c r="ADB29"/>
      <c r="ADC29"/>
      <c r="ADD29"/>
      <c r="ADE29"/>
      <c r="ADF29"/>
      <c r="ADG29"/>
      <c r="ADH29"/>
      <c r="ADI29"/>
      <c r="ADJ29"/>
      <c r="ADK29"/>
      <c r="ADL29"/>
      <c r="ADM29"/>
      <c r="ADN29"/>
      <c r="ADO29"/>
      <c r="ADP29"/>
      <c r="ADQ29"/>
      <c r="ADR29"/>
      <c r="ADS29"/>
      <c r="ADT29"/>
      <c r="ADU29"/>
      <c r="ADV29"/>
      <c r="ADW29"/>
      <c r="ADX29"/>
      <c r="ADY29"/>
      <c r="ADZ29"/>
      <c r="AEA29"/>
      <c r="AEB29"/>
      <c r="AEC29"/>
      <c r="AED29"/>
      <c r="AEE29"/>
      <c r="AEF29"/>
      <c r="AEG29"/>
      <c r="AEH29"/>
      <c r="AEI29"/>
      <c r="AEJ29"/>
      <c r="AEK29"/>
      <c r="AEL29"/>
      <c r="AEM29"/>
      <c r="AEN29"/>
      <c r="AEO29"/>
      <c r="AEP29"/>
      <c r="AEQ29"/>
      <c r="AER29"/>
      <c r="AES29"/>
      <c r="AET29"/>
      <c r="AEU29"/>
      <c r="AEV29"/>
      <c r="AEW29"/>
      <c r="AEX29"/>
      <c r="AEY29"/>
      <c r="AEZ29"/>
      <c r="AFA29"/>
      <c r="AFB29"/>
      <c r="AFC29"/>
      <c r="AFD29"/>
      <c r="AFE29"/>
      <c r="AFF29"/>
      <c r="AFG29"/>
      <c r="AFH29"/>
      <c r="AFI29"/>
      <c r="AFJ29"/>
      <c r="AFK29"/>
      <c r="AFL29"/>
      <c r="AFM29"/>
      <c r="AFN29"/>
      <c r="AFO29"/>
      <c r="AFP29"/>
      <c r="AFQ29"/>
      <c r="AFR29"/>
      <c r="AFS29"/>
      <c r="AFT29"/>
      <c r="AFU29"/>
      <c r="AFV29"/>
      <c r="AFW29"/>
      <c r="AFX29"/>
      <c r="AFY29"/>
      <c r="AFZ29"/>
      <c r="AGA29"/>
      <c r="AGB29"/>
      <c r="AGC29"/>
      <c r="AGD29"/>
      <c r="AGE29"/>
      <c r="AGF29"/>
      <c r="AGG29"/>
      <c r="AGH29"/>
      <c r="AGI29"/>
      <c r="AGJ29"/>
      <c r="AGK29"/>
      <c r="AGL29"/>
      <c r="AGM29"/>
      <c r="AGN29"/>
      <c r="AGO29"/>
      <c r="AGP29"/>
      <c r="AGQ29"/>
      <c r="AGR29"/>
      <c r="AGS29"/>
      <c r="AGT29"/>
      <c r="AGU29"/>
      <c r="AGV29"/>
      <c r="AGW29"/>
      <c r="AGX29"/>
      <c r="AGY29"/>
      <c r="AGZ29"/>
      <c r="AHA29"/>
      <c r="AHB29"/>
      <c r="AHC29"/>
      <c r="AHD29"/>
      <c r="AHE29"/>
      <c r="AHF29"/>
      <c r="AHG29"/>
      <c r="AHH29"/>
      <c r="AHI29"/>
      <c r="AHJ29"/>
      <c r="AHK29"/>
      <c r="AHL29"/>
      <c r="AHM29"/>
      <c r="AHN29"/>
      <c r="AHO29"/>
      <c r="AHP29"/>
      <c r="AHQ29"/>
      <c r="AHR29"/>
      <c r="AHS29"/>
      <c r="AHT29"/>
      <c r="AHU29"/>
      <c r="AHV29"/>
      <c r="AHW29"/>
      <c r="AHX29"/>
      <c r="AHY29"/>
      <c r="AHZ29"/>
      <c r="AIA29"/>
      <c r="AIB29"/>
      <c r="AIC29"/>
      <c r="AID29"/>
      <c r="AIE29"/>
      <c r="AIF29"/>
      <c r="AIG29"/>
      <c r="AIH29"/>
      <c r="AII29"/>
      <c r="AIJ29"/>
      <c r="AIK29"/>
      <c r="AIL29"/>
      <c r="AIM29"/>
      <c r="AIN29"/>
      <c r="AIO29"/>
      <c r="AIP29"/>
      <c r="AIQ29"/>
      <c r="AIR29"/>
      <c r="AIS29"/>
      <c r="AIT29"/>
      <c r="AIU29"/>
      <c r="AIV29"/>
      <c r="AIW29"/>
      <c r="AIX29"/>
      <c r="AIY29"/>
      <c r="AIZ29"/>
      <c r="AJA29"/>
      <c r="AJB29"/>
      <c r="AJC29"/>
      <c r="AJD29"/>
      <c r="AJE29"/>
      <c r="AJF29"/>
      <c r="AJG29"/>
      <c r="AJH29"/>
      <c r="AJI29"/>
      <c r="AJJ29"/>
      <c r="AJK29"/>
      <c r="AJL29"/>
      <c r="AJM29"/>
      <c r="AJN29"/>
      <c r="AJO29"/>
      <c r="AJP29"/>
      <c r="AJQ29"/>
      <c r="AJR29"/>
      <c r="AJS29"/>
      <c r="AJT29"/>
      <c r="AJU29"/>
      <c r="AJV29"/>
      <c r="AJW29"/>
      <c r="AJX29"/>
      <c r="AJY29"/>
      <c r="AJZ29"/>
      <c r="AKA29"/>
      <c r="AKB29"/>
      <c r="AKC29"/>
      <c r="AKD29"/>
      <c r="AKE29"/>
      <c r="AKF29"/>
      <c r="AKG29"/>
      <c r="AKH29"/>
      <c r="AKI29"/>
      <c r="AKJ29"/>
      <c r="AKK29"/>
      <c r="AKL29"/>
      <c r="AKM29"/>
      <c r="AKN29"/>
      <c r="AKO29"/>
      <c r="AKP29"/>
      <c r="AKQ29"/>
      <c r="AKR29"/>
      <c r="AKS29"/>
      <c r="AKT29"/>
      <c r="AKU29"/>
      <c r="AKV29"/>
      <c r="AKW29"/>
      <c r="AKX29"/>
      <c r="AKY29"/>
      <c r="AKZ29"/>
      <c r="ALA29"/>
      <c r="ALB29"/>
      <c r="ALC29"/>
      <c r="ALD29"/>
      <c r="ALE29"/>
      <c r="ALF29"/>
      <c r="ALG29"/>
      <c r="ALH29"/>
      <c r="ALI29"/>
      <c r="ALJ29"/>
      <c r="ALK29"/>
      <c r="ALL29"/>
      <c r="ALM29"/>
      <c r="ALN29"/>
      <c r="ALO29"/>
      <c r="ALP29"/>
      <c r="ALQ29"/>
      <c r="ALR29"/>
      <c r="ALS29"/>
      <c r="ALT29"/>
      <c r="ALU29"/>
      <c r="ALV29"/>
      <c r="ALW29"/>
      <c r="ALX29"/>
      <c r="ALY29"/>
      <c r="ALZ29"/>
      <c r="AMA29"/>
      <c r="AMB29"/>
      <c r="AMC29"/>
      <c r="AMD29"/>
      <c r="AME29"/>
      <c r="AMF29"/>
      <c r="AMG29"/>
      <c r="AMH29"/>
      <c r="AMI29"/>
      <c r="AMJ29"/>
    </row>
    <row r="30" spans="1:1024" ht="15" customHeight="1">
      <c r="A30"/>
      <c r="B30" s="30"/>
      <c r="C30" s="31"/>
      <c r="D30" s="31"/>
      <c r="E30" s="31"/>
      <c r="F30" s="31"/>
      <c r="G30" s="31"/>
      <c r="H30" s="31"/>
      <c r="I30" s="31"/>
      <c r="J30" s="31"/>
      <c r="K30" s="31"/>
      <c r="L30" s="31"/>
      <c r="M30" s="31"/>
      <c r="N30" s="31"/>
      <c r="O30" s="31"/>
      <c r="P30" s="31"/>
      <c r="Q30" s="32"/>
      <c r="R30"/>
      <c r="S30"/>
      <c r="T30"/>
      <c r="U30"/>
      <c r="V30"/>
      <c r="W30"/>
      <c r="X30"/>
      <c r="Y30"/>
      <c r="Z30"/>
      <c r="AA30"/>
      <c r="AB30"/>
      <c r="AC30"/>
      <c r="AD30"/>
      <c r="AE30"/>
      <c r="AF30"/>
      <c r="AG30"/>
      <c r="AH30"/>
      <c r="AI30"/>
      <c r="AJ30"/>
      <c r="AK30"/>
      <c r="AL30"/>
      <c r="AM30"/>
      <c r="AN30"/>
      <c r="AO30"/>
      <c r="AP30"/>
      <c r="AQ30"/>
      <c r="AR30"/>
      <c r="AS30"/>
      <c r="AT30"/>
      <c r="AU30"/>
      <c r="AV30"/>
      <c r="AW30"/>
      <c r="AX30"/>
      <c r="AY30"/>
      <c r="AZ30"/>
      <c r="BA30"/>
      <c r="BB30"/>
      <c r="BC30"/>
      <c r="BD30"/>
      <c r="BE30"/>
      <c r="BF30"/>
      <c r="BG30"/>
      <c r="BH30"/>
      <c r="BI30"/>
      <c r="BJ30"/>
      <c r="BK30"/>
      <c r="BL30"/>
      <c r="BM30"/>
      <c r="BN30"/>
      <c r="BO30"/>
      <c r="BP30"/>
      <c r="BQ30"/>
      <c r="BR30"/>
      <c r="BS30"/>
      <c r="BT30"/>
      <c r="BU30"/>
      <c r="BV30"/>
      <c r="BW30"/>
      <c r="BX30"/>
      <c r="BY30"/>
      <c r="BZ30"/>
      <c r="CA30"/>
      <c r="CB30"/>
      <c r="CC30"/>
      <c r="CD30"/>
      <c r="CE30"/>
      <c r="CF30"/>
      <c r="CG30"/>
      <c r="CH30"/>
      <c r="CI30"/>
      <c r="CJ30"/>
      <c r="CK30"/>
      <c r="CL30"/>
      <c r="CM30"/>
      <c r="CN30"/>
      <c r="CO30"/>
      <c r="CP30"/>
      <c r="CQ30"/>
      <c r="CR30"/>
      <c r="CS30"/>
      <c r="CT30"/>
      <c r="CU30"/>
      <c r="CV30"/>
      <c r="CW30"/>
      <c r="CX30"/>
      <c r="CY30"/>
      <c r="CZ30"/>
      <c r="DA30"/>
      <c r="DB30"/>
      <c r="DC30"/>
      <c r="DD30"/>
      <c r="DE30"/>
      <c r="DF30"/>
      <c r="DG30"/>
      <c r="DH30"/>
      <c r="DI30"/>
      <c r="DJ30"/>
      <c r="DK30"/>
      <c r="DL30"/>
      <c r="DM30"/>
      <c r="DN30"/>
      <c r="DO30"/>
      <c r="DP30"/>
      <c r="DQ30"/>
      <c r="DR30"/>
      <c r="DS30"/>
      <c r="DT30"/>
      <c r="DU30"/>
      <c r="DV30"/>
      <c r="DW30"/>
      <c r="DX30"/>
      <c r="DY30"/>
      <c r="DZ30"/>
      <c r="EA30"/>
      <c r="EB30"/>
      <c r="EC30"/>
      <c r="ED30"/>
      <c r="EE30"/>
      <c r="EF30"/>
      <c r="EG30"/>
      <c r="EH30"/>
      <c r="EI30"/>
      <c r="EJ30"/>
      <c r="EK30"/>
      <c r="EL30"/>
      <c r="EM30"/>
      <c r="EN30"/>
      <c r="EO30"/>
      <c r="EP30"/>
      <c r="EQ30"/>
      <c r="ER30"/>
      <c r="ES30"/>
      <c r="ET30"/>
      <c r="EU30"/>
      <c r="EV30"/>
      <c r="EW30"/>
      <c r="EX30"/>
      <c r="EY30"/>
      <c r="EZ30"/>
      <c r="FA30"/>
      <c r="FB30"/>
      <c r="FC30"/>
      <c r="FD30"/>
      <c r="FE30"/>
      <c r="FF30"/>
      <c r="FG30"/>
      <c r="FH30"/>
      <c r="FI30"/>
      <c r="FJ30"/>
      <c r="FK30"/>
      <c r="FL30"/>
      <c r="FM30"/>
      <c r="FN30"/>
      <c r="FO30"/>
      <c r="FP30"/>
      <c r="FQ30"/>
      <c r="FR30"/>
      <c r="FS30"/>
      <c r="FT30"/>
      <c r="FU30"/>
      <c r="FV30"/>
      <c r="FW30"/>
      <c r="FX30"/>
      <c r="FY30"/>
      <c r="FZ30"/>
      <c r="GA30"/>
      <c r="GB30"/>
      <c r="GC30"/>
      <c r="GD30"/>
      <c r="GE30"/>
      <c r="GF30"/>
      <c r="GG30"/>
      <c r="GH30"/>
      <c r="GI30"/>
      <c r="GJ30"/>
      <c r="GK30"/>
      <c r="GL30"/>
      <c r="GM30"/>
      <c r="GN30"/>
      <c r="GO30"/>
      <c r="GP30"/>
      <c r="GQ30"/>
      <c r="GR30"/>
      <c r="GS30"/>
      <c r="GT30"/>
      <c r="GU30"/>
      <c r="GV30"/>
      <c r="GW30"/>
      <c r="GX30"/>
      <c r="GY30"/>
      <c r="GZ30"/>
      <c r="HA30"/>
      <c r="HB30"/>
      <c r="HC30"/>
      <c r="HD30"/>
      <c r="HE30"/>
      <c r="HF30"/>
      <c r="HG30"/>
      <c r="HH30"/>
      <c r="HI30"/>
      <c r="HJ30"/>
      <c r="HK30"/>
      <c r="HL30"/>
      <c r="HM30"/>
      <c r="HN30"/>
      <c r="HO30"/>
      <c r="HP30"/>
      <c r="HQ30"/>
      <c r="HR30"/>
      <c r="HS30"/>
      <c r="HT30"/>
      <c r="HU30"/>
      <c r="HV30"/>
      <c r="HW30"/>
      <c r="HX30"/>
      <c r="HY30"/>
      <c r="HZ30"/>
      <c r="IA30"/>
      <c r="IB30"/>
      <c r="IC30"/>
      <c r="ID30"/>
      <c r="IE30"/>
      <c r="IF30"/>
      <c r="IG30"/>
      <c r="IH30"/>
      <c r="II30"/>
      <c r="IJ30"/>
      <c r="IK30"/>
      <c r="IL30"/>
      <c r="IM30"/>
      <c r="IN30"/>
      <c r="IO30"/>
      <c r="IP30"/>
      <c r="IQ30"/>
      <c r="IR30"/>
      <c r="IS30"/>
      <c r="IT30"/>
      <c r="IU30"/>
      <c r="IV30"/>
      <c r="IW30"/>
      <c r="IX30"/>
      <c r="IY30"/>
      <c r="IZ30"/>
      <c r="JA30"/>
      <c r="JB30"/>
      <c r="JC30"/>
      <c r="JD30"/>
      <c r="JE30"/>
      <c r="JF30"/>
      <c r="JG30"/>
      <c r="JH30"/>
      <c r="JI30"/>
      <c r="JJ30"/>
      <c r="JK30"/>
      <c r="JL30"/>
      <c r="JM30"/>
      <c r="JN30"/>
      <c r="JO30"/>
      <c r="JP30"/>
      <c r="JQ30"/>
      <c r="JR30"/>
      <c r="JS30"/>
      <c r="JT30"/>
      <c r="JU30"/>
      <c r="JV30"/>
      <c r="JW30"/>
      <c r="JX30"/>
      <c r="JY30"/>
      <c r="JZ30"/>
      <c r="KA30"/>
      <c r="KB30"/>
      <c r="KC30"/>
      <c r="KD30"/>
      <c r="KE30"/>
      <c r="KF30"/>
      <c r="KG30"/>
      <c r="KH30"/>
      <c r="KI30"/>
      <c r="KJ30"/>
      <c r="KK30"/>
      <c r="KL30"/>
      <c r="KM30"/>
      <c r="KN30"/>
      <c r="KO30"/>
      <c r="KP30"/>
      <c r="KQ30"/>
      <c r="KR30"/>
      <c r="KS30"/>
      <c r="KT30"/>
      <c r="KU30"/>
      <c r="KV30"/>
      <c r="KW30"/>
      <c r="KX30"/>
      <c r="KY30"/>
      <c r="KZ30"/>
      <c r="LA30"/>
      <c r="LB30"/>
      <c r="LC30"/>
      <c r="LD30"/>
      <c r="LE30"/>
      <c r="LF30"/>
      <c r="LG30"/>
      <c r="LH30"/>
      <c r="LI30"/>
      <c r="LJ30"/>
      <c r="LK30"/>
      <c r="LL30"/>
      <c r="LM30"/>
      <c r="LN30"/>
      <c r="LO30"/>
      <c r="LP30"/>
      <c r="LQ30"/>
      <c r="LR30"/>
      <c r="LS30"/>
      <c r="LT30"/>
      <c r="LU30"/>
      <c r="LV30"/>
      <c r="LW30"/>
      <c r="LX30"/>
      <c r="LY30"/>
      <c r="LZ30"/>
      <c r="MA30"/>
      <c r="MB30"/>
      <c r="MC30"/>
      <c r="MD30"/>
      <c r="ME30"/>
      <c r="MF30"/>
      <c r="MG30"/>
      <c r="MH30"/>
      <c r="MI30"/>
      <c r="MJ30"/>
      <c r="MK30"/>
      <c r="ML30"/>
      <c r="MM30"/>
      <c r="MN30"/>
      <c r="MO30"/>
      <c r="MP30"/>
      <c r="MQ30"/>
      <c r="MR30"/>
      <c r="MS30"/>
      <c r="MT30"/>
      <c r="MU30"/>
      <c r="MV30"/>
      <c r="MW30"/>
      <c r="MX30"/>
      <c r="MY30"/>
      <c r="MZ30"/>
      <c r="NA30"/>
      <c r="NB30"/>
      <c r="NC30"/>
      <c r="ND30"/>
      <c r="NE30"/>
      <c r="NF30"/>
      <c r="NG30"/>
      <c r="NH30"/>
      <c r="NI30"/>
      <c r="NJ30"/>
      <c r="NK30"/>
      <c r="NL30"/>
      <c r="NM30"/>
      <c r="NN30"/>
      <c r="NO30"/>
      <c r="NP30"/>
      <c r="NQ30"/>
      <c r="NR30"/>
      <c r="NS30"/>
      <c r="NT30"/>
      <c r="NU30"/>
      <c r="NV30"/>
      <c r="NW30"/>
      <c r="NX30"/>
      <c r="NY30"/>
      <c r="NZ30"/>
      <c r="OA30"/>
      <c r="OB30"/>
      <c r="OC30"/>
      <c r="OD30"/>
      <c r="OE30"/>
      <c r="OF30"/>
      <c r="OG30"/>
      <c r="OH30"/>
      <c r="OI30"/>
      <c r="OJ30"/>
      <c r="OK30"/>
      <c r="OL30"/>
      <c r="OM30"/>
      <c r="ON30"/>
      <c r="OO30"/>
      <c r="OP30"/>
      <c r="OQ30"/>
      <c r="OR30"/>
      <c r="OS30"/>
      <c r="OT30"/>
      <c r="OU30"/>
      <c r="OV30"/>
      <c r="OW30"/>
      <c r="OX30"/>
      <c r="OY30"/>
      <c r="OZ30"/>
      <c r="PA30"/>
      <c r="PB30"/>
      <c r="PC30"/>
      <c r="PD30"/>
      <c r="PE30"/>
      <c r="PF30"/>
      <c r="PG30"/>
      <c r="PH30"/>
      <c r="PI30"/>
      <c r="PJ30"/>
      <c r="PK30"/>
      <c r="PL30"/>
      <c r="PM30"/>
      <c r="PN30"/>
      <c r="PO30"/>
      <c r="PP30"/>
      <c r="PQ30"/>
      <c r="PR30"/>
      <c r="PS30"/>
      <c r="PT30"/>
      <c r="PU30"/>
      <c r="PV30"/>
      <c r="PW30"/>
      <c r="PX30"/>
      <c r="PY30"/>
      <c r="PZ30"/>
      <c r="QA30"/>
      <c r="QB30"/>
      <c r="QC30"/>
      <c r="QD30"/>
      <c r="QE30"/>
      <c r="QF30"/>
      <c r="QG30"/>
      <c r="QH30"/>
      <c r="QI30"/>
      <c r="QJ30"/>
      <c r="QK30"/>
      <c r="QL30"/>
      <c r="QM30"/>
      <c r="QN30"/>
      <c r="QO30"/>
      <c r="QP30"/>
      <c r="QQ30"/>
      <c r="QR30"/>
      <c r="QS30"/>
      <c r="QT30"/>
      <c r="QU30"/>
      <c r="QV30"/>
      <c r="QW30"/>
      <c r="QX30"/>
      <c r="QY30"/>
      <c r="QZ30"/>
      <c r="RA30"/>
      <c r="RB30"/>
      <c r="RC30"/>
      <c r="RD30"/>
      <c r="RE30"/>
      <c r="RF30"/>
      <c r="RG30"/>
      <c r="RH30"/>
      <c r="RI30"/>
      <c r="RJ30"/>
      <c r="RK30"/>
      <c r="RL30"/>
      <c r="RM30"/>
      <c r="RN30"/>
      <c r="RO30"/>
      <c r="RP30"/>
      <c r="RQ30"/>
      <c r="RR30"/>
      <c r="RS30"/>
      <c r="RT30"/>
      <c r="RU30"/>
      <c r="RV30"/>
      <c r="RW30"/>
      <c r="RX30"/>
      <c r="RY30"/>
      <c r="RZ30"/>
      <c r="SA30"/>
      <c r="SB30"/>
      <c r="SC30"/>
      <c r="SD30"/>
      <c r="SE30"/>
      <c r="SF30"/>
      <c r="SG30"/>
      <c r="SH30"/>
      <c r="SI30"/>
      <c r="SJ30"/>
      <c r="SK30"/>
      <c r="SL30"/>
      <c r="SM30"/>
      <c r="SN30"/>
      <c r="SO30"/>
      <c r="SP30"/>
      <c r="SQ30"/>
      <c r="SR30"/>
      <c r="SS30"/>
      <c r="ST30"/>
      <c r="SU30"/>
      <c r="SV30"/>
      <c r="SW30"/>
      <c r="SX30"/>
      <c r="SY30"/>
      <c r="SZ30"/>
      <c r="TA30"/>
      <c r="TB30"/>
      <c r="TC30"/>
      <c r="TD30"/>
      <c r="TE30"/>
      <c r="TF30"/>
      <c r="TG30"/>
      <c r="TH30"/>
      <c r="TI30"/>
      <c r="TJ30"/>
      <c r="TK30"/>
      <c r="TL30"/>
      <c r="TM30"/>
      <c r="TN30"/>
      <c r="TO30"/>
      <c r="TP30"/>
      <c r="TQ30"/>
      <c r="TR30"/>
      <c r="TS30"/>
      <c r="TT30"/>
      <c r="TU30"/>
      <c r="TV30"/>
      <c r="TW30"/>
      <c r="TX30"/>
      <c r="TY30"/>
      <c r="TZ30"/>
      <c r="UA30"/>
      <c r="UB30"/>
      <c r="UC30"/>
      <c r="UD30"/>
      <c r="UE30"/>
      <c r="UF30"/>
      <c r="UG30"/>
      <c r="UH30"/>
      <c r="UI30"/>
      <c r="UJ30"/>
      <c r="UK30"/>
      <c r="UL30"/>
      <c r="UM30"/>
      <c r="UN30"/>
      <c r="UO30"/>
      <c r="UP30"/>
      <c r="UQ30"/>
      <c r="UR30"/>
      <c r="US30"/>
      <c r="UT30"/>
      <c r="UU30"/>
      <c r="UV30"/>
      <c r="UW30"/>
      <c r="UX30"/>
      <c r="UY30"/>
      <c r="UZ30"/>
      <c r="VA30"/>
      <c r="VB30"/>
      <c r="VC30"/>
      <c r="VD30"/>
      <c r="VE30"/>
      <c r="VF30"/>
      <c r="VG30"/>
      <c r="VH30"/>
      <c r="VI30"/>
      <c r="VJ30"/>
      <c r="VK30"/>
      <c r="VL30"/>
      <c r="VM30"/>
      <c r="VN30"/>
      <c r="VO30"/>
      <c r="VP30"/>
      <c r="VQ30"/>
      <c r="VR30"/>
      <c r="VS30"/>
      <c r="VT30"/>
      <c r="VU30"/>
      <c r="VV30"/>
      <c r="VW30"/>
      <c r="VX30"/>
      <c r="VY30"/>
      <c r="VZ30"/>
      <c r="WA30"/>
      <c r="WB30"/>
      <c r="WC30"/>
      <c r="WD30"/>
      <c r="WE30"/>
      <c r="WF30"/>
      <c r="WG30"/>
      <c r="WH30"/>
      <c r="WI30"/>
      <c r="WJ30"/>
      <c r="WK30"/>
      <c r="WL30"/>
      <c r="WM30"/>
      <c r="WN30"/>
      <c r="WO30"/>
      <c r="WP30"/>
      <c r="WQ30"/>
      <c r="WR30"/>
      <c r="WS30"/>
      <c r="WT30"/>
      <c r="WU30"/>
      <c r="WV30"/>
      <c r="WW30"/>
      <c r="WX30"/>
      <c r="WY30"/>
      <c r="WZ30"/>
      <c r="XA30"/>
      <c r="XB30"/>
      <c r="XC30"/>
      <c r="XD30"/>
      <c r="XE30"/>
      <c r="XF30"/>
      <c r="XG30"/>
      <c r="XH30"/>
      <c r="XI30"/>
      <c r="XJ30"/>
      <c r="XK30"/>
      <c r="XL30"/>
      <c r="XM30"/>
      <c r="XN30"/>
      <c r="XO30"/>
      <c r="XP30"/>
      <c r="XQ30"/>
      <c r="XR30"/>
      <c r="XS30"/>
      <c r="XT30"/>
      <c r="XU30"/>
      <c r="XV30"/>
      <c r="XW30"/>
      <c r="XX30"/>
      <c r="XY30"/>
      <c r="XZ30"/>
      <c r="YA30"/>
      <c r="YB30"/>
      <c r="YC30"/>
      <c r="YD30"/>
      <c r="YE30"/>
      <c r="YF30"/>
      <c r="YG30"/>
      <c r="YH30"/>
      <c r="YI30"/>
      <c r="YJ30"/>
      <c r="YK30"/>
      <c r="YL30"/>
      <c r="YM30"/>
      <c r="YN30"/>
      <c r="YO30"/>
      <c r="YP30"/>
      <c r="YQ30"/>
      <c r="YR30"/>
      <c r="YS30"/>
      <c r="YT30"/>
      <c r="YU30"/>
      <c r="YV30"/>
      <c r="YW30"/>
      <c r="YX30"/>
      <c r="YY30"/>
      <c r="YZ30"/>
      <c r="ZA30"/>
      <c r="ZB30"/>
      <c r="ZC30"/>
      <c r="ZD30"/>
      <c r="ZE30"/>
      <c r="ZF30"/>
      <c r="ZG30"/>
      <c r="ZH30"/>
      <c r="ZI30"/>
      <c r="ZJ30"/>
      <c r="ZK30"/>
      <c r="ZL30"/>
      <c r="ZM30"/>
      <c r="ZN30"/>
      <c r="ZO30"/>
      <c r="ZP30"/>
      <c r="ZQ30"/>
      <c r="ZR30"/>
      <c r="ZS30"/>
      <c r="ZT30"/>
      <c r="ZU30"/>
      <c r="ZV30"/>
      <c r="ZW30"/>
      <c r="ZX30"/>
      <c r="ZY30"/>
      <c r="ZZ30"/>
      <c r="AAA30"/>
      <c r="AAB30"/>
      <c r="AAC30"/>
      <c r="AAD30"/>
      <c r="AAE30"/>
      <c r="AAF30"/>
      <c r="AAG30"/>
      <c r="AAH30"/>
      <c r="AAI30"/>
      <c r="AAJ30"/>
      <c r="AAK30"/>
      <c r="AAL30"/>
      <c r="AAM30"/>
      <c r="AAN30"/>
      <c r="AAO30"/>
      <c r="AAP30"/>
      <c r="AAQ30"/>
      <c r="AAR30"/>
      <c r="AAS30"/>
      <c r="AAT30"/>
      <c r="AAU30"/>
      <c r="AAV30"/>
      <c r="AAW30"/>
      <c r="AAX30"/>
      <c r="AAY30"/>
      <c r="AAZ30"/>
      <c r="ABA30"/>
      <c r="ABB30"/>
      <c r="ABC30"/>
      <c r="ABD30"/>
      <c r="ABE30"/>
      <c r="ABF30"/>
      <c r="ABG30"/>
      <c r="ABH30"/>
      <c r="ABI30"/>
      <c r="ABJ30"/>
      <c r="ABK30"/>
      <c r="ABL30"/>
      <c r="ABM30"/>
      <c r="ABN30"/>
      <c r="ABO30"/>
      <c r="ABP30"/>
      <c r="ABQ30"/>
      <c r="ABR30"/>
      <c r="ABS30"/>
      <c r="ABT30"/>
      <c r="ABU30"/>
      <c r="ABV30"/>
      <c r="ABW30"/>
      <c r="ABX30"/>
      <c r="ABY30"/>
      <c r="ABZ30"/>
      <c r="ACA30"/>
      <c r="ACB30"/>
      <c r="ACC30"/>
      <c r="ACD30"/>
      <c r="ACE30"/>
      <c r="ACF30"/>
      <c r="ACG30"/>
      <c r="ACH30"/>
      <c r="ACI30"/>
      <c r="ACJ30"/>
      <c r="ACK30"/>
      <c r="ACL30"/>
      <c r="ACM30"/>
      <c r="ACN30"/>
      <c r="ACO30"/>
      <c r="ACP30"/>
      <c r="ACQ30"/>
      <c r="ACR30"/>
      <c r="ACS30"/>
      <c r="ACT30"/>
      <c r="ACU30"/>
      <c r="ACV30"/>
      <c r="ACW30"/>
      <c r="ACX30"/>
      <c r="ACY30"/>
      <c r="ACZ30"/>
      <c r="ADA30"/>
      <c r="ADB30"/>
      <c r="ADC30"/>
      <c r="ADD30"/>
      <c r="ADE30"/>
      <c r="ADF30"/>
      <c r="ADG30"/>
      <c r="ADH30"/>
      <c r="ADI30"/>
      <c r="ADJ30"/>
      <c r="ADK30"/>
      <c r="ADL30"/>
      <c r="ADM30"/>
      <c r="ADN30"/>
      <c r="ADO30"/>
      <c r="ADP30"/>
      <c r="ADQ30"/>
      <c r="ADR30"/>
      <c r="ADS30"/>
      <c r="ADT30"/>
      <c r="ADU30"/>
      <c r="ADV30"/>
      <c r="ADW30"/>
      <c r="ADX30"/>
      <c r="ADY30"/>
      <c r="ADZ30"/>
      <c r="AEA30"/>
      <c r="AEB30"/>
      <c r="AEC30"/>
      <c r="AED30"/>
      <c r="AEE30"/>
      <c r="AEF30"/>
      <c r="AEG30"/>
      <c r="AEH30"/>
      <c r="AEI30"/>
      <c r="AEJ30"/>
      <c r="AEK30"/>
      <c r="AEL30"/>
      <c r="AEM30"/>
      <c r="AEN30"/>
      <c r="AEO30"/>
      <c r="AEP30"/>
      <c r="AEQ30"/>
      <c r="AER30"/>
      <c r="AES30"/>
      <c r="AET30"/>
      <c r="AEU30"/>
      <c r="AEV30"/>
      <c r="AEW30"/>
      <c r="AEX30"/>
      <c r="AEY30"/>
      <c r="AEZ30"/>
      <c r="AFA30"/>
      <c r="AFB30"/>
      <c r="AFC30"/>
      <c r="AFD30"/>
      <c r="AFE30"/>
      <c r="AFF30"/>
      <c r="AFG30"/>
      <c r="AFH30"/>
      <c r="AFI30"/>
      <c r="AFJ30"/>
      <c r="AFK30"/>
      <c r="AFL30"/>
      <c r="AFM30"/>
      <c r="AFN30"/>
      <c r="AFO30"/>
      <c r="AFP30"/>
      <c r="AFQ30"/>
      <c r="AFR30"/>
      <c r="AFS30"/>
      <c r="AFT30"/>
      <c r="AFU30"/>
      <c r="AFV30"/>
      <c r="AFW30"/>
      <c r="AFX30"/>
      <c r="AFY30"/>
      <c r="AFZ30"/>
      <c r="AGA30"/>
      <c r="AGB30"/>
      <c r="AGC30"/>
      <c r="AGD30"/>
      <c r="AGE30"/>
      <c r="AGF30"/>
      <c r="AGG30"/>
      <c r="AGH30"/>
      <c r="AGI30"/>
      <c r="AGJ30"/>
      <c r="AGK30"/>
      <c r="AGL30"/>
      <c r="AGM30"/>
      <c r="AGN30"/>
      <c r="AGO30"/>
      <c r="AGP30"/>
      <c r="AGQ30"/>
      <c r="AGR30"/>
      <c r="AGS30"/>
      <c r="AGT30"/>
      <c r="AGU30"/>
      <c r="AGV30"/>
      <c r="AGW30"/>
      <c r="AGX30"/>
      <c r="AGY30"/>
      <c r="AGZ30"/>
      <c r="AHA30"/>
      <c r="AHB30"/>
      <c r="AHC30"/>
      <c r="AHD30"/>
      <c r="AHE30"/>
      <c r="AHF30"/>
      <c r="AHG30"/>
      <c r="AHH30"/>
      <c r="AHI30"/>
      <c r="AHJ30"/>
      <c r="AHK30"/>
      <c r="AHL30"/>
      <c r="AHM30"/>
      <c r="AHN30"/>
      <c r="AHO30"/>
      <c r="AHP30"/>
      <c r="AHQ30"/>
      <c r="AHR30"/>
      <c r="AHS30"/>
      <c r="AHT30"/>
      <c r="AHU30"/>
      <c r="AHV30"/>
      <c r="AHW30"/>
      <c r="AHX30"/>
      <c r="AHY30"/>
      <c r="AHZ30"/>
      <c r="AIA30"/>
      <c r="AIB30"/>
      <c r="AIC30"/>
      <c r="AID30"/>
      <c r="AIE30"/>
      <c r="AIF30"/>
      <c r="AIG30"/>
      <c r="AIH30"/>
      <c r="AII30"/>
      <c r="AIJ30"/>
      <c r="AIK30"/>
      <c r="AIL30"/>
      <c r="AIM30"/>
      <c r="AIN30"/>
      <c r="AIO30"/>
      <c r="AIP30"/>
      <c r="AIQ30"/>
      <c r="AIR30"/>
      <c r="AIS30"/>
      <c r="AIT30"/>
      <c r="AIU30"/>
      <c r="AIV30"/>
      <c r="AIW30"/>
      <c r="AIX30"/>
      <c r="AIY30"/>
      <c r="AIZ30"/>
      <c r="AJA30"/>
      <c r="AJB30"/>
      <c r="AJC30"/>
      <c r="AJD30"/>
      <c r="AJE30"/>
      <c r="AJF30"/>
      <c r="AJG30"/>
      <c r="AJH30"/>
      <c r="AJI30"/>
      <c r="AJJ30"/>
      <c r="AJK30"/>
      <c r="AJL30"/>
      <c r="AJM30"/>
      <c r="AJN30"/>
      <c r="AJO30"/>
      <c r="AJP30"/>
      <c r="AJQ30"/>
      <c r="AJR30"/>
      <c r="AJS30"/>
      <c r="AJT30"/>
      <c r="AJU30"/>
      <c r="AJV30"/>
      <c r="AJW30"/>
      <c r="AJX30"/>
      <c r="AJY30"/>
      <c r="AJZ30"/>
      <c r="AKA30"/>
      <c r="AKB30"/>
      <c r="AKC30"/>
      <c r="AKD30"/>
      <c r="AKE30"/>
      <c r="AKF30"/>
      <c r="AKG30"/>
      <c r="AKH30"/>
      <c r="AKI30"/>
      <c r="AKJ30"/>
      <c r="AKK30"/>
      <c r="AKL30"/>
      <c r="AKM30"/>
      <c r="AKN30"/>
      <c r="AKO30"/>
      <c r="AKP30"/>
      <c r="AKQ30"/>
      <c r="AKR30"/>
      <c r="AKS30"/>
      <c r="AKT30"/>
      <c r="AKU30"/>
      <c r="AKV30"/>
      <c r="AKW30"/>
      <c r="AKX30"/>
      <c r="AKY30"/>
      <c r="AKZ30"/>
      <c r="ALA30"/>
      <c r="ALB30"/>
      <c r="ALC30"/>
      <c r="ALD30"/>
      <c r="ALE30"/>
      <c r="ALF30"/>
      <c r="ALG30"/>
      <c r="ALH30"/>
      <c r="ALI30"/>
      <c r="ALJ30"/>
      <c r="ALK30"/>
      <c r="ALL30"/>
      <c r="ALM30"/>
      <c r="ALN30"/>
      <c r="ALO30"/>
      <c r="ALP30"/>
      <c r="ALQ30"/>
      <c r="ALR30"/>
      <c r="ALS30"/>
      <c r="ALT30"/>
      <c r="ALU30"/>
      <c r="ALV30"/>
      <c r="ALW30"/>
      <c r="ALX30"/>
      <c r="ALY30"/>
      <c r="ALZ30"/>
      <c r="AMA30"/>
      <c r="AMB30"/>
      <c r="AMC30"/>
      <c r="AMD30"/>
      <c r="AME30"/>
      <c r="AMF30"/>
      <c r="AMG30"/>
      <c r="AMH30"/>
      <c r="AMI30"/>
      <c r="AMJ30"/>
    </row>
    <row r="31" spans="1:1024" ht="15" customHeight="1">
      <c r="A31"/>
      <c r="B31" s="35"/>
      <c r="C31" s="36"/>
      <c r="D31" s="36"/>
      <c r="E31" s="36"/>
      <c r="F31" s="36"/>
      <c r="G31" s="36"/>
      <c r="H31" s="36"/>
      <c r="I31" s="36"/>
      <c r="J31" s="36"/>
      <c r="K31" s="36"/>
      <c r="L31" s="36"/>
      <c r="M31" s="36"/>
      <c r="N31" s="36"/>
      <c r="O31" s="36"/>
      <c r="P31" s="36"/>
      <c r="Q31" s="37"/>
      <c r="R31"/>
      <c r="S31"/>
      <c r="T31"/>
      <c r="U31"/>
      <c r="V31"/>
      <c r="W31"/>
      <c r="X31"/>
      <c r="Y31"/>
      <c r="Z31"/>
      <c r="AA31"/>
      <c r="AB31"/>
      <c r="AC31"/>
      <c r="AD31"/>
      <c r="AE31"/>
      <c r="AF31"/>
      <c r="AG31"/>
      <c r="AH31"/>
      <c r="AI31"/>
      <c r="AJ31"/>
      <c r="AK31"/>
      <c r="AL31"/>
      <c r="AM31"/>
      <c r="AN31"/>
      <c r="AO31"/>
      <c r="AP31"/>
      <c r="AQ31"/>
      <c r="AR31"/>
      <c r="AS31"/>
      <c r="AT31"/>
      <c r="AU31"/>
      <c r="AV31"/>
      <c r="AW31"/>
      <c r="AX31"/>
      <c r="AY31"/>
      <c r="AZ31"/>
      <c r="BA31"/>
      <c r="BB31"/>
      <c r="BC31"/>
      <c r="BD31"/>
      <c r="BE31"/>
      <c r="BF31"/>
      <c r="BG31"/>
      <c r="BH31"/>
      <c r="BI31"/>
      <c r="BJ31"/>
      <c r="BK31"/>
      <c r="BL31"/>
      <c r="BM31"/>
      <c r="BN31"/>
      <c r="BO31"/>
      <c r="BP31"/>
      <c r="BQ31"/>
      <c r="BR31"/>
      <c r="BS31"/>
      <c r="BT31"/>
      <c r="BU31"/>
      <c r="BV31"/>
      <c r="BW31"/>
      <c r="BX31"/>
      <c r="BY31"/>
      <c r="BZ31"/>
      <c r="CA31"/>
      <c r="CB31"/>
      <c r="CC31"/>
      <c r="CD31"/>
      <c r="CE31"/>
      <c r="CF31"/>
      <c r="CG31"/>
      <c r="CH31"/>
      <c r="CI31"/>
      <c r="CJ31"/>
      <c r="CK31"/>
      <c r="CL31"/>
      <c r="CM31"/>
      <c r="CN31"/>
      <c r="CO31"/>
      <c r="CP31"/>
      <c r="CQ31"/>
      <c r="CR31"/>
      <c r="CS31"/>
      <c r="CT31"/>
      <c r="CU31"/>
      <c r="CV31"/>
      <c r="CW31"/>
      <c r="CX31"/>
      <c r="CY31"/>
      <c r="CZ31"/>
      <c r="DA31"/>
      <c r="DB31"/>
      <c r="DC31"/>
      <c r="DD31"/>
      <c r="DE31"/>
      <c r="DF31"/>
      <c r="DG31"/>
      <c r="DH31"/>
      <c r="DI31"/>
      <c r="DJ31"/>
      <c r="DK31"/>
      <c r="DL31"/>
      <c r="DM31"/>
      <c r="DN31"/>
      <c r="DO31"/>
      <c r="DP31"/>
      <c r="DQ31"/>
      <c r="DR31"/>
      <c r="DS31"/>
      <c r="DT31"/>
      <c r="DU31"/>
      <c r="DV31"/>
      <c r="DW31"/>
      <c r="DX31"/>
      <c r="DY31"/>
      <c r="DZ31"/>
      <c r="EA31"/>
      <c r="EB31"/>
      <c r="EC31"/>
      <c r="ED31"/>
      <c r="EE31"/>
      <c r="EF31"/>
      <c r="EG31"/>
      <c r="EH31"/>
      <c r="EI31"/>
      <c r="EJ31"/>
      <c r="EK31"/>
      <c r="EL31"/>
      <c r="EM31"/>
      <c r="EN31"/>
      <c r="EO31"/>
      <c r="EP31"/>
      <c r="EQ31"/>
      <c r="ER31"/>
      <c r="ES31"/>
      <c r="ET31"/>
      <c r="EU31"/>
      <c r="EV31"/>
      <c r="EW31"/>
      <c r="EX31"/>
      <c r="EY31"/>
      <c r="EZ31"/>
      <c r="FA31"/>
      <c r="FB31"/>
      <c r="FC31"/>
      <c r="FD31"/>
      <c r="FE31"/>
      <c r="FF31"/>
      <c r="FG31"/>
      <c r="FH31"/>
      <c r="FI31"/>
      <c r="FJ31"/>
      <c r="FK31"/>
      <c r="FL31"/>
      <c r="FM31"/>
      <c r="FN31"/>
      <c r="FO31"/>
      <c r="FP31"/>
      <c r="FQ31"/>
      <c r="FR31"/>
      <c r="FS31"/>
      <c r="FT31"/>
      <c r="FU31"/>
      <c r="FV31"/>
      <c r="FW31"/>
      <c r="FX31"/>
      <c r="FY31"/>
      <c r="FZ31"/>
      <c r="GA31"/>
      <c r="GB31"/>
      <c r="GC31"/>
      <c r="GD31"/>
      <c r="GE31"/>
      <c r="GF31"/>
      <c r="GG31"/>
      <c r="GH31"/>
      <c r="GI31"/>
      <c r="GJ31"/>
      <c r="GK31"/>
      <c r="GL31"/>
      <c r="GM31"/>
      <c r="GN31"/>
      <c r="GO31"/>
      <c r="GP31"/>
      <c r="GQ31"/>
      <c r="GR31"/>
      <c r="GS31"/>
      <c r="GT31"/>
      <c r="GU31"/>
      <c r="GV31"/>
      <c r="GW31"/>
      <c r="GX31"/>
      <c r="GY31"/>
      <c r="GZ31"/>
      <c r="HA31"/>
      <c r="HB31"/>
      <c r="HC31"/>
      <c r="HD31"/>
      <c r="HE31"/>
      <c r="HF31"/>
      <c r="HG31"/>
      <c r="HH31"/>
      <c r="HI31"/>
      <c r="HJ31"/>
      <c r="HK31"/>
      <c r="HL31"/>
      <c r="HM31"/>
      <c r="HN31"/>
      <c r="HO31"/>
      <c r="HP31"/>
      <c r="HQ31"/>
      <c r="HR31"/>
      <c r="HS31"/>
      <c r="HT31"/>
      <c r="HU31"/>
      <c r="HV31"/>
      <c r="HW31"/>
      <c r="HX31"/>
      <c r="HY31"/>
      <c r="HZ31"/>
      <c r="IA31"/>
      <c r="IB31"/>
      <c r="IC31"/>
      <c r="ID31"/>
      <c r="IE31"/>
      <c r="IF31"/>
      <c r="IG31"/>
      <c r="IH31"/>
      <c r="II31"/>
      <c r="IJ31"/>
      <c r="IK31"/>
      <c r="IL31"/>
      <c r="IM31"/>
      <c r="IN31"/>
      <c r="IO31"/>
      <c r="IP31"/>
      <c r="IQ31"/>
      <c r="IR31"/>
      <c r="IS31"/>
      <c r="IT31"/>
      <c r="IU31"/>
      <c r="IV31"/>
      <c r="IW31"/>
      <c r="IX31"/>
      <c r="IY31"/>
      <c r="IZ31"/>
      <c r="JA31"/>
      <c r="JB31"/>
      <c r="JC31"/>
      <c r="JD31"/>
      <c r="JE31"/>
      <c r="JF31"/>
      <c r="JG31"/>
      <c r="JH31"/>
      <c r="JI31"/>
      <c r="JJ31"/>
      <c r="JK31"/>
      <c r="JL31"/>
      <c r="JM31"/>
      <c r="JN31"/>
      <c r="JO31"/>
      <c r="JP31"/>
      <c r="JQ31"/>
      <c r="JR31"/>
      <c r="JS31"/>
      <c r="JT31"/>
      <c r="JU31"/>
      <c r="JV31"/>
      <c r="JW31"/>
      <c r="JX31"/>
      <c r="JY31"/>
      <c r="JZ31"/>
      <c r="KA31"/>
      <c r="KB31"/>
      <c r="KC31"/>
      <c r="KD31"/>
      <c r="KE31"/>
      <c r="KF31"/>
      <c r="KG31"/>
      <c r="KH31"/>
      <c r="KI31"/>
      <c r="KJ31"/>
      <c r="KK31"/>
      <c r="KL31"/>
      <c r="KM31"/>
      <c r="KN31"/>
      <c r="KO31"/>
      <c r="KP31"/>
      <c r="KQ31"/>
      <c r="KR31"/>
      <c r="KS31"/>
      <c r="KT31"/>
      <c r="KU31"/>
      <c r="KV31"/>
      <c r="KW31"/>
      <c r="KX31"/>
      <c r="KY31"/>
      <c r="KZ31"/>
      <c r="LA31"/>
      <c r="LB31"/>
      <c r="LC31"/>
      <c r="LD31"/>
      <c r="LE31"/>
      <c r="LF31"/>
      <c r="LG31"/>
      <c r="LH31"/>
      <c r="LI31"/>
      <c r="LJ31"/>
      <c r="LK31"/>
      <c r="LL31"/>
      <c r="LM31"/>
      <c r="LN31"/>
      <c r="LO31"/>
      <c r="LP31"/>
      <c r="LQ31"/>
      <c r="LR31"/>
      <c r="LS31"/>
      <c r="LT31"/>
      <c r="LU31"/>
      <c r="LV31"/>
      <c r="LW31"/>
      <c r="LX31"/>
      <c r="LY31"/>
      <c r="LZ31"/>
      <c r="MA31"/>
      <c r="MB31"/>
      <c r="MC31"/>
      <c r="MD31"/>
      <c r="ME31"/>
      <c r="MF31"/>
      <c r="MG31"/>
      <c r="MH31"/>
      <c r="MI31"/>
      <c r="MJ31"/>
      <c r="MK31"/>
      <c r="ML31"/>
      <c r="MM31"/>
      <c r="MN31"/>
      <c r="MO31"/>
      <c r="MP31"/>
      <c r="MQ31"/>
      <c r="MR31"/>
      <c r="MS31"/>
      <c r="MT31"/>
      <c r="MU31"/>
      <c r="MV31"/>
      <c r="MW31"/>
      <c r="MX31"/>
      <c r="MY31"/>
      <c r="MZ31"/>
      <c r="NA31"/>
      <c r="NB31"/>
      <c r="NC31"/>
      <c r="ND31"/>
      <c r="NE31"/>
      <c r="NF31"/>
      <c r="NG31"/>
      <c r="NH31"/>
      <c r="NI31"/>
      <c r="NJ31"/>
      <c r="NK31"/>
      <c r="NL31"/>
      <c r="NM31"/>
      <c r="NN31"/>
      <c r="NO31"/>
      <c r="NP31"/>
      <c r="NQ31"/>
      <c r="NR31"/>
      <c r="NS31"/>
      <c r="NT31"/>
      <c r="NU31"/>
      <c r="NV31"/>
      <c r="NW31"/>
      <c r="NX31"/>
      <c r="NY31"/>
      <c r="NZ31"/>
      <c r="OA31"/>
      <c r="OB31"/>
      <c r="OC31"/>
      <c r="OD31"/>
      <c r="OE31"/>
      <c r="OF31"/>
      <c r="OG31"/>
      <c r="OH31"/>
      <c r="OI31"/>
      <c r="OJ31"/>
      <c r="OK31"/>
      <c r="OL31"/>
      <c r="OM31"/>
      <c r="ON31"/>
      <c r="OO31"/>
      <c r="OP31"/>
      <c r="OQ31"/>
      <c r="OR31"/>
      <c r="OS31"/>
      <c r="OT31"/>
      <c r="OU31"/>
      <c r="OV31"/>
      <c r="OW31"/>
      <c r="OX31"/>
      <c r="OY31"/>
      <c r="OZ31"/>
      <c r="PA31"/>
      <c r="PB31"/>
      <c r="PC31"/>
      <c r="PD31"/>
      <c r="PE31"/>
      <c r="PF31"/>
      <c r="PG31"/>
      <c r="PH31"/>
      <c r="PI31"/>
      <c r="PJ31"/>
      <c r="PK31"/>
      <c r="PL31"/>
      <c r="PM31"/>
      <c r="PN31"/>
      <c r="PO31"/>
      <c r="PP31"/>
      <c r="PQ31"/>
      <c r="PR31"/>
      <c r="PS31"/>
      <c r="PT31"/>
      <c r="PU31"/>
      <c r="PV31"/>
      <c r="PW31"/>
      <c r="PX31"/>
      <c r="PY31"/>
      <c r="PZ31"/>
      <c r="QA31"/>
      <c r="QB31"/>
      <c r="QC31"/>
      <c r="QD31"/>
      <c r="QE31"/>
      <c r="QF31"/>
      <c r="QG31"/>
      <c r="QH31"/>
      <c r="QI31"/>
      <c r="QJ31"/>
      <c r="QK31"/>
      <c r="QL31"/>
      <c r="QM31"/>
      <c r="QN31"/>
      <c r="QO31"/>
      <c r="QP31"/>
      <c r="QQ31"/>
      <c r="QR31"/>
      <c r="QS31"/>
      <c r="QT31"/>
      <c r="QU31"/>
      <c r="QV31"/>
      <c r="QW31"/>
      <c r="QX31"/>
      <c r="QY31"/>
      <c r="QZ31"/>
      <c r="RA31"/>
      <c r="RB31"/>
      <c r="RC31"/>
      <c r="RD31"/>
      <c r="RE31"/>
      <c r="RF31"/>
      <c r="RG31"/>
      <c r="RH31"/>
      <c r="RI31"/>
      <c r="RJ31"/>
      <c r="RK31"/>
      <c r="RL31"/>
      <c r="RM31"/>
      <c r="RN31"/>
      <c r="RO31"/>
      <c r="RP31"/>
      <c r="RQ31"/>
      <c r="RR31"/>
      <c r="RS31"/>
      <c r="RT31"/>
      <c r="RU31"/>
      <c r="RV31"/>
      <c r="RW31"/>
      <c r="RX31"/>
      <c r="RY31"/>
      <c r="RZ31"/>
      <c r="SA31"/>
      <c r="SB31"/>
      <c r="SC31"/>
      <c r="SD31"/>
      <c r="SE31"/>
      <c r="SF31"/>
      <c r="SG31"/>
      <c r="SH31"/>
      <c r="SI31"/>
      <c r="SJ31"/>
      <c r="SK31"/>
      <c r="SL31"/>
      <c r="SM31"/>
      <c r="SN31"/>
      <c r="SO31"/>
      <c r="SP31"/>
      <c r="SQ31"/>
      <c r="SR31"/>
      <c r="SS31"/>
      <c r="ST31"/>
      <c r="SU31"/>
      <c r="SV31"/>
      <c r="SW31"/>
      <c r="SX31"/>
      <c r="SY31"/>
      <c r="SZ31"/>
      <c r="TA31"/>
      <c r="TB31"/>
      <c r="TC31"/>
      <c r="TD31"/>
      <c r="TE31"/>
      <c r="TF31"/>
      <c r="TG31"/>
      <c r="TH31"/>
      <c r="TI31"/>
      <c r="TJ31"/>
      <c r="TK31"/>
      <c r="TL31"/>
      <c r="TM31"/>
      <c r="TN31"/>
      <c r="TO31"/>
      <c r="TP31"/>
      <c r="TQ31"/>
      <c r="TR31"/>
      <c r="TS31"/>
      <c r="TT31"/>
      <c r="TU31"/>
      <c r="TV31"/>
      <c r="TW31"/>
      <c r="TX31"/>
      <c r="TY31"/>
      <c r="TZ31"/>
      <c r="UA31"/>
      <c r="UB31"/>
      <c r="UC31"/>
      <c r="UD31"/>
      <c r="UE31"/>
      <c r="UF31"/>
      <c r="UG31"/>
      <c r="UH31"/>
      <c r="UI31"/>
      <c r="UJ31"/>
      <c r="UK31"/>
      <c r="UL31"/>
      <c r="UM31"/>
      <c r="UN31"/>
      <c r="UO31"/>
      <c r="UP31"/>
      <c r="UQ31"/>
      <c r="UR31"/>
      <c r="US31"/>
      <c r="UT31"/>
      <c r="UU31"/>
      <c r="UV31"/>
      <c r="UW31"/>
      <c r="UX31"/>
      <c r="UY31"/>
      <c r="UZ31"/>
      <c r="VA31"/>
      <c r="VB31"/>
      <c r="VC31"/>
      <c r="VD31"/>
      <c r="VE31"/>
      <c r="VF31"/>
      <c r="VG31"/>
      <c r="VH31"/>
      <c r="VI31"/>
      <c r="VJ31"/>
      <c r="VK31"/>
      <c r="VL31"/>
      <c r="VM31"/>
      <c r="VN31"/>
      <c r="VO31"/>
      <c r="VP31"/>
      <c r="VQ31"/>
      <c r="VR31"/>
      <c r="VS31"/>
      <c r="VT31"/>
      <c r="VU31"/>
      <c r="VV31"/>
      <c r="VW31"/>
      <c r="VX31"/>
      <c r="VY31"/>
      <c r="VZ31"/>
      <c r="WA31"/>
      <c r="WB31"/>
      <c r="WC31"/>
      <c r="WD31"/>
      <c r="WE31"/>
      <c r="WF31"/>
      <c r="WG31"/>
      <c r="WH31"/>
      <c r="WI31"/>
      <c r="WJ31"/>
      <c r="WK31"/>
      <c r="WL31"/>
      <c r="WM31"/>
      <c r="WN31"/>
      <c r="WO31"/>
      <c r="WP31"/>
      <c r="WQ31"/>
      <c r="WR31"/>
      <c r="WS31"/>
      <c r="WT31"/>
      <c r="WU31"/>
      <c r="WV31"/>
      <c r="WW31"/>
      <c r="WX31"/>
      <c r="WY31"/>
      <c r="WZ31"/>
      <c r="XA31"/>
      <c r="XB31"/>
      <c r="XC31"/>
      <c r="XD31"/>
      <c r="XE31"/>
      <c r="XF31"/>
      <c r="XG31"/>
      <c r="XH31"/>
      <c r="XI31"/>
      <c r="XJ31"/>
      <c r="XK31"/>
      <c r="XL31"/>
      <c r="XM31"/>
      <c r="XN31"/>
      <c r="XO31"/>
      <c r="XP31"/>
      <c r="XQ31"/>
      <c r="XR31"/>
      <c r="XS31"/>
      <c r="XT31"/>
      <c r="XU31"/>
      <c r="XV31"/>
      <c r="XW31"/>
      <c r="XX31"/>
      <c r="XY31"/>
      <c r="XZ31"/>
      <c r="YA31"/>
      <c r="YB31"/>
      <c r="YC31"/>
      <c r="YD31"/>
      <c r="YE31"/>
      <c r="YF31"/>
      <c r="YG31"/>
      <c r="YH31"/>
      <c r="YI31"/>
      <c r="YJ31"/>
      <c r="YK31"/>
      <c r="YL31"/>
      <c r="YM31"/>
      <c r="YN31"/>
      <c r="YO31"/>
      <c r="YP31"/>
      <c r="YQ31"/>
      <c r="YR31"/>
      <c r="YS31"/>
      <c r="YT31"/>
      <c r="YU31"/>
      <c r="YV31"/>
      <c r="YW31"/>
      <c r="YX31"/>
      <c r="YY31"/>
      <c r="YZ31"/>
      <c r="ZA31"/>
      <c r="ZB31"/>
      <c r="ZC31"/>
      <c r="ZD31"/>
      <c r="ZE31"/>
      <c r="ZF31"/>
      <c r="ZG31"/>
      <c r="ZH31"/>
      <c r="ZI31"/>
      <c r="ZJ31"/>
      <c r="ZK31"/>
      <c r="ZL31"/>
      <c r="ZM31"/>
      <c r="ZN31"/>
      <c r="ZO31"/>
      <c r="ZP31"/>
      <c r="ZQ31"/>
      <c r="ZR31"/>
      <c r="ZS31"/>
      <c r="ZT31"/>
      <c r="ZU31"/>
      <c r="ZV31"/>
      <c r="ZW31"/>
      <c r="ZX31"/>
      <c r="ZY31"/>
      <c r="ZZ31"/>
      <c r="AAA31"/>
      <c r="AAB31"/>
      <c r="AAC31"/>
      <c r="AAD31"/>
      <c r="AAE31"/>
      <c r="AAF31"/>
      <c r="AAG31"/>
      <c r="AAH31"/>
      <c r="AAI31"/>
      <c r="AAJ31"/>
      <c r="AAK31"/>
      <c r="AAL31"/>
      <c r="AAM31"/>
      <c r="AAN31"/>
      <c r="AAO31"/>
      <c r="AAP31"/>
      <c r="AAQ31"/>
      <c r="AAR31"/>
      <c r="AAS31"/>
      <c r="AAT31"/>
      <c r="AAU31"/>
      <c r="AAV31"/>
      <c r="AAW31"/>
      <c r="AAX31"/>
      <c r="AAY31"/>
      <c r="AAZ31"/>
      <c r="ABA31"/>
      <c r="ABB31"/>
      <c r="ABC31"/>
      <c r="ABD31"/>
      <c r="ABE31"/>
      <c r="ABF31"/>
      <c r="ABG31"/>
      <c r="ABH31"/>
      <c r="ABI31"/>
      <c r="ABJ31"/>
      <c r="ABK31"/>
      <c r="ABL31"/>
      <c r="ABM31"/>
      <c r="ABN31"/>
      <c r="ABO31"/>
      <c r="ABP31"/>
      <c r="ABQ31"/>
      <c r="ABR31"/>
      <c r="ABS31"/>
      <c r="ABT31"/>
      <c r="ABU31"/>
      <c r="ABV31"/>
      <c r="ABW31"/>
      <c r="ABX31"/>
      <c r="ABY31"/>
      <c r="ABZ31"/>
      <c r="ACA31"/>
      <c r="ACB31"/>
      <c r="ACC31"/>
      <c r="ACD31"/>
      <c r="ACE31"/>
      <c r="ACF31"/>
      <c r="ACG31"/>
      <c r="ACH31"/>
      <c r="ACI31"/>
      <c r="ACJ31"/>
      <c r="ACK31"/>
      <c r="ACL31"/>
      <c r="ACM31"/>
      <c r="ACN31"/>
      <c r="ACO31"/>
      <c r="ACP31"/>
      <c r="ACQ31"/>
      <c r="ACR31"/>
      <c r="ACS31"/>
      <c r="ACT31"/>
      <c r="ACU31"/>
      <c r="ACV31"/>
      <c r="ACW31"/>
      <c r="ACX31"/>
      <c r="ACY31"/>
      <c r="ACZ31"/>
      <c r="ADA31"/>
      <c r="ADB31"/>
      <c r="ADC31"/>
      <c r="ADD31"/>
      <c r="ADE31"/>
      <c r="ADF31"/>
      <c r="ADG31"/>
      <c r="ADH31"/>
      <c r="ADI31"/>
      <c r="ADJ31"/>
      <c r="ADK31"/>
      <c r="ADL31"/>
      <c r="ADM31"/>
      <c r="ADN31"/>
      <c r="ADO31"/>
      <c r="ADP31"/>
      <c r="ADQ31"/>
      <c r="ADR31"/>
      <c r="ADS31"/>
      <c r="ADT31"/>
      <c r="ADU31"/>
      <c r="ADV31"/>
      <c r="ADW31"/>
      <c r="ADX31"/>
      <c r="ADY31"/>
      <c r="ADZ31"/>
      <c r="AEA31"/>
      <c r="AEB31"/>
      <c r="AEC31"/>
      <c r="AED31"/>
      <c r="AEE31"/>
      <c r="AEF31"/>
      <c r="AEG31"/>
      <c r="AEH31"/>
      <c r="AEI31"/>
      <c r="AEJ31"/>
      <c r="AEK31"/>
      <c r="AEL31"/>
      <c r="AEM31"/>
      <c r="AEN31"/>
      <c r="AEO31"/>
      <c r="AEP31"/>
      <c r="AEQ31"/>
      <c r="AER31"/>
      <c r="AES31"/>
      <c r="AET31"/>
      <c r="AEU31"/>
      <c r="AEV31"/>
      <c r="AEW31"/>
      <c r="AEX31"/>
      <c r="AEY31"/>
      <c r="AEZ31"/>
      <c r="AFA31"/>
      <c r="AFB31"/>
      <c r="AFC31"/>
      <c r="AFD31"/>
      <c r="AFE31"/>
      <c r="AFF31"/>
      <c r="AFG31"/>
      <c r="AFH31"/>
      <c r="AFI31"/>
      <c r="AFJ31"/>
      <c r="AFK31"/>
      <c r="AFL31"/>
      <c r="AFM31"/>
      <c r="AFN31"/>
      <c r="AFO31"/>
      <c r="AFP31"/>
      <c r="AFQ31"/>
      <c r="AFR31"/>
      <c r="AFS31"/>
      <c r="AFT31"/>
      <c r="AFU31"/>
      <c r="AFV31"/>
      <c r="AFW31"/>
      <c r="AFX31"/>
      <c r="AFY31"/>
      <c r="AFZ31"/>
      <c r="AGA31"/>
      <c r="AGB31"/>
      <c r="AGC31"/>
      <c r="AGD31"/>
      <c r="AGE31"/>
      <c r="AGF31"/>
      <c r="AGG31"/>
      <c r="AGH31"/>
      <c r="AGI31"/>
      <c r="AGJ31"/>
      <c r="AGK31"/>
      <c r="AGL31"/>
      <c r="AGM31"/>
      <c r="AGN31"/>
      <c r="AGO31"/>
      <c r="AGP31"/>
      <c r="AGQ31"/>
      <c r="AGR31"/>
      <c r="AGS31"/>
      <c r="AGT31"/>
      <c r="AGU31"/>
      <c r="AGV31"/>
      <c r="AGW31"/>
      <c r="AGX31"/>
      <c r="AGY31"/>
      <c r="AGZ31"/>
      <c r="AHA31"/>
      <c r="AHB31"/>
      <c r="AHC31"/>
      <c r="AHD31"/>
      <c r="AHE31"/>
      <c r="AHF31"/>
      <c r="AHG31"/>
      <c r="AHH31"/>
      <c r="AHI31"/>
      <c r="AHJ31"/>
      <c r="AHK31"/>
      <c r="AHL31"/>
      <c r="AHM31"/>
      <c r="AHN31"/>
      <c r="AHO31"/>
      <c r="AHP31"/>
      <c r="AHQ31"/>
      <c r="AHR31"/>
      <c r="AHS31"/>
      <c r="AHT31"/>
      <c r="AHU31"/>
      <c r="AHV31"/>
      <c r="AHW31"/>
      <c r="AHX31"/>
      <c r="AHY31"/>
      <c r="AHZ31"/>
      <c r="AIA31"/>
      <c r="AIB31"/>
      <c r="AIC31"/>
      <c r="AID31"/>
      <c r="AIE31"/>
      <c r="AIF31"/>
      <c r="AIG31"/>
      <c r="AIH31"/>
      <c r="AII31"/>
      <c r="AIJ31"/>
      <c r="AIK31"/>
      <c r="AIL31"/>
      <c r="AIM31"/>
      <c r="AIN31"/>
      <c r="AIO31"/>
      <c r="AIP31"/>
      <c r="AIQ31"/>
      <c r="AIR31"/>
      <c r="AIS31"/>
      <c r="AIT31"/>
      <c r="AIU31"/>
      <c r="AIV31"/>
      <c r="AIW31"/>
      <c r="AIX31"/>
      <c r="AIY31"/>
      <c r="AIZ31"/>
      <c r="AJA31"/>
      <c r="AJB31"/>
      <c r="AJC31"/>
      <c r="AJD31"/>
      <c r="AJE31"/>
      <c r="AJF31"/>
      <c r="AJG31"/>
      <c r="AJH31"/>
      <c r="AJI31"/>
      <c r="AJJ31"/>
      <c r="AJK31"/>
      <c r="AJL31"/>
      <c r="AJM31"/>
      <c r="AJN31"/>
      <c r="AJO31"/>
      <c r="AJP31"/>
      <c r="AJQ31"/>
      <c r="AJR31"/>
      <c r="AJS31"/>
      <c r="AJT31"/>
      <c r="AJU31"/>
      <c r="AJV31"/>
      <c r="AJW31"/>
      <c r="AJX31"/>
      <c r="AJY31"/>
      <c r="AJZ31"/>
      <c r="AKA31"/>
      <c r="AKB31"/>
      <c r="AKC31"/>
      <c r="AKD31"/>
      <c r="AKE31"/>
      <c r="AKF31"/>
      <c r="AKG31"/>
      <c r="AKH31"/>
      <c r="AKI31"/>
      <c r="AKJ31"/>
      <c r="AKK31"/>
      <c r="AKL31"/>
      <c r="AKM31"/>
      <c r="AKN31"/>
      <c r="AKO31"/>
      <c r="AKP31"/>
      <c r="AKQ31"/>
      <c r="AKR31"/>
      <c r="AKS31"/>
      <c r="AKT31"/>
      <c r="AKU31"/>
      <c r="AKV31"/>
      <c r="AKW31"/>
      <c r="AKX31"/>
      <c r="AKY31"/>
      <c r="AKZ31"/>
      <c r="ALA31"/>
      <c r="ALB31"/>
      <c r="ALC31"/>
      <c r="ALD31"/>
      <c r="ALE31"/>
      <c r="ALF31"/>
      <c r="ALG31"/>
      <c r="ALH31"/>
      <c r="ALI31"/>
      <c r="ALJ31"/>
      <c r="ALK31"/>
      <c r="ALL31"/>
      <c r="ALM31"/>
      <c r="ALN31"/>
      <c r="ALO31"/>
      <c r="ALP31"/>
      <c r="ALQ31"/>
      <c r="ALR31"/>
      <c r="ALS31"/>
      <c r="ALT31"/>
      <c r="ALU31"/>
      <c r="ALV31"/>
      <c r="ALW31"/>
      <c r="ALX31"/>
      <c r="ALY31"/>
      <c r="ALZ31"/>
      <c r="AMA31"/>
      <c r="AMB31"/>
      <c r="AMC31"/>
      <c r="AMD31"/>
      <c r="AME31"/>
      <c r="AMF31"/>
      <c r="AMG31"/>
      <c r="AMH31"/>
      <c r="AMI31"/>
      <c r="AMJ31"/>
    </row>
    <row r="32" spans="1:1024" s="29" customFormat="1" ht="26.1" customHeight="1">
      <c r="B32" s="521" t="s">
        <v>31</v>
      </c>
      <c r="C32" s="521"/>
      <c r="D32" s="521"/>
      <c r="E32" s="521"/>
      <c r="F32" s="521"/>
      <c r="G32" s="521"/>
      <c r="H32" s="521"/>
      <c r="I32" s="521"/>
      <c r="J32" s="521"/>
      <c r="K32" s="521"/>
      <c r="L32" s="521"/>
      <c r="M32" s="521"/>
      <c r="N32" s="521"/>
      <c r="O32" s="521"/>
      <c r="P32" s="521"/>
      <c r="Q32" s="521"/>
    </row>
    <row r="33" spans="2:17" ht="15" customHeight="1">
      <c r="B33" s="537" t="s">
        <v>467</v>
      </c>
      <c r="C33" s="546"/>
      <c r="D33" s="546"/>
      <c r="E33" s="546"/>
      <c r="F33" s="546"/>
      <c r="G33" s="546"/>
      <c r="H33" s="546"/>
      <c r="I33" s="546"/>
      <c r="J33" s="546"/>
      <c r="K33" s="546"/>
      <c r="L33" s="546"/>
      <c r="M33" s="546"/>
      <c r="N33" s="546"/>
      <c r="O33" s="546"/>
      <c r="P33" s="546"/>
      <c r="Q33" s="539"/>
    </row>
    <row r="34" spans="2:17" ht="15" customHeight="1">
      <c r="B34" s="537" t="s">
        <v>468</v>
      </c>
      <c r="C34" s="538"/>
      <c r="D34" s="538"/>
      <c r="E34" s="538"/>
      <c r="F34" s="538"/>
      <c r="G34" s="538"/>
      <c r="H34" s="538"/>
      <c r="I34" s="538"/>
      <c r="J34" s="538"/>
      <c r="K34" s="538"/>
      <c r="L34" s="538"/>
      <c r="M34" s="538"/>
      <c r="N34" s="538"/>
      <c r="O34" s="538"/>
      <c r="P34" s="538"/>
      <c r="Q34" s="539"/>
    </row>
    <row r="35" spans="2:17" ht="15" customHeight="1">
      <c r="B35" s="533"/>
      <c r="C35" s="534"/>
      <c r="D35" s="534"/>
      <c r="E35" s="534"/>
      <c r="F35" s="534"/>
      <c r="G35" s="534"/>
      <c r="H35" s="534"/>
      <c r="I35" s="534"/>
      <c r="J35" s="534"/>
      <c r="K35" s="534"/>
      <c r="L35" s="534"/>
      <c r="M35" s="534"/>
      <c r="N35" s="534"/>
      <c r="O35" s="534"/>
      <c r="P35" s="534"/>
      <c r="Q35" s="535"/>
    </row>
    <row r="36" spans="2:17" ht="15" customHeight="1">
      <c r="B36" s="533"/>
      <c r="C36" s="534"/>
      <c r="D36" s="534"/>
      <c r="E36" s="534"/>
      <c r="F36" s="534"/>
      <c r="G36" s="534"/>
      <c r="H36" s="534"/>
      <c r="I36" s="534"/>
      <c r="J36" s="534"/>
      <c r="K36" s="534"/>
      <c r="L36" s="534"/>
      <c r="M36" s="534"/>
      <c r="N36" s="534"/>
      <c r="O36" s="534"/>
      <c r="P36" s="534"/>
      <c r="Q36" s="535"/>
    </row>
    <row r="37" spans="2:17" ht="15" customHeight="1">
      <c r="B37" s="533"/>
      <c r="C37" s="534"/>
      <c r="D37" s="534"/>
      <c r="E37" s="534"/>
      <c r="F37" s="534"/>
      <c r="G37" s="534"/>
      <c r="H37" s="534"/>
      <c r="I37" s="534"/>
      <c r="J37" s="534"/>
      <c r="K37" s="534"/>
      <c r="L37" s="534"/>
      <c r="M37" s="534"/>
      <c r="N37" s="534"/>
      <c r="O37" s="534"/>
      <c r="P37" s="534"/>
      <c r="Q37" s="535"/>
    </row>
    <row r="38" spans="2:17" ht="15" customHeight="1">
      <c r="B38" s="533"/>
      <c r="C38" s="534"/>
      <c r="D38" s="534"/>
      <c r="E38" s="534"/>
      <c r="F38" s="534"/>
      <c r="G38" s="534"/>
      <c r="H38" s="534"/>
      <c r="I38" s="534"/>
      <c r="J38" s="534"/>
      <c r="K38" s="534"/>
      <c r="L38" s="534"/>
      <c r="M38" s="534"/>
      <c r="N38" s="534"/>
      <c r="O38" s="534"/>
      <c r="P38" s="534"/>
      <c r="Q38" s="535"/>
    </row>
    <row r="39" spans="2:17" ht="15" customHeight="1">
      <c r="B39" s="533"/>
      <c r="C39" s="534"/>
      <c r="D39" s="534"/>
      <c r="E39" s="534"/>
      <c r="F39" s="534"/>
      <c r="G39" s="534"/>
      <c r="H39" s="534"/>
      <c r="I39" s="534"/>
      <c r="J39" s="534"/>
      <c r="K39" s="534"/>
      <c r="L39" s="534"/>
      <c r="M39" s="534"/>
      <c r="N39" s="534"/>
      <c r="O39" s="534"/>
      <c r="P39" s="534"/>
      <c r="Q39" s="535"/>
    </row>
    <row r="40" spans="2:17" ht="15" customHeight="1">
      <c r="B40" s="533"/>
      <c r="C40" s="534"/>
      <c r="D40" s="534"/>
      <c r="E40" s="534"/>
      <c r="F40" s="534"/>
      <c r="G40" s="534"/>
      <c r="H40" s="534"/>
      <c r="I40" s="534"/>
      <c r="J40" s="534"/>
      <c r="K40" s="534"/>
      <c r="L40" s="534"/>
      <c r="M40" s="534"/>
      <c r="N40" s="534"/>
      <c r="O40" s="534"/>
      <c r="P40" s="534"/>
      <c r="Q40" s="535"/>
    </row>
    <row r="41" spans="2:17" ht="15" customHeight="1">
      <c r="B41" s="533"/>
      <c r="C41" s="534"/>
      <c r="D41" s="534"/>
      <c r="E41" s="534"/>
      <c r="F41" s="534"/>
      <c r="G41" s="534"/>
      <c r="H41" s="534"/>
      <c r="I41" s="534"/>
      <c r="J41" s="534"/>
      <c r="K41" s="534"/>
      <c r="L41" s="534"/>
      <c r="M41" s="534"/>
      <c r="N41" s="534"/>
      <c r="O41" s="534"/>
      <c r="P41" s="534"/>
      <c r="Q41" s="535"/>
    </row>
    <row r="42" spans="2:17" ht="15" customHeight="1">
      <c r="B42" s="533"/>
      <c r="C42" s="534"/>
      <c r="D42" s="534"/>
      <c r="E42" s="534"/>
      <c r="F42" s="534"/>
      <c r="G42" s="534"/>
      <c r="H42" s="534"/>
      <c r="I42" s="534"/>
      <c r="J42" s="534"/>
      <c r="K42" s="534"/>
      <c r="L42" s="534"/>
      <c r="M42" s="534"/>
      <c r="N42" s="534"/>
      <c r="O42" s="534"/>
      <c r="P42" s="534"/>
      <c r="Q42" s="535"/>
    </row>
    <row r="43" spans="2:17" ht="15" customHeight="1">
      <c r="B43" s="533"/>
      <c r="C43" s="534"/>
      <c r="D43" s="534"/>
      <c r="E43" s="534"/>
      <c r="F43" s="534"/>
      <c r="G43" s="534"/>
      <c r="H43" s="534"/>
      <c r="I43" s="534"/>
      <c r="J43" s="534"/>
      <c r="K43" s="534"/>
      <c r="L43" s="534"/>
      <c r="M43" s="534"/>
      <c r="N43" s="534"/>
      <c r="O43" s="534"/>
      <c r="P43" s="534"/>
      <c r="Q43" s="535"/>
    </row>
    <row r="44" spans="2:17" ht="15" customHeight="1" thickBot="1">
      <c r="B44" s="533"/>
      <c r="C44" s="534"/>
      <c r="D44" s="534"/>
      <c r="E44" s="534"/>
      <c r="F44" s="534"/>
      <c r="G44" s="534"/>
      <c r="H44" s="534"/>
      <c r="I44" s="534"/>
      <c r="J44" s="534"/>
      <c r="K44" s="534"/>
      <c r="L44" s="534"/>
      <c r="M44" s="534"/>
      <c r="N44" s="534"/>
      <c r="O44" s="534"/>
      <c r="P44" s="534"/>
      <c r="Q44" s="535"/>
    </row>
    <row r="45" spans="2:17" ht="15" customHeight="1" thickBot="1">
      <c r="B45" s="521" t="s">
        <v>477</v>
      </c>
      <c r="C45" s="521"/>
      <c r="D45" s="521"/>
      <c r="E45" s="521"/>
      <c r="F45" s="521"/>
      <c r="G45" s="521"/>
      <c r="H45" s="521"/>
      <c r="I45" s="521"/>
      <c r="J45" s="521"/>
      <c r="K45" s="521"/>
      <c r="L45" s="521"/>
      <c r="M45" s="521"/>
      <c r="N45" s="521"/>
      <c r="O45" s="521"/>
      <c r="P45" s="521"/>
      <c r="Q45" s="521"/>
    </row>
    <row r="46" spans="2:17" ht="15" customHeight="1">
      <c r="B46" s="521"/>
      <c r="C46" s="521"/>
      <c r="D46" s="521"/>
      <c r="E46" s="521"/>
      <c r="F46" s="521"/>
      <c r="G46" s="521"/>
      <c r="H46" s="521"/>
      <c r="I46" s="521"/>
      <c r="J46" s="521"/>
      <c r="K46" s="521"/>
      <c r="L46" s="521"/>
      <c r="M46" s="521"/>
      <c r="N46" s="521"/>
      <c r="O46" s="521"/>
      <c r="P46" s="521"/>
      <c r="Q46" s="521"/>
    </row>
    <row r="47" spans="2:17" ht="15" customHeight="1" thickBot="1">
      <c r="B47" s="536" t="s">
        <v>479</v>
      </c>
      <c r="C47" s="536"/>
      <c r="D47" s="536"/>
      <c r="E47" s="536"/>
      <c r="F47" s="536"/>
      <c r="G47" s="536"/>
      <c r="H47" s="536"/>
      <c r="I47" s="536"/>
      <c r="J47" s="536"/>
      <c r="K47" s="536"/>
      <c r="L47" s="536"/>
      <c r="M47" s="536"/>
      <c r="N47" s="536"/>
      <c r="O47" s="536"/>
      <c r="P47" s="536"/>
      <c r="Q47" s="536"/>
    </row>
    <row r="48" spans="2:17" ht="15" customHeight="1" thickBot="1">
      <c r="B48" s="536"/>
      <c r="C48" s="536"/>
      <c r="D48" s="536"/>
      <c r="E48" s="536"/>
      <c r="F48" s="536"/>
      <c r="G48" s="536"/>
      <c r="H48" s="536"/>
      <c r="I48" s="536"/>
      <c r="J48" s="536"/>
      <c r="K48" s="536"/>
      <c r="L48" s="536"/>
      <c r="M48" s="536"/>
      <c r="N48" s="536"/>
      <c r="O48" s="536"/>
      <c r="P48" s="536"/>
      <c r="Q48" s="536"/>
    </row>
    <row r="49" spans="2:17" ht="15" customHeight="1" thickBot="1">
      <c r="B49" s="536"/>
      <c r="C49" s="536"/>
      <c r="D49" s="536"/>
      <c r="E49" s="536"/>
      <c r="F49" s="536"/>
      <c r="G49" s="536"/>
      <c r="H49" s="536"/>
      <c r="I49" s="536"/>
      <c r="J49" s="536"/>
      <c r="K49" s="536"/>
      <c r="L49" s="536"/>
      <c r="M49" s="536"/>
      <c r="N49" s="536"/>
      <c r="O49" s="536"/>
      <c r="P49" s="536"/>
      <c r="Q49" s="536"/>
    </row>
    <row r="50" spans="2:17" ht="15" customHeight="1" thickBot="1">
      <c r="B50" s="536"/>
      <c r="C50" s="536"/>
      <c r="D50" s="536"/>
      <c r="E50" s="536"/>
      <c r="F50" s="536"/>
      <c r="G50" s="536"/>
      <c r="H50" s="536"/>
      <c r="I50" s="536"/>
      <c r="J50" s="536"/>
      <c r="K50" s="536"/>
      <c r="L50" s="536"/>
      <c r="M50" s="536"/>
      <c r="N50" s="536"/>
      <c r="O50" s="536"/>
      <c r="P50" s="536"/>
      <c r="Q50" s="536"/>
    </row>
    <row r="51" spans="2:17" ht="15" customHeight="1" thickBot="1">
      <c r="B51" s="536"/>
      <c r="C51" s="536"/>
      <c r="D51" s="536"/>
      <c r="E51" s="536"/>
      <c r="F51" s="536"/>
      <c r="G51" s="536"/>
      <c r="H51" s="536"/>
      <c r="I51" s="536"/>
      <c r="J51" s="536"/>
      <c r="K51" s="536"/>
      <c r="L51" s="536"/>
      <c r="M51" s="536"/>
      <c r="N51" s="536"/>
      <c r="O51" s="536"/>
      <c r="P51" s="536"/>
      <c r="Q51" s="536"/>
    </row>
    <row r="52" spans="2:17" ht="15" customHeight="1" thickBot="1">
      <c r="B52" s="536"/>
      <c r="C52" s="536"/>
      <c r="D52" s="536"/>
      <c r="E52" s="536"/>
      <c r="F52" s="536"/>
      <c r="G52" s="536"/>
      <c r="H52" s="536"/>
      <c r="I52" s="536"/>
      <c r="J52" s="536"/>
      <c r="K52" s="536"/>
      <c r="L52" s="536"/>
      <c r="M52" s="536"/>
      <c r="N52" s="536"/>
      <c r="O52" s="536"/>
      <c r="P52" s="536"/>
      <c r="Q52" s="536"/>
    </row>
    <row r="53" spans="2:17" ht="15" customHeight="1" thickBot="1">
      <c r="B53" s="536"/>
      <c r="C53" s="536"/>
      <c r="D53" s="536"/>
      <c r="E53" s="536"/>
      <c r="F53" s="536"/>
      <c r="G53" s="536"/>
      <c r="H53" s="536"/>
      <c r="I53" s="536"/>
      <c r="J53" s="536"/>
      <c r="K53" s="536"/>
      <c r="L53" s="536"/>
      <c r="M53" s="536"/>
      <c r="N53" s="536"/>
      <c r="O53" s="536"/>
      <c r="P53" s="536"/>
      <c r="Q53" s="536"/>
    </row>
    <row r="54" spans="2:17" ht="15" customHeight="1" thickBot="1">
      <c r="B54" s="536"/>
      <c r="C54" s="536"/>
      <c r="D54" s="536"/>
      <c r="E54" s="536"/>
      <c r="F54" s="536"/>
      <c r="G54" s="536"/>
      <c r="H54" s="536"/>
      <c r="I54" s="536"/>
      <c r="J54" s="536"/>
      <c r="K54" s="536"/>
      <c r="L54" s="536"/>
      <c r="M54" s="536"/>
      <c r="N54" s="536"/>
      <c r="O54" s="536"/>
      <c r="P54" s="536"/>
      <c r="Q54" s="536"/>
    </row>
    <row r="55" spans="2:17" ht="15" customHeight="1" thickBot="1">
      <c r="B55" s="536"/>
      <c r="C55" s="536"/>
      <c r="D55" s="536"/>
      <c r="E55" s="536"/>
      <c r="F55" s="536"/>
      <c r="G55" s="536"/>
      <c r="H55" s="536"/>
      <c r="I55" s="536"/>
      <c r="J55" s="536"/>
      <c r="K55" s="536"/>
      <c r="L55" s="536"/>
      <c r="M55" s="536"/>
      <c r="N55" s="536"/>
      <c r="O55" s="536"/>
      <c r="P55" s="536"/>
      <c r="Q55" s="536"/>
    </row>
    <row r="56" spans="2:17" ht="15" customHeight="1" thickBot="1">
      <c r="B56" s="536"/>
      <c r="C56" s="536"/>
      <c r="D56" s="536"/>
      <c r="E56" s="536"/>
      <c r="F56" s="536"/>
      <c r="G56" s="536"/>
      <c r="H56" s="536"/>
      <c r="I56" s="536"/>
      <c r="J56" s="536"/>
      <c r="K56" s="536"/>
      <c r="L56" s="536"/>
      <c r="M56" s="536"/>
      <c r="N56" s="536"/>
      <c r="O56" s="536"/>
      <c r="P56" s="536"/>
      <c r="Q56" s="536"/>
    </row>
    <row r="57" spans="2:17" ht="15" customHeight="1" thickBot="1">
      <c r="B57" s="536"/>
      <c r="C57" s="536"/>
      <c r="D57" s="536"/>
      <c r="E57" s="536"/>
      <c r="F57" s="536"/>
      <c r="G57" s="536"/>
      <c r="H57" s="536"/>
      <c r="I57" s="536"/>
      <c r="J57" s="536"/>
      <c r="K57" s="536"/>
      <c r="L57" s="536"/>
      <c r="M57" s="536"/>
      <c r="N57" s="536"/>
      <c r="O57" s="536"/>
      <c r="P57" s="536"/>
      <c r="Q57" s="536"/>
    </row>
    <row r="58" spans="2:17" ht="15" customHeight="1" thickBot="1">
      <c r="B58" s="536"/>
      <c r="C58" s="536"/>
      <c r="D58" s="536"/>
      <c r="E58" s="536"/>
      <c r="F58" s="536"/>
      <c r="G58" s="536"/>
      <c r="H58" s="536"/>
      <c r="I58" s="536"/>
      <c r="J58" s="536"/>
      <c r="K58" s="536"/>
      <c r="L58" s="536"/>
      <c r="M58" s="536"/>
      <c r="N58" s="536"/>
      <c r="O58" s="536"/>
      <c r="P58" s="536"/>
      <c r="Q58" s="536"/>
    </row>
    <row r="59" spans="2:17" ht="15" customHeight="1" thickBot="1">
      <c r="B59" s="536"/>
      <c r="C59" s="536"/>
      <c r="D59" s="536"/>
      <c r="E59" s="536"/>
      <c r="F59" s="536"/>
      <c r="G59" s="536"/>
      <c r="H59" s="536"/>
      <c r="I59" s="536"/>
      <c r="J59" s="536"/>
      <c r="K59" s="536"/>
      <c r="L59" s="536"/>
      <c r="M59" s="536"/>
      <c r="N59" s="536"/>
      <c r="O59" s="536"/>
      <c r="P59" s="536"/>
      <c r="Q59" s="536"/>
    </row>
    <row r="60" spans="2:17" ht="15" customHeight="1" thickBot="1">
      <c r="B60" s="536"/>
      <c r="C60" s="536"/>
      <c r="D60" s="536"/>
      <c r="E60" s="536"/>
      <c r="F60" s="536"/>
      <c r="G60" s="536"/>
      <c r="H60" s="536"/>
      <c r="I60" s="536"/>
      <c r="J60" s="536"/>
      <c r="K60" s="536"/>
      <c r="L60" s="536"/>
      <c r="M60" s="536"/>
      <c r="N60" s="536"/>
      <c r="O60" s="536"/>
      <c r="P60" s="536"/>
      <c r="Q60" s="536"/>
    </row>
    <row r="61" spans="2:17" ht="15" customHeight="1" thickBot="1">
      <c r="B61" s="536"/>
      <c r="C61" s="536"/>
      <c r="D61" s="536"/>
      <c r="E61" s="536"/>
      <c r="F61" s="536"/>
      <c r="G61" s="536"/>
      <c r="H61" s="536"/>
      <c r="I61" s="536"/>
      <c r="J61" s="536"/>
      <c r="K61" s="536"/>
      <c r="L61" s="536"/>
      <c r="M61" s="536"/>
      <c r="N61" s="536"/>
      <c r="O61" s="536"/>
      <c r="P61" s="536"/>
      <c r="Q61" s="536"/>
    </row>
    <row r="62" spans="2:17" ht="15" customHeight="1" thickBot="1">
      <c r="B62" s="536"/>
      <c r="C62" s="536"/>
      <c r="D62" s="536"/>
      <c r="E62" s="536"/>
      <c r="F62" s="536"/>
      <c r="G62" s="536"/>
      <c r="H62" s="536"/>
      <c r="I62" s="536"/>
      <c r="J62" s="536"/>
      <c r="K62" s="536"/>
      <c r="L62" s="536"/>
      <c r="M62" s="536"/>
      <c r="N62" s="536"/>
      <c r="O62" s="536"/>
      <c r="P62" s="536"/>
      <c r="Q62" s="536"/>
    </row>
    <row r="63" spans="2:17" ht="15" customHeight="1" thickBot="1">
      <c r="B63" s="521" t="s">
        <v>32</v>
      </c>
      <c r="C63" s="521"/>
      <c r="D63" s="521"/>
      <c r="E63" s="521"/>
      <c r="F63" s="521"/>
      <c r="G63" s="521"/>
      <c r="H63" s="521"/>
      <c r="I63" s="521"/>
      <c r="J63" s="521"/>
      <c r="K63" s="521"/>
      <c r="L63" s="521"/>
      <c r="M63" s="521"/>
      <c r="N63" s="521"/>
      <c r="O63" s="521"/>
      <c r="P63" s="521"/>
      <c r="Q63" s="521"/>
    </row>
    <row r="64" spans="2:17" ht="15" customHeight="1">
      <c r="B64" s="521"/>
      <c r="C64" s="521"/>
      <c r="D64" s="521"/>
      <c r="E64" s="521"/>
      <c r="F64" s="521"/>
      <c r="G64" s="521"/>
      <c r="H64" s="521"/>
      <c r="I64" s="521"/>
      <c r="J64" s="521"/>
      <c r="K64" s="521"/>
      <c r="L64" s="521"/>
      <c r="M64" s="521"/>
      <c r="N64" s="521"/>
      <c r="O64" s="521"/>
      <c r="P64" s="521"/>
      <c r="Q64" s="521"/>
    </row>
    <row r="65" spans="2:17" ht="15" customHeight="1">
      <c r="B65" s="536" t="s">
        <v>478</v>
      </c>
      <c r="C65" s="536"/>
      <c r="D65" s="536"/>
      <c r="E65" s="536"/>
      <c r="F65" s="536"/>
      <c r="G65" s="536"/>
      <c r="H65" s="536"/>
      <c r="I65" s="536"/>
      <c r="J65" s="536"/>
      <c r="K65" s="536"/>
      <c r="L65" s="536"/>
      <c r="M65" s="536"/>
      <c r="N65" s="536"/>
      <c r="O65" s="536"/>
      <c r="P65" s="536"/>
      <c r="Q65" s="536"/>
    </row>
    <row r="66" spans="2:17" ht="15" customHeight="1">
      <c r="B66" s="536"/>
      <c r="C66" s="536"/>
      <c r="D66" s="536"/>
      <c r="E66" s="536"/>
      <c r="F66" s="536"/>
      <c r="G66" s="536"/>
      <c r="H66" s="536"/>
      <c r="I66" s="536"/>
      <c r="J66" s="536"/>
      <c r="K66" s="536"/>
      <c r="L66" s="536"/>
      <c r="M66" s="536"/>
      <c r="N66" s="536"/>
      <c r="O66" s="536"/>
      <c r="P66" s="536"/>
      <c r="Q66" s="536"/>
    </row>
    <row r="67" spans="2:17" ht="15" customHeight="1">
      <c r="B67" s="536"/>
      <c r="C67" s="536"/>
      <c r="D67" s="536"/>
      <c r="E67" s="536"/>
      <c r="F67" s="536"/>
      <c r="G67" s="536"/>
      <c r="H67" s="536"/>
      <c r="I67" s="536"/>
      <c r="J67" s="536"/>
      <c r="K67" s="536"/>
      <c r="L67" s="536"/>
      <c r="M67" s="536"/>
      <c r="N67" s="536"/>
      <c r="O67" s="536"/>
      <c r="P67" s="536"/>
      <c r="Q67" s="536"/>
    </row>
    <row r="68" spans="2:17" ht="15" customHeight="1">
      <c r="B68" s="536"/>
      <c r="C68" s="536"/>
      <c r="D68" s="536"/>
      <c r="E68" s="536"/>
      <c r="F68" s="536"/>
      <c r="G68" s="536"/>
      <c r="H68" s="536"/>
      <c r="I68" s="536"/>
      <c r="J68" s="536"/>
      <c r="K68" s="536"/>
      <c r="L68" s="536"/>
      <c r="M68" s="536"/>
      <c r="N68" s="536"/>
      <c r="O68" s="536"/>
      <c r="P68" s="536"/>
      <c r="Q68" s="536"/>
    </row>
    <row r="69" spans="2:17" ht="15" customHeight="1">
      <c r="B69" s="536"/>
      <c r="C69" s="536"/>
      <c r="D69" s="536"/>
      <c r="E69" s="536"/>
      <c r="F69" s="536"/>
      <c r="G69" s="536"/>
      <c r="H69" s="536"/>
      <c r="I69" s="536"/>
      <c r="J69" s="536"/>
      <c r="K69" s="536"/>
      <c r="L69" s="536"/>
      <c r="M69" s="536"/>
      <c r="N69" s="536"/>
      <c r="O69" s="536"/>
      <c r="P69" s="536"/>
      <c r="Q69" s="536"/>
    </row>
    <row r="70" spans="2:17" ht="15" customHeight="1">
      <c r="B70" s="536"/>
      <c r="C70" s="536"/>
      <c r="D70" s="536"/>
      <c r="E70" s="536"/>
      <c r="F70" s="536"/>
      <c r="G70" s="536"/>
      <c r="H70" s="536"/>
      <c r="I70" s="536"/>
      <c r="J70" s="536"/>
      <c r="K70" s="536"/>
      <c r="L70" s="536"/>
      <c r="M70" s="536"/>
      <c r="N70" s="536"/>
      <c r="O70" s="536"/>
      <c r="P70" s="536"/>
      <c r="Q70" s="536"/>
    </row>
    <row r="71" spans="2:17" ht="15" customHeight="1">
      <c r="B71" s="536"/>
      <c r="C71" s="536"/>
      <c r="D71" s="536"/>
      <c r="E71" s="536"/>
      <c r="F71" s="536"/>
      <c r="G71" s="536"/>
      <c r="H71" s="536"/>
      <c r="I71" s="536"/>
      <c r="J71" s="536"/>
      <c r="K71" s="536"/>
      <c r="L71" s="536"/>
      <c r="M71" s="536"/>
      <c r="N71" s="536"/>
      <c r="O71" s="536"/>
      <c r="P71" s="536"/>
      <c r="Q71" s="536"/>
    </row>
    <row r="72" spans="2:17" ht="15" customHeight="1">
      <c r="B72" s="536"/>
      <c r="C72" s="536"/>
      <c r="D72" s="536"/>
      <c r="E72" s="536"/>
      <c r="F72" s="536"/>
      <c r="G72" s="536"/>
      <c r="H72" s="536"/>
      <c r="I72" s="536"/>
      <c r="J72" s="536"/>
      <c r="K72" s="536"/>
      <c r="L72" s="536"/>
      <c r="M72" s="536"/>
      <c r="N72" s="536"/>
      <c r="O72" s="536"/>
      <c r="P72" s="536"/>
      <c r="Q72" s="536"/>
    </row>
    <row r="73" spans="2:17" ht="15" customHeight="1">
      <c r="B73" s="536"/>
      <c r="C73" s="536"/>
      <c r="D73" s="536"/>
      <c r="E73" s="536"/>
      <c r="F73" s="536"/>
      <c r="G73" s="536"/>
      <c r="H73" s="536"/>
      <c r="I73" s="536"/>
      <c r="J73" s="536"/>
      <c r="K73" s="536"/>
      <c r="L73" s="536"/>
      <c r="M73" s="536"/>
      <c r="N73" s="536"/>
      <c r="O73" s="536"/>
      <c r="P73" s="536"/>
      <c r="Q73" s="536"/>
    </row>
    <row r="74" spans="2:17" ht="15" customHeight="1">
      <c r="B74" s="536"/>
      <c r="C74" s="536"/>
      <c r="D74" s="536"/>
      <c r="E74" s="536"/>
      <c r="F74" s="536"/>
      <c r="G74" s="536"/>
      <c r="H74" s="536"/>
      <c r="I74" s="536"/>
      <c r="J74" s="536"/>
      <c r="K74" s="536"/>
      <c r="L74" s="536"/>
      <c r="M74" s="536"/>
      <c r="N74" s="536"/>
      <c r="O74" s="536"/>
      <c r="P74" s="536"/>
      <c r="Q74" s="536"/>
    </row>
    <row r="75" spans="2:17" ht="15" customHeight="1">
      <c r="B75" s="521" t="s">
        <v>34</v>
      </c>
      <c r="C75" s="521"/>
      <c r="D75" s="521"/>
      <c r="E75" s="521"/>
      <c r="F75" s="521"/>
      <c r="G75" s="521"/>
      <c r="H75" s="521"/>
      <c r="I75" s="521"/>
      <c r="J75" s="521"/>
      <c r="K75" s="521"/>
      <c r="L75" s="521"/>
      <c r="M75" s="521"/>
      <c r="N75" s="521"/>
      <c r="O75" s="521"/>
      <c r="P75" s="521"/>
      <c r="Q75" s="521"/>
    </row>
    <row r="76" spans="2:17" ht="24.95" customHeight="1">
      <c r="B76" s="521"/>
      <c r="C76" s="521"/>
      <c r="D76" s="521"/>
      <c r="E76" s="521"/>
      <c r="F76" s="521"/>
      <c r="G76" s="521"/>
      <c r="H76" s="521"/>
      <c r="I76" s="521"/>
      <c r="J76" s="521"/>
      <c r="K76" s="521"/>
      <c r="L76" s="521"/>
      <c r="M76" s="521"/>
      <c r="N76" s="521"/>
      <c r="O76" s="521"/>
      <c r="P76" s="521"/>
      <c r="Q76" s="521"/>
    </row>
    <row r="77" spans="2:17" ht="24.95" customHeight="1">
      <c r="B77" s="38"/>
      <c r="C77" s="523"/>
      <c r="D77" s="523"/>
      <c r="E77" s="523"/>
      <c r="F77" s="523"/>
      <c r="G77" s="523"/>
      <c r="H77" s="523"/>
      <c r="I77" s="523"/>
      <c r="J77" s="523"/>
      <c r="K77" s="523"/>
      <c r="L77" s="523"/>
      <c r="M77" s="523"/>
      <c r="N77" s="523"/>
      <c r="O77" s="523"/>
      <c r="P77" s="523"/>
      <c r="Q77" s="39"/>
    </row>
    <row r="78" spans="2:17" ht="33.950000000000003" customHeight="1">
      <c r="B78" s="428"/>
      <c r="C78" s="416"/>
      <c r="D78" s="422" t="s">
        <v>35</v>
      </c>
      <c r="E78" s="420"/>
      <c r="F78" s="420" t="s">
        <v>36</v>
      </c>
      <c r="G78" s="420"/>
      <c r="H78" s="324"/>
      <c r="I78" s="126"/>
      <c r="J78" s="424" t="s">
        <v>37</v>
      </c>
      <c r="K78" s="420"/>
      <c r="L78" s="564" t="s">
        <v>584</v>
      </c>
      <c r="M78" s="565"/>
      <c r="N78" s="125"/>
      <c r="O78" s="41"/>
      <c r="P78" s="41"/>
      <c r="Q78" s="44"/>
    </row>
    <row r="79" spans="2:17" ht="24.95" customHeight="1" thickBot="1">
      <c r="B79" s="428"/>
      <c r="C79" s="416"/>
      <c r="D79" s="416" t="s">
        <v>39</v>
      </c>
      <c r="E79" s="416"/>
      <c r="F79" s="416" t="s">
        <v>38</v>
      </c>
      <c r="G79" s="418"/>
      <c r="H79" s="429"/>
      <c r="I79" s="126"/>
      <c r="J79" s="329">
        <f>WBS1.05.02SystemCosts!G114</f>
        <v>1333694.5917513</v>
      </c>
      <c r="K79" s="159"/>
      <c r="L79" s="566">
        <f>WBS1.05.02SystemCosts!G114</f>
        <v>1333694.5917513</v>
      </c>
      <c r="M79" s="567"/>
      <c r="N79" s="125"/>
      <c r="O79" s="41"/>
      <c r="P79" s="41"/>
      <c r="Q79" s="44"/>
    </row>
    <row r="80" spans="2:17" ht="24.95" customHeight="1" thickTop="1">
      <c r="B80" s="428"/>
      <c r="C80" s="416"/>
      <c r="D80" s="419" t="s">
        <v>44</v>
      </c>
      <c r="E80" s="416"/>
      <c r="F80" s="416"/>
      <c r="G80" s="418"/>
      <c r="H80" s="324"/>
      <c r="I80" s="126"/>
      <c r="J80" s="330">
        <f>SUM(J79:J79)</f>
        <v>1333694.5917513</v>
      </c>
      <c r="K80" s="159"/>
      <c r="L80" s="568">
        <f>SUM(L79:L79)</f>
        <v>1333694.5917513</v>
      </c>
      <c r="M80" s="569"/>
      <c r="N80" s="125"/>
      <c r="O80" s="41"/>
      <c r="P80" s="41"/>
      <c r="Q80" s="44"/>
    </row>
    <row r="81" spans="2:17" ht="24.95" customHeight="1">
      <c r="B81" s="428"/>
      <c r="C81" s="416"/>
      <c r="D81" s="416"/>
      <c r="E81" s="416"/>
      <c r="F81" s="416"/>
      <c r="G81" s="416"/>
      <c r="H81" s="416"/>
      <c r="I81" s="416"/>
      <c r="J81" s="420"/>
      <c r="K81" s="420"/>
      <c r="L81" s="420"/>
      <c r="M81" s="420"/>
      <c r="N81" s="125"/>
      <c r="O81" s="41"/>
      <c r="P81" s="41"/>
      <c r="Q81" s="44"/>
    </row>
    <row r="82" spans="2:17" ht="24.95" customHeight="1">
      <c r="B82" s="40"/>
      <c r="C82" s="41"/>
      <c r="D82" s="41"/>
      <c r="E82" s="41"/>
      <c r="F82" s="41"/>
      <c r="G82" s="41"/>
      <c r="H82" s="41"/>
      <c r="I82" s="41"/>
      <c r="J82" s="125"/>
      <c r="K82" s="125"/>
      <c r="L82" s="125"/>
      <c r="M82" s="125"/>
      <c r="N82" s="125"/>
      <c r="O82" s="41"/>
      <c r="P82" s="41"/>
      <c r="Q82" s="44"/>
    </row>
    <row r="83" spans="2:17" ht="15.6" customHeight="1">
      <c r="B83" s="40"/>
      <c r="C83" s="41"/>
      <c r="D83" s="41"/>
      <c r="E83" s="41"/>
      <c r="F83" s="41"/>
      <c r="G83" s="41"/>
      <c r="H83" s="41"/>
      <c r="I83" s="41"/>
      <c r="J83" s="41"/>
      <c r="K83" s="41"/>
      <c r="L83" s="41"/>
      <c r="M83" s="41"/>
      <c r="N83" s="41"/>
      <c r="O83" s="41"/>
      <c r="P83" s="41"/>
      <c r="Q83" s="44"/>
    </row>
    <row r="84" spans="2:17" ht="15.95" customHeight="1">
      <c r="B84" s="46"/>
      <c r="C84" s="47"/>
      <c r="D84" s="47"/>
      <c r="E84" s="47"/>
      <c r="F84" s="47"/>
      <c r="G84" s="47"/>
      <c r="H84" s="47"/>
      <c r="I84" s="47"/>
      <c r="J84" s="47"/>
      <c r="K84" s="47"/>
      <c r="L84" s="47"/>
      <c r="M84" s="47"/>
      <c r="N84" s="47"/>
      <c r="O84" s="47"/>
      <c r="P84" s="47"/>
      <c r="Q84" s="48"/>
    </row>
    <row r="85" spans="2:17">
      <c r="B85" s="521" t="s">
        <v>585</v>
      </c>
      <c r="C85" s="521"/>
      <c r="D85" s="521"/>
      <c r="E85" s="521"/>
      <c r="F85" s="521"/>
      <c r="G85" s="521"/>
      <c r="H85" s="521"/>
      <c r="I85" s="521"/>
      <c r="J85" s="521"/>
      <c r="K85" s="521"/>
      <c r="L85" s="521"/>
      <c r="M85" s="521"/>
      <c r="N85" s="521"/>
      <c r="O85" s="521"/>
      <c r="P85" s="521"/>
      <c r="Q85" s="521"/>
    </row>
    <row r="86" spans="2:17">
      <c r="B86" s="521"/>
      <c r="C86" s="521"/>
      <c r="D86" s="521"/>
      <c r="E86" s="521"/>
      <c r="F86" s="521"/>
      <c r="G86" s="521"/>
      <c r="H86" s="521"/>
      <c r="I86" s="521"/>
      <c r="J86" s="521"/>
      <c r="K86" s="521"/>
      <c r="L86" s="521"/>
      <c r="M86" s="521"/>
      <c r="N86" s="521"/>
      <c r="O86" s="521"/>
      <c r="P86" s="521"/>
      <c r="Q86" s="521"/>
    </row>
    <row r="87" spans="2:17">
      <c r="B87" s="522" t="s">
        <v>483</v>
      </c>
      <c r="C87" s="522"/>
      <c r="D87" s="522"/>
      <c r="E87" s="522"/>
      <c r="F87" s="522"/>
      <c r="G87" s="522"/>
      <c r="H87" s="522"/>
      <c r="I87" s="522"/>
      <c r="J87" s="522"/>
      <c r="K87" s="522"/>
      <c r="L87" s="522"/>
      <c r="M87" s="522"/>
      <c r="N87" s="522"/>
      <c r="O87" s="522"/>
      <c r="P87" s="522"/>
      <c r="Q87" s="522"/>
    </row>
    <row r="88" spans="2:17">
      <c r="B88" s="522" t="s">
        <v>484</v>
      </c>
      <c r="C88" s="522"/>
      <c r="D88" s="522"/>
      <c r="E88" s="522"/>
      <c r="F88" s="522"/>
      <c r="G88" s="522"/>
      <c r="H88" s="522"/>
      <c r="I88" s="522"/>
      <c r="J88" s="522"/>
      <c r="K88" s="522"/>
      <c r="L88" s="522"/>
      <c r="M88" s="522"/>
      <c r="N88" s="522"/>
      <c r="O88" s="522"/>
      <c r="P88" s="522"/>
      <c r="Q88" s="522"/>
    </row>
    <row r="89" spans="2:17">
      <c r="B89" s="51" t="s">
        <v>485</v>
      </c>
      <c r="C89" s="52"/>
      <c r="D89" s="52"/>
      <c r="E89" s="52"/>
      <c r="F89" s="52"/>
      <c r="G89" s="52"/>
      <c r="H89" s="52"/>
      <c r="I89" s="52"/>
      <c r="J89" s="52"/>
      <c r="K89" s="52"/>
      <c r="L89" s="52"/>
      <c r="M89" s="52"/>
      <c r="N89" s="52"/>
      <c r="O89" s="52"/>
      <c r="P89" s="52"/>
      <c r="Q89" s="53"/>
    </row>
    <row r="90" spans="2:17">
      <c r="B90" s="522" t="s">
        <v>41</v>
      </c>
      <c r="C90" s="522"/>
      <c r="D90" s="522"/>
      <c r="E90" s="522"/>
      <c r="F90" s="522"/>
      <c r="G90" s="522"/>
      <c r="H90" s="522"/>
      <c r="I90" s="522"/>
      <c r="J90" s="522"/>
      <c r="K90" s="522"/>
      <c r="L90" s="522"/>
      <c r="M90" s="522"/>
      <c r="N90" s="522"/>
      <c r="O90" s="522"/>
      <c r="P90" s="522"/>
      <c r="Q90" s="522"/>
    </row>
    <row r="91" spans="2:17">
      <c r="B91" s="522" t="s">
        <v>42</v>
      </c>
      <c r="C91" s="522"/>
      <c r="D91" s="522"/>
      <c r="E91" s="522"/>
      <c r="F91" s="522"/>
      <c r="G91" s="522"/>
      <c r="H91" s="522"/>
      <c r="I91" s="522"/>
      <c r="J91" s="522"/>
      <c r="K91" s="522"/>
      <c r="L91" s="522"/>
      <c r="M91" s="522"/>
      <c r="N91" s="522"/>
      <c r="O91" s="522"/>
      <c r="P91" s="522"/>
      <c r="Q91" s="522"/>
    </row>
    <row r="92" spans="2:17">
      <c r="B92" s="51"/>
      <c r="C92" s="52"/>
      <c r="D92" s="52"/>
      <c r="E92" s="52"/>
      <c r="F92" s="52"/>
      <c r="G92" s="52"/>
      <c r="H92" s="52"/>
      <c r="I92" s="52"/>
      <c r="J92" s="52"/>
      <c r="K92" s="52"/>
      <c r="L92" s="52"/>
      <c r="M92" s="52"/>
      <c r="N92" s="52"/>
      <c r="O92" s="52"/>
      <c r="P92" s="52"/>
      <c r="Q92" s="53"/>
    </row>
    <row r="93" spans="2:17">
      <c r="B93" s="51"/>
      <c r="C93" s="52"/>
      <c r="D93" s="52"/>
      <c r="E93" s="52"/>
      <c r="F93" s="52"/>
      <c r="G93" s="52"/>
      <c r="H93" s="52"/>
      <c r="I93" s="52"/>
      <c r="J93" s="52"/>
      <c r="K93" s="52"/>
      <c r="L93" s="52"/>
      <c r="M93" s="52"/>
      <c r="N93" s="52"/>
      <c r="O93" s="52"/>
      <c r="P93" s="52"/>
      <c r="Q93" s="53"/>
    </row>
    <row r="94" spans="2:17" ht="21" customHeight="1">
      <c r="B94" s="51"/>
      <c r="C94" s="52"/>
      <c r="D94" s="52"/>
      <c r="E94" s="52"/>
      <c r="F94" s="52"/>
      <c r="G94" s="52"/>
      <c r="H94" s="52"/>
      <c r="I94" s="52"/>
      <c r="J94" s="52"/>
      <c r="K94" s="52"/>
      <c r="L94" s="52"/>
      <c r="M94" s="52"/>
      <c r="N94" s="52"/>
      <c r="O94" s="52"/>
      <c r="P94" s="52"/>
      <c r="Q94" s="53"/>
    </row>
    <row r="95" spans="2:17">
      <c r="B95" s="51"/>
      <c r="C95" s="52"/>
      <c r="D95" s="52"/>
      <c r="E95" s="52"/>
      <c r="F95" s="52"/>
      <c r="G95" s="52"/>
      <c r="H95" s="52"/>
      <c r="I95" s="52"/>
      <c r="J95" s="52"/>
      <c r="K95" s="52"/>
      <c r="L95" s="52"/>
      <c r="M95" s="52"/>
      <c r="N95" s="52"/>
      <c r="O95" s="52"/>
      <c r="P95" s="52"/>
      <c r="Q95" s="53"/>
    </row>
    <row r="96" spans="2:17">
      <c r="B96" s="49"/>
      <c r="C96" s="50"/>
      <c r="D96" s="50"/>
      <c r="E96" s="50"/>
      <c r="F96" s="50"/>
      <c r="G96" s="50"/>
      <c r="H96" s="50"/>
      <c r="I96" s="50"/>
      <c r="J96" s="50"/>
      <c r="K96" s="50"/>
      <c r="L96" s="50"/>
      <c r="M96" s="50"/>
      <c r="N96" s="50"/>
      <c r="O96" s="50"/>
      <c r="P96" s="50"/>
      <c r="Q96" s="54"/>
    </row>
  </sheetData>
  <mergeCells count="44">
    <mergeCell ref="A1:D1"/>
    <mergeCell ref="F2:L7"/>
    <mergeCell ref="M2:M3"/>
    <mergeCell ref="N2:Q3"/>
    <mergeCell ref="M4:M5"/>
    <mergeCell ref="N4:Q5"/>
    <mergeCell ref="M6:M7"/>
    <mergeCell ref="N6:Q7"/>
    <mergeCell ref="B8:F8"/>
    <mergeCell ref="G8:M8"/>
    <mergeCell ref="N8:Q8"/>
    <mergeCell ref="B9:F10"/>
    <mergeCell ref="G9:M10"/>
    <mergeCell ref="N9:Q10"/>
    <mergeCell ref="B11:Q11"/>
    <mergeCell ref="B12:Q18"/>
    <mergeCell ref="B19:Q19"/>
    <mergeCell ref="B32:Q32"/>
    <mergeCell ref="B33:Q33"/>
    <mergeCell ref="B34:Q34"/>
    <mergeCell ref="B35:Q35"/>
    <mergeCell ref="B36:Q36"/>
    <mergeCell ref="B37:Q37"/>
    <mergeCell ref="B38:Q38"/>
    <mergeCell ref="B39:Q39"/>
    <mergeCell ref="B40:Q40"/>
    <mergeCell ref="B41:Q41"/>
    <mergeCell ref="B42:Q42"/>
    <mergeCell ref="B43:Q43"/>
    <mergeCell ref="B44:Q44"/>
    <mergeCell ref="B45:Q46"/>
    <mergeCell ref="B47:Q62"/>
    <mergeCell ref="B63:Q64"/>
    <mergeCell ref="B65:Q74"/>
    <mergeCell ref="B75:Q76"/>
    <mergeCell ref="B91:Q91"/>
    <mergeCell ref="C77:P77"/>
    <mergeCell ref="B85:Q86"/>
    <mergeCell ref="B87:Q87"/>
    <mergeCell ref="B88:Q88"/>
    <mergeCell ref="B90:Q90"/>
    <mergeCell ref="L78:M78"/>
    <mergeCell ref="L79:M79"/>
    <mergeCell ref="L80:M80"/>
  </mergeCells>
  <phoneticPr fontId="16" type="noConversion"/>
  <hyperlinks>
    <hyperlink ref="B33" location="WBS1.05.02.02Tasks!A1" display="Task Summary"/>
    <hyperlink ref="C33" location="WBS1.05.02.02Tasks!A1" display="WBS1.05.02.02Tasks!A1"/>
    <hyperlink ref="D33" location="WBS1.05.02.02Tasks!A1" display="WBS1.05.02.02Tasks!A1"/>
    <hyperlink ref="E33" location="WBS1.05.02.02Tasks!A1" display="WBS1.05.02.02Tasks!A1"/>
    <hyperlink ref="F33" location="WBS1.05.02.02Tasks!A1" display="WBS1.05.02.02Tasks!A1"/>
    <hyperlink ref="G33" location="WBS1.05.02.02Tasks!A1" display="WBS1.05.02.02Tasks!A1"/>
    <hyperlink ref="H33" location="WBS1.05.02.02Tasks!A1" display="WBS1.05.02.02Tasks!A1"/>
    <hyperlink ref="I33" location="WBS1.05.02.02Tasks!A1" display="WBS1.05.02.02Tasks!A1"/>
    <hyperlink ref="J33" location="WBS1.05.02.02Tasks!A1" display="WBS1.05.02.02Tasks!A1"/>
    <hyperlink ref="K33" location="WBS1.05.02.02Tasks!A1" display="WBS1.05.02.02Tasks!A1"/>
    <hyperlink ref="L33" location="WBS1.05.02.02Tasks!A1" display="WBS1.05.02.02Tasks!A1"/>
    <hyperlink ref="M33" location="WBS1.05.02.02Tasks!A1" display="WBS1.05.02.02Tasks!A1"/>
    <hyperlink ref="N33" location="WBS1.05.02.02Tasks!A1" display="WBS1.05.02.02Tasks!A1"/>
    <hyperlink ref="O33" location="WBS1.05.02.02Tasks!A1" display="WBS1.05.02.02Tasks!A1"/>
    <hyperlink ref="P33" location="WBS1.05.02.02Tasks!A1" display="WBS1.05.02.02Tasks!A1"/>
    <hyperlink ref="Q33" location="WBS1.05.02.02Tasks!A1" display="WBS1.05.02.02Tasks!A1"/>
    <hyperlink ref="B34" location="WBS1.05.02SystemCosts!A1" display="Costing"/>
    <hyperlink ref="C34" location="WBS1.05.02SystemCosts!A1" display="WBS1.05.02SystemCosts!A1"/>
    <hyperlink ref="D34" location="WBS1.05.02SystemCosts!A1" display="WBS1.05.02SystemCosts!A1"/>
    <hyperlink ref="E34" location="WBS1.05.02SystemCosts!A1" display="WBS1.05.02SystemCosts!A1"/>
    <hyperlink ref="F34" location="WBS1.05.02SystemCosts!A1" display="WBS1.05.02SystemCosts!A1"/>
    <hyperlink ref="G34" location="WBS1.05.02SystemCosts!A1" display="WBS1.05.02SystemCosts!A1"/>
    <hyperlink ref="H34" location="WBS1.05.02SystemCosts!A1" display="WBS1.05.02SystemCosts!A1"/>
    <hyperlink ref="I34" location="WBS1.05.02SystemCosts!A1" display="WBS1.05.02SystemCosts!A1"/>
    <hyperlink ref="J34" location="WBS1.05.02SystemCosts!A1" display="WBS1.05.02SystemCosts!A1"/>
    <hyperlink ref="K34" location="WBS1.05.02SystemCosts!A1" display="WBS1.05.02SystemCosts!A1"/>
    <hyperlink ref="L34" location="WBS1.05.02SystemCosts!A1" display="WBS1.05.02SystemCosts!A1"/>
    <hyperlink ref="M34" location="WBS1.05.02SystemCosts!A1" display="WBS1.05.02SystemCosts!A1"/>
    <hyperlink ref="N34" location="WBS1.05.02SystemCosts!A1" display="WBS1.05.02SystemCosts!A1"/>
    <hyperlink ref="O34" location="WBS1.05.02SystemCosts!A1" display="WBS1.05.02SystemCosts!A1"/>
    <hyperlink ref="P34" location="WBS1.05.02SystemCosts!A1" display="WBS1.05.02SystemCosts!A1"/>
    <hyperlink ref="Q34" location="WBS1.05.02SystemCosts!A1" display="WBS1.05.02SystemCosts!A1"/>
    <hyperlink ref="J79" location="WBS1.05.02SystemCosts!H143" display="WBS1.05.02SystemCosts!H143"/>
    <hyperlink ref="L79" location="WBS1.05.02SystemCosts!K143" display="WBS1.05.02SystemCosts!K143"/>
    <hyperlink ref="M79" location="WBS1.05.02SystemCosts!K143" display="WBS1.05.02SystemCosts!K143"/>
  </hyperlinks>
  <pageMargins left="0.7" right="0.7" top="0.75" bottom="0.75" header="0.51" footer="0.51"/>
  <pageSetup scale="67" firstPageNumber="0" orientation="landscape" horizontalDpi="4294967292" verticalDpi="4294967292"/>
  <rowBreaks count="2" manualBreakCount="2">
    <brk id="44" max="16383" man="1"/>
    <brk id="84" max="1638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MK96"/>
  <sheetViews>
    <sheetView workbookViewId="0">
      <selection activeCell="N6" sqref="N6:Q7"/>
    </sheetView>
  </sheetViews>
  <sheetFormatPr defaultColWidth="8.875" defaultRowHeight="15.75"/>
  <cols>
    <col min="1" max="1" width="3.375" style="24" customWidth="1"/>
    <col min="2" max="2" width="5" style="24" customWidth="1"/>
    <col min="3" max="3" width="6.125" style="24" customWidth="1"/>
    <col min="4" max="4" width="20.625" style="24" customWidth="1"/>
    <col min="5" max="5" width="5.375" style="24" customWidth="1"/>
    <col min="6" max="6" width="14.625" style="24" customWidth="1"/>
    <col min="7" max="7" width="3.125" style="24" customWidth="1"/>
    <col min="8" max="8" width="12.875" style="24" customWidth="1"/>
    <col min="9" max="9" width="3.125" style="24" customWidth="1"/>
    <col min="10" max="10" width="12.875" style="24" customWidth="1"/>
    <col min="11" max="12" width="10.875" style="24" customWidth="1"/>
    <col min="13" max="13" width="15.875" style="24" customWidth="1"/>
    <col min="14" max="17" width="10.875" style="24" customWidth="1"/>
    <col min="18" max="18" width="10.5" style="24" customWidth="1"/>
    <col min="19" max="1025" width="8.875" style="24"/>
  </cols>
  <sheetData>
    <row r="1" spans="1:1024" ht="15" customHeight="1" thickBot="1">
      <c r="A1" s="570"/>
      <c r="B1" s="570"/>
      <c r="C1" s="570"/>
      <c r="D1" s="570"/>
      <c r="E1"/>
      <c r="F1"/>
      <c r="G1"/>
      <c r="H1"/>
      <c r="I1"/>
      <c r="J1"/>
      <c r="K1"/>
      <c r="L1"/>
      <c r="M1"/>
      <c r="N1"/>
      <c r="O1"/>
      <c r="P1"/>
      <c r="Q1"/>
      <c r="R1"/>
      <c r="S1"/>
      <c r="T1"/>
      <c r="U1"/>
      <c r="V1"/>
      <c r="W1"/>
      <c r="X1"/>
      <c r="Y1"/>
      <c r="Z1"/>
      <c r="AA1"/>
      <c r="AB1"/>
      <c r="AC1"/>
      <c r="AD1"/>
      <c r="AE1"/>
      <c r="AF1"/>
      <c r="AG1"/>
      <c r="AH1"/>
      <c r="AI1"/>
      <c r="AJ1"/>
      <c r="AK1"/>
      <c r="AL1"/>
      <c r="AM1"/>
      <c r="AN1"/>
      <c r="AO1"/>
      <c r="AP1"/>
      <c r="AQ1"/>
      <c r="AR1"/>
      <c r="AS1"/>
      <c r="AT1"/>
      <c r="AU1"/>
      <c r="AV1"/>
      <c r="AW1"/>
      <c r="AX1"/>
      <c r="AY1"/>
      <c r="AZ1"/>
      <c r="BA1"/>
      <c r="BB1"/>
      <c r="BC1"/>
      <c r="BD1"/>
      <c r="BE1"/>
      <c r="BF1"/>
      <c r="BG1"/>
      <c r="BH1"/>
      <c r="BI1"/>
      <c r="BJ1"/>
      <c r="BK1"/>
      <c r="BL1"/>
      <c r="BM1"/>
      <c r="BN1"/>
      <c r="BO1"/>
      <c r="BP1"/>
      <c r="BQ1"/>
      <c r="BR1"/>
      <c r="BS1"/>
      <c r="BT1"/>
      <c r="BU1"/>
      <c r="BV1"/>
      <c r="BW1"/>
      <c r="BX1"/>
      <c r="BY1"/>
      <c r="BZ1"/>
      <c r="CA1"/>
      <c r="CB1"/>
      <c r="CC1"/>
      <c r="CD1"/>
      <c r="CE1"/>
      <c r="CF1"/>
      <c r="CG1"/>
      <c r="CH1"/>
      <c r="CI1"/>
      <c r="CJ1"/>
      <c r="CK1"/>
      <c r="CL1"/>
      <c r="CM1"/>
      <c r="CN1"/>
      <c r="CO1"/>
      <c r="CP1"/>
      <c r="CQ1"/>
      <c r="CR1"/>
      <c r="CS1"/>
      <c r="CT1"/>
      <c r="CU1"/>
      <c r="CV1"/>
      <c r="CW1"/>
      <c r="CX1"/>
      <c r="CY1"/>
      <c r="CZ1"/>
      <c r="DA1"/>
      <c r="DB1"/>
      <c r="DC1"/>
      <c r="DD1"/>
      <c r="DE1"/>
      <c r="DF1"/>
      <c r="DG1"/>
      <c r="DH1"/>
      <c r="DI1"/>
      <c r="DJ1"/>
      <c r="DK1"/>
      <c r="DL1"/>
      <c r="DM1"/>
      <c r="DN1"/>
      <c r="DO1"/>
      <c r="DP1"/>
      <c r="DQ1"/>
      <c r="DR1"/>
      <c r="DS1"/>
      <c r="DT1"/>
      <c r="DU1"/>
      <c r="DV1"/>
      <c r="DW1"/>
      <c r="DX1"/>
      <c r="DY1"/>
      <c r="DZ1"/>
      <c r="EA1"/>
      <c r="EB1"/>
      <c r="EC1"/>
      <c r="ED1"/>
      <c r="EE1"/>
      <c r="EF1"/>
      <c r="EG1"/>
      <c r="EH1"/>
      <c r="EI1"/>
      <c r="EJ1"/>
      <c r="EK1"/>
      <c r="EL1"/>
      <c r="EM1"/>
      <c r="EN1"/>
      <c r="EO1"/>
      <c r="EP1"/>
      <c r="EQ1"/>
      <c r="ER1"/>
      <c r="ES1"/>
      <c r="ET1"/>
      <c r="EU1"/>
      <c r="EV1"/>
      <c r="EW1"/>
      <c r="EX1"/>
      <c r="EY1"/>
      <c r="EZ1"/>
      <c r="FA1"/>
      <c r="FB1"/>
      <c r="FC1"/>
      <c r="FD1"/>
      <c r="FE1"/>
      <c r="FF1"/>
      <c r="FG1"/>
      <c r="FH1"/>
      <c r="FI1"/>
      <c r="FJ1"/>
      <c r="FK1"/>
      <c r="FL1"/>
      <c r="FM1"/>
      <c r="FN1"/>
      <c r="FO1"/>
      <c r="FP1"/>
      <c r="FQ1"/>
      <c r="FR1"/>
      <c r="FS1"/>
      <c r="FT1"/>
      <c r="FU1"/>
      <c r="FV1"/>
      <c r="FW1"/>
      <c r="FX1"/>
      <c r="FY1"/>
      <c r="FZ1"/>
      <c r="GA1"/>
      <c r="GB1"/>
      <c r="GC1"/>
      <c r="GD1"/>
      <c r="GE1"/>
      <c r="GF1"/>
      <c r="GG1"/>
      <c r="GH1"/>
      <c r="GI1"/>
      <c r="GJ1"/>
      <c r="GK1"/>
      <c r="GL1"/>
      <c r="GM1"/>
      <c r="GN1"/>
      <c r="GO1"/>
      <c r="GP1"/>
      <c r="GQ1"/>
      <c r="GR1"/>
      <c r="GS1"/>
      <c r="GT1"/>
      <c r="GU1"/>
      <c r="GV1"/>
      <c r="GW1"/>
      <c r="GX1"/>
      <c r="GY1"/>
      <c r="GZ1"/>
      <c r="HA1"/>
      <c r="HB1"/>
      <c r="HC1"/>
      <c r="HD1"/>
      <c r="HE1"/>
      <c r="HF1"/>
      <c r="HG1"/>
      <c r="HH1"/>
      <c r="HI1"/>
      <c r="HJ1"/>
      <c r="HK1"/>
      <c r="HL1"/>
      <c r="HM1"/>
      <c r="HN1"/>
      <c r="HO1"/>
      <c r="HP1"/>
      <c r="HQ1"/>
      <c r="HR1"/>
      <c r="HS1"/>
      <c r="HT1"/>
      <c r="HU1"/>
      <c r="HV1"/>
      <c r="HW1"/>
      <c r="HX1"/>
      <c r="HY1"/>
      <c r="HZ1"/>
      <c r="IA1"/>
      <c r="IB1"/>
      <c r="IC1"/>
      <c r="ID1"/>
      <c r="IE1"/>
      <c r="IF1"/>
      <c r="IG1"/>
      <c r="IH1"/>
      <c r="II1"/>
      <c r="IJ1"/>
      <c r="IK1"/>
      <c r="IL1"/>
      <c r="IM1"/>
      <c r="IN1"/>
      <c r="IO1"/>
      <c r="IP1"/>
      <c r="IQ1"/>
      <c r="IR1"/>
      <c r="IS1"/>
      <c r="IT1"/>
      <c r="IU1"/>
      <c r="IV1"/>
      <c r="IW1"/>
      <c r="IX1"/>
      <c r="IY1"/>
      <c r="IZ1"/>
      <c r="JA1"/>
      <c r="JB1"/>
      <c r="JC1"/>
      <c r="JD1"/>
      <c r="JE1"/>
      <c r="JF1"/>
      <c r="JG1"/>
      <c r="JH1"/>
      <c r="JI1"/>
      <c r="JJ1"/>
      <c r="JK1"/>
      <c r="JL1"/>
      <c r="JM1"/>
      <c r="JN1"/>
      <c r="JO1"/>
      <c r="JP1"/>
      <c r="JQ1"/>
      <c r="JR1"/>
      <c r="JS1"/>
      <c r="JT1"/>
      <c r="JU1"/>
      <c r="JV1"/>
      <c r="JW1"/>
      <c r="JX1"/>
      <c r="JY1"/>
      <c r="JZ1"/>
      <c r="KA1"/>
      <c r="KB1"/>
      <c r="KC1"/>
      <c r="KD1"/>
      <c r="KE1"/>
      <c r="KF1"/>
      <c r="KG1"/>
      <c r="KH1"/>
      <c r="KI1"/>
      <c r="KJ1"/>
      <c r="KK1"/>
      <c r="KL1"/>
      <c r="KM1"/>
      <c r="KN1"/>
      <c r="KO1"/>
      <c r="KP1"/>
      <c r="KQ1"/>
      <c r="KR1"/>
      <c r="KS1"/>
      <c r="KT1"/>
      <c r="KU1"/>
      <c r="KV1"/>
      <c r="KW1"/>
      <c r="KX1"/>
      <c r="KY1"/>
      <c r="KZ1"/>
      <c r="LA1"/>
      <c r="LB1"/>
      <c r="LC1"/>
      <c r="LD1"/>
      <c r="LE1"/>
      <c r="LF1"/>
      <c r="LG1"/>
      <c r="LH1"/>
      <c r="LI1"/>
      <c r="LJ1"/>
      <c r="LK1"/>
      <c r="LL1"/>
      <c r="LM1"/>
      <c r="LN1"/>
      <c r="LO1"/>
      <c r="LP1"/>
      <c r="LQ1"/>
      <c r="LR1"/>
      <c r="LS1"/>
      <c r="LT1"/>
      <c r="LU1"/>
      <c r="LV1"/>
      <c r="LW1"/>
      <c r="LX1"/>
      <c r="LY1"/>
      <c r="LZ1"/>
      <c r="MA1"/>
      <c r="MB1"/>
      <c r="MC1"/>
      <c r="MD1"/>
      <c r="ME1"/>
      <c r="MF1"/>
      <c r="MG1"/>
      <c r="MH1"/>
      <c r="MI1"/>
      <c r="MJ1"/>
      <c r="MK1"/>
      <c r="ML1"/>
      <c r="MM1"/>
      <c r="MN1"/>
      <c r="MO1"/>
      <c r="MP1"/>
      <c r="MQ1"/>
      <c r="MR1"/>
      <c r="MS1"/>
      <c r="MT1"/>
      <c r="MU1"/>
      <c r="MV1"/>
      <c r="MW1"/>
      <c r="MX1"/>
      <c r="MY1"/>
      <c r="MZ1"/>
      <c r="NA1"/>
      <c r="NB1"/>
      <c r="NC1"/>
      <c r="ND1"/>
      <c r="NE1"/>
      <c r="NF1"/>
      <c r="NG1"/>
      <c r="NH1"/>
      <c r="NI1"/>
      <c r="NJ1"/>
      <c r="NK1"/>
      <c r="NL1"/>
      <c r="NM1"/>
      <c r="NN1"/>
      <c r="NO1"/>
      <c r="NP1"/>
      <c r="NQ1"/>
      <c r="NR1"/>
      <c r="NS1"/>
      <c r="NT1"/>
      <c r="NU1"/>
      <c r="NV1"/>
      <c r="NW1"/>
      <c r="NX1"/>
      <c r="NY1"/>
      <c r="NZ1"/>
      <c r="OA1"/>
      <c r="OB1"/>
      <c r="OC1"/>
      <c r="OD1"/>
      <c r="OE1"/>
      <c r="OF1"/>
      <c r="OG1"/>
      <c r="OH1"/>
      <c r="OI1"/>
      <c r="OJ1"/>
      <c r="OK1"/>
      <c r="OL1"/>
      <c r="OM1"/>
      <c r="ON1"/>
      <c r="OO1"/>
      <c r="OP1"/>
      <c r="OQ1"/>
      <c r="OR1"/>
      <c r="OS1"/>
      <c r="OT1"/>
      <c r="OU1"/>
      <c r="OV1"/>
      <c r="OW1"/>
      <c r="OX1"/>
      <c r="OY1"/>
      <c r="OZ1"/>
      <c r="PA1"/>
      <c r="PB1"/>
      <c r="PC1"/>
      <c r="PD1"/>
      <c r="PE1"/>
      <c r="PF1"/>
      <c r="PG1"/>
      <c r="PH1"/>
      <c r="PI1"/>
      <c r="PJ1"/>
      <c r="PK1"/>
      <c r="PL1"/>
      <c r="PM1"/>
      <c r="PN1"/>
      <c r="PO1"/>
      <c r="PP1"/>
      <c r="PQ1"/>
      <c r="PR1"/>
      <c r="PS1"/>
      <c r="PT1"/>
      <c r="PU1"/>
      <c r="PV1"/>
      <c r="PW1"/>
      <c r="PX1"/>
      <c r="PY1"/>
      <c r="PZ1"/>
      <c r="QA1"/>
      <c r="QB1"/>
      <c r="QC1"/>
      <c r="QD1"/>
      <c r="QE1"/>
      <c r="QF1"/>
      <c r="QG1"/>
      <c r="QH1"/>
      <c r="QI1"/>
      <c r="QJ1"/>
      <c r="QK1"/>
      <c r="QL1"/>
      <c r="QM1"/>
      <c r="QN1"/>
      <c r="QO1"/>
      <c r="QP1"/>
      <c r="QQ1"/>
      <c r="QR1"/>
      <c r="QS1"/>
      <c r="QT1"/>
      <c r="QU1"/>
      <c r="QV1"/>
      <c r="QW1"/>
      <c r="QX1"/>
      <c r="QY1"/>
      <c r="QZ1"/>
      <c r="RA1"/>
      <c r="RB1"/>
      <c r="RC1"/>
      <c r="RD1"/>
      <c r="RE1"/>
      <c r="RF1"/>
      <c r="RG1"/>
      <c r="RH1"/>
      <c r="RI1"/>
      <c r="RJ1"/>
      <c r="RK1"/>
      <c r="RL1"/>
      <c r="RM1"/>
      <c r="RN1"/>
      <c r="RO1"/>
      <c r="RP1"/>
      <c r="RQ1"/>
      <c r="RR1"/>
      <c r="RS1"/>
      <c r="RT1"/>
      <c r="RU1"/>
      <c r="RV1"/>
      <c r="RW1"/>
      <c r="RX1"/>
      <c r="RY1"/>
      <c r="RZ1"/>
      <c r="SA1"/>
      <c r="SB1"/>
      <c r="SC1"/>
      <c r="SD1"/>
      <c r="SE1"/>
      <c r="SF1"/>
      <c r="SG1"/>
      <c r="SH1"/>
      <c r="SI1"/>
      <c r="SJ1"/>
      <c r="SK1"/>
      <c r="SL1"/>
      <c r="SM1"/>
      <c r="SN1"/>
      <c r="SO1"/>
      <c r="SP1"/>
      <c r="SQ1"/>
      <c r="SR1"/>
      <c r="SS1"/>
      <c r="ST1"/>
      <c r="SU1"/>
      <c r="SV1"/>
      <c r="SW1"/>
      <c r="SX1"/>
      <c r="SY1"/>
      <c r="SZ1"/>
      <c r="TA1"/>
      <c r="TB1"/>
      <c r="TC1"/>
      <c r="TD1"/>
      <c r="TE1"/>
      <c r="TF1"/>
      <c r="TG1"/>
      <c r="TH1"/>
      <c r="TI1"/>
      <c r="TJ1"/>
      <c r="TK1"/>
      <c r="TL1"/>
      <c r="TM1"/>
      <c r="TN1"/>
      <c r="TO1"/>
      <c r="TP1"/>
      <c r="TQ1"/>
      <c r="TR1"/>
      <c r="TS1"/>
      <c r="TT1"/>
      <c r="TU1"/>
      <c r="TV1"/>
      <c r="TW1"/>
      <c r="TX1"/>
      <c r="TY1"/>
      <c r="TZ1"/>
      <c r="UA1"/>
      <c r="UB1"/>
      <c r="UC1"/>
      <c r="UD1"/>
      <c r="UE1"/>
      <c r="UF1"/>
      <c r="UG1"/>
      <c r="UH1"/>
      <c r="UI1"/>
      <c r="UJ1"/>
      <c r="UK1"/>
      <c r="UL1"/>
      <c r="UM1"/>
      <c r="UN1"/>
      <c r="UO1"/>
      <c r="UP1"/>
      <c r="UQ1"/>
      <c r="UR1"/>
      <c r="US1"/>
      <c r="UT1"/>
      <c r="UU1"/>
      <c r="UV1"/>
      <c r="UW1"/>
      <c r="UX1"/>
      <c r="UY1"/>
      <c r="UZ1"/>
      <c r="VA1"/>
      <c r="VB1"/>
      <c r="VC1"/>
      <c r="VD1"/>
      <c r="VE1"/>
      <c r="VF1"/>
      <c r="VG1"/>
      <c r="VH1"/>
      <c r="VI1"/>
      <c r="VJ1"/>
      <c r="VK1"/>
      <c r="VL1"/>
      <c r="VM1"/>
      <c r="VN1"/>
      <c r="VO1"/>
      <c r="VP1"/>
      <c r="VQ1"/>
      <c r="VR1"/>
      <c r="VS1"/>
      <c r="VT1"/>
      <c r="VU1"/>
      <c r="VV1"/>
      <c r="VW1"/>
      <c r="VX1"/>
      <c r="VY1"/>
      <c r="VZ1"/>
      <c r="WA1"/>
      <c r="WB1"/>
      <c r="WC1"/>
      <c r="WD1"/>
      <c r="WE1"/>
      <c r="WF1"/>
      <c r="WG1"/>
      <c r="WH1"/>
      <c r="WI1"/>
      <c r="WJ1"/>
      <c r="WK1"/>
      <c r="WL1"/>
      <c r="WM1"/>
      <c r="WN1"/>
      <c r="WO1"/>
      <c r="WP1"/>
      <c r="WQ1"/>
      <c r="WR1"/>
      <c r="WS1"/>
      <c r="WT1"/>
      <c r="WU1"/>
      <c r="WV1"/>
      <c r="WW1"/>
      <c r="WX1"/>
      <c r="WY1"/>
      <c r="WZ1"/>
      <c r="XA1"/>
      <c r="XB1"/>
      <c r="XC1"/>
      <c r="XD1"/>
      <c r="XE1"/>
      <c r="XF1"/>
      <c r="XG1"/>
      <c r="XH1"/>
      <c r="XI1"/>
      <c r="XJ1"/>
      <c r="XK1"/>
      <c r="XL1"/>
      <c r="XM1"/>
      <c r="XN1"/>
      <c r="XO1"/>
      <c r="XP1"/>
      <c r="XQ1"/>
      <c r="XR1"/>
      <c r="XS1"/>
      <c r="XT1"/>
      <c r="XU1"/>
      <c r="XV1"/>
      <c r="XW1"/>
      <c r="XX1"/>
      <c r="XY1"/>
      <c r="XZ1"/>
      <c r="YA1"/>
      <c r="YB1"/>
      <c r="YC1"/>
      <c r="YD1"/>
      <c r="YE1"/>
      <c r="YF1"/>
      <c r="YG1"/>
      <c r="YH1"/>
      <c r="YI1"/>
      <c r="YJ1"/>
      <c r="YK1"/>
      <c r="YL1"/>
      <c r="YM1"/>
      <c r="YN1"/>
      <c r="YO1"/>
      <c r="YP1"/>
      <c r="YQ1"/>
      <c r="YR1"/>
      <c r="YS1"/>
      <c r="YT1"/>
      <c r="YU1"/>
      <c r="YV1"/>
      <c r="YW1"/>
      <c r="YX1"/>
      <c r="YY1"/>
      <c r="YZ1"/>
      <c r="ZA1"/>
      <c r="ZB1"/>
      <c r="ZC1"/>
      <c r="ZD1"/>
      <c r="ZE1"/>
      <c r="ZF1"/>
      <c r="ZG1"/>
      <c r="ZH1"/>
      <c r="ZI1"/>
      <c r="ZJ1"/>
      <c r="ZK1"/>
      <c r="ZL1"/>
      <c r="ZM1"/>
      <c r="ZN1"/>
      <c r="ZO1"/>
      <c r="ZP1"/>
      <c r="ZQ1"/>
      <c r="ZR1"/>
      <c r="ZS1"/>
      <c r="ZT1"/>
      <c r="ZU1"/>
      <c r="ZV1"/>
      <c r="ZW1"/>
      <c r="ZX1"/>
      <c r="ZY1"/>
      <c r="ZZ1"/>
      <c r="AAA1"/>
      <c r="AAB1"/>
      <c r="AAC1"/>
      <c r="AAD1"/>
      <c r="AAE1"/>
      <c r="AAF1"/>
      <c r="AAG1"/>
      <c r="AAH1"/>
      <c r="AAI1"/>
      <c r="AAJ1"/>
      <c r="AAK1"/>
      <c r="AAL1"/>
      <c r="AAM1"/>
      <c r="AAN1"/>
      <c r="AAO1"/>
      <c r="AAP1"/>
      <c r="AAQ1"/>
      <c r="AAR1"/>
      <c r="AAS1"/>
      <c r="AAT1"/>
      <c r="AAU1"/>
      <c r="AAV1"/>
      <c r="AAW1"/>
      <c r="AAX1"/>
      <c r="AAY1"/>
      <c r="AAZ1"/>
      <c r="ABA1"/>
      <c r="ABB1"/>
      <c r="ABC1"/>
      <c r="ABD1"/>
      <c r="ABE1"/>
      <c r="ABF1"/>
      <c r="ABG1"/>
      <c r="ABH1"/>
      <c r="ABI1"/>
      <c r="ABJ1"/>
      <c r="ABK1"/>
      <c r="ABL1"/>
      <c r="ABM1"/>
      <c r="ABN1"/>
      <c r="ABO1"/>
      <c r="ABP1"/>
      <c r="ABQ1"/>
      <c r="ABR1"/>
      <c r="ABS1"/>
      <c r="ABT1"/>
      <c r="ABU1"/>
      <c r="ABV1"/>
      <c r="ABW1"/>
      <c r="ABX1"/>
      <c r="ABY1"/>
      <c r="ABZ1"/>
      <c r="ACA1"/>
      <c r="ACB1"/>
      <c r="ACC1"/>
      <c r="ACD1"/>
      <c r="ACE1"/>
      <c r="ACF1"/>
      <c r="ACG1"/>
      <c r="ACH1"/>
      <c r="ACI1"/>
      <c r="ACJ1"/>
      <c r="ACK1"/>
      <c r="ACL1"/>
      <c r="ACM1"/>
      <c r="ACN1"/>
      <c r="ACO1"/>
      <c r="ACP1"/>
      <c r="ACQ1"/>
      <c r="ACR1"/>
      <c r="ACS1"/>
      <c r="ACT1"/>
      <c r="ACU1"/>
      <c r="ACV1"/>
      <c r="ACW1"/>
      <c r="ACX1"/>
      <c r="ACY1"/>
      <c r="ACZ1"/>
      <c r="ADA1"/>
      <c r="ADB1"/>
      <c r="ADC1"/>
      <c r="ADD1"/>
      <c r="ADE1"/>
      <c r="ADF1"/>
      <c r="ADG1"/>
      <c r="ADH1"/>
      <c r="ADI1"/>
      <c r="ADJ1"/>
      <c r="ADK1"/>
      <c r="ADL1"/>
      <c r="ADM1"/>
      <c r="ADN1"/>
      <c r="ADO1"/>
      <c r="ADP1"/>
      <c r="ADQ1"/>
      <c r="ADR1"/>
      <c r="ADS1"/>
      <c r="ADT1"/>
      <c r="ADU1"/>
      <c r="ADV1"/>
      <c r="ADW1"/>
      <c r="ADX1"/>
      <c r="ADY1"/>
      <c r="ADZ1"/>
      <c r="AEA1"/>
      <c r="AEB1"/>
      <c r="AEC1"/>
      <c r="AED1"/>
      <c r="AEE1"/>
      <c r="AEF1"/>
      <c r="AEG1"/>
      <c r="AEH1"/>
      <c r="AEI1"/>
      <c r="AEJ1"/>
      <c r="AEK1"/>
      <c r="AEL1"/>
      <c r="AEM1"/>
      <c r="AEN1"/>
      <c r="AEO1"/>
      <c r="AEP1"/>
      <c r="AEQ1"/>
      <c r="AER1"/>
      <c r="AES1"/>
      <c r="AET1"/>
      <c r="AEU1"/>
      <c r="AEV1"/>
      <c r="AEW1"/>
      <c r="AEX1"/>
      <c r="AEY1"/>
      <c r="AEZ1"/>
      <c r="AFA1"/>
      <c r="AFB1"/>
      <c r="AFC1"/>
      <c r="AFD1"/>
      <c r="AFE1"/>
      <c r="AFF1"/>
      <c r="AFG1"/>
      <c r="AFH1"/>
      <c r="AFI1"/>
      <c r="AFJ1"/>
      <c r="AFK1"/>
      <c r="AFL1"/>
      <c r="AFM1"/>
      <c r="AFN1"/>
      <c r="AFO1"/>
      <c r="AFP1"/>
      <c r="AFQ1"/>
      <c r="AFR1"/>
      <c r="AFS1"/>
      <c r="AFT1"/>
      <c r="AFU1"/>
      <c r="AFV1"/>
      <c r="AFW1"/>
      <c r="AFX1"/>
      <c r="AFY1"/>
      <c r="AFZ1"/>
      <c r="AGA1"/>
      <c r="AGB1"/>
      <c r="AGC1"/>
      <c r="AGD1"/>
      <c r="AGE1"/>
      <c r="AGF1"/>
      <c r="AGG1"/>
      <c r="AGH1"/>
      <c r="AGI1"/>
      <c r="AGJ1"/>
      <c r="AGK1"/>
      <c r="AGL1"/>
      <c r="AGM1"/>
      <c r="AGN1"/>
      <c r="AGO1"/>
      <c r="AGP1"/>
      <c r="AGQ1"/>
      <c r="AGR1"/>
      <c r="AGS1"/>
      <c r="AGT1"/>
      <c r="AGU1"/>
      <c r="AGV1"/>
      <c r="AGW1"/>
      <c r="AGX1"/>
      <c r="AGY1"/>
      <c r="AGZ1"/>
      <c r="AHA1"/>
      <c r="AHB1"/>
      <c r="AHC1"/>
      <c r="AHD1"/>
      <c r="AHE1"/>
      <c r="AHF1"/>
      <c r="AHG1"/>
      <c r="AHH1"/>
      <c r="AHI1"/>
      <c r="AHJ1"/>
      <c r="AHK1"/>
      <c r="AHL1"/>
      <c r="AHM1"/>
      <c r="AHN1"/>
      <c r="AHO1"/>
      <c r="AHP1"/>
      <c r="AHQ1"/>
      <c r="AHR1"/>
      <c r="AHS1"/>
      <c r="AHT1"/>
      <c r="AHU1"/>
      <c r="AHV1"/>
      <c r="AHW1"/>
      <c r="AHX1"/>
      <c r="AHY1"/>
      <c r="AHZ1"/>
      <c r="AIA1"/>
      <c r="AIB1"/>
      <c r="AIC1"/>
      <c r="AID1"/>
      <c r="AIE1"/>
      <c r="AIF1"/>
      <c r="AIG1"/>
      <c r="AIH1"/>
      <c r="AII1"/>
      <c r="AIJ1"/>
      <c r="AIK1"/>
      <c r="AIL1"/>
      <c r="AIM1"/>
      <c r="AIN1"/>
      <c r="AIO1"/>
      <c r="AIP1"/>
      <c r="AIQ1"/>
      <c r="AIR1"/>
      <c r="AIS1"/>
      <c r="AIT1"/>
      <c r="AIU1"/>
      <c r="AIV1"/>
      <c r="AIW1"/>
      <c r="AIX1"/>
      <c r="AIY1"/>
      <c r="AIZ1"/>
      <c r="AJA1"/>
      <c r="AJB1"/>
      <c r="AJC1"/>
      <c r="AJD1"/>
      <c r="AJE1"/>
      <c r="AJF1"/>
      <c r="AJG1"/>
      <c r="AJH1"/>
      <c r="AJI1"/>
      <c r="AJJ1"/>
      <c r="AJK1"/>
      <c r="AJL1"/>
      <c r="AJM1"/>
      <c r="AJN1"/>
      <c r="AJO1"/>
      <c r="AJP1"/>
      <c r="AJQ1"/>
      <c r="AJR1"/>
      <c r="AJS1"/>
      <c r="AJT1"/>
      <c r="AJU1"/>
      <c r="AJV1"/>
      <c r="AJW1"/>
      <c r="AJX1"/>
      <c r="AJY1"/>
      <c r="AJZ1"/>
      <c r="AKA1"/>
      <c r="AKB1"/>
      <c r="AKC1"/>
      <c r="AKD1"/>
      <c r="AKE1"/>
      <c r="AKF1"/>
      <c r="AKG1"/>
      <c r="AKH1"/>
      <c r="AKI1"/>
      <c r="AKJ1"/>
      <c r="AKK1"/>
      <c r="AKL1"/>
      <c r="AKM1"/>
      <c r="AKN1"/>
      <c r="AKO1"/>
      <c r="AKP1"/>
      <c r="AKQ1"/>
      <c r="AKR1"/>
      <c r="AKS1"/>
      <c r="AKT1"/>
      <c r="AKU1"/>
      <c r="AKV1"/>
      <c r="AKW1"/>
      <c r="AKX1"/>
      <c r="AKY1"/>
      <c r="AKZ1"/>
      <c r="ALA1"/>
      <c r="ALB1"/>
      <c r="ALC1"/>
      <c r="ALD1"/>
      <c r="ALE1"/>
      <c r="ALF1"/>
      <c r="ALG1"/>
      <c r="ALH1"/>
      <c r="ALI1"/>
      <c r="ALJ1"/>
      <c r="ALK1"/>
      <c r="ALL1"/>
      <c r="ALM1"/>
      <c r="ALN1"/>
      <c r="ALO1"/>
      <c r="ALP1"/>
      <c r="ALQ1"/>
      <c r="ALR1"/>
      <c r="ALS1"/>
      <c r="ALT1"/>
      <c r="ALU1"/>
      <c r="ALV1"/>
      <c r="ALW1"/>
      <c r="ALX1"/>
      <c r="ALY1"/>
      <c r="ALZ1"/>
      <c r="AMA1"/>
      <c r="AMB1"/>
      <c r="AMC1"/>
      <c r="AMD1"/>
      <c r="AME1"/>
      <c r="AMF1"/>
      <c r="AMG1"/>
      <c r="AMH1"/>
      <c r="AMI1"/>
      <c r="AMJ1"/>
    </row>
    <row r="2" spans="1:1024" ht="26.1" customHeight="1" thickBot="1">
      <c r="A2" s="62"/>
      <c r="B2" s="25"/>
      <c r="C2" s="26"/>
      <c r="D2" s="26"/>
      <c r="E2" s="26"/>
      <c r="F2" s="551" t="s">
        <v>0</v>
      </c>
      <c r="G2" s="551"/>
      <c r="H2" s="551"/>
      <c r="I2" s="551"/>
      <c r="J2" s="551"/>
      <c r="K2" s="551"/>
      <c r="L2" s="551"/>
      <c r="M2" s="552" t="s">
        <v>13</v>
      </c>
      <c r="N2" s="583">
        <v>42814</v>
      </c>
      <c r="O2" s="583"/>
      <c r="P2" s="583"/>
      <c r="Q2" s="584"/>
      <c r="R2"/>
      <c r="S2"/>
      <c r="T2"/>
      <c r="U2"/>
      <c r="V2"/>
      <c r="W2"/>
      <c r="X2"/>
      <c r="Y2"/>
      <c r="Z2"/>
      <c r="AA2"/>
      <c r="AB2"/>
      <c r="AC2"/>
      <c r="AD2"/>
      <c r="AE2"/>
      <c r="AF2"/>
      <c r="AG2"/>
      <c r="AH2"/>
      <c r="AI2"/>
      <c r="AJ2"/>
      <c r="AK2"/>
      <c r="AL2"/>
      <c r="AM2"/>
      <c r="AN2"/>
      <c r="AO2"/>
      <c r="AP2"/>
      <c r="AQ2"/>
      <c r="AR2"/>
      <c r="AS2"/>
      <c r="AT2"/>
      <c r="AU2"/>
      <c r="AV2"/>
      <c r="AW2"/>
      <c r="AX2"/>
      <c r="AY2"/>
      <c r="AZ2"/>
      <c r="BA2"/>
      <c r="BB2"/>
      <c r="BC2"/>
      <c r="BD2"/>
      <c r="BE2"/>
      <c r="BF2"/>
      <c r="BG2"/>
      <c r="BH2"/>
      <c r="BI2"/>
      <c r="BJ2"/>
      <c r="BK2"/>
      <c r="BL2"/>
      <c r="BM2"/>
      <c r="BN2"/>
      <c r="BO2"/>
      <c r="BP2"/>
      <c r="BQ2"/>
      <c r="BR2"/>
      <c r="BS2"/>
      <c r="BT2"/>
      <c r="BU2"/>
      <c r="BV2"/>
      <c r="BW2"/>
      <c r="BX2"/>
      <c r="BY2"/>
      <c r="BZ2"/>
      <c r="CA2"/>
      <c r="CB2"/>
      <c r="CC2"/>
      <c r="CD2"/>
      <c r="CE2"/>
      <c r="CF2"/>
      <c r="CG2"/>
      <c r="CH2"/>
      <c r="CI2"/>
      <c r="CJ2"/>
      <c r="CK2"/>
      <c r="CL2"/>
      <c r="CM2"/>
      <c r="CN2"/>
      <c r="CO2"/>
      <c r="CP2"/>
      <c r="CQ2"/>
      <c r="CR2"/>
      <c r="CS2"/>
      <c r="CT2"/>
      <c r="CU2"/>
      <c r="CV2"/>
      <c r="CW2"/>
      <c r="CX2"/>
      <c r="CY2"/>
      <c r="CZ2"/>
      <c r="DA2"/>
      <c r="DB2"/>
      <c r="DC2"/>
      <c r="DD2"/>
      <c r="DE2"/>
      <c r="DF2"/>
      <c r="DG2"/>
      <c r="DH2"/>
      <c r="DI2"/>
      <c r="DJ2"/>
      <c r="DK2"/>
      <c r="DL2"/>
      <c r="DM2"/>
      <c r="DN2"/>
      <c r="DO2"/>
      <c r="DP2"/>
      <c r="DQ2"/>
      <c r="DR2"/>
      <c r="DS2"/>
      <c r="DT2"/>
      <c r="DU2"/>
      <c r="DV2"/>
      <c r="DW2"/>
      <c r="DX2"/>
      <c r="DY2"/>
      <c r="DZ2"/>
      <c r="EA2"/>
      <c r="EB2"/>
      <c r="EC2"/>
      <c r="ED2"/>
      <c r="EE2"/>
      <c r="EF2"/>
      <c r="EG2"/>
      <c r="EH2"/>
      <c r="EI2"/>
      <c r="EJ2"/>
      <c r="EK2"/>
      <c r="EL2"/>
      <c r="EM2"/>
      <c r="EN2"/>
      <c r="EO2"/>
      <c r="EP2"/>
      <c r="EQ2"/>
      <c r="ER2"/>
      <c r="ES2"/>
      <c r="ET2"/>
      <c r="EU2"/>
      <c r="EV2"/>
      <c r="EW2"/>
      <c r="EX2"/>
      <c r="EY2"/>
      <c r="EZ2"/>
      <c r="FA2"/>
      <c r="FB2"/>
      <c r="FC2"/>
      <c r="FD2"/>
      <c r="FE2"/>
      <c r="FF2"/>
      <c r="FG2"/>
      <c r="FH2"/>
      <c r="FI2"/>
      <c r="FJ2"/>
      <c r="FK2"/>
      <c r="FL2"/>
      <c r="FM2"/>
      <c r="FN2"/>
      <c r="FO2"/>
      <c r="FP2"/>
      <c r="FQ2"/>
      <c r="FR2"/>
      <c r="FS2"/>
      <c r="FT2"/>
      <c r="FU2"/>
      <c r="FV2"/>
      <c r="FW2"/>
      <c r="FX2"/>
      <c r="FY2"/>
      <c r="FZ2"/>
      <c r="GA2"/>
      <c r="GB2"/>
      <c r="GC2"/>
      <c r="GD2"/>
      <c r="GE2"/>
      <c r="GF2"/>
      <c r="GG2"/>
      <c r="GH2"/>
      <c r="GI2"/>
      <c r="GJ2"/>
      <c r="GK2"/>
      <c r="GL2"/>
      <c r="GM2"/>
      <c r="GN2"/>
      <c r="GO2"/>
      <c r="GP2"/>
      <c r="GQ2"/>
      <c r="GR2"/>
      <c r="GS2"/>
      <c r="GT2"/>
      <c r="GU2"/>
      <c r="GV2"/>
      <c r="GW2"/>
      <c r="GX2"/>
      <c r="GY2"/>
      <c r="GZ2"/>
      <c r="HA2"/>
      <c r="HB2"/>
      <c r="HC2"/>
      <c r="HD2"/>
      <c r="HE2"/>
      <c r="HF2"/>
      <c r="HG2"/>
      <c r="HH2"/>
      <c r="HI2"/>
      <c r="HJ2"/>
      <c r="HK2"/>
      <c r="HL2"/>
      <c r="HM2"/>
      <c r="HN2"/>
      <c r="HO2"/>
      <c r="HP2"/>
      <c r="HQ2"/>
      <c r="HR2"/>
      <c r="HS2"/>
      <c r="HT2"/>
      <c r="HU2"/>
      <c r="HV2"/>
      <c r="HW2"/>
      <c r="HX2"/>
      <c r="HY2"/>
      <c r="HZ2"/>
      <c r="IA2"/>
      <c r="IB2"/>
      <c r="IC2"/>
      <c r="ID2"/>
      <c r="IE2"/>
      <c r="IF2"/>
      <c r="IG2"/>
      <c r="IH2"/>
      <c r="II2"/>
      <c r="IJ2"/>
      <c r="IK2"/>
      <c r="IL2"/>
      <c r="IM2"/>
      <c r="IN2"/>
      <c r="IO2"/>
      <c r="IP2"/>
      <c r="IQ2"/>
      <c r="IR2"/>
      <c r="IS2"/>
      <c r="IT2"/>
      <c r="IU2"/>
      <c r="IV2"/>
      <c r="IW2"/>
      <c r="IX2"/>
      <c r="IY2"/>
      <c r="IZ2"/>
      <c r="JA2"/>
      <c r="JB2"/>
      <c r="JC2"/>
      <c r="JD2"/>
      <c r="JE2"/>
      <c r="JF2"/>
      <c r="JG2"/>
      <c r="JH2"/>
      <c r="JI2"/>
      <c r="JJ2"/>
      <c r="JK2"/>
      <c r="JL2"/>
      <c r="JM2"/>
      <c r="JN2"/>
      <c r="JO2"/>
      <c r="JP2"/>
      <c r="JQ2"/>
      <c r="JR2"/>
      <c r="JS2"/>
      <c r="JT2"/>
      <c r="JU2"/>
      <c r="JV2"/>
      <c r="JW2"/>
      <c r="JX2"/>
      <c r="JY2"/>
      <c r="JZ2"/>
      <c r="KA2"/>
      <c r="KB2"/>
      <c r="KC2"/>
      <c r="KD2"/>
      <c r="KE2"/>
      <c r="KF2"/>
      <c r="KG2"/>
      <c r="KH2"/>
      <c r="KI2"/>
      <c r="KJ2"/>
      <c r="KK2"/>
      <c r="KL2"/>
      <c r="KM2"/>
      <c r="KN2"/>
      <c r="KO2"/>
      <c r="KP2"/>
      <c r="KQ2"/>
      <c r="KR2"/>
      <c r="KS2"/>
      <c r="KT2"/>
      <c r="KU2"/>
      <c r="KV2"/>
      <c r="KW2"/>
      <c r="KX2"/>
      <c r="KY2"/>
      <c r="KZ2"/>
      <c r="LA2"/>
      <c r="LB2"/>
      <c r="LC2"/>
      <c r="LD2"/>
      <c r="LE2"/>
      <c r="LF2"/>
      <c r="LG2"/>
      <c r="LH2"/>
      <c r="LI2"/>
      <c r="LJ2"/>
      <c r="LK2"/>
      <c r="LL2"/>
      <c r="LM2"/>
      <c r="LN2"/>
      <c r="LO2"/>
      <c r="LP2"/>
      <c r="LQ2"/>
      <c r="LR2"/>
      <c r="LS2"/>
      <c r="LT2"/>
      <c r="LU2"/>
      <c r="LV2"/>
      <c r="LW2"/>
      <c r="LX2"/>
      <c r="LY2"/>
      <c r="LZ2"/>
      <c r="MA2"/>
      <c r="MB2"/>
      <c r="MC2"/>
      <c r="MD2"/>
      <c r="ME2"/>
      <c r="MF2"/>
      <c r="MG2"/>
      <c r="MH2"/>
      <c r="MI2"/>
      <c r="MJ2"/>
      <c r="MK2"/>
      <c r="ML2"/>
      <c r="MM2"/>
      <c r="MN2"/>
      <c r="MO2"/>
      <c r="MP2"/>
      <c r="MQ2"/>
      <c r="MR2"/>
      <c r="MS2"/>
      <c r="MT2"/>
      <c r="MU2"/>
      <c r="MV2"/>
      <c r="MW2"/>
      <c r="MX2"/>
      <c r="MY2"/>
      <c r="MZ2"/>
      <c r="NA2"/>
      <c r="NB2"/>
      <c r="NC2"/>
      <c r="ND2"/>
      <c r="NE2"/>
      <c r="NF2"/>
      <c r="NG2"/>
      <c r="NH2"/>
      <c r="NI2"/>
      <c r="NJ2"/>
      <c r="NK2"/>
      <c r="NL2"/>
      <c r="NM2"/>
      <c r="NN2"/>
      <c r="NO2"/>
      <c r="NP2"/>
      <c r="NQ2"/>
      <c r="NR2"/>
      <c r="NS2"/>
      <c r="NT2"/>
      <c r="NU2"/>
      <c r="NV2"/>
      <c r="NW2"/>
      <c r="NX2"/>
      <c r="NY2"/>
      <c r="NZ2"/>
      <c r="OA2"/>
      <c r="OB2"/>
      <c r="OC2"/>
      <c r="OD2"/>
      <c r="OE2"/>
      <c r="OF2"/>
      <c r="OG2"/>
      <c r="OH2"/>
      <c r="OI2"/>
      <c r="OJ2"/>
      <c r="OK2"/>
      <c r="OL2"/>
      <c r="OM2"/>
      <c r="ON2"/>
      <c r="OO2"/>
      <c r="OP2"/>
      <c r="OQ2"/>
      <c r="OR2"/>
      <c r="OS2"/>
      <c r="OT2"/>
      <c r="OU2"/>
      <c r="OV2"/>
      <c r="OW2"/>
      <c r="OX2"/>
      <c r="OY2"/>
      <c r="OZ2"/>
      <c r="PA2"/>
      <c r="PB2"/>
      <c r="PC2"/>
      <c r="PD2"/>
      <c r="PE2"/>
      <c r="PF2"/>
      <c r="PG2"/>
      <c r="PH2"/>
      <c r="PI2"/>
      <c r="PJ2"/>
      <c r="PK2"/>
      <c r="PL2"/>
      <c r="PM2"/>
      <c r="PN2"/>
      <c r="PO2"/>
      <c r="PP2"/>
      <c r="PQ2"/>
      <c r="PR2"/>
      <c r="PS2"/>
      <c r="PT2"/>
      <c r="PU2"/>
      <c r="PV2"/>
      <c r="PW2"/>
      <c r="PX2"/>
      <c r="PY2"/>
      <c r="PZ2"/>
      <c r="QA2"/>
      <c r="QB2"/>
      <c r="QC2"/>
      <c r="QD2"/>
      <c r="QE2"/>
      <c r="QF2"/>
      <c r="QG2"/>
      <c r="QH2"/>
      <c r="QI2"/>
      <c r="QJ2"/>
      <c r="QK2"/>
      <c r="QL2"/>
      <c r="QM2"/>
      <c r="QN2"/>
      <c r="QO2"/>
      <c r="QP2"/>
      <c r="QQ2"/>
      <c r="QR2"/>
      <c r="QS2"/>
      <c r="QT2"/>
      <c r="QU2"/>
      <c r="QV2"/>
      <c r="QW2"/>
      <c r="QX2"/>
      <c r="QY2"/>
      <c r="QZ2"/>
      <c r="RA2"/>
      <c r="RB2"/>
      <c r="RC2"/>
      <c r="RD2"/>
      <c r="RE2"/>
      <c r="RF2"/>
      <c r="RG2"/>
      <c r="RH2"/>
      <c r="RI2"/>
      <c r="RJ2"/>
      <c r="RK2"/>
      <c r="RL2"/>
      <c r="RM2"/>
      <c r="RN2"/>
      <c r="RO2"/>
      <c r="RP2"/>
      <c r="RQ2"/>
      <c r="RR2"/>
      <c r="RS2"/>
      <c r="RT2"/>
      <c r="RU2"/>
      <c r="RV2"/>
      <c r="RW2"/>
      <c r="RX2"/>
      <c r="RY2"/>
      <c r="RZ2"/>
      <c r="SA2"/>
      <c r="SB2"/>
      <c r="SC2"/>
      <c r="SD2"/>
      <c r="SE2"/>
      <c r="SF2"/>
      <c r="SG2"/>
      <c r="SH2"/>
      <c r="SI2"/>
      <c r="SJ2"/>
      <c r="SK2"/>
      <c r="SL2"/>
      <c r="SM2"/>
      <c r="SN2"/>
      <c r="SO2"/>
      <c r="SP2"/>
      <c r="SQ2"/>
      <c r="SR2"/>
      <c r="SS2"/>
      <c r="ST2"/>
      <c r="SU2"/>
      <c r="SV2"/>
      <c r="SW2"/>
      <c r="SX2"/>
      <c r="SY2"/>
      <c r="SZ2"/>
      <c r="TA2"/>
      <c r="TB2"/>
      <c r="TC2"/>
      <c r="TD2"/>
      <c r="TE2"/>
      <c r="TF2"/>
      <c r="TG2"/>
      <c r="TH2"/>
      <c r="TI2"/>
      <c r="TJ2"/>
      <c r="TK2"/>
      <c r="TL2"/>
      <c r="TM2"/>
      <c r="TN2"/>
      <c r="TO2"/>
      <c r="TP2"/>
      <c r="TQ2"/>
      <c r="TR2"/>
      <c r="TS2"/>
      <c r="TT2"/>
      <c r="TU2"/>
      <c r="TV2"/>
      <c r="TW2"/>
      <c r="TX2"/>
      <c r="TY2"/>
      <c r="TZ2"/>
      <c r="UA2"/>
      <c r="UB2"/>
      <c r="UC2"/>
      <c r="UD2"/>
      <c r="UE2"/>
      <c r="UF2"/>
      <c r="UG2"/>
      <c r="UH2"/>
      <c r="UI2"/>
      <c r="UJ2"/>
      <c r="UK2"/>
      <c r="UL2"/>
      <c r="UM2"/>
      <c r="UN2"/>
      <c r="UO2"/>
      <c r="UP2"/>
      <c r="UQ2"/>
      <c r="UR2"/>
      <c r="US2"/>
      <c r="UT2"/>
      <c r="UU2"/>
      <c r="UV2"/>
      <c r="UW2"/>
      <c r="UX2"/>
      <c r="UY2"/>
      <c r="UZ2"/>
      <c r="VA2"/>
      <c r="VB2"/>
      <c r="VC2"/>
      <c r="VD2"/>
      <c r="VE2"/>
      <c r="VF2"/>
      <c r="VG2"/>
      <c r="VH2"/>
      <c r="VI2"/>
      <c r="VJ2"/>
      <c r="VK2"/>
      <c r="VL2"/>
      <c r="VM2"/>
      <c r="VN2"/>
      <c r="VO2"/>
      <c r="VP2"/>
      <c r="VQ2"/>
      <c r="VR2"/>
      <c r="VS2"/>
      <c r="VT2"/>
      <c r="VU2"/>
      <c r="VV2"/>
      <c r="VW2"/>
      <c r="VX2"/>
      <c r="VY2"/>
      <c r="VZ2"/>
      <c r="WA2"/>
      <c r="WB2"/>
      <c r="WC2"/>
      <c r="WD2"/>
      <c r="WE2"/>
      <c r="WF2"/>
      <c r="WG2"/>
      <c r="WH2"/>
      <c r="WI2"/>
      <c r="WJ2"/>
      <c r="WK2"/>
      <c r="WL2"/>
      <c r="WM2"/>
      <c r="WN2"/>
      <c r="WO2"/>
      <c r="WP2"/>
      <c r="WQ2"/>
      <c r="WR2"/>
      <c r="WS2"/>
      <c r="WT2"/>
      <c r="WU2"/>
      <c r="WV2"/>
      <c r="WW2"/>
      <c r="WX2"/>
      <c r="WY2"/>
      <c r="WZ2"/>
      <c r="XA2"/>
      <c r="XB2"/>
      <c r="XC2"/>
      <c r="XD2"/>
      <c r="XE2"/>
      <c r="XF2"/>
      <c r="XG2"/>
      <c r="XH2"/>
      <c r="XI2"/>
      <c r="XJ2"/>
      <c r="XK2"/>
      <c r="XL2"/>
      <c r="XM2"/>
      <c r="XN2"/>
      <c r="XO2"/>
      <c r="XP2"/>
      <c r="XQ2"/>
      <c r="XR2"/>
      <c r="XS2"/>
      <c r="XT2"/>
      <c r="XU2"/>
      <c r="XV2"/>
      <c r="XW2"/>
      <c r="XX2"/>
      <c r="XY2"/>
      <c r="XZ2"/>
      <c r="YA2"/>
      <c r="YB2"/>
      <c r="YC2"/>
      <c r="YD2"/>
      <c r="YE2"/>
      <c r="YF2"/>
      <c r="YG2"/>
      <c r="YH2"/>
      <c r="YI2"/>
      <c r="YJ2"/>
      <c r="YK2"/>
      <c r="YL2"/>
      <c r="YM2"/>
      <c r="YN2"/>
      <c r="YO2"/>
      <c r="YP2"/>
      <c r="YQ2"/>
      <c r="YR2"/>
      <c r="YS2"/>
      <c r="YT2"/>
      <c r="YU2"/>
      <c r="YV2"/>
      <c r="YW2"/>
      <c r="YX2"/>
      <c r="YY2"/>
      <c r="YZ2"/>
      <c r="ZA2"/>
      <c r="ZB2"/>
      <c r="ZC2"/>
      <c r="ZD2"/>
      <c r="ZE2"/>
      <c r="ZF2"/>
      <c r="ZG2"/>
      <c r="ZH2"/>
      <c r="ZI2"/>
      <c r="ZJ2"/>
      <c r="ZK2"/>
      <c r="ZL2"/>
      <c r="ZM2"/>
      <c r="ZN2"/>
      <c r="ZO2"/>
      <c r="ZP2"/>
      <c r="ZQ2"/>
      <c r="ZR2"/>
      <c r="ZS2"/>
      <c r="ZT2"/>
      <c r="ZU2"/>
      <c r="ZV2"/>
      <c r="ZW2"/>
      <c r="ZX2"/>
      <c r="ZY2"/>
      <c r="ZZ2"/>
      <c r="AAA2"/>
      <c r="AAB2"/>
      <c r="AAC2"/>
      <c r="AAD2"/>
      <c r="AAE2"/>
      <c r="AAF2"/>
      <c r="AAG2"/>
      <c r="AAH2"/>
      <c r="AAI2"/>
      <c r="AAJ2"/>
      <c r="AAK2"/>
      <c r="AAL2"/>
      <c r="AAM2"/>
      <c r="AAN2"/>
      <c r="AAO2"/>
      <c r="AAP2"/>
      <c r="AAQ2"/>
      <c r="AAR2"/>
      <c r="AAS2"/>
      <c r="AAT2"/>
      <c r="AAU2"/>
      <c r="AAV2"/>
      <c r="AAW2"/>
      <c r="AAX2"/>
      <c r="AAY2"/>
      <c r="AAZ2"/>
      <c r="ABA2"/>
      <c r="ABB2"/>
      <c r="ABC2"/>
      <c r="ABD2"/>
      <c r="ABE2"/>
      <c r="ABF2"/>
      <c r="ABG2"/>
      <c r="ABH2"/>
      <c r="ABI2"/>
      <c r="ABJ2"/>
      <c r="ABK2"/>
      <c r="ABL2"/>
      <c r="ABM2"/>
      <c r="ABN2"/>
      <c r="ABO2"/>
      <c r="ABP2"/>
      <c r="ABQ2"/>
      <c r="ABR2"/>
      <c r="ABS2"/>
      <c r="ABT2"/>
      <c r="ABU2"/>
      <c r="ABV2"/>
      <c r="ABW2"/>
      <c r="ABX2"/>
      <c r="ABY2"/>
      <c r="ABZ2"/>
      <c r="ACA2"/>
      <c r="ACB2"/>
      <c r="ACC2"/>
      <c r="ACD2"/>
      <c r="ACE2"/>
      <c r="ACF2"/>
      <c r="ACG2"/>
      <c r="ACH2"/>
      <c r="ACI2"/>
      <c r="ACJ2"/>
      <c r="ACK2"/>
      <c r="ACL2"/>
      <c r="ACM2"/>
      <c r="ACN2"/>
      <c r="ACO2"/>
      <c r="ACP2"/>
      <c r="ACQ2"/>
      <c r="ACR2"/>
      <c r="ACS2"/>
      <c r="ACT2"/>
      <c r="ACU2"/>
      <c r="ACV2"/>
      <c r="ACW2"/>
      <c r="ACX2"/>
      <c r="ACY2"/>
      <c r="ACZ2"/>
      <c r="ADA2"/>
      <c r="ADB2"/>
      <c r="ADC2"/>
      <c r="ADD2"/>
      <c r="ADE2"/>
      <c r="ADF2"/>
      <c r="ADG2"/>
      <c r="ADH2"/>
      <c r="ADI2"/>
      <c r="ADJ2"/>
      <c r="ADK2"/>
      <c r="ADL2"/>
      <c r="ADM2"/>
      <c r="ADN2"/>
      <c r="ADO2"/>
      <c r="ADP2"/>
      <c r="ADQ2"/>
      <c r="ADR2"/>
      <c r="ADS2"/>
      <c r="ADT2"/>
      <c r="ADU2"/>
      <c r="ADV2"/>
      <c r="ADW2"/>
      <c r="ADX2"/>
      <c r="ADY2"/>
      <c r="ADZ2"/>
      <c r="AEA2"/>
      <c r="AEB2"/>
      <c r="AEC2"/>
      <c r="AED2"/>
      <c r="AEE2"/>
      <c r="AEF2"/>
      <c r="AEG2"/>
      <c r="AEH2"/>
      <c r="AEI2"/>
      <c r="AEJ2"/>
      <c r="AEK2"/>
      <c r="AEL2"/>
      <c r="AEM2"/>
      <c r="AEN2"/>
      <c r="AEO2"/>
      <c r="AEP2"/>
      <c r="AEQ2"/>
      <c r="AER2"/>
      <c r="AES2"/>
      <c r="AET2"/>
      <c r="AEU2"/>
      <c r="AEV2"/>
      <c r="AEW2"/>
      <c r="AEX2"/>
      <c r="AEY2"/>
      <c r="AEZ2"/>
      <c r="AFA2"/>
      <c r="AFB2"/>
      <c r="AFC2"/>
      <c r="AFD2"/>
      <c r="AFE2"/>
      <c r="AFF2"/>
      <c r="AFG2"/>
      <c r="AFH2"/>
      <c r="AFI2"/>
      <c r="AFJ2"/>
      <c r="AFK2"/>
      <c r="AFL2"/>
      <c r="AFM2"/>
      <c r="AFN2"/>
      <c r="AFO2"/>
      <c r="AFP2"/>
      <c r="AFQ2"/>
      <c r="AFR2"/>
      <c r="AFS2"/>
      <c r="AFT2"/>
      <c r="AFU2"/>
      <c r="AFV2"/>
      <c r="AFW2"/>
      <c r="AFX2"/>
      <c r="AFY2"/>
      <c r="AFZ2"/>
      <c r="AGA2"/>
      <c r="AGB2"/>
      <c r="AGC2"/>
      <c r="AGD2"/>
      <c r="AGE2"/>
      <c r="AGF2"/>
      <c r="AGG2"/>
      <c r="AGH2"/>
      <c r="AGI2"/>
      <c r="AGJ2"/>
      <c r="AGK2"/>
      <c r="AGL2"/>
      <c r="AGM2"/>
      <c r="AGN2"/>
      <c r="AGO2"/>
      <c r="AGP2"/>
      <c r="AGQ2"/>
      <c r="AGR2"/>
      <c r="AGS2"/>
      <c r="AGT2"/>
      <c r="AGU2"/>
      <c r="AGV2"/>
      <c r="AGW2"/>
      <c r="AGX2"/>
      <c r="AGY2"/>
      <c r="AGZ2"/>
      <c r="AHA2"/>
      <c r="AHB2"/>
      <c r="AHC2"/>
      <c r="AHD2"/>
      <c r="AHE2"/>
      <c r="AHF2"/>
      <c r="AHG2"/>
      <c r="AHH2"/>
      <c r="AHI2"/>
      <c r="AHJ2"/>
      <c r="AHK2"/>
      <c r="AHL2"/>
      <c r="AHM2"/>
      <c r="AHN2"/>
      <c r="AHO2"/>
      <c r="AHP2"/>
      <c r="AHQ2"/>
      <c r="AHR2"/>
      <c r="AHS2"/>
      <c r="AHT2"/>
      <c r="AHU2"/>
      <c r="AHV2"/>
      <c r="AHW2"/>
      <c r="AHX2"/>
      <c r="AHY2"/>
      <c r="AHZ2"/>
      <c r="AIA2"/>
      <c r="AIB2"/>
      <c r="AIC2"/>
      <c r="AID2"/>
      <c r="AIE2"/>
      <c r="AIF2"/>
      <c r="AIG2"/>
      <c r="AIH2"/>
      <c r="AII2"/>
      <c r="AIJ2"/>
      <c r="AIK2"/>
      <c r="AIL2"/>
      <c r="AIM2"/>
      <c r="AIN2"/>
      <c r="AIO2"/>
      <c r="AIP2"/>
      <c r="AIQ2"/>
      <c r="AIR2"/>
      <c r="AIS2"/>
      <c r="AIT2"/>
      <c r="AIU2"/>
      <c r="AIV2"/>
      <c r="AIW2"/>
      <c r="AIX2"/>
      <c r="AIY2"/>
      <c r="AIZ2"/>
      <c r="AJA2"/>
      <c r="AJB2"/>
      <c r="AJC2"/>
      <c r="AJD2"/>
      <c r="AJE2"/>
      <c r="AJF2"/>
      <c r="AJG2"/>
      <c r="AJH2"/>
      <c r="AJI2"/>
      <c r="AJJ2"/>
      <c r="AJK2"/>
      <c r="AJL2"/>
      <c r="AJM2"/>
      <c r="AJN2"/>
      <c r="AJO2"/>
      <c r="AJP2"/>
      <c r="AJQ2"/>
      <c r="AJR2"/>
      <c r="AJS2"/>
      <c r="AJT2"/>
      <c r="AJU2"/>
      <c r="AJV2"/>
      <c r="AJW2"/>
      <c r="AJX2"/>
      <c r="AJY2"/>
      <c r="AJZ2"/>
      <c r="AKA2"/>
      <c r="AKB2"/>
      <c r="AKC2"/>
      <c r="AKD2"/>
      <c r="AKE2"/>
      <c r="AKF2"/>
      <c r="AKG2"/>
      <c r="AKH2"/>
      <c r="AKI2"/>
      <c r="AKJ2"/>
      <c r="AKK2"/>
      <c r="AKL2"/>
      <c r="AKM2"/>
      <c r="AKN2"/>
      <c r="AKO2"/>
      <c r="AKP2"/>
      <c r="AKQ2"/>
      <c r="AKR2"/>
      <c r="AKS2"/>
      <c r="AKT2"/>
      <c r="AKU2"/>
      <c r="AKV2"/>
      <c r="AKW2"/>
      <c r="AKX2"/>
      <c r="AKY2"/>
      <c r="AKZ2"/>
      <c r="ALA2"/>
      <c r="ALB2"/>
      <c r="ALC2"/>
      <c r="ALD2"/>
      <c r="ALE2"/>
      <c r="ALF2"/>
      <c r="ALG2"/>
      <c r="ALH2"/>
      <c r="ALI2"/>
      <c r="ALJ2"/>
      <c r="ALK2"/>
      <c r="ALL2"/>
      <c r="ALM2"/>
      <c r="ALN2"/>
      <c r="ALO2"/>
      <c r="ALP2"/>
      <c r="ALQ2"/>
      <c r="ALR2"/>
      <c r="ALS2"/>
      <c r="ALT2"/>
      <c r="ALU2"/>
      <c r="ALV2"/>
      <c r="ALW2"/>
      <c r="ALX2"/>
      <c r="ALY2"/>
      <c r="ALZ2"/>
      <c r="AMA2"/>
      <c r="AMB2"/>
      <c r="AMC2"/>
      <c r="AMD2"/>
      <c r="AME2"/>
      <c r="AMF2"/>
      <c r="AMG2"/>
      <c r="AMH2"/>
      <c r="AMI2"/>
      <c r="AMJ2"/>
    </row>
    <row r="3" spans="1:1024" ht="15" customHeight="1" thickBot="1">
      <c r="A3" s="62"/>
      <c r="B3" s="27"/>
      <c r="C3" s="28"/>
      <c r="D3" s="28"/>
      <c r="E3" s="28"/>
      <c r="F3" s="551"/>
      <c r="G3" s="551"/>
      <c r="H3" s="551"/>
      <c r="I3" s="551"/>
      <c r="J3" s="551"/>
      <c r="K3" s="551"/>
      <c r="L3" s="551"/>
      <c r="M3" s="552"/>
      <c r="N3" s="585"/>
      <c r="O3" s="585"/>
      <c r="P3" s="585"/>
      <c r="Q3" s="586"/>
      <c r="R3"/>
      <c r="S3"/>
      <c r="T3"/>
      <c r="U3"/>
      <c r="V3"/>
      <c r="W3"/>
      <c r="X3"/>
      <c r="Y3"/>
      <c r="Z3"/>
      <c r="AA3"/>
      <c r="AB3"/>
      <c r="AC3"/>
      <c r="AD3"/>
      <c r="AE3"/>
      <c r="AF3"/>
      <c r="AG3"/>
      <c r="AH3"/>
      <c r="AI3"/>
      <c r="AJ3"/>
      <c r="AK3"/>
      <c r="AL3"/>
      <c r="AM3"/>
      <c r="AN3"/>
      <c r="AO3"/>
      <c r="AP3"/>
      <c r="AQ3"/>
      <c r="AR3"/>
      <c r="AS3"/>
      <c r="AT3"/>
      <c r="AU3"/>
      <c r="AV3"/>
      <c r="AW3"/>
      <c r="AX3"/>
      <c r="AY3"/>
      <c r="AZ3"/>
      <c r="BA3"/>
      <c r="BB3"/>
      <c r="BC3"/>
      <c r="BD3"/>
      <c r="BE3"/>
      <c r="BF3"/>
      <c r="BG3"/>
      <c r="BH3"/>
      <c r="BI3"/>
      <c r="BJ3"/>
      <c r="BK3"/>
      <c r="BL3"/>
      <c r="BM3"/>
      <c r="BN3"/>
      <c r="BO3"/>
      <c r="BP3"/>
      <c r="BQ3"/>
      <c r="BR3"/>
      <c r="BS3"/>
      <c r="BT3"/>
      <c r="BU3"/>
      <c r="BV3"/>
      <c r="BW3"/>
      <c r="BX3"/>
      <c r="BY3"/>
      <c r="BZ3"/>
      <c r="CA3"/>
      <c r="CB3"/>
      <c r="CC3"/>
      <c r="CD3"/>
      <c r="CE3"/>
      <c r="CF3"/>
      <c r="CG3"/>
      <c r="CH3"/>
      <c r="CI3"/>
      <c r="CJ3"/>
      <c r="CK3"/>
      <c r="CL3"/>
      <c r="CM3"/>
      <c r="CN3"/>
      <c r="CO3"/>
      <c r="CP3"/>
      <c r="CQ3"/>
      <c r="CR3"/>
      <c r="CS3"/>
      <c r="CT3"/>
      <c r="CU3"/>
      <c r="CV3"/>
      <c r="CW3"/>
      <c r="CX3"/>
      <c r="CY3"/>
      <c r="CZ3"/>
      <c r="DA3"/>
      <c r="DB3"/>
      <c r="DC3"/>
      <c r="DD3"/>
      <c r="DE3"/>
      <c r="DF3"/>
      <c r="DG3"/>
      <c r="DH3"/>
      <c r="DI3"/>
      <c r="DJ3"/>
      <c r="DK3"/>
      <c r="DL3"/>
      <c r="DM3"/>
      <c r="DN3"/>
      <c r="DO3"/>
      <c r="DP3"/>
      <c r="DQ3"/>
      <c r="DR3"/>
      <c r="DS3"/>
      <c r="DT3"/>
      <c r="DU3"/>
      <c r="DV3"/>
      <c r="DW3"/>
      <c r="DX3"/>
      <c r="DY3"/>
      <c r="DZ3"/>
      <c r="EA3"/>
      <c r="EB3"/>
      <c r="EC3"/>
      <c r="ED3"/>
      <c r="EE3"/>
      <c r="EF3"/>
      <c r="EG3"/>
      <c r="EH3"/>
      <c r="EI3"/>
      <c r="EJ3"/>
      <c r="EK3"/>
      <c r="EL3"/>
      <c r="EM3"/>
      <c r="EN3"/>
      <c r="EO3"/>
      <c r="EP3"/>
      <c r="EQ3"/>
      <c r="ER3"/>
      <c r="ES3"/>
      <c r="ET3"/>
      <c r="EU3"/>
      <c r="EV3"/>
      <c r="EW3"/>
      <c r="EX3"/>
      <c r="EY3"/>
      <c r="EZ3"/>
      <c r="FA3"/>
      <c r="FB3"/>
      <c r="FC3"/>
      <c r="FD3"/>
      <c r="FE3"/>
      <c r="FF3"/>
      <c r="FG3"/>
      <c r="FH3"/>
      <c r="FI3"/>
      <c r="FJ3"/>
      <c r="FK3"/>
      <c r="FL3"/>
      <c r="FM3"/>
      <c r="FN3"/>
      <c r="FO3"/>
      <c r="FP3"/>
      <c r="FQ3"/>
      <c r="FR3"/>
      <c r="FS3"/>
      <c r="FT3"/>
      <c r="FU3"/>
      <c r="FV3"/>
      <c r="FW3"/>
      <c r="FX3"/>
      <c r="FY3"/>
      <c r="FZ3"/>
      <c r="GA3"/>
      <c r="GB3"/>
      <c r="GC3"/>
      <c r="GD3"/>
      <c r="GE3"/>
      <c r="GF3"/>
      <c r="GG3"/>
      <c r="GH3"/>
      <c r="GI3"/>
      <c r="GJ3"/>
      <c r="GK3"/>
      <c r="GL3"/>
      <c r="GM3"/>
      <c r="GN3"/>
      <c r="GO3"/>
      <c r="GP3"/>
      <c r="GQ3"/>
      <c r="GR3"/>
      <c r="GS3"/>
      <c r="GT3"/>
      <c r="GU3"/>
      <c r="GV3"/>
      <c r="GW3"/>
      <c r="GX3"/>
      <c r="GY3"/>
      <c r="GZ3"/>
      <c r="HA3"/>
      <c r="HB3"/>
      <c r="HC3"/>
      <c r="HD3"/>
      <c r="HE3"/>
      <c r="HF3"/>
      <c r="HG3"/>
      <c r="HH3"/>
      <c r="HI3"/>
      <c r="HJ3"/>
      <c r="HK3"/>
      <c r="HL3"/>
      <c r="HM3"/>
      <c r="HN3"/>
      <c r="HO3"/>
      <c r="HP3"/>
      <c r="HQ3"/>
      <c r="HR3"/>
      <c r="HS3"/>
      <c r="HT3"/>
      <c r="HU3"/>
      <c r="HV3"/>
      <c r="HW3"/>
      <c r="HX3"/>
      <c r="HY3"/>
      <c r="HZ3"/>
      <c r="IA3"/>
      <c r="IB3"/>
      <c r="IC3"/>
      <c r="ID3"/>
      <c r="IE3"/>
      <c r="IF3"/>
      <c r="IG3"/>
      <c r="IH3"/>
      <c r="II3"/>
      <c r="IJ3"/>
      <c r="IK3"/>
      <c r="IL3"/>
      <c r="IM3"/>
      <c r="IN3"/>
      <c r="IO3"/>
      <c r="IP3"/>
      <c r="IQ3"/>
      <c r="IR3"/>
      <c r="IS3"/>
      <c r="IT3"/>
      <c r="IU3"/>
      <c r="IV3"/>
      <c r="IW3"/>
      <c r="IX3"/>
      <c r="IY3"/>
      <c r="IZ3"/>
      <c r="JA3"/>
      <c r="JB3"/>
      <c r="JC3"/>
      <c r="JD3"/>
      <c r="JE3"/>
      <c r="JF3"/>
      <c r="JG3"/>
      <c r="JH3"/>
      <c r="JI3"/>
      <c r="JJ3"/>
      <c r="JK3"/>
      <c r="JL3"/>
      <c r="JM3"/>
      <c r="JN3"/>
      <c r="JO3"/>
      <c r="JP3"/>
      <c r="JQ3"/>
      <c r="JR3"/>
      <c r="JS3"/>
      <c r="JT3"/>
      <c r="JU3"/>
      <c r="JV3"/>
      <c r="JW3"/>
      <c r="JX3"/>
      <c r="JY3"/>
      <c r="JZ3"/>
      <c r="KA3"/>
      <c r="KB3"/>
      <c r="KC3"/>
      <c r="KD3"/>
      <c r="KE3"/>
      <c r="KF3"/>
      <c r="KG3"/>
      <c r="KH3"/>
      <c r="KI3"/>
      <c r="KJ3"/>
      <c r="KK3"/>
      <c r="KL3"/>
      <c r="KM3"/>
      <c r="KN3"/>
      <c r="KO3"/>
      <c r="KP3"/>
      <c r="KQ3"/>
      <c r="KR3"/>
      <c r="KS3"/>
      <c r="KT3"/>
      <c r="KU3"/>
      <c r="KV3"/>
      <c r="KW3"/>
      <c r="KX3"/>
      <c r="KY3"/>
      <c r="KZ3"/>
      <c r="LA3"/>
      <c r="LB3"/>
      <c r="LC3"/>
      <c r="LD3"/>
      <c r="LE3"/>
      <c r="LF3"/>
      <c r="LG3"/>
      <c r="LH3"/>
      <c r="LI3"/>
      <c r="LJ3"/>
      <c r="LK3"/>
      <c r="LL3"/>
      <c r="LM3"/>
      <c r="LN3"/>
      <c r="LO3"/>
      <c r="LP3"/>
      <c r="LQ3"/>
      <c r="LR3"/>
      <c r="LS3"/>
      <c r="LT3"/>
      <c r="LU3"/>
      <c r="LV3"/>
      <c r="LW3"/>
      <c r="LX3"/>
      <c r="LY3"/>
      <c r="LZ3"/>
      <c r="MA3"/>
      <c r="MB3"/>
      <c r="MC3"/>
      <c r="MD3"/>
      <c r="ME3"/>
      <c r="MF3"/>
      <c r="MG3"/>
      <c r="MH3"/>
      <c r="MI3"/>
      <c r="MJ3"/>
      <c r="MK3"/>
      <c r="ML3"/>
      <c r="MM3"/>
      <c r="MN3"/>
      <c r="MO3"/>
      <c r="MP3"/>
      <c r="MQ3"/>
      <c r="MR3"/>
      <c r="MS3"/>
      <c r="MT3"/>
      <c r="MU3"/>
      <c r="MV3"/>
      <c r="MW3"/>
      <c r="MX3"/>
      <c r="MY3"/>
      <c r="MZ3"/>
      <c r="NA3"/>
      <c r="NB3"/>
      <c r="NC3"/>
      <c r="ND3"/>
      <c r="NE3"/>
      <c r="NF3"/>
      <c r="NG3"/>
      <c r="NH3"/>
      <c r="NI3"/>
      <c r="NJ3"/>
      <c r="NK3"/>
      <c r="NL3"/>
      <c r="NM3"/>
      <c r="NN3"/>
      <c r="NO3"/>
      <c r="NP3"/>
      <c r="NQ3"/>
      <c r="NR3"/>
      <c r="NS3"/>
      <c r="NT3"/>
      <c r="NU3"/>
      <c r="NV3"/>
      <c r="NW3"/>
      <c r="NX3"/>
      <c r="NY3"/>
      <c r="NZ3"/>
      <c r="OA3"/>
      <c r="OB3"/>
      <c r="OC3"/>
      <c r="OD3"/>
      <c r="OE3"/>
      <c r="OF3"/>
      <c r="OG3"/>
      <c r="OH3"/>
      <c r="OI3"/>
      <c r="OJ3"/>
      <c r="OK3"/>
      <c r="OL3"/>
      <c r="OM3"/>
      <c r="ON3"/>
      <c r="OO3"/>
      <c r="OP3"/>
      <c r="OQ3"/>
      <c r="OR3"/>
      <c r="OS3"/>
      <c r="OT3"/>
      <c r="OU3"/>
      <c r="OV3"/>
      <c r="OW3"/>
      <c r="OX3"/>
      <c r="OY3"/>
      <c r="OZ3"/>
      <c r="PA3"/>
      <c r="PB3"/>
      <c r="PC3"/>
      <c r="PD3"/>
      <c r="PE3"/>
      <c r="PF3"/>
      <c r="PG3"/>
      <c r="PH3"/>
      <c r="PI3"/>
      <c r="PJ3"/>
      <c r="PK3"/>
      <c r="PL3"/>
      <c r="PM3"/>
      <c r="PN3"/>
      <c r="PO3"/>
      <c r="PP3"/>
      <c r="PQ3"/>
      <c r="PR3"/>
      <c r="PS3"/>
      <c r="PT3"/>
      <c r="PU3"/>
      <c r="PV3"/>
      <c r="PW3"/>
      <c r="PX3"/>
      <c r="PY3"/>
      <c r="PZ3"/>
      <c r="QA3"/>
      <c r="QB3"/>
      <c r="QC3"/>
      <c r="QD3"/>
      <c r="QE3"/>
      <c r="QF3"/>
      <c r="QG3"/>
      <c r="QH3"/>
      <c r="QI3"/>
      <c r="QJ3"/>
      <c r="QK3"/>
      <c r="QL3"/>
      <c r="QM3"/>
      <c r="QN3"/>
      <c r="QO3"/>
      <c r="QP3"/>
      <c r="QQ3"/>
      <c r="QR3"/>
      <c r="QS3"/>
      <c r="QT3"/>
      <c r="QU3"/>
      <c r="QV3"/>
      <c r="QW3"/>
      <c r="QX3"/>
      <c r="QY3"/>
      <c r="QZ3"/>
      <c r="RA3"/>
      <c r="RB3"/>
      <c r="RC3"/>
      <c r="RD3"/>
      <c r="RE3"/>
      <c r="RF3"/>
      <c r="RG3"/>
      <c r="RH3"/>
      <c r="RI3"/>
      <c r="RJ3"/>
      <c r="RK3"/>
      <c r="RL3"/>
      <c r="RM3"/>
      <c r="RN3"/>
      <c r="RO3"/>
      <c r="RP3"/>
      <c r="RQ3"/>
      <c r="RR3"/>
      <c r="RS3"/>
      <c r="RT3"/>
      <c r="RU3"/>
      <c r="RV3"/>
      <c r="RW3"/>
      <c r="RX3"/>
      <c r="RY3"/>
      <c r="RZ3"/>
      <c r="SA3"/>
      <c r="SB3"/>
      <c r="SC3"/>
      <c r="SD3"/>
      <c r="SE3"/>
      <c r="SF3"/>
      <c r="SG3"/>
      <c r="SH3"/>
      <c r="SI3"/>
      <c r="SJ3"/>
      <c r="SK3"/>
      <c r="SL3"/>
      <c r="SM3"/>
      <c r="SN3"/>
      <c r="SO3"/>
      <c r="SP3"/>
      <c r="SQ3"/>
      <c r="SR3"/>
      <c r="SS3"/>
      <c r="ST3"/>
      <c r="SU3"/>
      <c r="SV3"/>
      <c r="SW3"/>
      <c r="SX3"/>
      <c r="SY3"/>
      <c r="SZ3"/>
      <c r="TA3"/>
      <c r="TB3"/>
      <c r="TC3"/>
      <c r="TD3"/>
      <c r="TE3"/>
      <c r="TF3"/>
      <c r="TG3"/>
      <c r="TH3"/>
      <c r="TI3"/>
      <c r="TJ3"/>
      <c r="TK3"/>
      <c r="TL3"/>
      <c r="TM3"/>
      <c r="TN3"/>
      <c r="TO3"/>
      <c r="TP3"/>
      <c r="TQ3"/>
      <c r="TR3"/>
      <c r="TS3"/>
      <c r="TT3"/>
      <c r="TU3"/>
      <c r="TV3"/>
      <c r="TW3"/>
      <c r="TX3"/>
      <c r="TY3"/>
      <c r="TZ3"/>
      <c r="UA3"/>
      <c r="UB3"/>
      <c r="UC3"/>
      <c r="UD3"/>
      <c r="UE3"/>
      <c r="UF3"/>
      <c r="UG3"/>
      <c r="UH3"/>
      <c r="UI3"/>
      <c r="UJ3"/>
      <c r="UK3"/>
      <c r="UL3"/>
      <c r="UM3"/>
      <c r="UN3"/>
      <c r="UO3"/>
      <c r="UP3"/>
      <c r="UQ3"/>
      <c r="UR3"/>
      <c r="US3"/>
      <c r="UT3"/>
      <c r="UU3"/>
      <c r="UV3"/>
      <c r="UW3"/>
      <c r="UX3"/>
      <c r="UY3"/>
      <c r="UZ3"/>
      <c r="VA3"/>
      <c r="VB3"/>
      <c r="VC3"/>
      <c r="VD3"/>
      <c r="VE3"/>
      <c r="VF3"/>
      <c r="VG3"/>
      <c r="VH3"/>
      <c r="VI3"/>
      <c r="VJ3"/>
      <c r="VK3"/>
      <c r="VL3"/>
      <c r="VM3"/>
      <c r="VN3"/>
      <c r="VO3"/>
      <c r="VP3"/>
      <c r="VQ3"/>
      <c r="VR3"/>
      <c r="VS3"/>
      <c r="VT3"/>
      <c r="VU3"/>
      <c r="VV3"/>
      <c r="VW3"/>
      <c r="VX3"/>
      <c r="VY3"/>
      <c r="VZ3"/>
      <c r="WA3"/>
      <c r="WB3"/>
      <c r="WC3"/>
      <c r="WD3"/>
      <c r="WE3"/>
      <c r="WF3"/>
      <c r="WG3"/>
      <c r="WH3"/>
      <c r="WI3"/>
      <c r="WJ3"/>
      <c r="WK3"/>
      <c r="WL3"/>
      <c r="WM3"/>
      <c r="WN3"/>
      <c r="WO3"/>
      <c r="WP3"/>
      <c r="WQ3"/>
      <c r="WR3"/>
      <c r="WS3"/>
      <c r="WT3"/>
      <c r="WU3"/>
      <c r="WV3"/>
      <c r="WW3"/>
      <c r="WX3"/>
      <c r="WY3"/>
      <c r="WZ3"/>
      <c r="XA3"/>
      <c r="XB3"/>
      <c r="XC3"/>
      <c r="XD3"/>
      <c r="XE3"/>
      <c r="XF3"/>
      <c r="XG3"/>
      <c r="XH3"/>
      <c r="XI3"/>
      <c r="XJ3"/>
      <c r="XK3"/>
      <c r="XL3"/>
      <c r="XM3"/>
      <c r="XN3"/>
      <c r="XO3"/>
      <c r="XP3"/>
      <c r="XQ3"/>
      <c r="XR3"/>
      <c r="XS3"/>
      <c r="XT3"/>
      <c r="XU3"/>
      <c r="XV3"/>
      <c r="XW3"/>
      <c r="XX3"/>
      <c r="XY3"/>
      <c r="XZ3"/>
      <c r="YA3"/>
      <c r="YB3"/>
      <c r="YC3"/>
      <c r="YD3"/>
      <c r="YE3"/>
      <c r="YF3"/>
      <c r="YG3"/>
      <c r="YH3"/>
      <c r="YI3"/>
      <c r="YJ3"/>
      <c r="YK3"/>
      <c r="YL3"/>
      <c r="YM3"/>
      <c r="YN3"/>
      <c r="YO3"/>
      <c r="YP3"/>
      <c r="YQ3"/>
      <c r="YR3"/>
      <c r="YS3"/>
      <c r="YT3"/>
      <c r="YU3"/>
      <c r="YV3"/>
      <c r="YW3"/>
      <c r="YX3"/>
      <c r="YY3"/>
      <c r="YZ3"/>
      <c r="ZA3"/>
      <c r="ZB3"/>
      <c r="ZC3"/>
      <c r="ZD3"/>
      <c r="ZE3"/>
      <c r="ZF3"/>
      <c r="ZG3"/>
      <c r="ZH3"/>
      <c r="ZI3"/>
      <c r="ZJ3"/>
      <c r="ZK3"/>
      <c r="ZL3"/>
      <c r="ZM3"/>
      <c r="ZN3"/>
      <c r="ZO3"/>
      <c r="ZP3"/>
      <c r="ZQ3"/>
      <c r="ZR3"/>
      <c r="ZS3"/>
      <c r="ZT3"/>
      <c r="ZU3"/>
      <c r="ZV3"/>
      <c r="ZW3"/>
      <c r="ZX3"/>
      <c r="ZY3"/>
      <c r="ZZ3"/>
      <c r="AAA3"/>
      <c r="AAB3"/>
      <c r="AAC3"/>
      <c r="AAD3"/>
      <c r="AAE3"/>
      <c r="AAF3"/>
      <c r="AAG3"/>
      <c r="AAH3"/>
      <c r="AAI3"/>
      <c r="AAJ3"/>
      <c r="AAK3"/>
      <c r="AAL3"/>
      <c r="AAM3"/>
      <c r="AAN3"/>
      <c r="AAO3"/>
      <c r="AAP3"/>
      <c r="AAQ3"/>
      <c r="AAR3"/>
      <c r="AAS3"/>
      <c r="AAT3"/>
      <c r="AAU3"/>
      <c r="AAV3"/>
      <c r="AAW3"/>
      <c r="AAX3"/>
      <c r="AAY3"/>
      <c r="AAZ3"/>
      <c r="ABA3"/>
      <c r="ABB3"/>
      <c r="ABC3"/>
      <c r="ABD3"/>
      <c r="ABE3"/>
      <c r="ABF3"/>
      <c r="ABG3"/>
      <c r="ABH3"/>
      <c r="ABI3"/>
      <c r="ABJ3"/>
      <c r="ABK3"/>
      <c r="ABL3"/>
      <c r="ABM3"/>
      <c r="ABN3"/>
      <c r="ABO3"/>
      <c r="ABP3"/>
      <c r="ABQ3"/>
      <c r="ABR3"/>
      <c r="ABS3"/>
      <c r="ABT3"/>
      <c r="ABU3"/>
      <c r="ABV3"/>
      <c r="ABW3"/>
      <c r="ABX3"/>
      <c r="ABY3"/>
      <c r="ABZ3"/>
      <c r="ACA3"/>
      <c r="ACB3"/>
      <c r="ACC3"/>
      <c r="ACD3"/>
      <c r="ACE3"/>
      <c r="ACF3"/>
      <c r="ACG3"/>
      <c r="ACH3"/>
      <c r="ACI3"/>
      <c r="ACJ3"/>
      <c r="ACK3"/>
      <c r="ACL3"/>
      <c r="ACM3"/>
      <c r="ACN3"/>
      <c r="ACO3"/>
      <c r="ACP3"/>
      <c r="ACQ3"/>
      <c r="ACR3"/>
      <c r="ACS3"/>
      <c r="ACT3"/>
      <c r="ACU3"/>
      <c r="ACV3"/>
      <c r="ACW3"/>
      <c r="ACX3"/>
      <c r="ACY3"/>
      <c r="ACZ3"/>
      <c r="ADA3"/>
      <c r="ADB3"/>
      <c r="ADC3"/>
      <c r="ADD3"/>
      <c r="ADE3"/>
      <c r="ADF3"/>
      <c r="ADG3"/>
      <c r="ADH3"/>
      <c r="ADI3"/>
      <c r="ADJ3"/>
      <c r="ADK3"/>
      <c r="ADL3"/>
      <c r="ADM3"/>
      <c r="ADN3"/>
      <c r="ADO3"/>
      <c r="ADP3"/>
      <c r="ADQ3"/>
      <c r="ADR3"/>
      <c r="ADS3"/>
      <c r="ADT3"/>
      <c r="ADU3"/>
      <c r="ADV3"/>
      <c r="ADW3"/>
      <c r="ADX3"/>
      <c r="ADY3"/>
      <c r="ADZ3"/>
      <c r="AEA3"/>
      <c r="AEB3"/>
      <c r="AEC3"/>
      <c r="AED3"/>
      <c r="AEE3"/>
      <c r="AEF3"/>
      <c r="AEG3"/>
      <c r="AEH3"/>
      <c r="AEI3"/>
      <c r="AEJ3"/>
      <c r="AEK3"/>
      <c r="AEL3"/>
      <c r="AEM3"/>
      <c r="AEN3"/>
      <c r="AEO3"/>
      <c r="AEP3"/>
      <c r="AEQ3"/>
      <c r="AER3"/>
      <c r="AES3"/>
      <c r="AET3"/>
      <c r="AEU3"/>
      <c r="AEV3"/>
      <c r="AEW3"/>
      <c r="AEX3"/>
      <c r="AEY3"/>
      <c r="AEZ3"/>
      <c r="AFA3"/>
      <c r="AFB3"/>
      <c r="AFC3"/>
      <c r="AFD3"/>
      <c r="AFE3"/>
      <c r="AFF3"/>
      <c r="AFG3"/>
      <c r="AFH3"/>
      <c r="AFI3"/>
      <c r="AFJ3"/>
      <c r="AFK3"/>
      <c r="AFL3"/>
      <c r="AFM3"/>
      <c r="AFN3"/>
      <c r="AFO3"/>
      <c r="AFP3"/>
      <c r="AFQ3"/>
      <c r="AFR3"/>
      <c r="AFS3"/>
      <c r="AFT3"/>
      <c r="AFU3"/>
      <c r="AFV3"/>
      <c r="AFW3"/>
      <c r="AFX3"/>
      <c r="AFY3"/>
      <c r="AFZ3"/>
      <c r="AGA3"/>
      <c r="AGB3"/>
      <c r="AGC3"/>
      <c r="AGD3"/>
      <c r="AGE3"/>
      <c r="AGF3"/>
      <c r="AGG3"/>
      <c r="AGH3"/>
      <c r="AGI3"/>
      <c r="AGJ3"/>
      <c r="AGK3"/>
      <c r="AGL3"/>
      <c r="AGM3"/>
      <c r="AGN3"/>
      <c r="AGO3"/>
      <c r="AGP3"/>
      <c r="AGQ3"/>
      <c r="AGR3"/>
      <c r="AGS3"/>
      <c r="AGT3"/>
      <c r="AGU3"/>
      <c r="AGV3"/>
      <c r="AGW3"/>
      <c r="AGX3"/>
      <c r="AGY3"/>
      <c r="AGZ3"/>
      <c r="AHA3"/>
      <c r="AHB3"/>
      <c r="AHC3"/>
      <c r="AHD3"/>
      <c r="AHE3"/>
      <c r="AHF3"/>
      <c r="AHG3"/>
      <c r="AHH3"/>
      <c r="AHI3"/>
      <c r="AHJ3"/>
      <c r="AHK3"/>
      <c r="AHL3"/>
      <c r="AHM3"/>
      <c r="AHN3"/>
      <c r="AHO3"/>
      <c r="AHP3"/>
      <c r="AHQ3"/>
      <c r="AHR3"/>
      <c r="AHS3"/>
      <c r="AHT3"/>
      <c r="AHU3"/>
      <c r="AHV3"/>
      <c r="AHW3"/>
      <c r="AHX3"/>
      <c r="AHY3"/>
      <c r="AHZ3"/>
      <c r="AIA3"/>
      <c r="AIB3"/>
      <c r="AIC3"/>
      <c r="AID3"/>
      <c r="AIE3"/>
      <c r="AIF3"/>
      <c r="AIG3"/>
      <c r="AIH3"/>
      <c r="AII3"/>
      <c r="AIJ3"/>
      <c r="AIK3"/>
      <c r="AIL3"/>
      <c r="AIM3"/>
      <c r="AIN3"/>
      <c r="AIO3"/>
      <c r="AIP3"/>
      <c r="AIQ3"/>
      <c r="AIR3"/>
      <c r="AIS3"/>
      <c r="AIT3"/>
      <c r="AIU3"/>
      <c r="AIV3"/>
      <c r="AIW3"/>
      <c r="AIX3"/>
      <c r="AIY3"/>
      <c r="AIZ3"/>
      <c r="AJA3"/>
      <c r="AJB3"/>
      <c r="AJC3"/>
      <c r="AJD3"/>
      <c r="AJE3"/>
      <c r="AJF3"/>
      <c r="AJG3"/>
      <c r="AJH3"/>
      <c r="AJI3"/>
      <c r="AJJ3"/>
      <c r="AJK3"/>
      <c r="AJL3"/>
      <c r="AJM3"/>
      <c r="AJN3"/>
      <c r="AJO3"/>
      <c r="AJP3"/>
      <c r="AJQ3"/>
      <c r="AJR3"/>
      <c r="AJS3"/>
      <c r="AJT3"/>
      <c r="AJU3"/>
      <c r="AJV3"/>
      <c r="AJW3"/>
      <c r="AJX3"/>
      <c r="AJY3"/>
      <c r="AJZ3"/>
      <c r="AKA3"/>
      <c r="AKB3"/>
      <c r="AKC3"/>
      <c r="AKD3"/>
      <c r="AKE3"/>
      <c r="AKF3"/>
      <c r="AKG3"/>
      <c r="AKH3"/>
      <c r="AKI3"/>
      <c r="AKJ3"/>
      <c r="AKK3"/>
      <c r="AKL3"/>
      <c r="AKM3"/>
      <c r="AKN3"/>
      <c r="AKO3"/>
      <c r="AKP3"/>
      <c r="AKQ3"/>
      <c r="AKR3"/>
      <c r="AKS3"/>
      <c r="AKT3"/>
      <c r="AKU3"/>
      <c r="AKV3"/>
      <c r="AKW3"/>
      <c r="AKX3"/>
      <c r="AKY3"/>
      <c r="AKZ3"/>
      <c r="ALA3"/>
      <c r="ALB3"/>
      <c r="ALC3"/>
      <c r="ALD3"/>
      <c r="ALE3"/>
      <c r="ALF3"/>
      <c r="ALG3"/>
      <c r="ALH3"/>
      <c r="ALI3"/>
      <c r="ALJ3"/>
      <c r="ALK3"/>
      <c r="ALL3"/>
      <c r="ALM3"/>
      <c r="ALN3"/>
      <c r="ALO3"/>
      <c r="ALP3"/>
      <c r="ALQ3"/>
      <c r="ALR3"/>
      <c r="ALS3"/>
      <c r="ALT3"/>
      <c r="ALU3"/>
      <c r="ALV3"/>
      <c r="ALW3"/>
      <c r="ALX3"/>
      <c r="ALY3"/>
      <c r="ALZ3"/>
      <c r="AMA3"/>
      <c r="AMB3"/>
      <c r="AMC3"/>
      <c r="AMD3"/>
      <c r="AME3"/>
      <c r="AMF3"/>
      <c r="AMG3"/>
      <c r="AMH3"/>
      <c r="AMI3"/>
      <c r="AMJ3"/>
    </row>
    <row r="4" spans="1:1024" ht="15" customHeight="1" thickBot="1">
      <c r="A4" s="62"/>
      <c r="B4" s="27"/>
      <c r="C4" s="28"/>
      <c r="D4" s="28"/>
      <c r="E4" s="28"/>
      <c r="F4" s="551"/>
      <c r="G4" s="551"/>
      <c r="H4" s="551"/>
      <c r="I4" s="551"/>
      <c r="J4" s="551"/>
      <c r="K4" s="551"/>
      <c r="L4" s="551"/>
      <c r="M4" s="554" t="s">
        <v>14</v>
      </c>
      <c r="N4" s="580" t="s">
        <v>15</v>
      </c>
      <c r="O4" s="580"/>
      <c r="P4" s="580"/>
      <c r="Q4" s="555"/>
      <c r="R4"/>
      <c r="S4"/>
      <c r="T4"/>
      <c r="U4"/>
      <c r="V4"/>
      <c r="W4"/>
      <c r="X4"/>
      <c r="Y4"/>
      <c r="Z4"/>
      <c r="AA4"/>
      <c r="AB4"/>
      <c r="AC4"/>
      <c r="AD4"/>
      <c r="AE4"/>
      <c r="AF4"/>
      <c r="AG4"/>
      <c r="AH4"/>
      <c r="AI4"/>
      <c r="AJ4"/>
      <c r="AK4"/>
      <c r="AL4"/>
      <c r="AM4"/>
      <c r="AN4"/>
      <c r="AO4"/>
      <c r="AP4"/>
      <c r="AQ4"/>
      <c r="AR4"/>
      <c r="AS4"/>
      <c r="AT4"/>
      <c r="AU4"/>
      <c r="AV4"/>
      <c r="AW4"/>
      <c r="AX4"/>
      <c r="AY4"/>
      <c r="AZ4"/>
      <c r="BA4"/>
      <c r="BB4"/>
      <c r="BC4"/>
      <c r="BD4"/>
      <c r="BE4"/>
      <c r="BF4"/>
      <c r="BG4"/>
      <c r="BH4"/>
      <c r="BI4"/>
      <c r="BJ4"/>
      <c r="BK4"/>
      <c r="BL4"/>
      <c r="BM4"/>
      <c r="BN4"/>
      <c r="BO4"/>
      <c r="BP4"/>
      <c r="BQ4"/>
      <c r="BR4"/>
      <c r="BS4"/>
      <c r="BT4"/>
      <c r="BU4"/>
      <c r="BV4"/>
      <c r="BW4"/>
      <c r="BX4"/>
      <c r="BY4"/>
      <c r="BZ4"/>
      <c r="CA4"/>
      <c r="CB4"/>
      <c r="CC4"/>
      <c r="CD4"/>
      <c r="CE4"/>
      <c r="CF4"/>
      <c r="CG4"/>
      <c r="CH4"/>
      <c r="CI4"/>
      <c r="CJ4"/>
      <c r="CK4"/>
      <c r="CL4"/>
      <c r="CM4"/>
      <c r="CN4"/>
      <c r="CO4"/>
      <c r="CP4"/>
      <c r="CQ4"/>
      <c r="CR4"/>
      <c r="CS4"/>
      <c r="CT4"/>
      <c r="CU4"/>
      <c r="CV4"/>
      <c r="CW4"/>
      <c r="CX4"/>
      <c r="CY4"/>
      <c r="CZ4"/>
      <c r="DA4"/>
      <c r="DB4"/>
      <c r="DC4"/>
      <c r="DD4"/>
      <c r="DE4"/>
      <c r="DF4"/>
      <c r="DG4"/>
      <c r="DH4"/>
      <c r="DI4"/>
      <c r="DJ4"/>
      <c r="DK4"/>
      <c r="DL4"/>
      <c r="DM4"/>
      <c r="DN4"/>
      <c r="DO4"/>
      <c r="DP4"/>
      <c r="DQ4"/>
      <c r="DR4"/>
      <c r="DS4"/>
      <c r="DT4"/>
      <c r="DU4"/>
      <c r="DV4"/>
      <c r="DW4"/>
      <c r="DX4"/>
      <c r="DY4"/>
      <c r="DZ4"/>
      <c r="EA4"/>
      <c r="EB4"/>
      <c r="EC4"/>
      <c r="ED4"/>
      <c r="EE4"/>
      <c r="EF4"/>
      <c r="EG4"/>
      <c r="EH4"/>
      <c r="EI4"/>
      <c r="EJ4"/>
      <c r="EK4"/>
      <c r="EL4"/>
      <c r="EM4"/>
      <c r="EN4"/>
      <c r="EO4"/>
      <c r="EP4"/>
      <c r="EQ4"/>
      <c r="ER4"/>
      <c r="ES4"/>
      <c r="ET4"/>
      <c r="EU4"/>
      <c r="EV4"/>
      <c r="EW4"/>
      <c r="EX4"/>
      <c r="EY4"/>
      <c r="EZ4"/>
      <c r="FA4"/>
      <c r="FB4"/>
      <c r="FC4"/>
      <c r="FD4"/>
      <c r="FE4"/>
      <c r="FF4"/>
      <c r="FG4"/>
      <c r="FH4"/>
      <c r="FI4"/>
      <c r="FJ4"/>
      <c r="FK4"/>
      <c r="FL4"/>
      <c r="FM4"/>
      <c r="FN4"/>
      <c r="FO4"/>
      <c r="FP4"/>
      <c r="FQ4"/>
      <c r="FR4"/>
      <c r="FS4"/>
      <c r="FT4"/>
      <c r="FU4"/>
      <c r="FV4"/>
      <c r="FW4"/>
      <c r="FX4"/>
      <c r="FY4"/>
      <c r="FZ4"/>
      <c r="GA4"/>
      <c r="GB4"/>
      <c r="GC4"/>
      <c r="GD4"/>
      <c r="GE4"/>
      <c r="GF4"/>
      <c r="GG4"/>
      <c r="GH4"/>
      <c r="GI4"/>
      <c r="GJ4"/>
      <c r="GK4"/>
      <c r="GL4"/>
      <c r="GM4"/>
      <c r="GN4"/>
      <c r="GO4"/>
      <c r="GP4"/>
      <c r="GQ4"/>
      <c r="GR4"/>
      <c r="GS4"/>
      <c r="GT4"/>
      <c r="GU4"/>
      <c r="GV4"/>
      <c r="GW4"/>
      <c r="GX4"/>
      <c r="GY4"/>
      <c r="GZ4"/>
      <c r="HA4"/>
      <c r="HB4"/>
      <c r="HC4"/>
      <c r="HD4"/>
      <c r="HE4"/>
      <c r="HF4"/>
      <c r="HG4"/>
      <c r="HH4"/>
      <c r="HI4"/>
      <c r="HJ4"/>
      <c r="HK4"/>
      <c r="HL4"/>
      <c r="HM4"/>
      <c r="HN4"/>
      <c r="HO4"/>
      <c r="HP4"/>
      <c r="HQ4"/>
      <c r="HR4"/>
      <c r="HS4"/>
      <c r="HT4"/>
      <c r="HU4"/>
      <c r="HV4"/>
      <c r="HW4"/>
      <c r="HX4"/>
      <c r="HY4"/>
      <c r="HZ4"/>
      <c r="IA4"/>
      <c r="IB4"/>
      <c r="IC4"/>
      <c r="ID4"/>
      <c r="IE4"/>
      <c r="IF4"/>
      <c r="IG4"/>
      <c r="IH4"/>
      <c r="II4"/>
      <c r="IJ4"/>
      <c r="IK4"/>
      <c r="IL4"/>
      <c r="IM4"/>
      <c r="IN4"/>
      <c r="IO4"/>
      <c r="IP4"/>
      <c r="IQ4"/>
      <c r="IR4"/>
      <c r="IS4"/>
      <c r="IT4"/>
      <c r="IU4"/>
      <c r="IV4"/>
      <c r="IW4"/>
      <c r="IX4"/>
      <c r="IY4"/>
      <c r="IZ4"/>
      <c r="JA4"/>
      <c r="JB4"/>
      <c r="JC4"/>
      <c r="JD4"/>
      <c r="JE4"/>
      <c r="JF4"/>
      <c r="JG4"/>
      <c r="JH4"/>
      <c r="JI4"/>
      <c r="JJ4"/>
      <c r="JK4"/>
      <c r="JL4"/>
      <c r="JM4"/>
      <c r="JN4"/>
      <c r="JO4"/>
      <c r="JP4"/>
      <c r="JQ4"/>
      <c r="JR4"/>
      <c r="JS4"/>
      <c r="JT4"/>
      <c r="JU4"/>
      <c r="JV4"/>
      <c r="JW4"/>
      <c r="JX4"/>
      <c r="JY4"/>
      <c r="JZ4"/>
      <c r="KA4"/>
      <c r="KB4"/>
      <c r="KC4"/>
      <c r="KD4"/>
      <c r="KE4"/>
      <c r="KF4"/>
      <c r="KG4"/>
      <c r="KH4"/>
      <c r="KI4"/>
      <c r="KJ4"/>
      <c r="KK4"/>
      <c r="KL4"/>
      <c r="KM4"/>
      <c r="KN4"/>
      <c r="KO4"/>
      <c r="KP4"/>
      <c r="KQ4"/>
      <c r="KR4"/>
      <c r="KS4"/>
      <c r="KT4"/>
      <c r="KU4"/>
      <c r="KV4"/>
      <c r="KW4"/>
      <c r="KX4"/>
      <c r="KY4"/>
      <c r="KZ4"/>
      <c r="LA4"/>
      <c r="LB4"/>
      <c r="LC4"/>
      <c r="LD4"/>
      <c r="LE4"/>
      <c r="LF4"/>
      <c r="LG4"/>
      <c r="LH4"/>
      <c r="LI4"/>
      <c r="LJ4"/>
      <c r="LK4"/>
      <c r="LL4"/>
      <c r="LM4"/>
      <c r="LN4"/>
      <c r="LO4"/>
      <c r="LP4"/>
      <c r="LQ4"/>
      <c r="LR4"/>
      <c r="LS4"/>
      <c r="LT4"/>
      <c r="LU4"/>
      <c r="LV4"/>
      <c r="LW4"/>
      <c r="LX4"/>
      <c r="LY4"/>
      <c r="LZ4"/>
      <c r="MA4"/>
      <c r="MB4"/>
      <c r="MC4"/>
      <c r="MD4"/>
      <c r="ME4"/>
      <c r="MF4"/>
      <c r="MG4"/>
      <c r="MH4"/>
      <c r="MI4"/>
      <c r="MJ4"/>
      <c r="MK4"/>
      <c r="ML4"/>
      <c r="MM4"/>
      <c r="MN4"/>
      <c r="MO4"/>
      <c r="MP4"/>
      <c r="MQ4"/>
      <c r="MR4"/>
      <c r="MS4"/>
      <c r="MT4"/>
      <c r="MU4"/>
      <c r="MV4"/>
      <c r="MW4"/>
      <c r="MX4"/>
      <c r="MY4"/>
      <c r="MZ4"/>
      <c r="NA4"/>
      <c r="NB4"/>
      <c r="NC4"/>
      <c r="ND4"/>
      <c r="NE4"/>
      <c r="NF4"/>
      <c r="NG4"/>
      <c r="NH4"/>
      <c r="NI4"/>
      <c r="NJ4"/>
      <c r="NK4"/>
      <c r="NL4"/>
      <c r="NM4"/>
      <c r="NN4"/>
      <c r="NO4"/>
      <c r="NP4"/>
      <c r="NQ4"/>
      <c r="NR4"/>
      <c r="NS4"/>
      <c r="NT4"/>
      <c r="NU4"/>
      <c r="NV4"/>
      <c r="NW4"/>
      <c r="NX4"/>
      <c r="NY4"/>
      <c r="NZ4"/>
      <c r="OA4"/>
      <c r="OB4"/>
      <c r="OC4"/>
      <c r="OD4"/>
      <c r="OE4"/>
      <c r="OF4"/>
      <c r="OG4"/>
      <c r="OH4"/>
      <c r="OI4"/>
      <c r="OJ4"/>
      <c r="OK4"/>
      <c r="OL4"/>
      <c r="OM4"/>
      <c r="ON4"/>
      <c r="OO4"/>
      <c r="OP4"/>
      <c r="OQ4"/>
      <c r="OR4"/>
      <c r="OS4"/>
      <c r="OT4"/>
      <c r="OU4"/>
      <c r="OV4"/>
      <c r="OW4"/>
      <c r="OX4"/>
      <c r="OY4"/>
      <c r="OZ4"/>
      <c r="PA4"/>
      <c r="PB4"/>
      <c r="PC4"/>
      <c r="PD4"/>
      <c r="PE4"/>
      <c r="PF4"/>
      <c r="PG4"/>
      <c r="PH4"/>
      <c r="PI4"/>
      <c r="PJ4"/>
      <c r="PK4"/>
      <c r="PL4"/>
      <c r="PM4"/>
      <c r="PN4"/>
      <c r="PO4"/>
      <c r="PP4"/>
      <c r="PQ4"/>
      <c r="PR4"/>
      <c r="PS4"/>
      <c r="PT4"/>
      <c r="PU4"/>
      <c r="PV4"/>
      <c r="PW4"/>
      <c r="PX4"/>
      <c r="PY4"/>
      <c r="PZ4"/>
      <c r="QA4"/>
      <c r="QB4"/>
      <c r="QC4"/>
      <c r="QD4"/>
      <c r="QE4"/>
      <c r="QF4"/>
      <c r="QG4"/>
      <c r="QH4"/>
      <c r="QI4"/>
      <c r="QJ4"/>
      <c r="QK4"/>
      <c r="QL4"/>
      <c r="QM4"/>
      <c r="QN4"/>
      <c r="QO4"/>
      <c r="QP4"/>
      <c r="QQ4"/>
      <c r="QR4"/>
      <c r="QS4"/>
      <c r="QT4"/>
      <c r="QU4"/>
      <c r="QV4"/>
      <c r="QW4"/>
      <c r="QX4"/>
      <c r="QY4"/>
      <c r="QZ4"/>
      <c r="RA4"/>
      <c r="RB4"/>
      <c r="RC4"/>
      <c r="RD4"/>
      <c r="RE4"/>
      <c r="RF4"/>
      <c r="RG4"/>
      <c r="RH4"/>
      <c r="RI4"/>
      <c r="RJ4"/>
      <c r="RK4"/>
      <c r="RL4"/>
      <c r="RM4"/>
      <c r="RN4"/>
      <c r="RO4"/>
      <c r="RP4"/>
      <c r="RQ4"/>
      <c r="RR4"/>
      <c r="RS4"/>
      <c r="RT4"/>
      <c r="RU4"/>
      <c r="RV4"/>
      <c r="RW4"/>
      <c r="RX4"/>
      <c r="RY4"/>
      <c r="RZ4"/>
      <c r="SA4"/>
      <c r="SB4"/>
      <c r="SC4"/>
      <c r="SD4"/>
      <c r="SE4"/>
      <c r="SF4"/>
      <c r="SG4"/>
      <c r="SH4"/>
      <c r="SI4"/>
      <c r="SJ4"/>
      <c r="SK4"/>
      <c r="SL4"/>
      <c r="SM4"/>
      <c r="SN4"/>
      <c r="SO4"/>
      <c r="SP4"/>
      <c r="SQ4"/>
      <c r="SR4"/>
      <c r="SS4"/>
      <c r="ST4"/>
      <c r="SU4"/>
      <c r="SV4"/>
      <c r="SW4"/>
      <c r="SX4"/>
      <c r="SY4"/>
      <c r="SZ4"/>
      <c r="TA4"/>
      <c r="TB4"/>
      <c r="TC4"/>
      <c r="TD4"/>
      <c r="TE4"/>
      <c r="TF4"/>
      <c r="TG4"/>
      <c r="TH4"/>
      <c r="TI4"/>
      <c r="TJ4"/>
      <c r="TK4"/>
      <c r="TL4"/>
      <c r="TM4"/>
      <c r="TN4"/>
      <c r="TO4"/>
      <c r="TP4"/>
      <c r="TQ4"/>
      <c r="TR4"/>
      <c r="TS4"/>
      <c r="TT4"/>
      <c r="TU4"/>
      <c r="TV4"/>
      <c r="TW4"/>
      <c r="TX4"/>
      <c r="TY4"/>
      <c r="TZ4"/>
      <c r="UA4"/>
      <c r="UB4"/>
      <c r="UC4"/>
      <c r="UD4"/>
      <c r="UE4"/>
      <c r="UF4"/>
      <c r="UG4"/>
      <c r="UH4"/>
      <c r="UI4"/>
      <c r="UJ4"/>
      <c r="UK4"/>
      <c r="UL4"/>
      <c r="UM4"/>
      <c r="UN4"/>
      <c r="UO4"/>
      <c r="UP4"/>
      <c r="UQ4"/>
      <c r="UR4"/>
      <c r="US4"/>
      <c r="UT4"/>
      <c r="UU4"/>
      <c r="UV4"/>
      <c r="UW4"/>
      <c r="UX4"/>
      <c r="UY4"/>
      <c r="UZ4"/>
      <c r="VA4"/>
      <c r="VB4"/>
      <c r="VC4"/>
      <c r="VD4"/>
      <c r="VE4"/>
      <c r="VF4"/>
      <c r="VG4"/>
      <c r="VH4"/>
      <c r="VI4"/>
      <c r="VJ4"/>
      <c r="VK4"/>
      <c r="VL4"/>
      <c r="VM4"/>
      <c r="VN4"/>
      <c r="VO4"/>
      <c r="VP4"/>
      <c r="VQ4"/>
      <c r="VR4"/>
      <c r="VS4"/>
      <c r="VT4"/>
      <c r="VU4"/>
      <c r="VV4"/>
      <c r="VW4"/>
      <c r="VX4"/>
      <c r="VY4"/>
      <c r="VZ4"/>
      <c r="WA4"/>
      <c r="WB4"/>
      <c r="WC4"/>
      <c r="WD4"/>
      <c r="WE4"/>
      <c r="WF4"/>
      <c r="WG4"/>
      <c r="WH4"/>
      <c r="WI4"/>
      <c r="WJ4"/>
      <c r="WK4"/>
      <c r="WL4"/>
      <c r="WM4"/>
      <c r="WN4"/>
      <c r="WO4"/>
      <c r="WP4"/>
      <c r="WQ4"/>
      <c r="WR4"/>
      <c r="WS4"/>
      <c r="WT4"/>
      <c r="WU4"/>
      <c r="WV4"/>
      <c r="WW4"/>
      <c r="WX4"/>
      <c r="WY4"/>
      <c r="WZ4"/>
      <c r="XA4"/>
      <c r="XB4"/>
      <c r="XC4"/>
      <c r="XD4"/>
      <c r="XE4"/>
      <c r="XF4"/>
      <c r="XG4"/>
      <c r="XH4"/>
      <c r="XI4"/>
      <c r="XJ4"/>
      <c r="XK4"/>
      <c r="XL4"/>
      <c r="XM4"/>
      <c r="XN4"/>
      <c r="XO4"/>
      <c r="XP4"/>
      <c r="XQ4"/>
      <c r="XR4"/>
      <c r="XS4"/>
      <c r="XT4"/>
      <c r="XU4"/>
      <c r="XV4"/>
      <c r="XW4"/>
      <c r="XX4"/>
      <c r="XY4"/>
      <c r="XZ4"/>
      <c r="YA4"/>
      <c r="YB4"/>
      <c r="YC4"/>
      <c r="YD4"/>
      <c r="YE4"/>
      <c r="YF4"/>
      <c r="YG4"/>
      <c r="YH4"/>
      <c r="YI4"/>
      <c r="YJ4"/>
      <c r="YK4"/>
      <c r="YL4"/>
      <c r="YM4"/>
      <c r="YN4"/>
      <c r="YO4"/>
      <c r="YP4"/>
      <c r="YQ4"/>
      <c r="YR4"/>
      <c r="YS4"/>
      <c r="YT4"/>
      <c r="YU4"/>
      <c r="YV4"/>
      <c r="YW4"/>
      <c r="YX4"/>
      <c r="YY4"/>
      <c r="YZ4"/>
      <c r="ZA4"/>
      <c r="ZB4"/>
      <c r="ZC4"/>
      <c r="ZD4"/>
      <c r="ZE4"/>
      <c r="ZF4"/>
      <c r="ZG4"/>
      <c r="ZH4"/>
      <c r="ZI4"/>
      <c r="ZJ4"/>
      <c r="ZK4"/>
      <c r="ZL4"/>
      <c r="ZM4"/>
      <c r="ZN4"/>
      <c r="ZO4"/>
      <c r="ZP4"/>
      <c r="ZQ4"/>
      <c r="ZR4"/>
      <c r="ZS4"/>
      <c r="ZT4"/>
      <c r="ZU4"/>
      <c r="ZV4"/>
      <c r="ZW4"/>
      <c r="ZX4"/>
      <c r="ZY4"/>
      <c r="ZZ4"/>
      <c r="AAA4"/>
      <c r="AAB4"/>
      <c r="AAC4"/>
      <c r="AAD4"/>
      <c r="AAE4"/>
      <c r="AAF4"/>
      <c r="AAG4"/>
      <c r="AAH4"/>
      <c r="AAI4"/>
      <c r="AAJ4"/>
      <c r="AAK4"/>
      <c r="AAL4"/>
      <c r="AAM4"/>
      <c r="AAN4"/>
      <c r="AAO4"/>
      <c r="AAP4"/>
      <c r="AAQ4"/>
      <c r="AAR4"/>
      <c r="AAS4"/>
      <c r="AAT4"/>
      <c r="AAU4"/>
      <c r="AAV4"/>
      <c r="AAW4"/>
      <c r="AAX4"/>
      <c r="AAY4"/>
      <c r="AAZ4"/>
      <c r="ABA4"/>
      <c r="ABB4"/>
      <c r="ABC4"/>
      <c r="ABD4"/>
      <c r="ABE4"/>
      <c r="ABF4"/>
      <c r="ABG4"/>
      <c r="ABH4"/>
      <c r="ABI4"/>
      <c r="ABJ4"/>
      <c r="ABK4"/>
      <c r="ABL4"/>
      <c r="ABM4"/>
      <c r="ABN4"/>
      <c r="ABO4"/>
      <c r="ABP4"/>
      <c r="ABQ4"/>
      <c r="ABR4"/>
      <c r="ABS4"/>
      <c r="ABT4"/>
      <c r="ABU4"/>
      <c r="ABV4"/>
      <c r="ABW4"/>
      <c r="ABX4"/>
      <c r="ABY4"/>
      <c r="ABZ4"/>
      <c r="ACA4"/>
      <c r="ACB4"/>
      <c r="ACC4"/>
      <c r="ACD4"/>
      <c r="ACE4"/>
      <c r="ACF4"/>
      <c r="ACG4"/>
      <c r="ACH4"/>
      <c r="ACI4"/>
      <c r="ACJ4"/>
      <c r="ACK4"/>
      <c r="ACL4"/>
      <c r="ACM4"/>
      <c r="ACN4"/>
      <c r="ACO4"/>
      <c r="ACP4"/>
      <c r="ACQ4"/>
      <c r="ACR4"/>
      <c r="ACS4"/>
      <c r="ACT4"/>
      <c r="ACU4"/>
      <c r="ACV4"/>
      <c r="ACW4"/>
      <c r="ACX4"/>
      <c r="ACY4"/>
      <c r="ACZ4"/>
      <c r="ADA4"/>
      <c r="ADB4"/>
      <c r="ADC4"/>
      <c r="ADD4"/>
      <c r="ADE4"/>
      <c r="ADF4"/>
      <c r="ADG4"/>
      <c r="ADH4"/>
      <c r="ADI4"/>
      <c r="ADJ4"/>
      <c r="ADK4"/>
      <c r="ADL4"/>
      <c r="ADM4"/>
      <c r="ADN4"/>
      <c r="ADO4"/>
      <c r="ADP4"/>
      <c r="ADQ4"/>
      <c r="ADR4"/>
      <c r="ADS4"/>
      <c r="ADT4"/>
      <c r="ADU4"/>
      <c r="ADV4"/>
      <c r="ADW4"/>
      <c r="ADX4"/>
      <c r="ADY4"/>
      <c r="ADZ4"/>
      <c r="AEA4"/>
      <c r="AEB4"/>
      <c r="AEC4"/>
      <c r="AED4"/>
      <c r="AEE4"/>
      <c r="AEF4"/>
      <c r="AEG4"/>
      <c r="AEH4"/>
      <c r="AEI4"/>
      <c r="AEJ4"/>
      <c r="AEK4"/>
      <c r="AEL4"/>
      <c r="AEM4"/>
      <c r="AEN4"/>
      <c r="AEO4"/>
      <c r="AEP4"/>
      <c r="AEQ4"/>
      <c r="AER4"/>
      <c r="AES4"/>
      <c r="AET4"/>
      <c r="AEU4"/>
      <c r="AEV4"/>
      <c r="AEW4"/>
      <c r="AEX4"/>
      <c r="AEY4"/>
      <c r="AEZ4"/>
      <c r="AFA4"/>
      <c r="AFB4"/>
      <c r="AFC4"/>
      <c r="AFD4"/>
      <c r="AFE4"/>
      <c r="AFF4"/>
      <c r="AFG4"/>
      <c r="AFH4"/>
      <c r="AFI4"/>
      <c r="AFJ4"/>
      <c r="AFK4"/>
      <c r="AFL4"/>
      <c r="AFM4"/>
      <c r="AFN4"/>
      <c r="AFO4"/>
      <c r="AFP4"/>
      <c r="AFQ4"/>
      <c r="AFR4"/>
      <c r="AFS4"/>
      <c r="AFT4"/>
      <c r="AFU4"/>
      <c r="AFV4"/>
      <c r="AFW4"/>
      <c r="AFX4"/>
      <c r="AFY4"/>
      <c r="AFZ4"/>
      <c r="AGA4"/>
      <c r="AGB4"/>
      <c r="AGC4"/>
      <c r="AGD4"/>
      <c r="AGE4"/>
      <c r="AGF4"/>
      <c r="AGG4"/>
      <c r="AGH4"/>
      <c r="AGI4"/>
      <c r="AGJ4"/>
      <c r="AGK4"/>
      <c r="AGL4"/>
      <c r="AGM4"/>
      <c r="AGN4"/>
      <c r="AGO4"/>
      <c r="AGP4"/>
      <c r="AGQ4"/>
      <c r="AGR4"/>
      <c r="AGS4"/>
      <c r="AGT4"/>
      <c r="AGU4"/>
      <c r="AGV4"/>
      <c r="AGW4"/>
      <c r="AGX4"/>
      <c r="AGY4"/>
      <c r="AGZ4"/>
      <c r="AHA4"/>
      <c r="AHB4"/>
      <c r="AHC4"/>
      <c r="AHD4"/>
      <c r="AHE4"/>
      <c r="AHF4"/>
      <c r="AHG4"/>
      <c r="AHH4"/>
      <c r="AHI4"/>
      <c r="AHJ4"/>
      <c r="AHK4"/>
      <c r="AHL4"/>
      <c r="AHM4"/>
      <c r="AHN4"/>
      <c r="AHO4"/>
      <c r="AHP4"/>
      <c r="AHQ4"/>
      <c r="AHR4"/>
      <c r="AHS4"/>
      <c r="AHT4"/>
      <c r="AHU4"/>
      <c r="AHV4"/>
      <c r="AHW4"/>
      <c r="AHX4"/>
      <c r="AHY4"/>
      <c r="AHZ4"/>
      <c r="AIA4"/>
      <c r="AIB4"/>
      <c r="AIC4"/>
      <c r="AID4"/>
      <c r="AIE4"/>
      <c r="AIF4"/>
      <c r="AIG4"/>
      <c r="AIH4"/>
      <c r="AII4"/>
      <c r="AIJ4"/>
      <c r="AIK4"/>
      <c r="AIL4"/>
      <c r="AIM4"/>
      <c r="AIN4"/>
      <c r="AIO4"/>
      <c r="AIP4"/>
      <c r="AIQ4"/>
      <c r="AIR4"/>
      <c r="AIS4"/>
      <c r="AIT4"/>
      <c r="AIU4"/>
      <c r="AIV4"/>
      <c r="AIW4"/>
      <c r="AIX4"/>
      <c r="AIY4"/>
      <c r="AIZ4"/>
      <c r="AJA4"/>
      <c r="AJB4"/>
      <c r="AJC4"/>
      <c r="AJD4"/>
      <c r="AJE4"/>
      <c r="AJF4"/>
      <c r="AJG4"/>
      <c r="AJH4"/>
      <c r="AJI4"/>
      <c r="AJJ4"/>
      <c r="AJK4"/>
      <c r="AJL4"/>
      <c r="AJM4"/>
      <c r="AJN4"/>
      <c r="AJO4"/>
      <c r="AJP4"/>
      <c r="AJQ4"/>
      <c r="AJR4"/>
      <c r="AJS4"/>
      <c r="AJT4"/>
      <c r="AJU4"/>
      <c r="AJV4"/>
      <c r="AJW4"/>
      <c r="AJX4"/>
      <c r="AJY4"/>
      <c r="AJZ4"/>
      <c r="AKA4"/>
      <c r="AKB4"/>
      <c r="AKC4"/>
      <c r="AKD4"/>
      <c r="AKE4"/>
      <c r="AKF4"/>
      <c r="AKG4"/>
      <c r="AKH4"/>
      <c r="AKI4"/>
      <c r="AKJ4"/>
      <c r="AKK4"/>
      <c r="AKL4"/>
      <c r="AKM4"/>
      <c r="AKN4"/>
      <c r="AKO4"/>
      <c r="AKP4"/>
      <c r="AKQ4"/>
      <c r="AKR4"/>
      <c r="AKS4"/>
      <c r="AKT4"/>
      <c r="AKU4"/>
      <c r="AKV4"/>
      <c r="AKW4"/>
      <c r="AKX4"/>
      <c r="AKY4"/>
      <c r="AKZ4"/>
      <c r="ALA4"/>
      <c r="ALB4"/>
      <c r="ALC4"/>
      <c r="ALD4"/>
      <c r="ALE4"/>
      <c r="ALF4"/>
      <c r="ALG4"/>
      <c r="ALH4"/>
      <c r="ALI4"/>
      <c r="ALJ4"/>
      <c r="ALK4"/>
      <c r="ALL4"/>
      <c r="ALM4"/>
      <c r="ALN4"/>
      <c r="ALO4"/>
      <c r="ALP4"/>
      <c r="ALQ4"/>
      <c r="ALR4"/>
      <c r="ALS4"/>
      <c r="ALT4"/>
      <c r="ALU4"/>
      <c r="ALV4"/>
      <c r="ALW4"/>
      <c r="ALX4"/>
      <c r="ALY4"/>
      <c r="ALZ4"/>
      <c r="AMA4"/>
      <c r="AMB4"/>
      <c r="AMC4"/>
      <c r="AMD4"/>
      <c r="AME4"/>
      <c r="AMF4"/>
      <c r="AMG4"/>
      <c r="AMH4"/>
      <c r="AMI4"/>
      <c r="AMJ4"/>
    </row>
    <row r="5" spans="1:1024" ht="15" customHeight="1" thickBot="1">
      <c r="A5" s="62"/>
      <c r="B5" s="27"/>
      <c r="C5" s="28"/>
      <c r="D5" s="28"/>
      <c r="E5" s="28"/>
      <c r="F5" s="551"/>
      <c r="G5" s="551"/>
      <c r="H5" s="551"/>
      <c r="I5" s="551"/>
      <c r="J5" s="551"/>
      <c r="K5" s="551"/>
      <c r="L5" s="551"/>
      <c r="M5" s="554"/>
      <c r="N5" s="581"/>
      <c r="O5" s="581"/>
      <c r="P5" s="581"/>
      <c r="Q5" s="582"/>
      <c r="R5"/>
      <c r="S5"/>
      <c r="T5"/>
      <c r="U5"/>
      <c r="V5"/>
      <c r="W5"/>
      <c r="X5"/>
      <c r="Y5"/>
      <c r="Z5"/>
      <c r="AA5"/>
      <c r="AB5"/>
      <c r="AC5"/>
      <c r="AD5"/>
      <c r="AE5"/>
      <c r="AF5"/>
      <c r="AG5"/>
      <c r="AH5"/>
      <c r="AI5"/>
      <c r="AJ5"/>
      <c r="AK5"/>
      <c r="AL5"/>
      <c r="AM5"/>
      <c r="AN5"/>
      <c r="AO5"/>
      <c r="AP5"/>
      <c r="AQ5"/>
      <c r="AR5"/>
      <c r="AS5"/>
      <c r="AT5"/>
      <c r="AU5"/>
      <c r="AV5"/>
      <c r="AW5"/>
      <c r="AX5"/>
      <c r="AY5"/>
      <c r="AZ5"/>
      <c r="BA5"/>
      <c r="BB5"/>
      <c r="BC5"/>
      <c r="BD5"/>
      <c r="BE5"/>
      <c r="BF5"/>
      <c r="BG5"/>
      <c r="BH5"/>
      <c r="BI5"/>
      <c r="BJ5"/>
      <c r="BK5"/>
      <c r="BL5"/>
      <c r="BM5"/>
      <c r="BN5"/>
      <c r="BO5"/>
      <c r="BP5"/>
      <c r="BQ5"/>
      <c r="BR5"/>
      <c r="BS5"/>
      <c r="BT5"/>
      <c r="BU5"/>
      <c r="BV5"/>
      <c r="BW5"/>
      <c r="BX5"/>
      <c r="BY5"/>
      <c r="BZ5"/>
      <c r="CA5"/>
      <c r="CB5"/>
      <c r="CC5"/>
      <c r="CD5"/>
      <c r="CE5"/>
      <c r="CF5"/>
      <c r="CG5"/>
      <c r="CH5"/>
      <c r="CI5"/>
      <c r="CJ5"/>
      <c r="CK5"/>
      <c r="CL5"/>
      <c r="CM5"/>
      <c r="CN5"/>
      <c r="CO5"/>
      <c r="CP5"/>
      <c r="CQ5"/>
      <c r="CR5"/>
      <c r="CS5"/>
      <c r="CT5"/>
      <c r="CU5"/>
      <c r="CV5"/>
      <c r="CW5"/>
      <c r="CX5"/>
      <c r="CY5"/>
      <c r="CZ5"/>
      <c r="DA5"/>
      <c r="DB5"/>
      <c r="DC5"/>
      <c r="DD5"/>
      <c r="DE5"/>
      <c r="DF5"/>
      <c r="DG5"/>
      <c r="DH5"/>
      <c r="DI5"/>
      <c r="DJ5"/>
      <c r="DK5"/>
      <c r="DL5"/>
      <c r="DM5"/>
      <c r="DN5"/>
      <c r="DO5"/>
      <c r="DP5"/>
      <c r="DQ5"/>
      <c r="DR5"/>
      <c r="DS5"/>
      <c r="DT5"/>
      <c r="DU5"/>
      <c r="DV5"/>
      <c r="DW5"/>
      <c r="DX5"/>
      <c r="DY5"/>
      <c r="DZ5"/>
      <c r="EA5"/>
      <c r="EB5"/>
      <c r="EC5"/>
      <c r="ED5"/>
      <c r="EE5"/>
      <c r="EF5"/>
      <c r="EG5"/>
      <c r="EH5"/>
      <c r="EI5"/>
      <c r="EJ5"/>
      <c r="EK5"/>
      <c r="EL5"/>
      <c r="EM5"/>
      <c r="EN5"/>
      <c r="EO5"/>
      <c r="EP5"/>
      <c r="EQ5"/>
      <c r="ER5"/>
      <c r="ES5"/>
      <c r="ET5"/>
      <c r="EU5"/>
      <c r="EV5"/>
      <c r="EW5"/>
      <c r="EX5"/>
      <c r="EY5"/>
      <c r="EZ5"/>
      <c r="FA5"/>
      <c r="FB5"/>
      <c r="FC5"/>
      <c r="FD5"/>
      <c r="FE5"/>
      <c r="FF5"/>
      <c r="FG5"/>
      <c r="FH5"/>
      <c r="FI5"/>
      <c r="FJ5"/>
      <c r="FK5"/>
      <c r="FL5"/>
      <c r="FM5"/>
      <c r="FN5"/>
      <c r="FO5"/>
      <c r="FP5"/>
      <c r="FQ5"/>
      <c r="FR5"/>
      <c r="FS5"/>
      <c r="FT5"/>
      <c r="FU5"/>
      <c r="FV5"/>
      <c r="FW5"/>
      <c r="FX5"/>
      <c r="FY5"/>
      <c r="FZ5"/>
      <c r="GA5"/>
      <c r="GB5"/>
      <c r="GC5"/>
      <c r="GD5"/>
      <c r="GE5"/>
      <c r="GF5"/>
      <c r="GG5"/>
      <c r="GH5"/>
      <c r="GI5"/>
      <c r="GJ5"/>
      <c r="GK5"/>
      <c r="GL5"/>
      <c r="GM5"/>
      <c r="GN5"/>
      <c r="GO5"/>
      <c r="GP5"/>
      <c r="GQ5"/>
      <c r="GR5"/>
      <c r="GS5"/>
      <c r="GT5"/>
      <c r="GU5"/>
      <c r="GV5"/>
      <c r="GW5"/>
      <c r="GX5"/>
      <c r="GY5"/>
      <c r="GZ5"/>
      <c r="HA5"/>
      <c r="HB5"/>
      <c r="HC5"/>
      <c r="HD5"/>
      <c r="HE5"/>
      <c r="HF5"/>
      <c r="HG5"/>
      <c r="HH5"/>
      <c r="HI5"/>
      <c r="HJ5"/>
      <c r="HK5"/>
      <c r="HL5"/>
      <c r="HM5"/>
      <c r="HN5"/>
      <c r="HO5"/>
      <c r="HP5"/>
      <c r="HQ5"/>
      <c r="HR5"/>
      <c r="HS5"/>
      <c r="HT5"/>
      <c r="HU5"/>
      <c r="HV5"/>
      <c r="HW5"/>
      <c r="HX5"/>
      <c r="HY5"/>
      <c r="HZ5"/>
      <c r="IA5"/>
      <c r="IB5"/>
      <c r="IC5"/>
      <c r="ID5"/>
      <c r="IE5"/>
      <c r="IF5"/>
      <c r="IG5"/>
      <c r="IH5"/>
      <c r="II5"/>
      <c r="IJ5"/>
      <c r="IK5"/>
      <c r="IL5"/>
      <c r="IM5"/>
      <c r="IN5"/>
      <c r="IO5"/>
      <c r="IP5"/>
      <c r="IQ5"/>
      <c r="IR5"/>
      <c r="IS5"/>
      <c r="IT5"/>
      <c r="IU5"/>
      <c r="IV5"/>
      <c r="IW5"/>
      <c r="IX5"/>
      <c r="IY5"/>
      <c r="IZ5"/>
      <c r="JA5"/>
      <c r="JB5"/>
      <c r="JC5"/>
      <c r="JD5"/>
      <c r="JE5"/>
      <c r="JF5"/>
      <c r="JG5"/>
      <c r="JH5"/>
      <c r="JI5"/>
      <c r="JJ5"/>
      <c r="JK5"/>
      <c r="JL5"/>
      <c r="JM5"/>
      <c r="JN5"/>
      <c r="JO5"/>
      <c r="JP5"/>
      <c r="JQ5"/>
      <c r="JR5"/>
      <c r="JS5"/>
      <c r="JT5"/>
      <c r="JU5"/>
      <c r="JV5"/>
      <c r="JW5"/>
      <c r="JX5"/>
      <c r="JY5"/>
      <c r="JZ5"/>
      <c r="KA5"/>
      <c r="KB5"/>
      <c r="KC5"/>
      <c r="KD5"/>
      <c r="KE5"/>
      <c r="KF5"/>
      <c r="KG5"/>
      <c r="KH5"/>
      <c r="KI5"/>
      <c r="KJ5"/>
      <c r="KK5"/>
      <c r="KL5"/>
      <c r="KM5"/>
      <c r="KN5"/>
      <c r="KO5"/>
      <c r="KP5"/>
      <c r="KQ5"/>
      <c r="KR5"/>
      <c r="KS5"/>
      <c r="KT5"/>
      <c r="KU5"/>
      <c r="KV5"/>
      <c r="KW5"/>
      <c r="KX5"/>
      <c r="KY5"/>
      <c r="KZ5"/>
      <c r="LA5"/>
      <c r="LB5"/>
      <c r="LC5"/>
      <c r="LD5"/>
      <c r="LE5"/>
      <c r="LF5"/>
      <c r="LG5"/>
      <c r="LH5"/>
      <c r="LI5"/>
      <c r="LJ5"/>
      <c r="LK5"/>
      <c r="LL5"/>
      <c r="LM5"/>
      <c r="LN5"/>
      <c r="LO5"/>
      <c r="LP5"/>
      <c r="LQ5"/>
      <c r="LR5"/>
      <c r="LS5"/>
      <c r="LT5"/>
      <c r="LU5"/>
      <c r="LV5"/>
      <c r="LW5"/>
      <c r="LX5"/>
      <c r="LY5"/>
      <c r="LZ5"/>
      <c r="MA5"/>
      <c r="MB5"/>
      <c r="MC5"/>
      <c r="MD5"/>
      <c r="ME5"/>
      <c r="MF5"/>
      <c r="MG5"/>
      <c r="MH5"/>
      <c r="MI5"/>
      <c r="MJ5"/>
      <c r="MK5"/>
      <c r="ML5"/>
      <c r="MM5"/>
      <c r="MN5"/>
      <c r="MO5"/>
      <c r="MP5"/>
      <c r="MQ5"/>
      <c r="MR5"/>
      <c r="MS5"/>
      <c r="MT5"/>
      <c r="MU5"/>
      <c r="MV5"/>
      <c r="MW5"/>
      <c r="MX5"/>
      <c r="MY5"/>
      <c r="MZ5"/>
      <c r="NA5"/>
      <c r="NB5"/>
      <c r="NC5"/>
      <c r="ND5"/>
      <c r="NE5"/>
      <c r="NF5"/>
      <c r="NG5"/>
      <c r="NH5"/>
      <c r="NI5"/>
      <c r="NJ5"/>
      <c r="NK5"/>
      <c r="NL5"/>
      <c r="NM5"/>
      <c r="NN5"/>
      <c r="NO5"/>
      <c r="NP5"/>
      <c r="NQ5"/>
      <c r="NR5"/>
      <c r="NS5"/>
      <c r="NT5"/>
      <c r="NU5"/>
      <c r="NV5"/>
      <c r="NW5"/>
      <c r="NX5"/>
      <c r="NY5"/>
      <c r="NZ5"/>
      <c r="OA5"/>
      <c r="OB5"/>
      <c r="OC5"/>
      <c r="OD5"/>
      <c r="OE5"/>
      <c r="OF5"/>
      <c r="OG5"/>
      <c r="OH5"/>
      <c r="OI5"/>
      <c r="OJ5"/>
      <c r="OK5"/>
      <c r="OL5"/>
      <c r="OM5"/>
      <c r="ON5"/>
      <c r="OO5"/>
      <c r="OP5"/>
      <c r="OQ5"/>
      <c r="OR5"/>
      <c r="OS5"/>
      <c r="OT5"/>
      <c r="OU5"/>
      <c r="OV5"/>
      <c r="OW5"/>
      <c r="OX5"/>
      <c r="OY5"/>
      <c r="OZ5"/>
      <c r="PA5"/>
      <c r="PB5"/>
      <c r="PC5"/>
      <c r="PD5"/>
      <c r="PE5"/>
      <c r="PF5"/>
      <c r="PG5"/>
      <c r="PH5"/>
      <c r="PI5"/>
      <c r="PJ5"/>
      <c r="PK5"/>
      <c r="PL5"/>
      <c r="PM5"/>
      <c r="PN5"/>
      <c r="PO5"/>
      <c r="PP5"/>
      <c r="PQ5"/>
      <c r="PR5"/>
      <c r="PS5"/>
      <c r="PT5"/>
      <c r="PU5"/>
      <c r="PV5"/>
      <c r="PW5"/>
      <c r="PX5"/>
      <c r="PY5"/>
      <c r="PZ5"/>
      <c r="QA5"/>
      <c r="QB5"/>
      <c r="QC5"/>
      <c r="QD5"/>
      <c r="QE5"/>
      <c r="QF5"/>
      <c r="QG5"/>
      <c r="QH5"/>
      <c r="QI5"/>
      <c r="QJ5"/>
      <c r="QK5"/>
      <c r="QL5"/>
      <c r="QM5"/>
      <c r="QN5"/>
      <c r="QO5"/>
      <c r="QP5"/>
      <c r="QQ5"/>
      <c r="QR5"/>
      <c r="QS5"/>
      <c r="QT5"/>
      <c r="QU5"/>
      <c r="QV5"/>
      <c r="QW5"/>
      <c r="QX5"/>
      <c r="QY5"/>
      <c r="QZ5"/>
      <c r="RA5"/>
      <c r="RB5"/>
      <c r="RC5"/>
      <c r="RD5"/>
      <c r="RE5"/>
      <c r="RF5"/>
      <c r="RG5"/>
      <c r="RH5"/>
      <c r="RI5"/>
      <c r="RJ5"/>
      <c r="RK5"/>
      <c r="RL5"/>
      <c r="RM5"/>
      <c r="RN5"/>
      <c r="RO5"/>
      <c r="RP5"/>
      <c r="RQ5"/>
      <c r="RR5"/>
      <c r="RS5"/>
      <c r="RT5"/>
      <c r="RU5"/>
      <c r="RV5"/>
      <c r="RW5"/>
      <c r="RX5"/>
      <c r="RY5"/>
      <c r="RZ5"/>
      <c r="SA5"/>
      <c r="SB5"/>
      <c r="SC5"/>
      <c r="SD5"/>
      <c r="SE5"/>
      <c r="SF5"/>
      <c r="SG5"/>
      <c r="SH5"/>
      <c r="SI5"/>
      <c r="SJ5"/>
      <c r="SK5"/>
      <c r="SL5"/>
      <c r="SM5"/>
      <c r="SN5"/>
      <c r="SO5"/>
      <c r="SP5"/>
      <c r="SQ5"/>
      <c r="SR5"/>
      <c r="SS5"/>
      <c r="ST5"/>
      <c r="SU5"/>
      <c r="SV5"/>
      <c r="SW5"/>
      <c r="SX5"/>
      <c r="SY5"/>
      <c r="SZ5"/>
      <c r="TA5"/>
      <c r="TB5"/>
      <c r="TC5"/>
      <c r="TD5"/>
      <c r="TE5"/>
      <c r="TF5"/>
      <c r="TG5"/>
      <c r="TH5"/>
      <c r="TI5"/>
      <c r="TJ5"/>
      <c r="TK5"/>
      <c r="TL5"/>
      <c r="TM5"/>
      <c r="TN5"/>
      <c r="TO5"/>
      <c r="TP5"/>
      <c r="TQ5"/>
      <c r="TR5"/>
      <c r="TS5"/>
      <c r="TT5"/>
      <c r="TU5"/>
      <c r="TV5"/>
      <c r="TW5"/>
      <c r="TX5"/>
      <c r="TY5"/>
      <c r="TZ5"/>
      <c r="UA5"/>
      <c r="UB5"/>
      <c r="UC5"/>
      <c r="UD5"/>
      <c r="UE5"/>
      <c r="UF5"/>
      <c r="UG5"/>
      <c r="UH5"/>
      <c r="UI5"/>
      <c r="UJ5"/>
      <c r="UK5"/>
      <c r="UL5"/>
      <c r="UM5"/>
      <c r="UN5"/>
      <c r="UO5"/>
      <c r="UP5"/>
      <c r="UQ5"/>
      <c r="UR5"/>
      <c r="US5"/>
      <c r="UT5"/>
      <c r="UU5"/>
      <c r="UV5"/>
      <c r="UW5"/>
      <c r="UX5"/>
      <c r="UY5"/>
      <c r="UZ5"/>
      <c r="VA5"/>
      <c r="VB5"/>
      <c r="VC5"/>
      <c r="VD5"/>
      <c r="VE5"/>
      <c r="VF5"/>
      <c r="VG5"/>
      <c r="VH5"/>
      <c r="VI5"/>
      <c r="VJ5"/>
      <c r="VK5"/>
      <c r="VL5"/>
      <c r="VM5"/>
      <c r="VN5"/>
      <c r="VO5"/>
      <c r="VP5"/>
      <c r="VQ5"/>
      <c r="VR5"/>
      <c r="VS5"/>
      <c r="VT5"/>
      <c r="VU5"/>
      <c r="VV5"/>
      <c r="VW5"/>
      <c r="VX5"/>
      <c r="VY5"/>
      <c r="VZ5"/>
      <c r="WA5"/>
      <c r="WB5"/>
      <c r="WC5"/>
      <c r="WD5"/>
      <c r="WE5"/>
      <c r="WF5"/>
      <c r="WG5"/>
      <c r="WH5"/>
      <c r="WI5"/>
      <c r="WJ5"/>
      <c r="WK5"/>
      <c r="WL5"/>
      <c r="WM5"/>
      <c r="WN5"/>
      <c r="WO5"/>
      <c r="WP5"/>
      <c r="WQ5"/>
      <c r="WR5"/>
      <c r="WS5"/>
      <c r="WT5"/>
      <c r="WU5"/>
      <c r="WV5"/>
      <c r="WW5"/>
      <c r="WX5"/>
      <c r="WY5"/>
      <c r="WZ5"/>
      <c r="XA5"/>
      <c r="XB5"/>
      <c r="XC5"/>
      <c r="XD5"/>
      <c r="XE5"/>
      <c r="XF5"/>
      <c r="XG5"/>
      <c r="XH5"/>
      <c r="XI5"/>
      <c r="XJ5"/>
      <c r="XK5"/>
      <c r="XL5"/>
      <c r="XM5"/>
      <c r="XN5"/>
      <c r="XO5"/>
      <c r="XP5"/>
      <c r="XQ5"/>
      <c r="XR5"/>
      <c r="XS5"/>
      <c r="XT5"/>
      <c r="XU5"/>
      <c r="XV5"/>
      <c r="XW5"/>
      <c r="XX5"/>
      <c r="XY5"/>
      <c r="XZ5"/>
      <c r="YA5"/>
      <c r="YB5"/>
      <c r="YC5"/>
      <c r="YD5"/>
      <c r="YE5"/>
      <c r="YF5"/>
      <c r="YG5"/>
      <c r="YH5"/>
      <c r="YI5"/>
      <c r="YJ5"/>
      <c r="YK5"/>
      <c r="YL5"/>
      <c r="YM5"/>
      <c r="YN5"/>
      <c r="YO5"/>
      <c r="YP5"/>
      <c r="YQ5"/>
      <c r="YR5"/>
      <c r="YS5"/>
      <c r="YT5"/>
      <c r="YU5"/>
      <c r="YV5"/>
      <c r="YW5"/>
      <c r="YX5"/>
      <c r="YY5"/>
      <c r="YZ5"/>
      <c r="ZA5"/>
      <c r="ZB5"/>
      <c r="ZC5"/>
      <c r="ZD5"/>
      <c r="ZE5"/>
      <c r="ZF5"/>
      <c r="ZG5"/>
      <c r="ZH5"/>
      <c r="ZI5"/>
      <c r="ZJ5"/>
      <c r="ZK5"/>
      <c r="ZL5"/>
      <c r="ZM5"/>
      <c r="ZN5"/>
      <c r="ZO5"/>
      <c r="ZP5"/>
      <c r="ZQ5"/>
      <c r="ZR5"/>
      <c r="ZS5"/>
      <c r="ZT5"/>
      <c r="ZU5"/>
      <c r="ZV5"/>
      <c r="ZW5"/>
      <c r="ZX5"/>
      <c r="ZY5"/>
      <c r="ZZ5"/>
      <c r="AAA5"/>
      <c r="AAB5"/>
      <c r="AAC5"/>
      <c r="AAD5"/>
      <c r="AAE5"/>
      <c r="AAF5"/>
      <c r="AAG5"/>
      <c r="AAH5"/>
      <c r="AAI5"/>
      <c r="AAJ5"/>
      <c r="AAK5"/>
      <c r="AAL5"/>
      <c r="AAM5"/>
      <c r="AAN5"/>
      <c r="AAO5"/>
      <c r="AAP5"/>
      <c r="AAQ5"/>
      <c r="AAR5"/>
      <c r="AAS5"/>
      <c r="AAT5"/>
      <c r="AAU5"/>
      <c r="AAV5"/>
      <c r="AAW5"/>
      <c r="AAX5"/>
      <c r="AAY5"/>
      <c r="AAZ5"/>
      <c r="ABA5"/>
      <c r="ABB5"/>
      <c r="ABC5"/>
      <c r="ABD5"/>
      <c r="ABE5"/>
      <c r="ABF5"/>
      <c r="ABG5"/>
      <c r="ABH5"/>
      <c r="ABI5"/>
      <c r="ABJ5"/>
      <c r="ABK5"/>
      <c r="ABL5"/>
      <c r="ABM5"/>
      <c r="ABN5"/>
      <c r="ABO5"/>
      <c r="ABP5"/>
      <c r="ABQ5"/>
      <c r="ABR5"/>
      <c r="ABS5"/>
      <c r="ABT5"/>
      <c r="ABU5"/>
      <c r="ABV5"/>
      <c r="ABW5"/>
      <c r="ABX5"/>
      <c r="ABY5"/>
      <c r="ABZ5"/>
      <c r="ACA5"/>
      <c r="ACB5"/>
      <c r="ACC5"/>
      <c r="ACD5"/>
      <c r="ACE5"/>
      <c r="ACF5"/>
      <c r="ACG5"/>
      <c r="ACH5"/>
      <c r="ACI5"/>
      <c r="ACJ5"/>
      <c r="ACK5"/>
      <c r="ACL5"/>
      <c r="ACM5"/>
      <c r="ACN5"/>
      <c r="ACO5"/>
      <c r="ACP5"/>
      <c r="ACQ5"/>
      <c r="ACR5"/>
      <c r="ACS5"/>
      <c r="ACT5"/>
      <c r="ACU5"/>
      <c r="ACV5"/>
      <c r="ACW5"/>
      <c r="ACX5"/>
      <c r="ACY5"/>
      <c r="ACZ5"/>
      <c r="ADA5"/>
      <c r="ADB5"/>
      <c r="ADC5"/>
      <c r="ADD5"/>
      <c r="ADE5"/>
      <c r="ADF5"/>
      <c r="ADG5"/>
      <c r="ADH5"/>
      <c r="ADI5"/>
      <c r="ADJ5"/>
      <c r="ADK5"/>
      <c r="ADL5"/>
      <c r="ADM5"/>
      <c r="ADN5"/>
      <c r="ADO5"/>
      <c r="ADP5"/>
      <c r="ADQ5"/>
      <c r="ADR5"/>
      <c r="ADS5"/>
      <c r="ADT5"/>
      <c r="ADU5"/>
      <c r="ADV5"/>
      <c r="ADW5"/>
      <c r="ADX5"/>
      <c r="ADY5"/>
      <c r="ADZ5"/>
      <c r="AEA5"/>
      <c r="AEB5"/>
      <c r="AEC5"/>
      <c r="AED5"/>
      <c r="AEE5"/>
      <c r="AEF5"/>
      <c r="AEG5"/>
      <c r="AEH5"/>
      <c r="AEI5"/>
      <c r="AEJ5"/>
      <c r="AEK5"/>
      <c r="AEL5"/>
      <c r="AEM5"/>
      <c r="AEN5"/>
      <c r="AEO5"/>
      <c r="AEP5"/>
      <c r="AEQ5"/>
      <c r="AER5"/>
      <c r="AES5"/>
      <c r="AET5"/>
      <c r="AEU5"/>
      <c r="AEV5"/>
      <c r="AEW5"/>
      <c r="AEX5"/>
      <c r="AEY5"/>
      <c r="AEZ5"/>
      <c r="AFA5"/>
      <c r="AFB5"/>
      <c r="AFC5"/>
      <c r="AFD5"/>
      <c r="AFE5"/>
      <c r="AFF5"/>
      <c r="AFG5"/>
      <c r="AFH5"/>
      <c r="AFI5"/>
      <c r="AFJ5"/>
      <c r="AFK5"/>
      <c r="AFL5"/>
      <c r="AFM5"/>
      <c r="AFN5"/>
      <c r="AFO5"/>
      <c r="AFP5"/>
      <c r="AFQ5"/>
      <c r="AFR5"/>
      <c r="AFS5"/>
      <c r="AFT5"/>
      <c r="AFU5"/>
      <c r="AFV5"/>
      <c r="AFW5"/>
      <c r="AFX5"/>
      <c r="AFY5"/>
      <c r="AFZ5"/>
      <c r="AGA5"/>
      <c r="AGB5"/>
      <c r="AGC5"/>
      <c r="AGD5"/>
      <c r="AGE5"/>
      <c r="AGF5"/>
      <c r="AGG5"/>
      <c r="AGH5"/>
      <c r="AGI5"/>
      <c r="AGJ5"/>
      <c r="AGK5"/>
      <c r="AGL5"/>
      <c r="AGM5"/>
      <c r="AGN5"/>
      <c r="AGO5"/>
      <c r="AGP5"/>
      <c r="AGQ5"/>
      <c r="AGR5"/>
      <c r="AGS5"/>
      <c r="AGT5"/>
      <c r="AGU5"/>
      <c r="AGV5"/>
      <c r="AGW5"/>
      <c r="AGX5"/>
      <c r="AGY5"/>
      <c r="AGZ5"/>
      <c r="AHA5"/>
      <c r="AHB5"/>
      <c r="AHC5"/>
      <c r="AHD5"/>
      <c r="AHE5"/>
      <c r="AHF5"/>
      <c r="AHG5"/>
      <c r="AHH5"/>
      <c r="AHI5"/>
      <c r="AHJ5"/>
      <c r="AHK5"/>
      <c r="AHL5"/>
      <c r="AHM5"/>
      <c r="AHN5"/>
      <c r="AHO5"/>
      <c r="AHP5"/>
      <c r="AHQ5"/>
      <c r="AHR5"/>
      <c r="AHS5"/>
      <c r="AHT5"/>
      <c r="AHU5"/>
      <c r="AHV5"/>
      <c r="AHW5"/>
      <c r="AHX5"/>
      <c r="AHY5"/>
      <c r="AHZ5"/>
      <c r="AIA5"/>
      <c r="AIB5"/>
      <c r="AIC5"/>
      <c r="AID5"/>
      <c r="AIE5"/>
      <c r="AIF5"/>
      <c r="AIG5"/>
      <c r="AIH5"/>
      <c r="AII5"/>
      <c r="AIJ5"/>
      <c r="AIK5"/>
      <c r="AIL5"/>
      <c r="AIM5"/>
      <c r="AIN5"/>
      <c r="AIO5"/>
      <c r="AIP5"/>
      <c r="AIQ5"/>
      <c r="AIR5"/>
      <c r="AIS5"/>
      <c r="AIT5"/>
      <c r="AIU5"/>
      <c r="AIV5"/>
      <c r="AIW5"/>
      <c r="AIX5"/>
      <c r="AIY5"/>
      <c r="AIZ5"/>
      <c r="AJA5"/>
      <c r="AJB5"/>
      <c r="AJC5"/>
      <c r="AJD5"/>
      <c r="AJE5"/>
      <c r="AJF5"/>
      <c r="AJG5"/>
      <c r="AJH5"/>
      <c r="AJI5"/>
      <c r="AJJ5"/>
      <c r="AJK5"/>
      <c r="AJL5"/>
      <c r="AJM5"/>
      <c r="AJN5"/>
      <c r="AJO5"/>
      <c r="AJP5"/>
      <c r="AJQ5"/>
      <c r="AJR5"/>
      <c r="AJS5"/>
      <c r="AJT5"/>
      <c r="AJU5"/>
      <c r="AJV5"/>
      <c r="AJW5"/>
      <c r="AJX5"/>
      <c r="AJY5"/>
      <c r="AJZ5"/>
      <c r="AKA5"/>
      <c r="AKB5"/>
      <c r="AKC5"/>
      <c r="AKD5"/>
      <c r="AKE5"/>
      <c r="AKF5"/>
      <c r="AKG5"/>
      <c r="AKH5"/>
      <c r="AKI5"/>
      <c r="AKJ5"/>
      <c r="AKK5"/>
      <c r="AKL5"/>
      <c r="AKM5"/>
      <c r="AKN5"/>
      <c r="AKO5"/>
      <c r="AKP5"/>
      <c r="AKQ5"/>
      <c r="AKR5"/>
      <c r="AKS5"/>
      <c r="AKT5"/>
      <c r="AKU5"/>
      <c r="AKV5"/>
      <c r="AKW5"/>
      <c r="AKX5"/>
      <c r="AKY5"/>
      <c r="AKZ5"/>
      <c r="ALA5"/>
      <c r="ALB5"/>
      <c r="ALC5"/>
      <c r="ALD5"/>
      <c r="ALE5"/>
      <c r="ALF5"/>
      <c r="ALG5"/>
      <c r="ALH5"/>
      <c r="ALI5"/>
      <c r="ALJ5"/>
      <c r="ALK5"/>
      <c r="ALL5"/>
      <c r="ALM5"/>
      <c r="ALN5"/>
      <c r="ALO5"/>
      <c r="ALP5"/>
      <c r="ALQ5"/>
      <c r="ALR5"/>
      <c r="ALS5"/>
      <c r="ALT5"/>
      <c r="ALU5"/>
      <c r="ALV5"/>
      <c r="ALW5"/>
      <c r="ALX5"/>
      <c r="ALY5"/>
      <c r="ALZ5"/>
      <c r="AMA5"/>
      <c r="AMB5"/>
      <c r="AMC5"/>
      <c r="AMD5"/>
      <c r="AME5"/>
      <c r="AMF5"/>
      <c r="AMG5"/>
      <c r="AMH5"/>
      <c r="AMI5"/>
      <c r="AMJ5"/>
    </row>
    <row r="6" spans="1:1024" ht="20.100000000000001" customHeight="1" thickBot="1">
      <c r="A6" s="62"/>
      <c r="B6" s="27"/>
      <c r="C6" s="28"/>
      <c r="D6" s="28"/>
      <c r="E6" s="28"/>
      <c r="F6" s="551"/>
      <c r="G6" s="551"/>
      <c r="H6" s="551"/>
      <c r="I6" s="551"/>
      <c r="J6" s="551"/>
      <c r="K6" s="551"/>
      <c r="L6" s="551"/>
      <c r="M6" s="557" t="s">
        <v>16</v>
      </c>
      <c r="N6" s="559" t="s">
        <v>1586</v>
      </c>
      <c r="O6" s="559"/>
      <c r="P6" s="559"/>
      <c r="Q6" s="560"/>
      <c r="R6"/>
      <c r="S6"/>
      <c r="T6"/>
      <c r="U6"/>
      <c r="V6"/>
      <c r="W6"/>
      <c r="X6"/>
      <c r="Y6"/>
      <c r="Z6"/>
      <c r="AA6"/>
      <c r="AB6"/>
      <c r="AC6"/>
      <c r="AD6"/>
      <c r="AE6"/>
      <c r="AF6"/>
      <c r="AG6"/>
      <c r="AH6"/>
      <c r="AI6"/>
      <c r="AJ6"/>
      <c r="AK6"/>
      <c r="AL6"/>
      <c r="AM6"/>
      <c r="AN6"/>
      <c r="AO6"/>
      <c r="AP6"/>
      <c r="AQ6"/>
      <c r="AR6"/>
      <c r="AS6"/>
      <c r="AT6"/>
      <c r="AU6"/>
      <c r="AV6"/>
      <c r="AW6"/>
      <c r="AX6"/>
      <c r="AY6"/>
      <c r="AZ6"/>
      <c r="BA6"/>
      <c r="BB6"/>
      <c r="BC6"/>
      <c r="BD6"/>
      <c r="BE6"/>
      <c r="BF6"/>
      <c r="BG6"/>
      <c r="BH6"/>
      <c r="BI6"/>
      <c r="BJ6"/>
      <c r="BK6"/>
      <c r="BL6"/>
      <c r="BM6"/>
      <c r="BN6"/>
      <c r="BO6"/>
      <c r="BP6"/>
      <c r="BQ6"/>
      <c r="BR6"/>
      <c r="BS6"/>
      <c r="BT6"/>
      <c r="BU6"/>
      <c r="BV6"/>
      <c r="BW6"/>
      <c r="BX6"/>
      <c r="BY6"/>
      <c r="BZ6"/>
      <c r="CA6"/>
      <c r="CB6"/>
      <c r="CC6"/>
      <c r="CD6"/>
      <c r="CE6"/>
      <c r="CF6"/>
      <c r="CG6"/>
      <c r="CH6"/>
      <c r="CI6"/>
      <c r="CJ6"/>
      <c r="CK6"/>
      <c r="CL6"/>
      <c r="CM6"/>
      <c r="CN6"/>
      <c r="CO6"/>
      <c r="CP6"/>
      <c r="CQ6"/>
      <c r="CR6"/>
      <c r="CS6"/>
      <c r="CT6"/>
      <c r="CU6"/>
      <c r="CV6"/>
      <c r="CW6"/>
      <c r="CX6"/>
      <c r="CY6"/>
      <c r="CZ6"/>
      <c r="DA6"/>
      <c r="DB6"/>
      <c r="DC6"/>
      <c r="DD6"/>
      <c r="DE6"/>
      <c r="DF6"/>
      <c r="DG6"/>
      <c r="DH6"/>
      <c r="DI6"/>
      <c r="DJ6"/>
      <c r="DK6"/>
      <c r="DL6"/>
      <c r="DM6"/>
      <c r="DN6"/>
      <c r="DO6"/>
      <c r="DP6"/>
      <c r="DQ6"/>
      <c r="DR6"/>
      <c r="DS6"/>
      <c r="DT6"/>
      <c r="DU6"/>
      <c r="DV6"/>
      <c r="DW6"/>
      <c r="DX6"/>
      <c r="DY6"/>
      <c r="DZ6"/>
      <c r="EA6"/>
      <c r="EB6"/>
      <c r="EC6"/>
      <c r="ED6"/>
      <c r="EE6"/>
      <c r="EF6"/>
      <c r="EG6"/>
      <c r="EH6"/>
      <c r="EI6"/>
      <c r="EJ6"/>
      <c r="EK6"/>
      <c r="EL6"/>
      <c r="EM6"/>
      <c r="EN6"/>
      <c r="EO6"/>
      <c r="EP6"/>
      <c r="EQ6"/>
      <c r="ER6"/>
      <c r="ES6"/>
      <c r="ET6"/>
      <c r="EU6"/>
      <c r="EV6"/>
      <c r="EW6"/>
      <c r="EX6"/>
      <c r="EY6"/>
      <c r="EZ6"/>
      <c r="FA6"/>
      <c r="FB6"/>
      <c r="FC6"/>
      <c r="FD6"/>
      <c r="FE6"/>
      <c r="FF6"/>
      <c r="FG6"/>
      <c r="FH6"/>
      <c r="FI6"/>
      <c r="FJ6"/>
      <c r="FK6"/>
      <c r="FL6"/>
      <c r="FM6"/>
      <c r="FN6"/>
      <c r="FO6"/>
      <c r="FP6"/>
      <c r="FQ6"/>
      <c r="FR6"/>
      <c r="FS6"/>
      <c r="FT6"/>
      <c r="FU6"/>
      <c r="FV6"/>
      <c r="FW6"/>
      <c r="FX6"/>
      <c r="FY6"/>
      <c r="FZ6"/>
      <c r="GA6"/>
      <c r="GB6"/>
      <c r="GC6"/>
      <c r="GD6"/>
      <c r="GE6"/>
      <c r="GF6"/>
      <c r="GG6"/>
      <c r="GH6"/>
      <c r="GI6"/>
      <c r="GJ6"/>
      <c r="GK6"/>
      <c r="GL6"/>
      <c r="GM6"/>
      <c r="GN6"/>
      <c r="GO6"/>
      <c r="GP6"/>
      <c r="GQ6"/>
      <c r="GR6"/>
      <c r="GS6"/>
      <c r="GT6"/>
      <c r="GU6"/>
      <c r="GV6"/>
      <c r="GW6"/>
      <c r="GX6"/>
      <c r="GY6"/>
      <c r="GZ6"/>
      <c r="HA6"/>
      <c r="HB6"/>
      <c r="HC6"/>
      <c r="HD6"/>
      <c r="HE6"/>
      <c r="HF6"/>
      <c r="HG6"/>
      <c r="HH6"/>
      <c r="HI6"/>
      <c r="HJ6"/>
      <c r="HK6"/>
      <c r="HL6"/>
      <c r="HM6"/>
      <c r="HN6"/>
      <c r="HO6"/>
      <c r="HP6"/>
      <c r="HQ6"/>
      <c r="HR6"/>
      <c r="HS6"/>
      <c r="HT6"/>
      <c r="HU6"/>
      <c r="HV6"/>
      <c r="HW6"/>
      <c r="HX6"/>
      <c r="HY6"/>
      <c r="HZ6"/>
      <c r="IA6"/>
      <c r="IB6"/>
      <c r="IC6"/>
      <c r="ID6"/>
      <c r="IE6"/>
      <c r="IF6"/>
      <c r="IG6"/>
      <c r="IH6"/>
      <c r="II6"/>
      <c r="IJ6"/>
      <c r="IK6"/>
      <c r="IL6"/>
      <c r="IM6"/>
      <c r="IN6"/>
      <c r="IO6"/>
      <c r="IP6"/>
      <c r="IQ6"/>
      <c r="IR6"/>
      <c r="IS6"/>
      <c r="IT6"/>
      <c r="IU6"/>
      <c r="IV6"/>
      <c r="IW6"/>
      <c r="IX6"/>
      <c r="IY6"/>
      <c r="IZ6"/>
      <c r="JA6"/>
      <c r="JB6"/>
      <c r="JC6"/>
      <c r="JD6"/>
      <c r="JE6"/>
      <c r="JF6"/>
      <c r="JG6"/>
      <c r="JH6"/>
      <c r="JI6"/>
      <c r="JJ6"/>
      <c r="JK6"/>
      <c r="JL6"/>
      <c r="JM6"/>
      <c r="JN6"/>
      <c r="JO6"/>
      <c r="JP6"/>
      <c r="JQ6"/>
      <c r="JR6"/>
      <c r="JS6"/>
      <c r="JT6"/>
      <c r="JU6"/>
      <c r="JV6"/>
      <c r="JW6"/>
      <c r="JX6"/>
      <c r="JY6"/>
      <c r="JZ6"/>
      <c r="KA6"/>
      <c r="KB6"/>
      <c r="KC6"/>
      <c r="KD6"/>
      <c r="KE6"/>
      <c r="KF6"/>
      <c r="KG6"/>
      <c r="KH6"/>
      <c r="KI6"/>
      <c r="KJ6"/>
      <c r="KK6"/>
      <c r="KL6"/>
      <c r="KM6"/>
      <c r="KN6"/>
      <c r="KO6"/>
      <c r="KP6"/>
      <c r="KQ6"/>
      <c r="KR6"/>
      <c r="KS6"/>
      <c r="KT6"/>
      <c r="KU6"/>
      <c r="KV6"/>
      <c r="KW6"/>
      <c r="KX6"/>
      <c r="KY6"/>
      <c r="KZ6"/>
      <c r="LA6"/>
      <c r="LB6"/>
      <c r="LC6"/>
      <c r="LD6"/>
      <c r="LE6"/>
      <c r="LF6"/>
      <c r="LG6"/>
      <c r="LH6"/>
      <c r="LI6"/>
      <c r="LJ6"/>
      <c r="LK6"/>
      <c r="LL6"/>
      <c r="LM6"/>
      <c r="LN6"/>
      <c r="LO6"/>
      <c r="LP6"/>
      <c r="LQ6"/>
      <c r="LR6"/>
      <c r="LS6"/>
      <c r="LT6"/>
      <c r="LU6"/>
      <c r="LV6"/>
      <c r="LW6"/>
      <c r="LX6"/>
      <c r="LY6"/>
      <c r="LZ6"/>
      <c r="MA6"/>
      <c r="MB6"/>
      <c r="MC6"/>
      <c r="MD6"/>
      <c r="ME6"/>
      <c r="MF6"/>
      <c r="MG6"/>
      <c r="MH6"/>
      <c r="MI6"/>
      <c r="MJ6"/>
      <c r="MK6"/>
      <c r="ML6"/>
      <c r="MM6"/>
      <c r="MN6"/>
      <c r="MO6"/>
      <c r="MP6"/>
      <c r="MQ6"/>
      <c r="MR6"/>
      <c r="MS6"/>
      <c r="MT6"/>
      <c r="MU6"/>
      <c r="MV6"/>
      <c r="MW6"/>
      <c r="MX6"/>
      <c r="MY6"/>
      <c r="MZ6"/>
      <c r="NA6"/>
      <c r="NB6"/>
      <c r="NC6"/>
      <c r="ND6"/>
      <c r="NE6"/>
      <c r="NF6"/>
      <c r="NG6"/>
      <c r="NH6"/>
      <c r="NI6"/>
      <c r="NJ6"/>
      <c r="NK6"/>
      <c r="NL6"/>
      <c r="NM6"/>
      <c r="NN6"/>
      <c r="NO6"/>
      <c r="NP6"/>
      <c r="NQ6"/>
      <c r="NR6"/>
      <c r="NS6"/>
      <c r="NT6"/>
      <c r="NU6"/>
      <c r="NV6"/>
      <c r="NW6"/>
      <c r="NX6"/>
      <c r="NY6"/>
      <c r="NZ6"/>
      <c r="OA6"/>
      <c r="OB6"/>
      <c r="OC6"/>
      <c r="OD6"/>
      <c r="OE6"/>
      <c r="OF6"/>
      <c r="OG6"/>
      <c r="OH6"/>
      <c r="OI6"/>
      <c r="OJ6"/>
      <c r="OK6"/>
      <c r="OL6"/>
      <c r="OM6"/>
      <c r="ON6"/>
      <c r="OO6"/>
      <c r="OP6"/>
      <c r="OQ6"/>
      <c r="OR6"/>
      <c r="OS6"/>
      <c r="OT6"/>
      <c r="OU6"/>
      <c r="OV6"/>
      <c r="OW6"/>
      <c r="OX6"/>
      <c r="OY6"/>
      <c r="OZ6"/>
      <c r="PA6"/>
      <c r="PB6"/>
      <c r="PC6"/>
      <c r="PD6"/>
      <c r="PE6"/>
      <c r="PF6"/>
      <c r="PG6"/>
      <c r="PH6"/>
      <c r="PI6"/>
      <c r="PJ6"/>
      <c r="PK6"/>
      <c r="PL6"/>
      <c r="PM6"/>
      <c r="PN6"/>
      <c r="PO6"/>
      <c r="PP6"/>
      <c r="PQ6"/>
      <c r="PR6"/>
      <c r="PS6"/>
      <c r="PT6"/>
      <c r="PU6"/>
      <c r="PV6"/>
      <c r="PW6"/>
      <c r="PX6"/>
      <c r="PY6"/>
      <c r="PZ6"/>
      <c r="QA6"/>
      <c r="QB6"/>
      <c r="QC6"/>
      <c r="QD6"/>
      <c r="QE6"/>
      <c r="QF6"/>
      <c r="QG6"/>
      <c r="QH6"/>
      <c r="QI6"/>
      <c r="QJ6"/>
      <c r="QK6"/>
      <c r="QL6"/>
      <c r="QM6"/>
      <c r="QN6"/>
      <c r="QO6"/>
      <c r="QP6"/>
      <c r="QQ6"/>
      <c r="QR6"/>
      <c r="QS6"/>
      <c r="QT6"/>
      <c r="QU6"/>
      <c r="QV6"/>
      <c r="QW6"/>
      <c r="QX6"/>
      <c r="QY6"/>
      <c r="QZ6"/>
      <c r="RA6"/>
      <c r="RB6"/>
      <c r="RC6"/>
      <c r="RD6"/>
      <c r="RE6"/>
      <c r="RF6"/>
      <c r="RG6"/>
      <c r="RH6"/>
      <c r="RI6"/>
      <c r="RJ6"/>
      <c r="RK6"/>
      <c r="RL6"/>
      <c r="RM6"/>
      <c r="RN6"/>
      <c r="RO6"/>
      <c r="RP6"/>
      <c r="RQ6"/>
      <c r="RR6"/>
      <c r="RS6"/>
      <c r="RT6"/>
      <c r="RU6"/>
      <c r="RV6"/>
      <c r="RW6"/>
      <c r="RX6"/>
      <c r="RY6"/>
      <c r="RZ6"/>
      <c r="SA6"/>
      <c r="SB6"/>
      <c r="SC6"/>
      <c r="SD6"/>
      <c r="SE6"/>
      <c r="SF6"/>
      <c r="SG6"/>
      <c r="SH6"/>
      <c r="SI6"/>
      <c r="SJ6"/>
      <c r="SK6"/>
      <c r="SL6"/>
      <c r="SM6"/>
      <c r="SN6"/>
      <c r="SO6"/>
      <c r="SP6"/>
      <c r="SQ6"/>
      <c r="SR6"/>
      <c r="SS6"/>
      <c r="ST6"/>
      <c r="SU6"/>
      <c r="SV6"/>
      <c r="SW6"/>
      <c r="SX6"/>
      <c r="SY6"/>
      <c r="SZ6"/>
      <c r="TA6"/>
      <c r="TB6"/>
      <c r="TC6"/>
      <c r="TD6"/>
      <c r="TE6"/>
      <c r="TF6"/>
      <c r="TG6"/>
      <c r="TH6"/>
      <c r="TI6"/>
      <c r="TJ6"/>
      <c r="TK6"/>
      <c r="TL6"/>
      <c r="TM6"/>
      <c r="TN6"/>
      <c r="TO6"/>
      <c r="TP6"/>
      <c r="TQ6"/>
      <c r="TR6"/>
      <c r="TS6"/>
      <c r="TT6"/>
      <c r="TU6"/>
      <c r="TV6"/>
      <c r="TW6"/>
      <c r="TX6"/>
      <c r="TY6"/>
      <c r="TZ6"/>
      <c r="UA6"/>
      <c r="UB6"/>
      <c r="UC6"/>
      <c r="UD6"/>
      <c r="UE6"/>
      <c r="UF6"/>
      <c r="UG6"/>
      <c r="UH6"/>
      <c r="UI6"/>
      <c r="UJ6"/>
      <c r="UK6"/>
      <c r="UL6"/>
      <c r="UM6"/>
      <c r="UN6"/>
      <c r="UO6"/>
      <c r="UP6"/>
      <c r="UQ6"/>
      <c r="UR6"/>
      <c r="US6"/>
      <c r="UT6"/>
      <c r="UU6"/>
      <c r="UV6"/>
      <c r="UW6"/>
      <c r="UX6"/>
      <c r="UY6"/>
      <c r="UZ6"/>
      <c r="VA6"/>
      <c r="VB6"/>
      <c r="VC6"/>
      <c r="VD6"/>
      <c r="VE6"/>
      <c r="VF6"/>
      <c r="VG6"/>
      <c r="VH6"/>
      <c r="VI6"/>
      <c r="VJ6"/>
      <c r="VK6"/>
      <c r="VL6"/>
      <c r="VM6"/>
      <c r="VN6"/>
      <c r="VO6"/>
      <c r="VP6"/>
      <c r="VQ6"/>
      <c r="VR6"/>
      <c r="VS6"/>
      <c r="VT6"/>
      <c r="VU6"/>
      <c r="VV6"/>
      <c r="VW6"/>
      <c r="VX6"/>
      <c r="VY6"/>
      <c r="VZ6"/>
      <c r="WA6"/>
      <c r="WB6"/>
      <c r="WC6"/>
      <c r="WD6"/>
      <c r="WE6"/>
      <c r="WF6"/>
      <c r="WG6"/>
      <c r="WH6"/>
      <c r="WI6"/>
      <c r="WJ6"/>
      <c r="WK6"/>
      <c r="WL6"/>
      <c r="WM6"/>
      <c r="WN6"/>
      <c r="WO6"/>
      <c r="WP6"/>
      <c r="WQ6"/>
      <c r="WR6"/>
      <c r="WS6"/>
      <c r="WT6"/>
      <c r="WU6"/>
      <c r="WV6"/>
      <c r="WW6"/>
      <c r="WX6"/>
      <c r="WY6"/>
      <c r="WZ6"/>
      <c r="XA6"/>
      <c r="XB6"/>
      <c r="XC6"/>
      <c r="XD6"/>
      <c r="XE6"/>
      <c r="XF6"/>
      <c r="XG6"/>
      <c r="XH6"/>
      <c r="XI6"/>
      <c r="XJ6"/>
      <c r="XK6"/>
      <c r="XL6"/>
      <c r="XM6"/>
      <c r="XN6"/>
      <c r="XO6"/>
      <c r="XP6"/>
      <c r="XQ6"/>
      <c r="XR6"/>
      <c r="XS6"/>
      <c r="XT6"/>
      <c r="XU6"/>
      <c r="XV6"/>
      <c r="XW6"/>
      <c r="XX6"/>
      <c r="XY6"/>
      <c r="XZ6"/>
      <c r="YA6"/>
      <c r="YB6"/>
      <c r="YC6"/>
      <c r="YD6"/>
      <c r="YE6"/>
      <c r="YF6"/>
      <c r="YG6"/>
      <c r="YH6"/>
      <c r="YI6"/>
      <c r="YJ6"/>
      <c r="YK6"/>
      <c r="YL6"/>
      <c r="YM6"/>
      <c r="YN6"/>
      <c r="YO6"/>
      <c r="YP6"/>
      <c r="YQ6"/>
      <c r="YR6"/>
      <c r="YS6"/>
      <c r="YT6"/>
      <c r="YU6"/>
      <c r="YV6"/>
      <c r="YW6"/>
      <c r="YX6"/>
      <c r="YY6"/>
      <c r="YZ6"/>
      <c r="ZA6"/>
      <c r="ZB6"/>
      <c r="ZC6"/>
      <c r="ZD6"/>
      <c r="ZE6"/>
      <c r="ZF6"/>
      <c r="ZG6"/>
      <c r="ZH6"/>
      <c r="ZI6"/>
      <c r="ZJ6"/>
      <c r="ZK6"/>
      <c r="ZL6"/>
      <c r="ZM6"/>
      <c r="ZN6"/>
      <c r="ZO6"/>
      <c r="ZP6"/>
      <c r="ZQ6"/>
      <c r="ZR6"/>
      <c r="ZS6"/>
      <c r="ZT6"/>
      <c r="ZU6"/>
      <c r="ZV6"/>
      <c r="ZW6"/>
      <c r="ZX6"/>
      <c r="ZY6"/>
      <c r="ZZ6"/>
      <c r="AAA6"/>
      <c r="AAB6"/>
      <c r="AAC6"/>
      <c r="AAD6"/>
      <c r="AAE6"/>
      <c r="AAF6"/>
      <c r="AAG6"/>
      <c r="AAH6"/>
      <c r="AAI6"/>
      <c r="AAJ6"/>
      <c r="AAK6"/>
      <c r="AAL6"/>
      <c r="AAM6"/>
      <c r="AAN6"/>
      <c r="AAO6"/>
      <c r="AAP6"/>
      <c r="AAQ6"/>
      <c r="AAR6"/>
      <c r="AAS6"/>
      <c r="AAT6"/>
      <c r="AAU6"/>
      <c r="AAV6"/>
      <c r="AAW6"/>
      <c r="AAX6"/>
      <c r="AAY6"/>
      <c r="AAZ6"/>
      <c r="ABA6"/>
      <c r="ABB6"/>
      <c r="ABC6"/>
      <c r="ABD6"/>
      <c r="ABE6"/>
      <c r="ABF6"/>
      <c r="ABG6"/>
      <c r="ABH6"/>
      <c r="ABI6"/>
      <c r="ABJ6"/>
      <c r="ABK6"/>
      <c r="ABL6"/>
      <c r="ABM6"/>
      <c r="ABN6"/>
      <c r="ABO6"/>
      <c r="ABP6"/>
      <c r="ABQ6"/>
      <c r="ABR6"/>
      <c r="ABS6"/>
      <c r="ABT6"/>
      <c r="ABU6"/>
      <c r="ABV6"/>
      <c r="ABW6"/>
      <c r="ABX6"/>
      <c r="ABY6"/>
      <c r="ABZ6"/>
      <c r="ACA6"/>
      <c r="ACB6"/>
      <c r="ACC6"/>
      <c r="ACD6"/>
      <c r="ACE6"/>
      <c r="ACF6"/>
      <c r="ACG6"/>
      <c r="ACH6"/>
      <c r="ACI6"/>
      <c r="ACJ6"/>
      <c r="ACK6"/>
      <c r="ACL6"/>
      <c r="ACM6"/>
      <c r="ACN6"/>
      <c r="ACO6"/>
      <c r="ACP6"/>
      <c r="ACQ6"/>
      <c r="ACR6"/>
      <c r="ACS6"/>
      <c r="ACT6"/>
      <c r="ACU6"/>
      <c r="ACV6"/>
      <c r="ACW6"/>
      <c r="ACX6"/>
      <c r="ACY6"/>
      <c r="ACZ6"/>
      <c r="ADA6"/>
      <c r="ADB6"/>
      <c r="ADC6"/>
      <c r="ADD6"/>
      <c r="ADE6"/>
      <c r="ADF6"/>
      <c r="ADG6"/>
      <c r="ADH6"/>
      <c r="ADI6"/>
      <c r="ADJ6"/>
      <c r="ADK6"/>
      <c r="ADL6"/>
      <c r="ADM6"/>
      <c r="ADN6"/>
      <c r="ADO6"/>
      <c r="ADP6"/>
      <c r="ADQ6"/>
      <c r="ADR6"/>
      <c r="ADS6"/>
      <c r="ADT6"/>
      <c r="ADU6"/>
      <c r="ADV6"/>
      <c r="ADW6"/>
      <c r="ADX6"/>
      <c r="ADY6"/>
      <c r="ADZ6"/>
      <c r="AEA6"/>
      <c r="AEB6"/>
      <c r="AEC6"/>
      <c r="AED6"/>
      <c r="AEE6"/>
      <c r="AEF6"/>
      <c r="AEG6"/>
      <c r="AEH6"/>
      <c r="AEI6"/>
      <c r="AEJ6"/>
      <c r="AEK6"/>
      <c r="AEL6"/>
      <c r="AEM6"/>
      <c r="AEN6"/>
      <c r="AEO6"/>
      <c r="AEP6"/>
      <c r="AEQ6"/>
      <c r="AER6"/>
      <c r="AES6"/>
      <c r="AET6"/>
      <c r="AEU6"/>
      <c r="AEV6"/>
      <c r="AEW6"/>
      <c r="AEX6"/>
      <c r="AEY6"/>
      <c r="AEZ6"/>
      <c r="AFA6"/>
      <c r="AFB6"/>
      <c r="AFC6"/>
      <c r="AFD6"/>
      <c r="AFE6"/>
      <c r="AFF6"/>
      <c r="AFG6"/>
      <c r="AFH6"/>
      <c r="AFI6"/>
      <c r="AFJ6"/>
      <c r="AFK6"/>
      <c r="AFL6"/>
      <c r="AFM6"/>
      <c r="AFN6"/>
      <c r="AFO6"/>
      <c r="AFP6"/>
      <c r="AFQ6"/>
      <c r="AFR6"/>
      <c r="AFS6"/>
      <c r="AFT6"/>
      <c r="AFU6"/>
      <c r="AFV6"/>
      <c r="AFW6"/>
      <c r="AFX6"/>
      <c r="AFY6"/>
      <c r="AFZ6"/>
      <c r="AGA6"/>
      <c r="AGB6"/>
      <c r="AGC6"/>
      <c r="AGD6"/>
      <c r="AGE6"/>
      <c r="AGF6"/>
      <c r="AGG6"/>
      <c r="AGH6"/>
      <c r="AGI6"/>
      <c r="AGJ6"/>
      <c r="AGK6"/>
      <c r="AGL6"/>
      <c r="AGM6"/>
      <c r="AGN6"/>
      <c r="AGO6"/>
      <c r="AGP6"/>
      <c r="AGQ6"/>
      <c r="AGR6"/>
      <c r="AGS6"/>
      <c r="AGT6"/>
      <c r="AGU6"/>
      <c r="AGV6"/>
      <c r="AGW6"/>
      <c r="AGX6"/>
      <c r="AGY6"/>
      <c r="AGZ6"/>
      <c r="AHA6"/>
      <c r="AHB6"/>
      <c r="AHC6"/>
      <c r="AHD6"/>
      <c r="AHE6"/>
      <c r="AHF6"/>
      <c r="AHG6"/>
      <c r="AHH6"/>
      <c r="AHI6"/>
      <c r="AHJ6"/>
      <c r="AHK6"/>
      <c r="AHL6"/>
      <c r="AHM6"/>
      <c r="AHN6"/>
      <c r="AHO6"/>
      <c r="AHP6"/>
      <c r="AHQ6"/>
      <c r="AHR6"/>
      <c r="AHS6"/>
      <c r="AHT6"/>
      <c r="AHU6"/>
      <c r="AHV6"/>
      <c r="AHW6"/>
      <c r="AHX6"/>
      <c r="AHY6"/>
      <c r="AHZ6"/>
      <c r="AIA6"/>
      <c r="AIB6"/>
      <c r="AIC6"/>
      <c r="AID6"/>
      <c r="AIE6"/>
      <c r="AIF6"/>
      <c r="AIG6"/>
      <c r="AIH6"/>
      <c r="AII6"/>
      <c r="AIJ6"/>
      <c r="AIK6"/>
      <c r="AIL6"/>
      <c r="AIM6"/>
      <c r="AIN6"/>
      <c r="AIO6"/>
      <c r="AIP6"/>
      <c r="AIQ6"/>
      <c r="AIR6"/>
      <c r="AIS6"/>
      <c r="AIT6"/>
      <c r="AIU6"/>
      <c r="AIV6"/>
      <c r="AIW6"/>
      <c r="AIX6"/>
      <c r="AIY6"/>
      <c r="AIZ6"/>
      <c r="AJA6"/>
      <c r="AJB6"/>
      <c r="AJC6"/>
      <c r="AJD6"/>
      <c r="AJE6"/>
      <c r="AJF6"/>
      <c r="AJG6"/>
      <c r="AJH6"/>
      <c r="AJI6"/>
      <c r="AJJ6"/>
      <c r="AJK6"/>
      <c r="AJL6"/>
      <c r="AJM6"/>
      <c r="AJN6"/>
      <c r="AJO6"/>
      <c r="AJP6"/>
      <c r="AJQ6"/>
      <c r="AJR6"/>
      <c r="AJS6"/>
      <c r="AJT6"/>
      <c r="AJU6"/>
      <c r="AJV6"/>
      <c r="AJW6"/>
      <c r="AJX6"/>
      <c r="AJY6"/>
      <c r="AJZ6"/>
      <c r="AKA6"/>
      <c r="AKB6"/>
      <c r="AKC6"/>
      <c r="AKD6"/>
      <c r="AKE6"/>
      <c r="AKF6"/>
      <c r="AKG6"/>
      <c r="AKH6"/>
      <c r="AKI6"/>
      <c r="AKJ6"/>
      <c r="AKK6"/>
      <c r="AKL6"/>
      <c r="AKM6"/>
      <c r="AKN6"/>
      <c r="AKO6"/>
      <c r="AKP6"/>
      <c r="AKQ6"/>
      <c r="AKR6"/>
      <c r="AKS6"/>
      <c r="AKT6"/>
      <c r="AKU6"/>
      <c r="AKV6"/>
      <c r="AKW6"/>
      <c r="AKX6"/>
      <c r="AKY6"/>
      <c r="AKZ6"/>
      <c r="ALA6"/>
      <c r="ALB6"/>
      <c r="ALC6"/>
      <c r="ALD6"/>
      <c r="ALE6"/>
      <c r="ALF6"/>
      <c r="ALG6"/>
      <c r="ALH6"/>
      <c r="ALI6"/>
      <c r="ALJ6"/>
      <c r="ALK6"/>
      <c r="ALL6"/>
      <c r="ALM6"/>
      <c r="ALN6"/>
      <c r="ALO6"/>
      <c r="ALP6"/>
      <c r="ALQ6"/>
      <c r="ALR6"/>
      <c r="ALS6"/>
      <c r="ALT6"/>
      <c r="ALU6"/>
      <c r="ALV6"/>
      <c r="ALW6"/>
      <c r="ALX6"/>
      <c r="ALY6"/>
      <c r="ALZ6"/>
      <c r="AMA6"/>
      <c r="AMB6"/>
      <c r="AMC6"/>
      <c r="AMD6"/>
      <c r="AME6"/>
      <c r="AMF6"/>
      <c r="AMG6"/>
      <c r="AMH6"/>
      <c r="AMI6"/>
      <c r="AMJ6"/>
    </row>
    <row r="7" spans="1:1024" ht="15" customHeight="1" thickBot="1">
      <c r="A7" s="62"/>
      <c r="B7" s="27"/>
      <c r="C7" s="28"/>
      <c r="D7" s="28"/>
      <c r="E7" s="28"/>
      <c r="F7" s="551"/>
      <c r="G7" s="551"/>
      <c r="H7" s="551"/>
      <c r="I7" s="551"/>
      <c r="J7" s="551"/>
      <c r="K7" s="551"/>
      <c r="L7" s="551"/>
      <c r="M7" s="557"/>
      <c r="N7" s="562"/>
      <c r="O7" s="562"/>
      <c r="P7" s="562"/>
      <c r="Q7" s="563"/>
      <c r="R7"/>
      <c r="S7"/>
      <c r="T7"/>
      <c r="U7"/>
      <c r="V7"/>
      <c r="W7"/>
      <c r="X7"/>
      <c r="Y7"/>
      <c r="Z7"/>
      <c r="AA7"/>
      <c r="AB7"/>
      <c r="AC7"/>
      <c r="AD7"/>
      <c r="AE7"/>
      <c r="AF7"/>
      <c r="AG7"/>
      <c r="AH7"/>
      <c r="AI7"/>
      <c r="AJ7"/>
      <c r="AK7"/>
      <c r="AL7"/>
      <c r="AM7"/>
      <c r="AN7"/>
      <c r="AO7"/>
      <c r="AP7"/>
      <c r="AQ7"/>
      <c r="AR7"/>
      <c r="AS7"/>
      <c r="AT7"/>
      <c r="AU7"/>
      <c r="AV7"/>
      <c r="AW7"/>
      <c r="AX7"/>
      <c r="AY7"/>
      <c r="AZ7"/>
      <c r="BA7"/>
      <c r="BB7"/>
      <c r="BC7"/>
      <c r="BD7"/>
      <c r="BE7"/>
      <c r="BF7"/>
      <c r="BG7"/>
      <c r="BH7"/>
      <c r="BI7"/>
      <c r="BJ7"/>
      <c r="BK7"/>
      <c r="BL7"/>
      <c r="BM7"/>
      <c r="BN7"/>
      <c r="BO7"/>
      <c r="BP7"/>
      <c r="BQ7"/>
      <c r="BR7"/>
      <c r="BS7"/>
      <c r="BT7"/>
      <c r="BU7"/>
      <c r="BV7"/>
      <c r="BW7"/>
      <c r="BX7"/>
      <c r="BY7"/>
      <c r="BZ7"/>
      <c r="CA7"/>
      <c r="CB7"/>
      <c r="CC7"/>
      <c r="CD7"/>
      <c r="CE7"/>
      <c r="CF7"/>
      <c r="CG7"/>
      <c r="CH7"/>
      <c r="CI7"/>
      <c r="CJ7"/>
      <c r="CK7"/>
      <c r="CL7"/>
      <c r="CM7"/>
      <c r="CN7"/>
      <c r="CO7"/>
      <c r="CP7"/>
      <c r="CQ7"/>
      <c r="CR7"/>
      <c r="CS7"/>
      <c r="CT7"/>
      <c r="CU7"/>
      <c r="CV7"/>
      <c r="CW7"/>
      <c r="CX7"/>
      <c r="CY7"/>
      <c r="CZ7"/>
      <c r="DA7"/>
      <c r="DB7"/>
      <c r="DC7"/>
      <c r="DD7"/>
      <c r="DE7"/>
      <c r="DF7"/>
      <c r="DG7"/>
      <c r="DH7"/>
      <c r="DI7"/>
      <c r="DJ7"/>
      <c r="DK7"/>
      <c r="DL7"/>
      <c r="DM7"/>
      <c r="DN7"/>
      <c r="DO7"/>
      <c r="DP7"/>
      <c r="DQ7"/>
      <c r="DR7"/>
      <c r="DS7"/>
      <c r="DT7"/>
      <c r="DU7"/>
      <c r="DV7"/>
      <c r="DW7"/>
      <c r="DX7"/>
      <c r="DY7"/>
      <c r="DZ7"/>
      <c r="EA7"/>
      <c r="EB7"/>
      <c r="EC7"/>
      <c r="ED7"/>
      <c r="EE7"/>
      <c r="EF7"/>
      <c r="EG7"/>
      <c r="EH7"/>
      <c r="EI7"/>
      <c r="EJ7"/>
      <c r="EK7"/>
      <c r="EL7"/>
      <c r="EM7"/>
      <c r="EN7"/>
      <c r="EO7"/>
      <c r="EP7"/>
      <c r="EQ7"/>
      <c r="ER7"/>
      <c r="ES7"/>
      <c r="ET7"/>
      <c r="EU7"/>
      <c r="EV7"/>
      <c r="EW7"/>
      <c r="EX7"/>
      <c r="EY7"/>
      <c r="EZ7"/>
      <c r="FA7"/>
      <c r="FB7"/>
      <c r="FC7"/>
      <c r="FD7"/>
      <c r="FE7"/>
      <c r="FF7"/>
      <c r="FG7"/>
      <c r="FH7"/>
      <c r="FI7"/>
      <c r="FJ7"/>
      <c r="FK7"/>
      <c r="FL7"/>
      <c r="FM7"/>
      <c r="FN7"/>
      <c r="FO7"/>
      <c r="FP7"/>
      <c r="FQ7"/>
      <c r="FR7"/>
      <c r="FS7"/>
      <c r="FT7"/>
      <c r="FU7"/>
      <c r="FV7"/>
      <c r="FW7"/>
      <c r="FX7"/>
      <c r="FY7"/>
      <c r="FZ7"/>
      <c r="GA7"/>
      <c r="GB7"/>
      <c r="GC7"/>
      <c r="GD7"/>
      <c r="GE7"/>
      <c r="GF7"/>
      <c r="GG7"/>
      <c r="GH7"/>
      <c r="GI7"/>
      <c r="GJ7"/>
      <c r="GK7"/>
      <c r="GL7"/>
      <c r="GM7"/>
      <c r="GN7"/>
      <c r="GO7"/>
      <c r="GP7"/>
      <c r="GQ7"/>
      <c r="GR7"/>
      <c r="GS7"/>
      <c r="GT7"/>
      <c r="GU7"/>
      <c r="GV7"/>
      <c r="GW7"/>
      <c r="GX7"/>
      <c r="GY7"/>
      <c r="GZ7"/>
      <c r="HA7"/>
      <c r="HB7"/>
      <c r="HC7"/>
      <c r="HD7"/>
      <c r="HE7"/>
      <c r="HF7"/>
      <c r="HG7"/>
      <c r="HH7"/>
      <c r="HI7"/>
      <c r="HJ7"/>
      <c r="HK7"/>
      <c r="HL7"/>
      <c r="HM7"/>
      <c r="HN7"/>
      <c r="HO7"/>
      <c r="HP7"/>
      <c r="HQ7"/>
      <c r="HR7"/>
      <c r="HS7"/>
      <c r="HT7"/>
      <c r="HU7"/>
      <c r="HV7"/>
      <c r="HW7"/>
      <c r="HX7"/>
      <c r="HY7"/>
      <c r="HZ7"/>
      <c r="IA7"/>
      <c r="IB7"/>
      <c r="IC7"/>
      <c r="ID7"/>
      <c r="IE7"/>
      <c r="IF7"/>
      <c r="IG7"/>
      <c r="IH7"/>
      <c r="II7"/>
      <c r="IJ7"/>
      <c r="IK7"/>
      <c r="IL7"/>
      <c r="IM7"/>
      <c r="IN7"/>
      <c r="IO7"/>
      <c r="IP7"/>
      <c r="IQ7"/>
      <c r="IR7"/>
      <c r="IS7"/>
      <c r="IT7"/>
      <c r="IU7"/>
      <c r="IV7"/>
      <c r="IW7"/>
      <c r="IX7"/>
      <c r="IY7"/>
      <c r="IZ7"/>
      <c r="JA7"/>
      <c r="JB7"/>
      <c r="JC7"/>
      <c r="JD7"/>
      <c r="JE7"/>
      <c r="JF7"/>
      <c r="JG7"/>
      <c r="JH7"/>
      <c r="JI7"/>
      <c r="JJ7"/>
      <c r="JK7"/>
      <c r="JL7"/>
      <c r="JM7"/>
      <c r="JN7"/>
      <c r="JO7"/>
      <c r="JP7"/>
      <c r="JQ7"/>
      <c r="JR7"/>
      <c r="JS7"/>
      <c r="JT7"/>
      <c r="JU7"/>
      <c r="JV7"/>
      <c r="JW7"/>
      <c r="JX7"/>
      <c r="JY7"/>
      <c r="JZ7"/>
      <c r="KA7"/>
      <c r="KB7"/>
      <c r="KC7"/>
      <c r="KD7"/>
      <c r="KE7"/>
      <c r="KF7"/>
      <c r="KG7"/>
      <c r="KH7"/>
      <c r="KI7"/>
      <c r="KJ7"/>
      <c r="KK7"/>
      <c r="KL7"/>
      <c r="KM7"/>
      <c r="KN7"/>
      <c r="KO7"/>
      <c r="KP7"/>
      <c r="KQ7"/>
      <c r="KR7"/>
      <c r="KS7"/>
      <c r="KT7"/>
      <c r="KU7"/>
      <c r="KV7"/>
      <c r="KW7"/>
      <c r="KX7"/>
      <c r="KY7"/>
      <c r="KZ7"/>
      <c r="LA7"/>
      <c r="LB7"/>
      <c r="LC7"/>
      <c r="LD7"/>
      <c r="LE7"/>
      <c r="LF7"/>
      <c r="LG7"/>
      <c r="LH7"/>
      <c r="LI7"/>
      <c r="LJ7"/>
      <c r="LK7"/>
      <c r="LL7"/>
      <c r="LM7"/>
      <c r="LN7"/>
      <c r="LO7"/>
      <c r="LP7"/>
      <c r="LQ7"/>
      <c r="LR7"/>
      <c r="LS7"/>
      <c r="LT7"/>
      <c r="LU7"/>
      <c r="LV7"/>
      <c r="LW7"/>
      <c r="LX7"/>
      <c r="LY7"/>
      <c r="LZ7"/>
      <c r="MA7"/>
      <c r="MB7"/>
      <c r="MC7"/>
      <c r="MD7"/>
      <c r="ME7"/>
      <c r="MF7"/>
      <c r="MG7"/>
      <c r="MH7"/>
      <c r="MI7"/>
      <c r="MJ7"/>
      <c r="MK7"/>
      <c r="ML7"/>
      <c r="MM7"/>
      <c r="MN7"/>
      <c r="MO7"/>
      <c r="MP7"/>
      <c r="MQ7"/>
      <c r="MR7"/>
      <c r="MS7"/>
      <c r="MT7"/>
      <c r="MU7"/>
      <c r="MV7"/>
      <c r="MW7"/>
      <c r="MX7"/>
      <c r="MY7"/>
      <c r="MZ7"/>
      <c r="NA7"/>
      <c r="NB7"/>
      <c r="NC7"/>
      <c r="ND7"/>
      <c r="NE7"/>
      <c r="NF7"/>
      <c r="NG7"/>
      <c r="NH7"/>
      <c r="NI7"/>
      <c r="NJ7"/>
      <c r="NK7"/>
      <c r="NL7"/>
      <c r="NM7"/>
      <c r="NN7"/>
      <c r="NO7"/>
      <c r="NP7"/>
      <c r="NQ7"/>
      <c r="NR7"/>
      <c r="NS7"/>
      <c r="NT7"/>
      <c r="NU7"/>
      <c r="NV7"/>
      <c r="NW7"/>
      <c r="NX7"/>
      <c r="NY7"/>
      <c r="NZ7"/>
      <c r="OA7"/>
      <c r="OB7"/>
      <c r="OC7"/>
      <c r="OD7"/>
      <c r="OE7"/>
      <c r="OF7"/>
      <c r="OG7"/>
      <c r="OH7"/>
      <c r="OI7"/>
      <c r="OJ7"/>
      <c r="OK7"/>
      <c r="OL7"/>
      <c r="OM7"/>
      <c r="ON7"/>
      <c r="OO7"/>
      <c r="OP7"/>
      <c r="OQ7"/>
      <c r="OR7"/>
      <c r="OS7"/>
      <c r="OT7"/>
      <c r="OU7"/>
      <c r="OV7"/>
      <c r="OW7"/>
      <c r="OX7"/>
      <c r="OY7"/>
      <c r="OZ7"/>
      <c r="PA7"/>
      <c r="PB7"/>
      <c r="PC7"/>
      <c r="PD7"/>
      <c r="PE7"/>
      <c r="PF7"/>
      <c r="PG7"/>
      <c r="PH7"/>
      <c r="PI7"/>
      <c r="PJ7"/>
      <c r="PK7"/>
      <c r="PL7"/>
      <c r="PM7"/>
      <c r="PN7"/>
      <c r="PO7"/>
      <c r="PP7"/>
      <c r="PQ7"/>
      <c r="PR7"/>
      <c r="PS7"/>
      <c r="PT7"/>
      <c r="PU7"/>
      <c r="PV7"/>
      <c r="PW7"/>
      <c r="PX7"/>
      <c r="PY7"/>
      <c r="PZ7"/>
      <c r="QA7"/>
      <c r="QB7"/>
      <c r="QC7"/>
      <c r="QD7"/>
      <c r="QE7"/>
      <c r="QF7"/>
      <c r="QG7"/>
      <c r="QH7"/>
      <c r="QI7"/>
      <c r="QJ7"/>
      <c r="QK7"/>
      <c r="QL7"/>
      <c r="QM7"/>
      <c r="QN7"/>
      <c r="QO7"/>
      <c r="QP7"/>
      <c r="QQ7"/>
      <c r="QR7"/>
      <c r="QS7"/>
      <c r="QT7"/>
      <c r="QU7"/>
      <c r="QV7"/>
      <c r="QW7"/>
      <c r="QX7"/>
      <c r="QY7"/>
      <c r="QZ7"/>
      <c r="RA7"/>
      <c r="RB7"/>
      <c r="RC7"/>
      <c r="RD7"/>
      <c r="RE7"/>
      <c r="RF7"/>
      <c r="RG7"/>
      <c r="RH7"/>
      <c r="RI7"/>
      <c r="RJ7"/>
      <c r="RK7"/>
      <c r="RL7"/>
      <c r="RM7"/>
      <c r="RN7"/>
      <c r="RO7"/>
      <c r="RP7"/>
      <c r="RQ7"/>
      <c r="RR7"/>
      <c r="RS7"/>
      <c r="RT7"/>
      <c r="RU7"/>
      <c r="RV7"/>
      <c r="RW7"/>
      <c r="RX7"/>
      <c r="RY7"/>
      <c r="RZ7"/>
      <c r="SA7"/>
      <c r="SB7"/>
      <c r="SC7"/>
      <c r="SD7"/>
      <c r="SE7"/>
      <c r="SF7"/>
      <c r="SG7"/>
      <c r="SH7"/>
      <c r="SI7"/>
      <c r="SJ7"/>
      <c r="SK7"/>
      <c r="SL7"/>
      <c r="SM7"/>
      <c r="SN7"/>
      <c r="SO7"/>
      <c r="SP7"/>
      <c r="SQ7"/>
      <c r="SR7"/>
      <c r="SS7"/>
      <c r="ST7"/>
      <c r="SU7"/>
      <c r="SV7"/>
      <c r="SW7"/>
      <c r="SX7"/>
      <c r="SY7"/>
      <c r="SZ7"/>
      <c r="TA7"/>
      <c r="TB7"/>
      <c r="TC7"/>
      <c r="TD7"/>
      <c r="TE7"/>
      <c r="TF7"/>
      <c r="TG7"/>
      <c r="TH7"/>
      <c r="TI7"/>
      <c r="TJ7"/>
      <c r="TK7"/>
      <c r="TL7"/>
      <c r="TM7"/>
      <c r="TN7"/>
      <c r="TO7"/>
      <c r="TP7"/>
      <c r="TQ7"/>
      <c r="TR7"/>
      <c r="TS7"/>
      <c r="TT7"/>
      <c r="TU7"/>
      <c r="TV7"/>
      <c r="TW7"/>
      <c r="TX7"/>
      <c r="TY7"/>
      <c r="TZ7"/>
      <c r="UA7"/>
      <c r="UB7"/>
      <c r="UC7"/>
      <c r="UD7"/>
      <c r="UE7"/>
      <c r="UF7"/>
      <c r="UG7"/>
      <c r="UH7"/>
      <c r="UI7"/>
      <c r="UJ7"/>
      <c r="UK7"/>
      <c r="UL7"/>
      <c r="UM7"/>
      <c r="UN7"/>
      <c r="UO7"/>
      <c r="UP7"/>
      <c r="UQ7"/>
      <c r="UR7"/>
      <c r="US7"/>
      <c r="UT7"/>
      <c r="UU7"/>
      <c r="UV7"/>
      <c r="UW7"/>
      <c r="UX7"/>
      <c r="UY7"/>
      <c r="UZ7"/>
      <c r="VA7"/>
      <c r="VB7"/>
      <c r="VC7"/>
      <c r="VD7"/>
      <c r="VE7"/>
      <c r="VF7"/>
      <c r="VG7"/>
      <c r="VH7"/>
      <c r="VI7"/>
      <c r="VJ7"/>
      <c r="VK7"/>
      <c r="VL7"/>
      <c r="VM7"/>
      <c r="VN7"/>
      <c r="VO7"/>
      <c r="VP7"/>
      <c r="VQ7"/>
      <c r="VR7"/>
      <c r="VS7"/>
      <c r="VT7"/>
      <c r="VU7"/>
      <c r="VV7"/>
      <c r="VW7"/>
      <c r="VX7"/>
      <c r="VY7"/>
      <c r="VZ7"/>
      <c r="WA7"/>
      <c r="WB7"/>
      <c r="WC7"/>
      <c r="WD7"/>
      <c r="WE7"/>
      <c r="WF7"/>
      <c r="WG7"/>
      <c r="WH7"/>
      <c r="WI7"/>
      <c r="WJ7"/>
      <c r="WK7"/>
      <c r="WL7"/>
      <c r="WM7"/>
      <c r="WN7"/>
      <c r="WO7"/>
      <c r="WP7"/>
      <c r="WQ7"/>
      <c r="WR7"/>
      <c r="WS7"/>
      <c r="WT7"/>
      <c r="WU7"/>
      <c r="WV7"/>
      <c r="WW7"/>
      <c r="WX7"/>
      <c r="WY7"/>
      <c r="WZ7"/>
      <c r="XA7"/>
      <c r="XB7"/>
      <c r="XC7"/>
      <c r="XD7"/>
      <c r="XE7"/>
      <c r="XF7"/>
      <c r="XG7"/>
      <c r="XH7"/>
      <c r="XI7"/>
      <c r="XJ7"/>
      <c r="XK7"/>
      <c r="XL7"/>
      <c r="XM7"/>
      <c r="XN7"/>
      <c r="XO7"/>
      <c r="XP7"/>
      <c r="XQ7"/>
      <c r="XR7"/>
      <c r="XS7"/>
      <c r="XT7"/>
      <c r="XU7"/>
      <c r="XV7"/>
      <c r="XW7"/>
      <c r="XX7"/>
      <c r="XY7"/>
      <c r="XZ7"/>
      <c r="YA7"/>
      <c r="YB7"/>
      <c r="YC7"/>
      <c r="YD7"/>
      <c r="YE7"/>
      <c r="YF7"/>
      <c r="YG7"/>
      <c r="YH7"/>
      <c r="YI7"/>
      <c r="YJ7"/>
      <c r="YK7"/>
      <c r="YL7"/>
      <c r="YM7"/>
      <c r="YN7"/>
      <c r="YO7"/>
      <c r="YP7"/>
      <c r="YQ7"/>
      <c r="YR7"/>
      <c r="YS7"/>
      <c r="YT7"/>
      <c r="YU7"/>
      <c r="YV7"/>
      <c r="YW7"/>
      <c r="YX7"/>
      <c r="YY7"/>
      <c r="YZ7"/>
      <c r="ZA7"/>
      <c r="ZB7"/>
      <c r="ZC7"/>
      <c r="ZD7"/>
      <c r="ZE7"/>
      <c r="ZF7"/>
      <c r="ZG7"/>
      <c r="ZH7"/>
      <c r="ZI7"/>
      <c r="ZJ7"/>
      <c r="ZK7"/>
      <c r="ZL7"/>
      <c r="ZM7"/>
      <c r="ZN7"/>
      <c r="ZO7"/>
      <c r="ZP7"/>
      <c r="ZQ7"/>
      <c r="ZR7"/>
      <c r="ZS7"/>
      <c r="ZT7"/>
      <c r="ZU7"/>
      <c r="ZV7"/>
      <c r="ZW7"/>
      <c r="ZX7"/>
      <c r="ZY7"/>
      <c r="ZZ7"/>
      <c r="AAA7"/>
      <c r="AAB7"/>
      <c r="AAC7"/>
      <c r="AAD7"/>
      <c r="AAE7"/>
      <c r="AAF7"/>
      <c r="AAG7"/>
      <c r="AAH7"/>
      <c r="AAI7"/>
      <c r="AAJ7"/>
      <c r="AAK7"/>
      <c r="AAL7"/>
      <c r="AAM7"/>
      <c r="AAN7"/>
      <c r="AAO7"/>
      <c r="AAP7"/>
      <c r="AAQ7"/>
      <c r="AAR7"/>
      <c r="AAS7"/>
      <c r="AAT7"/>
      <c r="AAU7"/>
      <c r="AAV7"/>
      <c r="AAW7"/>
      <c r="AAX7"/>
      <c r="AAY7"/>
      <c r="AAZ7"/>
      <c r="ABA7"/>
      <c r="ABB7"/>
      <c r="ABC7"/>
      <c r="ABD7"/>
      <c r="ABE7"/>
      <c r="ABF7"/>
      <c r="ABG7"/>
      <c r="ABH7"/>
      <c r="ABI7"/>
      <c r="ABJ7"/>
      <c r="ABK7"/>
      <c r="ABL7"/>
      <c r="ABM7"/>
      <c r="ABN7"/>
      <c r="ABO7"/>
      <c r="ABP7"/>
      <c r="ABQ7"/>
      <c r="ABR7"/>
      <c r="ABS7"/>
      <c r="ABT7"/>
      <c r="ABU7"/>
      <c r="ABV7"/>
      <c r="ABW7"/>
      <c r="ABX7"/>
      <c r="ABY7"/>
      <c r="ABZ7"/>
      <c r="ACA7"/>
      <c r="ACB7"/>
      <c r="ACC7"/>
      <c r="ACD7"/>
      <c r="ACE7"/>
      <c r="ACF7"/>
      <c r="ACG7"/>
      <c r="ACH7"/>
      <c r="ACI7"/>
      <c r="ACJ7"/>
      <c r="ACK7"/>
      <c r="ACL7"/>
      <c r="ACM7"/>
      <c r="ACN7"/>
      <c r="ACO7"/>
      <c r="ACP7"/>
      <c r="ACQ7"/>
      <c r="ACR7"/>
      <c r="ACS7"/>
      <c r="ACT7"/>
      <c r="ACU7"/>
      <c r="ACV7"/>
      <c r="ACW7"/>
      <c r="ACX7"/>
      <c r="ACY7"/>
      <c r="ACZ7"/>
      <c r="ADA7"/>
      <c r="ADB7"/>
      <c r="ADC7"/>
      <c r="ADD7"/>
      <c r="ADE7"/>
      <c r="ADF7"/>
      <c r="ADG7"/>
      <c r="ADH7"/>
      <c r="ADI7"/>
      <c r="ADJ7"/>
      <c r="ADK7"/>
      <c r="ADL7"/>
      <c r="ADM7"/>
      <c r="ADN7"/>
      <c r="ADO7"/>
      <c r="ADP7"/>
      <c r="ADQ7"/>
      <c r="ADR7"/>
      <c r="ADS7"/>
      <c r="ADT7"/>
      <c r="ADU7"/>
      <c r="ADV7"/>
      <c r="ADW7"/>
      <c r="ADX7"/>
      <c r="ADY7"/>
      <c r="ADZ7"/>
      <c r="AEA7"/>
      <c r="AEB7"/>
      <c r="AEC7"/>
      <c r="AED7"/>
      <c r="AEE7"/>
      <c r="AEF7"/>
      <c r="AEG7"/>
      <c r="AEH7"/>
      <c r="AEI7"/>
      <c r="AEJ7"/>
      <c r="AEK7"/>
      <c r="AEL7"/>
      <c r="AEM7"/>
      <c r="AEN7"/>
      <c r="AEO7"/>
      <c r="AEP7"/>
      <c r="AEQ7"/>
      <c r="AER7"/>
      <c r="AES7"/>
      <c r="AET7"/>
      <c r="AEU7"/>
      <c r="AEV7"/>
      <c r="AEW7"/>
      <c r="AEX7"/>
      <c r="AEY7"/>
      <c r="AEZ7"/>
      <c r="AFA7"/>
      <c r="AFB7"/>
      <c r="AFC7"/>
      <c r="AFD7"/>
      <c r="AFE7"/>
      <c r="AFF7"/>
      <c r="AFG7"/>
      <c r="AFH7"/>
      <c r="AFI7"/>
      <c r="AFJ7"/>
      <c r="AFK7"/>
      <c r="AFL7"/>
      <c r="AFM7"/>
      <c r="AFN7"/>
      <c r="AFO7"/>
      <c r="AFP7"/>
      <c r="AFQ7"/>
      <c r="AFR7"/>
      <c r="AFS7"/>
      <c r="AFT7"/>
      <c r="AFU7"/>
      <c r="AFV7"/>
      <c r="AFW7"/>
      <c r="AFX7"/>
      <c r="AFY7"/>
      <c r="AFZ7"/>
      <c r="AGA7"/>
      <c r="AGB7"/>
      <c r="AGC7"/>
      <c r="AGD7"/>
      <c r="AGE7"/>
      <c r="AGF7"/>
      <c r="AGG7"/>
      <c r="AGH7"/>
      <c r="AGI7"/>
      <c r="AGJ7"/>
      <c r="AGK7"/>
      <c r="AGL7"/>
      <c r="AGM7"/>
      <c r="AGN7"/>
      <c r="AGO7"/>
      <c r="AGP7"/>
      <c r="AGQ7"/>
      <c r="AGR7"/>
      <c r="AGS7"/>
      <c r="AGT7"/>
      <c r="AGU7"/>
      <c r="AGV7"/>
      <c r="AGW7"/>
      <c r="AGX7"/>
      <c r="AGY7"/>
      <c r="AGZ7"/>
      <c r="AHA7"/>
      <c r="AHB7"/>
      <c r="AHC7"/>
      <c r="AHD7"/>
      <c r="AHE7"/>
      <c r="AHF7"/>
      <c r="AHG7"/>
      <c r="AHH7"/>
      <c r="AHI7"/>
      <c r="AHJ7"/>
      <c r="AHK7"/>
      <c r="AHL7"/>
      <c r="AHM7"/>
      <c r="AHN7"/>
      <c r="AHO7"/>
      <c r="AHP7"/>
      <c r="AHQ7"/>
      <c r="AHR7"/>
      <c r="AHS7"/>
      <c r="AHT7"/>
      <c r="AHU7"/>
      <c r="AHV7"/>
      <c r="AHW7"/>
      <c r="AHX7"/>
      <c r="AHY7"/>
      <c r="AHZ7"/>
      <c r="AIA7"/>
      <c r="AIB7"/>
      <c r="AIC7"/>
      <c r="AID7"/>
      <c r="AIE7"/>
      <c r="AIF7"/>
      <c r="AIG7"/>
      <c r="AIH7"/>
      <c r="AII7"/>
      <c r="AIJ7"/>
      <c r="AIK7"/>
      <c r="AIL7"/>
      <c r="AIM7"/>
      <c r="AIN7"/>
      <c r="AIO7"/>
      <c r="AIP7"/>
      <c r="AIQ7"/>
      <c r="AIR7"/>
      <c r="AIS7"/>
      <c r="AIT7"/>
      <c r="AIU7"/>
      <c r="AIV7"/>
      <c r="AIW7"/>
      <c r="AIX7"/>
      <c r="AIY7"/>
      <c r="AIZ7"/>
      <c r="AJA7"/>
      <c r="AJB7"/>
      <c r="AJC7"/>
      <c r="AJD7"/>
      <c r="AJE7"/>
      <c r="AJF7"/>
      <c r="AJG7"/>
      <c r="AJH7"/>
      <c r="AJI7"/>
      <c r="AJJ7"/>
      <c r="AJK7"/>
      <c r="AJL7"/>
      <c r="AJM7"/>
      <c r="AJN7"/>
      <c r="AJO7"/>
      <c r="AJP7"/>
      <c r="AJQ7"/>
      <c r="AJR7"/>
      <c r="AJS7"/>
      <c r="AJT7"/>
      <c r="AJU7"/>
      <c r="AJV7"/>
      <c r="AJW7"/>
      <c r="AJX7"/>
      <c r="AJY7"/>
      <c r="AJZ7"/>
      <c r="AKA7"/>
      <c r="AKB7"/>
      <c r="AKC7"/>
      <c r="AKD7"/>
      <c r="AKE7"/>
      <c r="AKF7"/>
      <c r="AKG7"/>
      <c r="AKH7"/>
      <c r="AKI7"/>
      <c r="AKJ7"/>
      <c r="AKK7"/>
      <c r="AKL7"/>
      <c r="AKM7"/>
      <c r="AKN7"/>
      <c r="AKO7"/>
      <c r="AKP7"/>
      <c r="AKQ7"/>
      <c r="AKR7"/>
      <c r="AKS7"/>
      <c r="AKT7"/>
      <c r="AKU7"/>
      <c r="AKV7"/>
      <c r="AKW7"/>
      <c r="AKX7"/>
      <c r="AKY7"/>
      <c r="AKZ7"/>
      <c r="ALA7"/>
      <c r="ALB7"/>
      <c r="ALC7"/>
      <c r="ALD7"/>
      <c r="ALE7"/>
      <c r="ALF7"/>
      <c r="ALG7"/>
      <c r="ALH7"/>
      <c r="ALI7"/>
      <c r="ALJ7"/>
      <c r="ALK7"/>
      <c r="ALL7"/>
      <c r="ALM7"/>
      <c r="ALN7"/>
      <c r="ALO7"/>
      <c r="ALP7"/>
      <c r="ALQ7"/>
      <c r="ALR7"/>
      <c r="ALS7"/>
      <c r="ALT7"/>
      <c r="ALU7"/>
      <c r="ALV7"/>
      <c r="ALW7"/>
      <c r="ALX7"/>
      <c r="ALY7"/>
      <c r="ALZ7"/>
      <c r="AMA7"/>
      <c r="AMB7"/>
      <c r="AMC7"/>
      <c r="AMD7"/>
      <c r="AME7"/>
      <c r="AMF7"/>
      <c r="AMG7"/>
      <c r="AMH7"/>
      <c r="AMI7"/>
      <c r="AMJ7"/>
    </row>
    <row r="8" spans="1:1024" s="29" customFormat="1" ht="27" customHeight="1">
      <c r="B8" s="547" t="s">
        <v>17</v>
      </c>
      <c r="C8" s="547"/>
      <c r="D8" s="547"/>
      <c r="E8" s="547"/>
      <c r="F8" s="547"/>
      <c r="G8" s="547" t="s">
        <v>18</v>
      </c>
      <c r="H8" s="547"/>
      <c r="I8" s="547"/>
      <c r="J8" s="547"/>
      <c r="K8" s="547"/>
      <c r="L8" s="547"/>
      <c r="M8" s="547"/>
      <c r="N8" s="577" t="s">
        <v>19</v>
      </c>
      <c r="O8" s="578"/>
      <c r="P8" s="578"/>
      <c r="Q8" s="579"/>
    </row>
    <row r="9" spans="1:1024" ht="15" customHeight="1" thickBot="1">
      <c r="A9" s="62"/>
      <c r="B9" s="549" t="s">
        <v>11</v>
      </c>
      <c r="C9" s="549"/>
      <c r="D9" s="549"/>
      <c r="E9" s="549"/>
      <c r="F9" s="549"/>
      <c r="G9" s="549" t="s">
        <v>579</v>
      </c>
      <c r="H9" s="549"/>
      <c r="I9" s="549"/>
      <c r="J9" s="549"/>
      <c r="K9" s="549"/>
      <c r="L9" s="549"/>
      <c r="M9" s="549"/>
      <c r="N9" s="571"/>
      <c r="O9" s="572"/>
      <c r="P9" s="572"/>
      <c r="Q9" s="573"/>
      <c r="R9"/>
      <c r="S9"/>
      <c r="T9"/>
      <c r="U9"/>
      <c r="V9"/>
      <c r="W9"/>
      <c r="X9"/>
      <c r="Y9"/>
      <c r="Z9"/>
      <c r="AA9"/>
      <c r="AB9"/>
      <c r="AC9"/>
      <c r="AD9"/>
      <c r="AE9"/>
      <c r="AF9"/>
      <c r="AG9"/>
      <c r="AH9"/>
      <c r="AI9"/>
      <c r="AJ9"/>
      <c r="AK9"/>
      <c r="AL9"/>
      <c r="AM9"/>
      <c r="AN9"/>
      <c r="AO9"/>
      <c r="AP9"/>
      <c r="AQ9"/>
      <c r="AR9"/>
      <c r="AS9"/>
      <c r="AT9"/>
      <c r="AU9"/>
      <c r="AV9"/>
      <c r="AW9"/>
      <c r="AX9"/>
      <c r="AY9"/>
      <c r="AZ9"/>
      <c r="BA9"/>
      <c r="BB9"/>
      <c r="BC9"/>
      <c r="BD9"/>
      <c r="BE9"/>
      <c r="BF9"/>
      <c r="BG9"/>
      <c r="BH9"/>
      <c r="BI9"/>
      <c r="BJ9"/>
      <c r="BK9"/>
      <c r="BL9"/>
      <c r="BM9"/>
      <c r="BN9"/>
      <c r="BO9"/>
      <c r="BP9"/>
      <c r="BQ9"/>
      <c r="BR9"/>
      <c r="BS9"/>
      <c r="BT9"/>
      <c r="BU9"/>
      <c r="BV9"/>
      <c r="BW9"/>
      <c r="BX9"/>
      <c r="BY9"/>
      <c r="BZ9"/>
      <c r="CA9"/>
      <c r="CB9"/>
      <c r="CC9"/>
      <c r="CD9"/>
      <c r="CE9"/>
      <c r="CF9"/>
      <c r="CG9"/>
      <c r="CH9"/>
      <c r="CI9"/>
      <c r="CJ9"/>
      <c r="CK9"/>
      <c r="CL9"/>
      <c r="CM9"/>
      <c r="CN9"/>
      <c r="CO9"/>
      <c r="CP9"/>
      <c r="CQ9"/>
      <c r="CR9"/>
      <c r="CS9"/>
      <c r="CT9"/>
      <c r="CU9"/>
      <c r="CV9"/>
      <c r="CW9"/>
      <c r="CX9"/>
      <c r="CY9"/>
      <c r="CZ9"/>
      <c r="DA9"/>
      <c r="DB9"/>
      <c r="DC9"/>
      <c r="DD9"/>
      <c r="DE9"/>
      <c r="DF9"/>
      <c r="DG9"/>
      <c r="DH9"/>
      <c r="DI9"/>
      <c r="DJ9"/>
      <c r="DK9"/>
      <c r="DL9"/>
      <c r="DM9"/>
      <c r="DN9"/>
      <c r="DO9"/>
      <c r="DP9"/>
      <c r="DQ9"/>
      <c r="DR9"/>
      <c r="DS9"/>
      <c r="DT9"/>
      <c r="DU9"/>
      <c r="DV9"/>
      <c r="DW9"/>
      <c r="DX9"/>
      <c r="DY9"/>
      <c r="DZ9"/>
      <c r="EA9"/>
      <c r="EB9"/>
      <c r="EC9"/>
      <c r="ED9"/>
      <c r="EE9"/>
      <c r="EF9"/>
      <c r="EG9"/>
      <c r="EH9"/>
      <c r="EI9"/>
      <c r="EJ9"/>
      <c r="EK9"/>
      <c r="EL9"/>
      <c r="EM9"/>
      <c r="EN9"/>
      <c r="EO9"/>
      <c r="EP9"/>
      <c r="EQ9"/>
      <c r="ER9"/>
      <c r="ES9"/>
      <c r="ET9"/>
      <c r="EU9"/>
      <c r="EV9"/>
      <c r="EW9"/>
      <c r="EX9"/>
      <c r="EY9"/>
      <c r="EZ9"/>
      <c r="FA9"/>
      <c r="FB9"/>
      <c r="FC9"/>
      <c r="FD9"/>
      <c r="FE9"/>
      <c r="FF9"/>
      <c r="FG9"/>
      <c r="FH9"/>
      <c r="FI9"/>
      <c r="FJ9"/>
      <c r="FK9"/>
      <c r="FL9"/>
      <c r="FM9"/>
      <c r="FN9"/>
      <c r="FO9"/>
      <c r="FP9"/>
      <c r="FQ9"/>
      <c r="FR9"/>
      <c r="FS9"/>
      <c r="FT9"/>
      <c r="FU9"/>
      <c r="FV9"/>
      <c r="FW9"/>
      <c r="FX9"/>
      <c r="FY9"/>
      <c r="FZ9"/>
      <c r="GA9"/>
      <c r="GB9"/>
      <c r="GC9"/>
      <c r="GD9"/>
      <c r="GE9"/>
      <c r="GF9"/>
      <c r="GG9"/>
      <c r="GH9"/>
      <c r="GI9"/>
      <c r="GJ9"/>
      <c r="GK9"/>
      <c r="GL9"/>
      <c r="GM9"/>
      <c r="GN9"/>
      <c r="GO9"/>
      <c r="GP9"/>
      <c r="GQ9"/>
      <c r="GR9"/>
      <c r="GS9"/>
      <c r="GT9"/>
      <c r="GU9"/>
      <c r="GV9"/>
      <c r="GW9"/>
      <c r="GX9"/>
      <c r="GY9"/>
      <c r="GZ9"/>
      <c r="HA9"/>
      <c r="HB9"/>
      <c r="HC9"/>
      <c r="HD9"/>
      <c r="HE9"/>
      <c r="HF9"/>
      <c r="HG9"/>
      <c r="HH9"/>
      <c r="HI9"/>
      <c r="HJ9"/>
      <c r="HK9"/>
      <c r="HL9"/>
      <c r="HM9"/>
      <c r="HN9"/>
      <c r="HO9"/>
      <c r="HP9"/>
      <c r="HQ9"/>
      <c r="HR9"/>
      <c r="HS9"/>
      <c r="HT9"/>
      <c r="HU9"/>
      <c r="HV9"/>
      <c r="HW9"/>
      <c r="HX9"/>
      <c r="HY9"/>
      <c r="HZ9"/>
      <c r="IA9"/>
      <c r="IB9"/>
      <c r="IC9"/>
      <c r="ID9"/>
      <c r="IE9"/>
      <c r="IF9"/>
      <c r="IG9"/>
      <c r="IH9"/>
      <c r="II9"/>
      <c r="IJ9"/>
      <c r="IK9"/>
      <c r="IL9"/>
      <c r="IM9"/>
      <c r="IN9"/>
      <c r="IO9"/>
      <c r="IP9"/>
      <c r="IQ9"/>
      <c r="IR9"/>
      <c r="IS9"/>
      <c r="IT9"/>
      <c r="IU9"/>
      <c r="IV9"/>
      <c r="IW9"/>
      <c r="IX9"/>
      <c r="IY9"/>
      <c r="IZ9"/>
      <c r="JA9"/>
      <c r="JB9"/>
      <c r="JC9"/>
      <c r="JD9"/>
      <c r="JE9"/>
      <c r="JF9"/>
      <c r="JG9"/>
      <c r="JH9"/>
      <c r="JI9"/>
      <c r="JJ9"/>
      <c r="JK9"/>
      <c r="JL9"/>
      <c r="JM9"/>
      <c r="JN9"/>
      <c r="JO9"/>
      <c r="JP9"/>
      <c r="JQ9"/>
      <c r="JR9"/>
      <c r="JS9"/>
      <c r="JT9"/>
      <c r="JU9"/>
      <c r="JV9"/>
      <c r="JW9"/>
      <c r="JX9"/>
      <c r="JY9"/>
      <c r="JZ9"/>
      <c r="KA9"/>
      <c r="KB9"/>
      <c r="KC9"/>
      <c r="KD9"/>
      <c r="KE9"/>
      <c r="KF9"/>
      <c r="KG9"/>
      <c r="KH9"/>
      <c r="KI9"/>
      <c r="KJ9"/>
      <c r="KK9"/>
      <c r="KL9"/>
      <c r="KM9"/>
      <c r="KN9"/>
      <c r="KO9"/>
      <c r="KP9"/>
      <c r="KQ9"/>
      <c r="KR9"/>
      <c r="KS9"/>
      <c r="KT9"/>
      <c r="KU9"/>
      <c r="KV9"/>
      <c r="KW9"/>
      <c r="KX9"/>
      <c r="KY9"/>
      <c r="KZ9"/>
      <c r="LA9"/>
      <c r="LB9"/>
      <c r="LC9"/>
      <c r="LD9"/>
      <c r="LE9"/>
      <c r="LF9"/>
      <c r="LG9"/>
      <c r="LH9"/>
      <c r="LI9"/>
      <c r="LJ9"/>
      <c r="LK9"/>
      <c r="LL9"/>
      <c r="LM9"/>
      <c r="LN9"/>
      <c r="LO9"/>
      <c r="LP9"/>
      <c r="LQ9"/>
      <c r="LR9"/>
      <c r="LS9"/>
      <c r="LT9"/>
      <c r="LU9"/>
      <c r="LV9"/>
      <c r="LW9"/>
      <c r="LX9"/>
      <c r="LY9"/>
      <c r="LZ9"/>
      <c r="MA9"/>
      <c r="MB9"/>
      <c r="MC9"/>
      <c r="MD9"/>
      <c r="ME9"/>
      <c r="MF9"/>
      <c r="MG9"/>
      <c r="MH9"/>
      <c r="MI9"/>
      <c r="MJ9"/>
      <c r="MK9"/>
      <c r="ML9"/>
      <c r="MM9"/>
      <c r="MN9"/>
      <c r="MO9"/>
      <c r="MP9"/>
      <c r="MQ9"/>
      <c r="MR9"/>
      <c r="MS9"/>
      <c r="MT9"/>
      <c r="MU9"/>
      <c r="MV9"/>
      <c r="MW9"/>
      <c r="MX9"/>
      <c r="MY9"/>
      <c r="MZ9"/>
      <c r="NA9"/>
      <c r="NB9"/>
      <c r="NC9"/>
      <c r="ND9"/>
      <c r="NE9"/>
      <c r="NF9"/>
      <c r="NG9"/>
      <c r="NH9"/>
      <c r="NI9"/>
      <c r="NJ9"/>
      <c r="NK9"/>
      <c r="NL9"/>
      <c r="NM9"/>
      <c r="NN9"/>
      <c r="NO9"/>
      <c r="NP9"/>
      <c r="NQ9"/>
      <c r="NR9"/>
      <c r="NS9"/>
      <c r="NT9"/>
      <c r="NU9"/>
      <c r="NV9"/>
      <c r="NW9"/>
      <c r="NX9"/>
      <c r="NY9"/>
      <c r="NZ9"/>
      <c r="OA9"/>
      <c r="OB9"/>
      <c r="OC9"/>
      <c r="OD9"/>
      <c r="OE9"/>
      <c r="OF9"/>
      <c r="OG9"/>
      <c r="OH9"/>
      <c r="OI9"/>
      <c r="OJ9"/>
      <c r="OK9"/>
      <c r="OL9"/>
      <c r="OM9"/>
      <c r="ON9"/>
      <c r="OO9"/>
      <c r="OP9"/>
      <c r="OQ9"/>
      <c r="OR9"/>
      <c r="OS9"/>
      <c r="OT9"/>
      <c r="OU9"/>
      <c r="OV9"/>
      <c r="OW9"/>
      <c r="OX9"/>
      <c r="OY9"/>
      <c r="OZ9"/>
      <c r="PA9"/>
      <c r="PB9"/>
      <c r="PC9"/>
      <c r="PD9"/>
      <c r="PE9"/>
      <c r="PF9"/>
      <c r="PG9"/>
      <c r="PH9"/>
      <c r="PI9"/>
      <c r="PJ9"/>
      <c r="PK9"/>
      <c r="PL9"/>
      <c r="PM9"/>
      <c r="PN9"/>
      <c r="PO9"/>
      <c r="PP9"/>
      <c r="PQ9"/>
      <c r="PR9"/>
      <c r="PS9"/>
      <c r="PT9"/>
      <c r="PU9"/>
      <c r="PV9"/>
      <c r="PW9"/>
      <c r="PX9"/>
      <c r="PY9"/>
      <c r="PZ9"/>
      <c r="QA9"/>
      <c r="QB9"/>
      <c r="QC9"/>
      <c r="QD9"/>
      <c r="QE9"/>
      <c r="QF9"/>
      <c r="QG9"/>
      <c r="QH9"/>
      <c r="QI9"/>
      <c r="QJ9"/>
      <c r="QK9"/>
      <c r="QL9"/>
      <c r="QM9"/>
      <c r="QN9"/>
      <c r="QO9"/>
      <c r="QP9"/>
      <c r="QQ9"/>
      <c r="QR9"/>
      <c r="QS9"/>
      <c r="QT9"/>
      <c r="QU9"/>
      <c r="QV9"/>
      <c r="QW9"/>
      <c r="QX9"/>
      <c r="QY9"/>
      <c r="QZ9"/>
      <c r="RA9"/>
      <c r="RB9"/>
      <c r="RC9"/>
      <c r="RD9"/>
      <c r="RE9"/>
      <c r="RF9"/>
      <c r="RG9"/>
      <c r="RH9"/>
      <c r="RI9"/>
      <c r="RJ9"/>
      <c r="RK9"/>
      <c r="RL9"/>
      <c r="RM9"/>
      <c r="RN9"/>
      <c r="RO9"/>
      <c r="RP9"/>
      <c r="RQ9"/>
      <c r="RR9"/>
      <c r="RS9"/>
      <c r="RT9"/>
      <c r="RU9"/>
      <c r="RV9"/>
      <c r="RW9"/>
      <c r="RX9"/>
      <c r="RY9"/>
      <c r="RZ9"/>
      <c r="SA9"/>
      <c r="SB9"/>
      <c r="SC9"/>
      <c r="SD9"/>
      <c r="SE9"/>
      <c r="SF9"/>
      <c r="SG9"/>
      <c r="SH9"/>
      <c r="SI9"/>
      <c r="SJ9"/>
      <c r="SK9"/>
      <c r="SL9"/>
      <c r="SM9"/>
      <c r="SN9"/>
      <c r="SO9"/>
      <c r="SP9"/>
      <c r="SQ9"/>
      <c r="SR9"/>
      <c r="SS9"/>
      <c r="ST9"/>
      <c r="SU9"/>
      <c r="SV9"/>
      <c r="SW9"/>
      <c r="SX9"/>
      <c r="SY9"/>
      <c r="SZ9"/>
      <c r="TA9"/>
      <c r="TB9"/>
      <c r="TC9"/>
      <c r="TD9"/>
      <c r="TE9"/>
      <c r="TF9"/>
      <c r="TG9"/>
      <c r="TH9"/>
      <c r="TI9"/>
      <c r="TJ9"/>
      <c r="TK9"/>
      <c r="TL9"/>
      <c r="TM9"/>
      <c r="TN9"/>
      <c r="TO9"/>
      <c r="TP9"/>
      <c r="TQ9"/>
      <c r="TR9"/>
      <c r="TS9"/>
      <c r="TT9"/>
      <c r="TU9"/>
      <c r="TV9"/>
      <c r="TW9"/>
      <c r="TX9"/>
      <c r="TY9"/>
      <c r="TZ9"/>
      <c r="UA9"/>
      <c r="UB9"/>
      <c r="UC9"/>
      <c r="UD9"/>
      <c r="UE9"/>
      <c r="UF9"/>
      <c r="UG9"/>
      <c r="UH9"/>
      <c r="UI9"/>
      <c r="UJ9"/>
      <c r="UK9"/>
      <c r="UL9"/>
      <c r="UM9"/>
      <c r="UN9"/>
      <c r="UO9"/>
      <c r="UP9"/>
      <c r="UQ9"/>
      <c r="UR9"/>
      <c r="US9"/>
      <c r="UT9"/>
      <c r="UU9"/>
      <c r="UV9"/>
      <c r="UW9"/>
      <c r="UX9"/>
      <c r="UY9"/>
      <c r="UZ9"/>
      <c r="VA9"/>
      <c r="VB9"/>
      <c r="VC9"/>
      <c r="VD9"/>
      <c r="VE9"/>
      <c r="VF9"/>
      <c r="VG9"/>
      <c r="VH9"/>
      <c r="VI9"/>
      <c r="VJ9"/>
      <c r="VK9"/>
      <c r="VL9"/>
      <c r="VM9"/>
      <c r="VN9"/>
      <c r="VO9"/>
      <c r="VP9"/>
      <c r="VQ9"/>
      <c r="VR9"/>
      <c r="VS9"/>
      <c r="VT9"/>
      <c r="VU9"/>
      <c r="VV9"/>
      <c r="VW9"/>
      <c r="VX9"/>
      <c r="VY9"/>
      <c r="VZ9"/>
      <c r="WA9"/>
      <c r="WB9"/>
      <c r="WC9"/>
      <c r="WD9"/>
      <c r="WE9"/>
      <c r="WF9"/>
      <c r="WG9"/>
      <c r="WH9"/>
      <c r="WI9"/>
      <c r="WJ9"/>
      <c r="WK9"/>
      <c r="WL9"/>
      <c r="WM9"/>
      <c r="WN9"/>
      <c r="WO9"/>
      <c r="WP9"/>
      <c r="WQ9"/>
      <c r="WR9"/>
      <c r="WS9"/>
      <c r="WT9"/>
      <c r="WU9"/>
      <c r="WV9"/>
      <c r="WW9"/>
      <c r="WX9"/>
      <c r="WY9"/>
      <c r="WZ9"/>
      <c r="XA9"/>
      <c r="XB9"/>
      <c r="XC9"/>
      <c r="XD9"/>
      <c r="XE9"/>
      <c r="XF9"/>
      <c r="XG9"/>
      <c r="XH9"/>
      <c r="XI9"/>
      <c r="XJ9"/>
      <c r="XK9"/>
      <c r="XL9"/>
      <c r="XM9"/>
      <c r="XN9"/>
      <c r="XO9"/>
      <c r="XP9"/>
      <c r="XQ9"/>
      <c r="XR9"/>
      <c r="XS9"/>
      <c r="XT9"/>
      <c r="XU9"/>
      <c r="XV9"/>
      <c r="XW9"/>
      <c r="XX9"/>
      <c r="XY9"/>
      <c r="XZ9"/>
      <c r="YA9"/>
      <c r="YB9"/>
      <c r="YC9"/>
      <c r="YD9"/>
      <c r="YE9"/>
      <c r="YF9"/>
      <c r="YG9"/>
      <c r="YH9"/>
      <c r="YI9"/>
      <c r="YJ9"/>
      <c r="YK9"/>
      <c r="YL9"/>
      <c r="YM9"/>
      <c r="YN9"/>
      <c r="YO9"/>
      <c r="YP9"/>
      <c r="YQ9"/>
      <c r="YR9"/>
      <c r="YS9"/>
      <c r="YT9"/>
      <c r="YU9"/>
      <c r="YV9"/>
      <c r="YW9"/>
      <c r="YX9"/>
      <c r="YY9"/>
      <c r="YZ9"/>
      <c r="ZA9"/>
      <c r="ZB9"/>
      <c r="ZC9"/>
      <c r="ZD9"/>
      <c r="ZE9"/>
      <c r="ZF9"/>
      <c r="ZG9"/>
      <c r="ZH9"/>
      <c r="ZI9"/>
      <c r="ZJ9"/>
      <c r="ZK9"/>
      <c r="ZL9"/>
      <c r="ZM9"/>
      <c r="ZN9"/>
      <c r="ZO9"/>
      <c r="ZP9"/>
      <c r="ZQ9"/>
      <c r="ZR9"/>
      <c r="ZS9"/>
      <c r="ZT9"/>
      <c r="ZU9"/>
      <c r="ZV9"/>
      <c r="ZW9"/>
      <c r="ZX9"/>
      <c r="ZY9"/>
      <c r="ZZ9"/>
      <c r="AAA9"/>
      <c r="AAB9"/>
      <c r="AAC9"/>
      <c r="AAD9"/>
      <c r="AAE9"/>
      <c r="AAF9"/>
      <c r="AAG9"/>
      <c r="AAH9"/>
      <c r="AAI9"/>
      <c r="AAJ9"/>
      <c r="AAK9"/>
      <c r="AAL9"/>
      <c r="AAM9"/>
      <c r="AAN9"/>
      <c r="AAO9"/>
      <c r="AAP9"/>
      <c r="AAQ9"/>
      <c r="AAR9"/>
      <c r="AAS9"/>
      <c r="AAT9"/>
      <c r="AAU9"/>
      <c r="AAV9"/>
      <c r="AAW9"/>
      <c r="AAX9"/>
      <c r="AAY9"/>
      <c r="AAZ9"/>
      <c r="ABA9"/>
      <c r="ABB9"/>
      <c r="ABC9"/>
      <c r="ABD9"/>
      <c r="ABE9"/>
      <c r="ABF9"/>
      <c r="ABG9"/>
      <c r="ABH9"/>
      <c r="ABI9"/>
      <c r="ABJ9"/>
      <c r="ABK9"/>
      <c r="ABL9"/>
      <c r="ABM9"/>
      <c r="ABN9"/>
      <c r="ABO9"/>
      <c r="ABP9"/>
      <c r="ABQ9"/>
      <c r="ABR9"/>
      <c r="ABS9"/>
      <c r="ABT9"/>
      <c r="ABU9"/>
      <c r="ABV9"/>
      <c r="ABW9"/>
      <c r="ABX9"/>
      <c r="ABY9"/>
      <c r="ABZ9"/>
      <c r="ACA9"/>
      <c r="ACB9"/>
      <c r="ACC9"/>
      <c r="ACD9"/>
      <c r="ACE9"/>
      <c r="ACF9"/>
      <c r="ACG9"/>
      <c r="ACH9"/>
      <c r="ACI9"/>
      <c r="ACJ9"/>
      <c r="ACK9"/>
      <c r="ACL9"/>
      <c r="ACM9"/>
      <c r="ACN9"/>
      <c r="ACO9"/>
      <c r="ACP9"/>
      <c r="ACQ9"/>
      <c r="ACR9"/>
      <c r="ACS9"/>
      <c r="ACT9"/>
      <c r="ACU9"/>
      <c r="ACV9"/>
      <c r="ACW9"/>
      <c r="ACX9"/>
      <c r="ACY9"/>
      <c r="ACZ9"/>
      <c r="ADA9"/>
      <c r="ADB9"/>
      <c r="ADC9"/>
      <c r="ADD9"/>
      <c r="ADE9"/>
      <c r="ADF9"/>
      <c r="ADG9"/>
      <c r="ADH9"/>
      <c r="ADI9"/>
      <c r="ADJ9"/>
      <c r="ADK9"/>
      <c r="ADL9"/>
      <c r="ADM9"/>
      <c r="ADN9"/>
      <c r="ADO9"/>
      <c r="ADP9"/>
      <c r="ADQ9"/>
      <c r="ADR9"/>
      <c r="ADS9"/>
      <c r="ADT9"/>
      <c r="ADU9"/>
      <c r="ADV9"/>
      <c r="ADW9"/>
      <c r="ADX9"/>
      <c r="ADY9"/>
      <c r="ADZ9"/>
      <c r="AEA9"/>
      <c r="AEB9"/>
      <c r="AEC9"/>
      <c r="AED9"/>
      <c r="AEE9"/>
      <c r="AEF9"/>
      <c r="AEG9"/>
      <c r="AEH9"/>
      <c r="AEI9"/>
      <c r="AEJ9"/>
      <c r="AEK9"/>
      <c r="AEL9"/>
      <c r="AEM9"/>
      <c r="AEN9"/>
      <c r="AEO9"/>
      <c r="AEP9"/>
      <c r="AEQ9"/>
      <c r="AER9"/>
      <c r="AES9"/>
      <c r="AET9"/>
      <c r="AEU9"/>
      <c r="AEV9"/>
      <c r="AEW9"/>
      <c r="AEX9"/>
      <c r="AEY9"/>
      <c r="AEZ9"/>
      <c r="AFA9"/>
      <c r="AFB9"/>
      <c r="AFC9"/>
      <c r="AFD9"/>
      <c r="AFE9"/>
      <c r="AFF9"/>
      <c r="AFG9"/>
      <c r="AFH9"/>
      <c r="AFI9"/>
      <c r="AFJ9"/>
      <c r="AFK9"/>
      <c r="AFL9"/>
      <c r="AFM9"/>
      <c r="AFN9"/>
      <c r="AFO9"/>
      <c r="AFP9"/>
      <c r="AFQ9"/>
      <c r="AFR9"/>
      <c r="AFS9"/>
      <c r="AFT9"/>
      <c r="AFU9"/>
      <c r="AFV9"/>
      <c r="AFW9"/>
      <c r="AFX9"/>
      <c r="AFY9"/>
      <c r="AFZ9"/>
      <c r="AGA9"/>
      <c r="AGB9"/>
      <c r="AGC9"/>
      <c r="AGD9"/>
      <c r="AGE9"/>
      <c r="AGF9"/>
      <c r="AGG9"/>
      <c r="AGH9"/>
      <c r="AGI9"/>
      <c r="AGJ9"/>
      <c r="AGK9"/>
      <c r="AGL9"/>
      <c r="AGM9"/>
      <c r="AGN9"/>
      <c r="AGO9"/>
      <c r="AGP9"/>
      <c r="AGQ9"/>
      <c r="AGR9"/>
      <c r="AGS9"/>
      <c r="AGT9"/>
      <c r="AGU9"/>
      <c r="AGV9"/>
      <c r="AGW9"/>
      <c r="AGX9"/>
      <c r="AGY9"/>
      <c r="AGZ9"/>
      <c r="AHA9"/>
      <c r="AHB9"/>
      <c r="AHC9"/>
      <c r="AHD9"/>
      <c r="AHE9"/>
      <c r="AHF9"/>
      <c r="AHG9"/>
      <c r="AHH9"/>
      <c r="AHI9"/>
      <c r="AHJ9"/>
      <c r="AHK9"/>
      <c r="AHL9"/>
      <c r="AHM9"/>
      <c r="AHN9"/>
      <c r="AHO9"/>
      <c r="AHP9"/>
      <c r="AHQ9"/>
      <c r="AHR9"/>
      <c r="AHS9"/>
      <c r="AHT9"/>
      <c r="AHU9"/>
      <c r="AHV9"/>
      <c r="AHW9"/>
      <c r="AHX9"/>
      <c r="AHY9"/>
      <c r="AHZ9"/>
      <c r="AIA9"/>
      <c r="AIB9"/>
      <c r="AIC9"/>
      <c r="AID9"/>
      <c r="AIE9"/>
      <c r="AIF9"/>
      <c r="AIG9"/>
      <c r="AIH9"/>
      <c r="AII9"/>
      <c r="AIJ9"/>
      <c r="AIK9"/>
      <c r="AIL9"/>
      <c r="AIM9"/>
      <c r="AIN9"/>
      <c r="AIO9"/>
      <c r="AIP9"/>
      <c r="AIQ9"/>
      <c r="AIR9"/>
      <c r="AIS9"/>
      <c r="AIT9"/>
      <c r="AIU9"/>
      <c r="AIV9"/>
      <c r="AIW9"/>
      <c r="AIX9"/>
      <c r="AIY9"/>
      <c r="AIZ9"/>
      <c r="AJA9"/>
      <c r="AJB9"/>
      <c r="AJC9"/>
      <c r="AJD9"/>
      <c r="AJE9"/>
      <c r="AJF9"/>
      <c r="AJG9"/>
      <c r="AJH9"/>
      <c r="AJI9"/>
      <c r="AJJ9"/>
      <c r="AJK9"/>
      <c r="AJL9"/>
      <c r="AJM9"/>
      <c r="AJN9"/>
      <c r="AJO9"/>
      <c r="AJP9"/>
      <c r="AJQ9"/>
      <c r="AJR9"/>
      <c r="AJS9"/>
      <c r="AJT9"/>
      <c r="AJU9"/>
      <c r="AJV9"/>
      <c r="AJW9"/>
      <c r="AJX9"/>
      <c r="AJY9"/>
      <c r="AJZ9"/>
      <c r="AKA9"/>
      <c r="AKB9"/>
      <c r="AKC9"/>
      <c r="AKD9"/>
      <c r="AKE9"/>
      <c r="AKF9"/>
      <c r="AKG9"/>
      <c r="AKH9"/>
      <c r="AKI9"/>
      <c r="AKJ9"/>
      <c r="AKK9"/>
      <c r="AKL9"/>
      <c r="AKM9"/>
      <c r="AKN9"/>
      <c r="AKO9"/>
      <c r="AKP9"/>
      <c r="AKQ9"/>
      <c r="AKR9"/>
      <c r="AKS9"/>
      <c r="AKT9"/>
      <c r="AKU9"/>
      <c r="AKV9"/>
      <c r="AKW9"/>
      <c r="AKX9"/>
      <c r="AKY9"/>
      <c r="AKZ9"/>
      <c r="ALA9"/>
      <c r="ALB9"/>
      <c r="ALC9"/>
      <c r="ALD9"/>
      <c r="ALE9"/>
      <c r="ALF9"/>
      <c r="ALG9"/>
      <c r="ALH9"/>
      <c r="ALI9"/>
      <c r="ALJ9"/>
      <c r="ALK9"/>
      <c r="ALL9"/>
      <c r="ALM9"/>
      <c r="ALN9"/>
      <c r="ALO9"/>
      <c r="ALP9"/>
      <c r="ALQ9"/>
      <c r="ALR9"/>
      <c r="ALS9"/>
      <c r="ALT9"/>
      <c r="ALU9"/>
      <c r="ALV9"/>
      <c r="ALW9"/>
      <c r="ALX9"/>
      <c r="ALY9"/>
      <c r="ALZ9"/>
      <c r="AMA9"/>
      <c r="AMB9"/>
      <c r="AMC9"/>
      <c r="AMD9"/>
      <c r="AME9"/>
      <c r="AMF9"/>
      <c r="AMG9"/>
      <c r="AMH9"/>
      <c r="AMI9"/>
      <c r="AMJ9"/>
    </row>
    <row r="10" spans="1:1024" ht="15" customHeight="1" thickBot="1">
      <c r="A10" s="62"/>
      <c r="B10" s="549"/>
      <c r="C10" s="549"/>
      <c r="D10" s="549"/>
      <c r="E10" s="549"/>
      <c r="F10" s="549"/>
      <c r="G10" s="549"/>
      <c r="H10" s="549"/>
      <c r="I10" s="549"/>
      <c r="J10" s="549"/>
      <c r="K10" s="549"/>
      <c r="L10" s="549"/>
      <c r="M10" s="549"/>
      <c r="N10" s="574"/>
      <c r="O10" s="575"/>
      <c r="P10" s="575"/>
      <c r="Q10" s="576"/>
      <c r="R10"/>
      <c r="S10"/>
      <c r="T10"/>
      <c r="U10"/>
      <c r="V10"/>
      <c r="W10"/>
      <c r="X10"/>
      <c r="Y10"/>
      <c r="Z10"/>
      <c r="AA10"/>
      <c r="AB10"/>
      <c r="AC10"/>
      <c r="AD10"/>
      <c r="AE10"/>
      <c r="AF10"/>
      <c r="AG10"/>
      <c r="AH10"/>
      <c r="AI10"/>
      <c r="AJ10"/>
      <c r="AK10"/>
      <c r="AL10"/>
      <c r="AM10"/>
      <c r="AN10"/>
      <c r="AO10"/>
      <c r="AP10"/>
      <c r="AQ10"/>
      <c r="AR10"/>
      <c r="AS10"/>
      <c r="AT10"/>
      <c r="AU10"/>
      <c r="AV10"/>
      <c r="AW10"/>
      <c r="AX10"/>
      <c r="AY10"/>
      <c r="AZ10"/>
      <c r="BA10"/>
      <c r="BB10"/>
      <c r="BC10"/>
      <c r="BD10"/>
      <c r="BE10"/>
      <c r="BF10"/>
      <c r="BG10"/>
      <c r="BH10"/>
      <c r="BI10"/>
      <c r="BJ10"/>
      <c r="BK10"/>
      <c r="BL10"/>
      <c r="BM10"/>
      <c r="BN10"/>
      <c r="BO10"/>
      <c r="BP10"/>
      <c r="BQ10"/>
      <c r="BR10"/>
      <c r="BS10"/>
      <c r="BT10"/>
      <c r="BU10"/>
      <c r="BV10"/>
      <c r="BW10"/>
      <c r="BX10"/>
      <c r="BY10"/>
      <c r="BZ10"/>
      <c r="CA10"/>
      <c r="CB10"/>
      <c r="CC10"/>
      <c r="CD10"/>
      <c r="CE10"/>
      <c r="CF10"/>
      <c r="CG10"/>
      <c r="CH10"/>
      <c r="CI10"/>
      <c r="CJ10"/>
      <c r="CK10"/>
      <c r="CL10"/>
      <c r="CM10"/>
      <c r="CN10"/>
      <c r="CO10"/>
      <c r="CP10"/>
      <c r="CQ10"/>
      <c r="CR10"/>
      <c r="CS10"/>
      <c r="CT10"/>
      <c r="CU10"/>
      <c r="CV10"/>
      <c r="CW10"/>
      <c r="CX10"/>
      <c r="CY10"/>
      <c r="CZ10"/>
      <c r="DA10"/>
      <c r="DB10"/>
      <c r="DC10"/>
      <c r="DD10"/>
      <c r="DE10"/>
      <c r="DF10"/>
      <c r="DG10"/>
      <c r="DH10"/>
      <c r="DI10"/>
      <c r="DJ10"/>
      <c r="DK10"/>
      <c r="DL10"/>
      <c r="DM10"/>
      <c r="DN10"/>
      <c r="DO10"/>
      <c r="DP10"/>
      <c r="DQ10"/>
      <c r="DR10"/>
      <c r="DS10"/>
      <c r="DT10"/>
      <c r="DU10"/>
      <c r="DV10"/>
      <c r="DW10"/>
      <c r="DX10"/>
      <c r="DY10"/>
      <c r="DZ10"/>
      <c r="EA10"/>
      <c r="EB10"/>
      <c r="EC10"/>
      <c r="ED10"/>
      <c r="EE10"/>
      <c r="EF10"/>
      <c r="EG10"/>
      <c r="EH10"/>
      <c r="EI10"/>
      <c r="EJ10"/>
      <c r="EK10"/>
      <c r="EL10"/>
      <c r="EM10"/>
      <c r="EN10"/>
      <c r="EO10"/>
      <c r="EP10"/>
      <c r="EQ10"/>
      <c r="ER10"/>
      <c r="ES10"/>
      <c r="ET10"/>
      <c r="EU10"/>
      <c r="EV10"/>
      <c r="EW10"/>
      <c r="EX10"/>
      <c r="EY10"/>
      <c r="EZ10"/>
      <c r="FA10"/>
      <c r="FB10"/>
      <c r="FC10"/>
      <c r="FD10"/>
      <c r="FE10"/>
      <c r="FF10"/>
      <c r="FG10"/>
      <c r="FH10"/>
      <c r="FI10"/>
      <c r="FJ10"/>
      <c r="FK10"/>
      <c r="FL10"/>
      <c r="FM10"/>
      <c r="FN10"/>
      <c r="FO10"/>
      <c r="FP10"/>
      <c r="FQ10"/>
      <c r="FR10"/>
      <c r="FS10"/>
      <c r="FT10"/>
      <c r="FU10"/>
      <c r="FV10"/>
      <c r="FW10"/>
      <c r="FX10"/>
      <c r="FY10"/>
      <c r="FZ10"/>
      <c r="GA10"/>
      <c r="GB10"/>
      <c r="GC10"/>
      <c r="GD10"/>
      <c r="GE10"/>
      <c r="GF10"/>
      <c r="GG10"/>
      <c r="GH10"/>
      <c r="GI10"/>
      <c r="GJ10"/>
      <c r="GK10"/>
      <c r="GL10"/>
      <c r="GM10"/>
      <c r="GN10"/>
      <c r="GO10"/>
      <c r="GP10"/>
      <c r="GQ10"/>
      <c r="GR10"/>
      <c r="GS10"/>
      <c r="GT10"/>
      <c r="GU10"/>
      <c r="GV10"/>
      <c r="GW10"/>
      <c r="GX10"/>
      <c r="GY10"/>
      <c r="GZ10"/>
      <c r="HA10"/>
      <c r="HB10"/>
      <c r="HC10"/>
      <c r="HD10"/>
      <c r="HE10"/>
      <c r="HF10"/>
      <c r="HG10"/>
      <c r="HH10"/>
      <c r="HI10"/>
      <c r="HJ10"/>
      <c r="HK10"/>
      <c r="HL10"/>
      <c r="HM10"/>
      <c r="HN10"/>
      <c r="HO10"/>
      <c r="HP10"/>
      <c r="HQ10"/>
      <c r="HR10"/>
      <c r="HS10"/>
      <c r="HT10"/>
      <c r="HU10"/>
      <c r="HV10"/>
      <c r="HW10"/>
      <c r="HX10"/>
      <c r="HY10"/>
      <c r="HZ10"/>
      <c r="IA10"/>
      <c r="IB10"/>
      <c r="IC10"/>
      <c r="ID10"/>
      <c r="IE10"/>
      <c r="IF10"/>
      <c r="IG10"/>
      <c r="IH10"/>
      <c r="II10"/>
      <c r="IJ10"/>
      <c r="IK10"/>
      <c r="IL10"/>
      <c r="IM10"/>
      <c r="IN10"/>
      <c r="IO10"/>
      <c r="IP10"/>
      <c r="IQ10"/>
      <c r="IR10"/>
      <c r="IS10"/>
      <c r="IT10"/>
      <c r="IU10"/>
      <c r="IV10"/>
      <c r="IW10"/>
      <c r="IX10"/>
      <c r="IY10"/>
      <c r="IZ10"/>
      <c r="JA10"/>
      <c r="JB10"/>
      <c r="JC10"/>
      <c r="JD10"/>
      <c r="JE10"/>
      <c r="JF10"/>
      <c r="JG10"/>
      <c r="JH10"/>
      <c r="JI10"/>
      <c r="JJ10"/>
      <c r="JK10"/>
      <c r="JL10"/>
      <c r="JM10"/>
      <c r="JN10"/>
      <c r="JO10"/>
      <c r="JP10"/>
      <c r="JQ10"/>
      <c r="JR10"/>
      <c r="JS10"/>
      <c r="JT10"/>
      <c r="JU10"/>
      <c r="JV10"/>
      <c r="JW10"/>
      <c r="JX10"/>
      <c r="JY10"/>
      <c r="JZ10"/>
      <c r="KA10"/>
      <c r="KB10"/>
      <c r="KC10"/>
      <c r="KD10"/>
      <c r="KE10"/>
      <c r="KF10"/>
      <c r="KG10"/>
      <c r="KH10"/>
      <c r="KI10"/>
      <c r="KJ10"/>
      <c r="KK10"/>
      <c r="KL10"/>
      <c r="KM10"/>
      <c r="KN10"/>
      <c r="KO10"/>
      <c r="KP10"/>
      <c r="KQ10"/>
      <c r="KR10"/>
      <c r="KS10"/>
      <c r="KT10"/>
      <c r="KU10"/>
      <c r="KV10"/>
      <c r="KW10"/>
      <c r="KX10"/>
      <c r="KY10"/>
      <c r="KZ10"/>
      <c r="LA10"/>
      <c r="LB10"/>
      <c r="LC10"/>
      <c r="LD10"/>
      <c r="LE10"/>
      <c r="LF10"/>
      <c r="LG10"/>
      <c r="LH10"/>
      <c r="LI10"/>
      <c r="LJ10"/>
      <c r="LK10"/>
      <c r="LL10"/>
      <c r="LM10"/>
      <c r="LN10"/>
      <c r="LO10"/>
      <c r="LP10"/>
      <c r="LQ10"/>
      <c r="LR10"/>
      <c r="LS10"/>
      <c r="LT10"/>
      <c r="LU10"/>
      <c r="LV10"/>
      <c r="LW10"/>
      <c r="LX10"/>
      <c r="LY10"/>
      <c r="LZ10"/>
      <c r="MA10"/>
      <c r="MB10"/>
      <c r="MC10"/>
      <c r="MD10"/>
      <c r="ME10"/>
      <c r="MF10"/>
      <c r="MG10"/>
      <c r="MH10"/>
      <c r="MI10"/>
      <c r="MJ10"/>
      <c r="MK10"/>
      <c r="ML10"/>
      <c r="MM10"/>
      <c r="MN10"/>
      <c r="MO10"/>
      <c r="MP10"/>
      <c r="MQ10"/>
      <c r="MR10"/>
      <c r="MS10"/>
      <c r="MT10"/>
      <c r="MU10"/>
      <c r="MV10"/>
      <c r="MW10"/>
      <c r="MX10"/>
      <c r="MY10"/>
      <c r="MZ10"/>
      <c r="NA10"/>
      <c r="NB10"/>
      <c r="NC10"/>
      <c r="ND10"/>
      <c r="NE10"/>
      <c r="NF10"/>
      <c r="NG10"/>
      <c r="NH10"/>
      <c r="NI10"/>
      <c r="NJ10"/>
      <c r="NK10"/>
      <c r="NL10"/>
      <c r="NM10"/>
      <c r="NN10"/>
      <c r="NO10"/>
      <c r="NP10"/>
      <c r="NQ10"/>
      <c r="NR10"/>
      <c r="NS10"/>
      <c r="NT10"/>
      <c r="NU10"/>
      <c r="NV10"/>
      <c r="NW10"/>
      <c r="NX10"/>
      <c r="NY10"/>
      <c r="NZ10"/>
      <c r="OA10"/>
      <c r="OB10"/>
      <c r="OC10"/>
      <c r="OD10"/>
      <c r="OE10"/>
      <c r="OF10"/>
      <c r="OG10"/>
      <c r="OH10"/>
      <c r="OI10"/>
      <c r="OJ10"/>
      <c r="OK10"/>
      <c r="OL10"/>
      <c r="OM10"/>
      <c r="ON10"/>
      <c r="OO10"/>
      <c r="OP10"/>
      <c r="OQ10"/>
      <c r="OR10"/>
      <c r="OS10"/>
      <c r="OT10"/>
      <c r="OU10"/>
      <c r="OV10"/>
      <c r="OW10"/>
      <c r="OX10"/>
      <c r="OY10"/>
      <c r="OZ10"/>
      <c r="PA10"/>
      <c r="PB10"/>
      <c r="PC10"/>
      <c r="PD10"/>
      <c r="PE10"/>
      <c r="PF10"/>
      <c r="PG10"/>
      <c r="PH10"/>
      <c r="PI10"/>
      <c r="PJ10"/>
      <c r="PK10"/>
      <c r="PL10"/>
      <c r="PM10"/>
      <c r="PN10"/>
      <c r="PO10"/>
      <c r="PP10"/>
      <c r="PQ10"/>
      <c r="PR10"/>
      <c r="PS10"/>
      <c r="PT10"/>
      <c r="PU10"/>
      <c r="PV10"/>
      <c r="PW10"/>
      <c r="PX10"/>
      <c r="PY10"/>
      <c r="PZ10"/>
      <c r="QA10"/>
      <c r="QB10"/>
      <c r="QC10"/>
      <c r="QD10"/>
      <c r="QE10"/>
      <c r="QF10"/>
      <c r="QG10"/>
      <c r="QH10"/>
      <c r="QI10"/>
      <c r="QJ10"/>
      <c r="QK10"/>
      <c r="QL10"/>
      <c r="QM10"/>
      <c r="QN10"/>
      <c r="QO10"/>
      <c r="QP10"/>
      <c r="QQ10"/>
      <c r="QR10"/>
      <c r="QS10"/>
      <c r="QT10"/>
      <c r="QU10"/>
      <c r="QV10"/>
      <c r="QW10"/>
      <c r="QX10"/>
      <c r="QY10"/>
      <c r="QZ10"/>
      <c r="RA10"/>
      <c r="RB10"/>
      <c r="RC10"/>
      <c r="RD10"/>
      <c r="RE10"/>
      <c r="RF10"/>
      <c r="RG10"/>
      <c r="RH10"/>
      <c r="RI10"/>
      <c r="RJ10"/>
      <c r="RK10"/>
      <c r="RL10"/>
      <c r="RM10"/>
      <c r="RN10"/>
      <c r="RO10"/>
      <c r="RP10"/>
      <c r="RQ10"/>
      <c r="RR10"/>
      <c r="RS10"/>
      <c r="RT10"/>
      <c r="RU10"/>
      <c r="RV10"/>
      <c r="RW10"/>
      <c r="RX10"/>
      <c r="RY10"/>
      <c r="RZ10"/>
      <c r="SA10"/>
      <c r="SB10"/>
      <c r="SC10"/>
      <c r="SD10"/>
      <c r="SE10"/>
      <c r="SF10"/>
      <c r="SG10"/>
      <c r="SH10"/>
      <c r="SI10"/>
      <c r="SJ10"/>
      <c r="SK10"/>
      <c r="SL10"/>
      <c r="SM10"/>
      <c r="SN10"/>
      <c r="SO10"/>
      <c r="SP10"/>
      <c r="SQ10"/>
      <c r="SR10"/>
      <c r="SS10"/>
      <c r="ST10"/>
      <c r="SU10"/>
      <c r="SV10"/>
      <c r="SW10"/>
      <c r="SX10"/>
      <c r="SY10"/>
      <c r="SZ10"/>
      <c r="TA10"/>
      <c r="TB10"/>
      <c r="TC10"/>
      <c r="TD10"/>
      <c r="TE10"/>
      <c r="TF10"/>
      <c r="TG10"/>
      <c r="TH10"/>
      <c r="TI10"/>
      <c r="TJ10"/>
      <c r="TK10"/>
      <c r="TL10"/>
      <c r="TM10"/>
      <c r="TN10"/>
      <c r="TO10"/>
      <c r="TP10"/>
      <c r="TQ10"/>
      <c r="TR10"/>
      <c r="TS10"/>
      <c r="TT10"/>
      <c r="TU10"/>
      <c r="TV10"/>
      <c r="TW10"/>
      <c r="TX10"/>
      <c r="TY10"/>
      <c r="TZ10"/>
      <c r="UA10"/>
      <c r="UB10"/>
      <c r="UC10"/>
      <c r="UD10"/>
      <c r="UE10"/>
      <c r="UF10"/>
      <c r="UG10"/>
      <c r="UH10"/>
      <c r="UI10"/>
      <c r="UJ10"/>
      <c r="UK10"/>
      <c r="UL10"/>
      <c r="UM10"/>
      <c r="UN10"/>
      <c r="UO10"/>
      <c r="UP10"/>
      <c r="UQ10"/>
      <c r="UR10"/>
      <c r="US10"/>
      <c r="UT10"/>
      <c r="UU10"/>
      <c r="UV10"/>
      <c r="UW10"/>
      <c r="UX10"/>
      <c r="UY10"/>
      <c r="UZ10"/>
      <c r="VA10"/>
      <c r="VB10"/>
      <c r="VC10"/>
      <c r="VD10"/>
      <c r="VE10"/>
      <c r="VF10"/>
      <c r="VG10"/>
      <c r="VH10"/>
      <c r="VI10"/>
      <c r="VJ10"/>
      <c r="VK10"/>
      <c r="VL10"/>
      <c r="VM10"/>
      <c r="VN10"/>
      <c r="VO10"/>
      <c r="VP10"/>
      <c r="VQ10"/>
      <c r="VR10"/>
      <c r="VS10"/>
      <c r="VT10"/>
      <c r="VU10"/>
      <c r="VV10"/>
      <c r="VW10"/>
      <c r="VX10"/>
      <c r="VY10"/>
      <c r="VZ10"/>
      <c r="WA10"/>
      <c r="WB10"/>
      <c r="WC10"/>
      <c r="WD10"/>
      <c r="WE10"/>
      <c r="WF10"/>
      <c r="WG10"/>
      <c r="WH10"/>
      <c r="WI10"/>
      <c r="WJ10"/>
      <c r="WK10"/>
      <c r="WL10"/>
      <c r="WM10"/>
      <c r="WN10"/>
      <c r="WO10"/>
      <c r="WP10"/>
      <c r="WQ10"/>
      <c r="WR10"/>
      <c r="WS10"/>
      <c r="WT10"/>
      <c r="WU10"/>
      <c r="WV10"/>
      <c r="WW10"/>
      <c r="WX10"/>
      <c r="WY10"/>
      <c r="WZ10"/>
      <c r="XA10"/>
      <c r="XB10"/>
      <c r="XC10"/>
      <c r="XD10"/>
      <c r="XE10"/>
      <c r="XF10"/>
      <c r="XG10"/>
      <c r="XH10"/>
      <c r="XI10"/>
      <c r="XJ10"/>
      <c r="XK10"/>
      <c r="XL10"/>
      <c r="XM10"/>
      <c r="XN10"/>
      <c r="XO10"/>
      <c r="XP10"/>
      <c r="XQ10"/>
      <c r="XR10"/>
      <c r="XS10"/>
      <c r="XT10"/>
      <c r="XU10"/>
      <c r="XV10"/>
      <c r="XW10"/>
      <c r="XX10"/>
      <c r="XY10"/>
      <c r="XZ10"/>
      <c r="YA10"/>
      <c r="YB10"/>
      <c r="YC10"/>
      <c r="YD10"/>
      <c r="YE10"/>
      <c r="YF10"/>
      <c r="YG10"/>
      <c r="YH10"/>
      <c r="YI10"/>
      <c r="YJ10"/>
      <c r="YK10"/>
      <c r="YL10"/>
      <c r="YM10"/>
      <c r="YN10"/>
      <c r="YO10"/>
      <c r="YP10"/>
      <c r="YQ10"/>
      <c r="YR10"/>
      <c r="YS10"/>
      <c r="YT10"/>
      <c r="YU10"/>
      <c r="YV10"/>
      <c r="YW10"/>
      <c r="YX10"/>
      <c r="YY10"/>
      <c r="YZ10"/>
      <c r="ZA10"/>
      <c r="ZB10"/>
      <c r="ZC10"/>
      <c r="ZD10"/>
      <c r="ZE10"/>
      <c r="ZF10"/>
      <c r="ZG10"/>
      <c r="ZH10"/>
      <c r="ZI10"/>
      <c r="ZJ10"/>
      <c r="ZK10"/>
      <c r="ZL10"/>
      <c r="ZM10"/>
      <c r="ZN10"/>
      <c r="ZO10"/>
      <c r="ZP10"/>
      <c r="ZQ10"/>
      <c r="ZR10"/>
      <c r="ZS10"/>
      <c r="ZT10"/>
      <c r="ZU10"/>
      <c r="ZV10"/>
      <c r="ZW10"/>
      <c r="ZX10"/>
      <c r="ZY10"/>
      <c r="ZZ10"/>
      <c r="AAA10"/>
      <c r="AAB10"/>
      <c r="AAC10"/>
      <c r="AAD10"/>
      <c r="AAE10"/>
      <c r="AAF10"/>
      <c r="AAG10"/>
      <c r="AAH10"/>
      <c r="AAI10"/>
      <c r="AAJ10"/>
      <c r="AAK10"/>
      <c r="AAL10"/>
      <c r="AAM10"/>
      <c r="AAN10"/>
      <c r="AAO10"/>
      <c r="AAP10"/>
      <c r="AAQ10"/>
      <c r="AAR10"/>
      <c r="AAS10"/>
      <c r="AAT10"/>
      <c r="AAU10"/>
      <c r="AAV10"/>
      <c r="AAW10"/>
      <c r="AAX10"/>
      <c r="AAY10"/>
      <c r="AAZ10"/>
      <c r="ABA10"/>
      <c r="ABB10"/>
      <c r="ABC10"/>
      <c r="ABD10"/>
      <c r="ABE10"/>
      <c r="ABF10"/>
      <c r="ABG10"/>
      <c r="ABH10"/>
      <c r="ABI10"/>
      <c r="ABJ10"/>
      <c r="ABK10"/>
      <c r="ABL10"/>
      <c r="ABM10"/>
      <c r="ABN10"/>
      <c r="ABO10"/>
      <c r="ABP10"/>
      <c r="ABQ10"/>
      <c r="ABR10"/>
      <c r="ABS10"/>
      <c r="ABT10"/>
      <c r="ABU10"/>
      <c r="ABV10"/>
      <c r="ABW10"/>
      <c r="ABX10"/>
      <c r="ABY10"/>
      <c r="ABZ10"/>
      <c r="ACA10"/>
      <c r="ACB10"/>
      <c r="ACC10"/>
      <c r="ACD10"/>
      <c r="ACE10"/>
      <c r="ACF10"/>
      <c r="ACG10"/>
      <c r="ACH10"/>
      <c r="ACI10"/>
      <c r="ACJ10"/>
      <c r="ACK10"/>
      <c r="ACL10"/>
      <c r="ACM10"/>
      <c r="ACN10"/>
      <c r="ACO10"/>
      <c r="ACP10"/>
      <c r="ACQ10"/>
      <c r="ACR10"/>
      <c r="ACS10"/>
      <c r="ACT10"/>
      <c r="ACU10"/>
      <c r="ACV10"/>
      <c r="ACW10"/>
      <c r="ACX10"/>
      <c r="ACY10"/>
      <c r="ACZ10"/>
      <c r="ADA10"/>
      <c r="ADB10"/>
      <c r="ADC10"/>
      <c r="ADD10"/>
      <c r="ADE10"/>
      <c r="ADF10"/>
      <c r="ADG10"/>
      <c r="ADH10"/>
      <c r="ADI10"/>
      <c r="ADJ10"/>
      <c r="ADK10"/>
      <c r="ADL10"/>
      <c r="ADM10"/>
      <c r="ADN10"/>
      <c r="ADO10"/>
      <c r="ADP10"/>
      <c r="ADQ10"/>
      <c r="ADR10"/>
      <c r="ADS10"/>
      <c r="ADT10"/>
      <c r="ADU10"/>
      <c r="ADV10"/>
      <c r="ADW10"/>
      <c r="ADX10"/>
      <c r="ADY10"/>
      <c r="ADZ10"/>
      <c r="AEA10"/>
      <c r="AEB10"/>
      <c r="AEC10"/>
      <c r="AED10"/>
      <c r="AEE10"/>
      <c r="AEF10"/>
      <c r="AEG10"/>
      <c r="AEH10"/>
      <c r="AEI10"/>
      <c r="AEJ10"/>
      <c r="AEK10"/>
      <c r="AEL10"/>
      <c r="AEM10"/>
      <c r="AEN10"/>
      <c r="AEO10"/>
      <c r="AEP10"/>
      <c r="AEQ10"/>
      <c r="AER10"/>
      <c r="AES10"/>
      <c r="AET10"/>
      <c r="AEU10"/>
      <c r="AEV10"/>
      <c r="AEW10"/>
      <c r="AEX10"/>
      <c r="AEY10"/>
      <c r="AEZ10"/>
      <c r="AFA10"/>
      <c r="AFB10"/>
      <c r="AFC10"/>
      <c r="AFD10"/>
      <c r="AFE10"/>
      <c r="AFF10"/>
      <c r="AFG10"/>
      <c r="AFH10"/>
      <c r="AFI10"/>
      <c r="AFJ10"/>
      <c r="AFK10"/>
      <c r="AFL10"/>
      <c r="AFM10"/>
      <c r="AFN10"/>
      <c r="AFO10"/>
      <c r="AFP10"/>
      <c r="AFQ10"/>
      <c r="AFR10"/>
      <c r="AFS10"/>
      <c r="AFT10"/>
      <c r="AFU10"/>
      <c r="AFV10"/>
      <c r="AFW10"/>
      <c r="AFX10"/>
      <c r="AFY10"/>
      <c r="AFZ10"/>
      <c r="AGA10"/>
      <c r="AGB10"/>
      <c r="AGC10"/>
      <c r="AGD10"/>
      <c r="AGE10"/>
      <c r="AGF10"/>
      <c r="AGG10"/>
      <c r="AGH10"/>
      <c r="AGI10"/>
      <c r="AGJ10"/>
      <c r="AGK10"/>
      <c r="AGL10"/>
      <c r="AGM10"/>
      <c r="AGN10"/>
      <c r="AGO10"/>
      <c r="AGP10"/>
      <c r="AGQ10"/>
      <c r="AGR10"/>
      <c r="AGS10"/>
      <c r="AGT10"/>
      <c r="AGU10"/>
      <c r="AGV10"/>
      <c r="AGW10"/>
      <c r="AGX10"/>
      <c r="AGY10"/>
      <c r="AGZ10"/>
      <c r="AHA10"/>
      <c r="AHB10"/>
      <c r="AHC10"/>
      <c r="AHD10"/>
      <c r="AHE10"/>
      <c r="AHF10"/>
      <c r="AHG10"/>
      <c r="AHH10"/>
      <c r="AHI10"/>
      <c r="AHJ10"/>
      <c r="AHK10"/>
      <c r="AHL10"/>
      <c r="AHM10"/>
      <c r="AHN10"/>
      <c r="AHO10"/>
      <c r="AHP10"/>
      <c r="AHQ10"/>
      <c r="AHR10"/>
      <c r="AHS10"/>
      <c r="AHT10"/>
      <c r="AHU10"/>
      <c r="AHV10"/>
      <c r="AHW10"/>
      <c r="AHX10"/>
      <c r="AHY10"/>
      <c r="AHZ10"/>
      <c r="AIA10"/>
      <c r="AIB10"/>
      <c r="AIC10"/>
      <c r="AID10"/>
      <c r="AIE10"/>
      <c r="AIF10"/>
      <c r="AIG10"/>
      <c r="AIH10"/>
      <c r="AII10"/>
      <c r="AIJ10"/>
      <c r="AIK10"/>
      <c r="AIL10"/>
      <c r="AIM10"/>
      <c r="AIN10"/>
      <c r="AIO10"/>
      <c r="AIP10"/>
      <c r="AIQ10"/>
      <c r="AIR10"/>
      <c r="AIS10"/>
      <c r="AIT10"/>
      <c r="AIU10"/>
      <c r="AIV10"/>
      <c r="AIW10"/>
      <c r="AIX10"/>
      <c r="AIY10"/>
      <c r="AIZ10"/>
      <c r="AJA10"/>
      <c r="AJB10"/>
      <c r="AJC10"/>
      <c r="AJD10"/>
      <c r="AJE10"/>
      <c r="AJF10"/>
      <c r="AJG10"/>
      <c r="AJH10"/>
      <c r="AJI10"/>
      <c r="AJJ10"/>
      <c r="AJK10"/>
      <c r="AJL10"/>
      <c r="AJM10"/>
      <c r="AJN10"/>
      <c r="AJO10"/>
      <c r="AJP10"/>
      <c r="AJQ10"/>
      <c r="AJR10"/>
      <c r="AJS10"/>
      <c r="AJT10"/>
      <c r="AJU10"/>
      <c r="AJV10"/>
      <c r="AJW10"/>
      <c r="AJX10"/>
      <c r="AJY10"/>
      <c r="AJZ10"/>
      <c r="AKA10"/>
      <c r="AKB10"/>
      <c r="AKC10"/>
      <c r="AKD10"/>
      <c r="AKE10"/>
      <c r="AKF10"/>
      <c r="AKG10"/>
      <c r="AKH10"/>
      <c r="AKI10"/>
      <c r="AKJ10"/>
      <c r="AKK10"/>
      <c r="AKL10"/>
      <c r="AKM10"/>
      <c r="AKN10"/>
      <c r="AKO10"/>
      <c r="AKP10"/>
      <c r="AKQ10"/>
      <c r="AKR10"/>
      <c r="AKS10"/>
      <c r="AKT10"/>
      <c r="AKU10"/>
      <c r="AKV10"/>
      <c r="AKW10"/>
      <c r="AKX10"/>
      <c r="AKY10"/>
      <c r="AKZ10"/>
      <c r="ALA10"/>
      <c r="ALB10"/>
      <c r="ALC10"/>
      <c r="ALD10"/>
      <c r="ALE10"/>
      <c r="ALF10"/>
      <c r="ALG10"/>
      <c r="ALH10"/>
      <c r="ALI10"/>
      <c r="ALJ10"/>
      <c r="ALK10"/>
      <c r="ALL10"/>
      <c r="ALM10"/>
      <c r="ALN10"/>
      <c r="ALO10"/>
      <c r="ALP10"/>
      <c r="ALQ10"/>
      <c r="ALR10"/>
      <c r="ALS10"/>
      <c r="ALT10"/>
      <c r="ALU10"/>
      <c r="ALV10"/>
      <c r="ALW10"/>
      <c r="ALX10"/>
      <c r="ALY10"/>
      <c r="ALZ10"/>
      <c r="AMA10"/>
      <c r="AMB10"/>
      <c r="AMC10"/>
      <c r="AMD10"/>
      <c r="AME10"/>
      <c r="AMF10"/>
      <c r="AMG10"/>
      <c r="AMH10"/>
      <c r="AMI10"/>
      <c r="AMJ10"/>
    </row>
    <row r="11" spans="1:1024" s="29" customFormat="1" ht="27" customHeight="1">
      <c r="B11" s="521" t="s">
        <v>20</v>
      </c>
      <c r="C11" s="521"/>
      <c r="D11" s="521"/>
      <c r="E11" s="521"/>
      <c r="F11" s="521"/>
      <c r="G11" s="521"/>
      <c r="H11" s="521"/>
      <c r="I11" s="521"/>
      <c r="J11" s="521"/>
      <c r="K11" s="521"/>
      <c r="L11" s="521"/>
      <c r="M11" s="521"/>
      <c r="N11" s="521"/>
      <c r="O11" s="521"/>
      <c r="P11" s="521"/>
      <c r="Q11" s="521"/>
    </row>
    <row r="12" spans="1:1024" ht="15" customHeight="1">
      <c r="A12" s="62"/>
      <c r="B12" s="588" t="s">
        <v>1516</v>
      </c>
      <c r="C12" s="589"/>
      <c r="D12" s="589"/>
      <c r="E12" s="589"/>
      <c r="F12" s="589"/>
      <c r="G12" s="589"/>
      <c r="H12" s="589"/>
      <c r="I12" s="589"/>
      <c r="J12" s="589"/>
      <c r="K12" s="589"/>
      <c r="L12" s="589"/>
      <c r="M12" s="589"/>
      <c r="N12" s="589"/>
      <c r="O12" s="589"/>
      <c r="P12" s="589"/>
      <c r="Q12" s="590"/>
      <c r="R12"/>
      <c r="S12"/>
      <c r="T12"/>
      <c r="U12"/>
      <c r="V12"/>
      <c r="W12"/>
      <c r="X12"/>
      <c r="Y12"/>
      <c r="Z12"/>
      <c r="AA12"/>
      <c r="AB12"/>
      <c r="AC12"/>
      <c r="AD12"/>
      <c r="AE12"/>
      <c r="AF12"/>
      <c r="AG12"/>
      <c r="AH12"/>
      <c r="AI12"/>
      <c r="AJ12"/>
      <c r="AK12"/>
      <c r="AL12"/>
      <c r="AM12"/>
      <c r="AN12"/>
      <c r="AO12"/>
      <c r="AP12"/>
      <c r="AQ12"/>
      <c r="AR12"/>
      <c r="AS12"/>
      <c r="AT12"/>
      <c r="AU12"/>
      <c r="AV12"/>
      <c r="AW12"/>
      <c r="AX12"/>
      <c r="AY12"/>
      <c r="AZ12"/>
      <c r="BA12"/>
      <c r="BB12"/>
      <c r="BC12"/>
      <c r="BD12"/>
      <c r="BE12"/>
      <c r="BF12"/>
      <c r="BG12"/>
      <c r="BH12"/>
      <c r="BI12"/>
      <c r="BJ12"/>
      <c r="BK12"/>
      <c r="BL12"/>
      <c r="BM12"/>
      <c r="BN12"/>
      <c r="BO12"/>
      <c r="BP12"/>
      <c r="BQ12"/>
      <c r="BR12"/>
      <c r="BS12"/>
      <c r="BT12"/>
      <c r="BU12"/>
      <c r="BV12"/>
      <c r="BW12"/>
      <c r="BX12"/>
      <c r="BY12"/>
      <c r="BZ12"/>
      <c r="CA12"/>
      <c r="CB12"/>
      <c r="CC12"/>
      <c r="CD12"/>
      <c r="CE12"/>
      <c r="CF12"/>
      <c r="CG12"/>
      <c r="CH12"/>
      <c r="CI12"/>
      <c r="CJ12"/>
      <c r="CK12"/>
      <c r="CL12"/>
      <c r="CM12"/>
      <c r="CN12"/>
      <c r="CO12"/>
      <c r="CP12"/>
      <c r="CQ12"/>
      <c r="CR12"/>
      <c r="CS12"/>
      <c r="CT12"/>
      <c r="CU12"/>
      <c r="CV12"/>
      <c r="CW12"/>
      <c r="CX12"/>
      <c r="CY12"/>
      <c r="CZ12"/>
      <c r="DA12"/>
      <c r="DB12"/>
      <c r="DC12"/>
      <c r="DD12"/>
      <c r="DE12"/>
      <c r="DF12"/>
      <c r="DG12"/>
      <c r="DH12"/>
      <c r="DI12"/>
      <c r="DJ12"/>
      <c r="DK12"/>
      <c r="DL12"/>
      <c r="DM12"/>
      <c r="DN12"/>
      <c r="DO12"/>
      <c r="DP12"/>
      <c r="DQ12"/>
      <c r="DR12"/>
      <c r="DS12"/>
      <c r="DT12"/>
      <c r="DU12"/>
      <c r="DV12"/>
      <c r="DW12"/>
      <c r="DX12"/>
      <c r="DY12"/>
      <c r="DZ12"/>
      <c r="EA12"/>
      <c r="EB12"/>
      <c r="EC12"/>
      <c r="ED12"/>
      <c r="EE12"/>
      <c r="EF12"/>
      <c r="EG12"/>
      <c r="EH12"/>
      <c r="EI12"/>
      <c r="EJ12"/>
      <c r="EK12"/>
      <c r="EL12"/>
      <c r="EM12"/>
      <c r="EN12"/>
      <c r="EO12"/>
      <c r="EP12"/>
      <c r="EQ12"/>
      <c r="ER12"/>
      <c r="ES12"/>
      <c r="ET12"/>
      <c r="EU12"/>
      <c r="EV12"/>
      <c r="EW12"/>
      <c r="EX12"/>
      <c r="EY12"/>
      <c r="EZ12"/>
      <c r="FA12"/>
      <c r="FB12"/>
      <c r="FC12"/>
      <c r="FD12"/>
      <c r="FE12"/>
      <c r="FF12"/>
      <c r="FG12"/>
      <c r="FH12"/>
      <c r="FI12"/>
      <c r="FJ12"/>
      <c r="FK12"/>
      <c r="FL12"/>
      <c r="FM12"/>
      <c r="FN12"/>
      <c r="FO12"/>
      <c r="FP12"/>
      <c r="FQ12"/>
      <c r="FR12"/>
      <c r="FS12"/>
      <c r="FT12"/>
      <c r="FU12"/>
      <c r="FV12"/>
      <c r="FW12"/>
      <c r="FX12"/>
      <c r="FY12"/>
      <c r="FZ12"/>
      <c r="GA12"/>
      <c r="GB12"/>
      <c r="GC12"/>
      <c r="GD12"/>
      <c r="GE12"/>
      <c r="GF12"/>
      <c r="GG12"/>
      <c r="GH12"/>
      <c r="GI12"/>
      <c r="GJ12"/>
      <c r="GK12"/>
      <c r="GL12"/>
      <c r="GM12"/>
      <c r="GN12"/>
      <c r="GO12"/>
      <c r="GP12"/>
      <c r="GQ12"/>
      <c r="GR12"/>
      <c r="GS12"/>
      <c r="GT12"/>
      <c r="GU12"/>
      <c r="GV12"/>
      <c r="GW12"/>
      <c r="GX12"/>
      <c r="GY12"/>
      <c r="GZ12"/>
      <c r="HA12"/>
      <c r="HB12"/>
      <c r="HC12"/>
      <c r="HD12"/>
      <c r="HE12"/>
      <c r="HF12"/>
      <c r="HG12"/>
      <c r="HH12"/>
      <c r="HI12"/>
      <c r="HJ12"/>
      <c r="HK12"/>
      <c r="HL12"/>
      <c r="HM12"/>
      <c r="HN12"/>
      <c r="HO12"/>
      <c r="HP12"/>
      <c r="HQ12"/>
      <c r="HR12"/>
      <c r="HS12"/>
      <c r="HT12"/>
      <c r="HU12"/>
      <c r="HV12"/>
      <c r="HW12"/>
      <c r="HX12"/>
      <c r="HY12"/>
      <c r="HZ12"/>
      <c r="IA12"/>
      <c r="IB12"/>
      <c r="IC12"/>
      <c r="ID12"/>
      <c r="IE12"/>
      <c r="IF12"/>
      <c r="IG12"/>
      <c r="IH12"/>
      <c r="II12"/>
      <c r="IJ12"/>
      <c r="IK12"/>
      <c r="IL12"/>
      <c r="IM12"/>
      <c r="IN12"/>
      <c r="IO12"/>
      <c r="IP12"/>
      <c r="IQ12"/>
      <c r="IR12"/>
      <c r="IS12"/>
      <c r="IT12"/>
      <c r="IU12"/>
      <c r="IV12"/>
      <c r="IW12"/>
      <c r="IX12"/>
      <c r="IY12"/>
      <c r="IZ12"/>
      <c r="JA12"/>
      <c r="JB12"/>
      <c r="JC12"/>
      <c r="JD12"/>
      <c r="JE12"/>
      <c r="JF12"/>
      <c r="JG12"/>
      <c r="JH12"/>
      <c r="JI12"/>
      <c r="JJ12"/>
      <c r="JK12"/>
      <c r="JL12"/>
      <c r="JM12"/>
      <c r="JN12"/>
      <c r="JO12"/>
      <c r="JP12"/>
      <c r="JQ12"/>
      <c r="JR12"/>
      <c r="JS12"/>
      <c r="JT12"/>
      <c r="JU12"/>
      <c r="JV12"/>
      <c r="JW12"/>
      <c r="JX12"/>
      <c r="JY12"/>
      <c r="JZ12"/>
      <c r="KA12"/>
      <c r="KB12"/>
      <c r="KC12"/>
      <c r="KD12"/>
      <c r="KE12"/>
      <c r="KF12"/>
      <c r="KG12"/>
      <c r="KH12"/>
      <c r="KI12"/>
      <c r="KJ12"/>
      <c r="KK12"/>
      <c r="KL12"/>
      <c r="KM12"/>
      <c r="KN12"/>
      <c r="KO12"/>
      <c r="KP12"/>
      <c r="KQ12"/>
      <c r="KR12"/>
      <c r="KS12"/>
      <c r="KT12"/>
      <c r="KU12"/>
      <c r="KV12"/>
      <c r="KW12"/>
      <c r="KX12"/>
      <c r="KY12"/>
      <c r="KZ12"/>
      <c r="LA12"/>
      <c r="LB12"/>
      <c r="LC12"/>
      <c r="LD12"/>
      <c r="LE12"/>
      <c r="LF12"/>
      <c r="LG12"/>
      <c r="LH12"/>
      <c r="LI12"/>
      <c r="LJ12"/>
      <c r="LK12"/>
      <c r="LL12"/>
      <c r="LM12"/>
      <c r="LN12"/>
      <c r="LO12"/>
      <c r="LP12"/>
      <c r="LQ12"/>
      <c r="LR12"/>
      <c r="LS12"/>
      <c r="LT12"/>
      <c r="LU12"/>
      <c r="LV12"/>
      <c r="LW12"/>
      <c r="LX12"/>
      <c r="LY12"/>
      <c r="LZ12"/>
      <c r="MA12"/>
      <c r="MB12"/>
      <c r="MC12"/>
      <c r="MD12"/>
      <c r="ME12"/>
      <c r="MF12"/>
      <c r="MG12"/>
      <c r="MH12"/>
      <c r="MI12"/>
      <c r="MJ12"/>
      <c r="MK12"/>
      <c r="ML12"/>
      <c r="MM12"/>
      <c r="MN12"/>
      <c r="MO12"/>
      <c r="MP12"/>
      <c r="MQ12"/>
      <c r="MR12"/>
      <c r="MS12"/>
      <c r="MT12"/>
      <c r="MU12"/>
      <c r="MV12"/>
      <c r="MW12"/>
      <c r="MX12"/>
      <c r="MY12"/>
      <c r="MZ12"/>
      <c r="NA12"/>
      <c r="NB12"/>
      <c r="NC12"/>
      <c r="ND12"/>
      <c r="NE12"/>
      <c r="NF12"/>
      <c r="NG12"/>
      <c r="NH12"/>
      <c r="NI12"/>
      <c r="NJ12"/>
      <c r="NK12"/>
      <c r="NL12"/>
      <c r="NM12"/>
      <c r="NN12"/>
      <c r="NO12"/>
      <c r="NP12"/>
      <c r="NQ12"/>
      <c r="NR12"/>
      <c r="NS12"/>
      <c r="NT12"/>
      <c r="NU12"/>
      <c r="NV12"/>
      <c r="NW12"/>
      <c r="NX12"/>
      <c r="NY12"/>
      <c r="NZ12"/>
      <c r="OA12"/>
      <c r="OB12"/>
      <c r="OC12"/>
      <c r="OD12"/>
      <c r="OE12"/>
      <c r="OF12"/>
      <c r="OG12"/>
      <c r="OH12"/>
      <c r="OI12"/>
      <c r="OJ12"/>
      <c r="OK12"/>
      <c r="OL12"/>
      <c r="OM12"/>
      <c r="ON12"/>
      <c r="OO12"/>
      <c r="OP12"/>
      <c r="OQ12"/>
      <c r="OR12"/>
      <c r="OS12"/>
      <c r="OT12"/>
      <c r="OU12"/>
      <c r="OV12"/>
      <c r="OW12"/>
      <c r="OX12"/>
      <c r="OY12"/>
      <c r="OZ12"/>
      <c r="PA12"/>
      <c r="PB12"/>
      <c r="PC12"/>
      <c r="PD12"/>
      <c r="PE12"/>
      <c r="PF12"/>
      <c r="PG12"/>
      <c r="PH12"/>
      <c r="PI12"/>
      <c r="PJ12"/>
      <c r="PK12"/>
      <c r="PL12"/>
      <c r="PM12"/>
      <c r="PN12"/>
      <c r="PO12"/>
      <c r="PP12"/>
      <c r="PQ12"/>
      <c r="PR12"/>
      <c r="PS12"/>
      <c r="PT12"/>
      <c r="PU12"/>
      <c r="PV12"/>
      <c r="PW12"/>
      <c r="PX12"/>
      <c r="PY12"/>
      <c r="PZ12"/>
      <c r="QA12"/>
      <c r="QB12"/>
      <c r="QC12"/>
      <c r="QD12"/>
      <c r="QE12"/>
      <c r="QF12"/>
      <c r="QG12"/>
      <c r="QH12"/>
      <c r="QI12"/>
      <c r="QJ12"/>
      <c r="QK12"/>
      <c r="QL12"/>
      <c r="QM12"/>
      <c r="QN12"/>
      <c r="QO12"/>
      <c r="QP12"/>
      <c r="QQ12"/>
      <c r="QR12"/>
      <c r="QS12"/>
      <c r="QT12"/>
      <c r="QU12"/>
      <c r="QV12"/>
      <c r="QW12"/>
      <c r="QX12"/>
      <c r="QY12"/>
      <c r="QZ12"/>
      <c r="RA12"/>
      <c r="RB12"/>
      <c r="RC12"/>
      <c r="RD12"/>
      <c r="RE12"/>
      <c r="RF12"/>
      <c r="RG12"/>
      <c r="RH12"/>
      <c r="RI12"/>
      <c r="RJ12"/>
      <c r="RK12"/>
      <c r="RL12"/>
      <c r="RM12"/>
      <c r="RN12"/>
      <c r="RO12"/>
      <c r="RP12"/>
      <c r="RQ12"/>
      <c r="RR12"/>
      <c r="RS12"/>
      <c r="RT12"/>
      <c r="RU12"/>
      <c r="RV12"/>
      <c r="RW12"/>
      <c r="RX12"/>
      <c r="RY12"/>
      <c r="RZ12"/>
      <c r="SA12"/>
      <c r="SB12"/>
      <c r="SC12"/>
      <c r="SD12"/>
      <c r="SE12"/>
      <c r="SF12"/>
      <c r="SG12"/>
      <c r="SH12"/>
      <c r="SI12"/>
      <c r="SJ12"/>
      <c r="SK12"/>
      <c r="SL12"/>
      <c r="SM12"/>
      <c r="SN12"/>
      <c r="SO12"/>
      <c r="SP12"/>
      <c r="SQ12"/>
      <c r="SR12"/>
      <c r="SS12"/>
      <c r="ST12"/>
      <c r="SU12"/>
      <c r="SV12"/>
      <c r="SW12"/>
      <c r="SX12"/>
      <c r="SY12"/>
      <c r="SZ12"/>
      <c r="TA12"/>
      <c r="TB12"/>
      <c r="TC12"/>
      <c r="TD12"/>
      <c r="TE12"/>
      <c r="TF12"/>
      <c r="TG12"/>
      <c r="TH12"/>
      <c r="TI12"/>
      <c r="TJ12"/>
      <c r="TK12"/>
      <c r="TL12"/>
      <c r="TM12"/>
      <c r="TN12"/>
      <c r="TO12"/>
      <c r="TP12"/>
      <c r="TQ12"/>
      <c r="TR12"/>
      <c r="TS12"/>
      <c r="TT12"/>
      <c r="TU12"/>
      <c r="TV12"/>
      <c r="TW12"/>
      <c r="TX12"/>
      <c r="TY12"/>
      <c r="TZ12"/>
      <c r="UA12"/>
      <c r="UB12"/>
      <c r="UC12"/>
      <c r="UD12"/>
      <c r="UE12"/>
      <c r="UF12"/>
      <c r="UG12"/>
      <c r="UH12"/>
      <c r="UI12"/>
      <c r="UJ12"/>
      <c r="UK12"/>
      <c r="UL12"/>
      <c r="UM12"/>
      <c r="UN12"/>
      <c r="UO12"/>
      <c r="UP12"/>
      <c r="UQ12"/>
      <c r="UR12"/>
      <c r="US12"/>
      <c r="UT12"/>
      <c r="UU12"/>
      <c r="UV12"/>
      <c r="UW12"/>
      <c r="UX12"/>
      <c r="UY12"/>
      <c r="UZ12"/>
      <c r="VA12"/>
      <c r="VB12"/>
      <c r="VC12"/>
      <c r="VD12"/>
      <c r="VE12"/>
      <c r="VF12"/>
      <c r="VG12"/>
      <c r="VH12"/>
      <c r="VI12"/>
      <c r="VJ12"/>
      <c r="VK12"/>
      <c r="VL12"/>
      <c r="VM12"/>
      <c r="VN12"/>
      <c r="VO12"/>
      <c r="VP12"/>
      <c r="VQ12"/>
      <c r="VR12"/>
      <c r="VS12"/>
      <c r="VT12"/>
      <c r="VU12"/>
      <c r="VV12"/>
      <c r="VW12"/>
      <c r="VX12"/>
      <c r="VY12"/>
      <c r="VZ12"/>
      <c r="WA12"/>
      <c r="WB12"/>
      <c r="WC12"/>
      <c r="WD12"/>
      <c r="WE12"/>
      <c r="WF12"/>
      <c r="WG12"/>
      <c r="WH12"/>
      <c r="WI12"/>
      <c r="WJ12"/>
      <c r="WK12"/>
      <c r="WL12"/>
      <c r="WM12"/>
      <c r="WN12"/>
      <c r="WO12"/>
      <c r="WP12"/>
      <c r="WQ12"/>
      <c r="WR12"/>
      <c r="WS12"/>
      <c r="WT12"/>
      <c r="WU12"/>
      <c r="WV12"/>
      <c r="WW12"/>
      <c r="WX12"/>
      <c r="WY12"/>
      <c r="WZ12"/>
      <c r="XA12"/>
      <c r="XB12"/>
      <c r="XC12"/>
      <c r="XD12"/>
      <c r="XE12"/>
      <c r="XF12"/>
      <c r="XG12"/>
      <c r="XH12"/>
      <c r="XI12"/>
      <c r="XJ12"/>
      <c r="XK12"/>
      <c r="XL12"/>
      <c r="XM12"/>
      <c r="XN12"/>
      <c r="XO12"/>
      <c r="XP12"/>
      <c r="XQ12"/>
      <c r="XR12"/>
      <c r="XS12"/>
      <c r="XT12"/>
      <c r="XU12"/>
      <c r="XV12"/>
      <c r="XW12"/>
      <c r="XX12"/>
      <c r="XY12"/>
      <c r="XZ12"/>
      <c r="YA12"/>
      <c r="YB12"/>
      <c r="YC12"/>
      <c r="YD12"/>
      <c r="YE12"/>
      <c r="YF12"/>
      <c r="YG12"/>
      <c r="YH12"/>
      <c r="YI12"/>
      <c r="YJ12"/>
      <c r="YK12"/>
      <c r="YL12"/>
      <c r="YM12"/>
      <c r="YN12"/>
      <c r="YO12"/>
      <c r="YP12"/>
      <c r="YQ12"/>
      <c r="YR12"/>
      <c r="YS12"/>
      <c r="YT12"/>
      <c r="YU12"/>
      <c r="YV12"/>
      <c r="YW12"/>
      <c r="YX12"/>
      <c r="YY12"/>
      <c r="YZ12"/>
      <c r="ZA12"/>
      <c r="ZB12"/>
      <c r="ZC12"/>
      <c r="ZD12"/>
      <c r="ZE12"/>
      <c r="ZF12"/>
      <c r="ZG12"/>
      <c r="ZH12"/>
      <c r="ZI12"/>
      <c r="ZJ12"/>
      <c r="ZK12"/>
      <c r="ZL12"/>
      <c r="ZM12"/>
      <c r="ZN12"/>
      <c r="ZO12"/>
      <c r="ZP12"/>
      <c r="ZQ12"/>
      <c r="ZR12"/>
      <c r="ZS12"/>
      <c r="ZT12"/>
      <c r="ZU12"/>
      <c r="ZV12"/>
      <c r="ZW12"/>
      <c r="ZX12"/>
      <c r="ZY12"/>
      <c r="ZZ12"/>
      <c r="AAA12"/>
      <c r="AAB12"/>
      <c r="AAC12"/>
      <c r="AAD12"/>
      <c r="AAE12"/>
      <c r="AAF12"/>
      <c r="AAG12"/>
      <c r="AAH12"/>
      <c r="AAI12"/>
      <c r="AAJ12"/>
      <c r="AAK12"/>
      <c r="AAL12"/>
      <c r="AAM12"/>
      <c r="AAN12"/>
      <c r="AAO12"/>
      <c r="AAP12"/>
      <c r="AAQ12"/>
      <c r="AAR12"/>
      <c r="AAS12"/>
      <c r="AAT12"/>
      <c r="AAU12"/>
      <c r="AAV12"/>
      <c r="AAW12"/>
      <c r="AAX12"/>
      <c r="AAY12"/>
      <c r="AAZ12"/>
      <c r="ABA12"/>
      <c r="ABB12"/>
      <c r="ABC12"/>
      <c r="ABD12"/>
      <c r="ABE12"/>
      <c r="ABF12"/>
      <c r="ABG12"/>
      <c r="ABH12"/>
      <c r="ABI12"/>
      <c r="ABJ12"/>
      <c r="ABK12"/>
      <c r="ABL12"/>
      <c r="ABM12"/>
      <c r="ABN12"/>
      <c r="ABO12"/>
      <c r="ABP12"/>
      <c r="ABQ12"/>
      <c r="ABR12"/>
      <c r="ABS12"/>
      <c r="ABT12"/>
      <c r="ABU12"/>
      <c r="ABV12"/>
      <c r="ABW12"/>
      <c r="ABX12"/>
      <c r="ABY12"/>
      <c r="ABZ12"/>
      <c r="ACA12"/>
      <c r="ACB12"/>
      <c r="ACC12"/>
      <c r="ACD12"/>
      <c r="ACE12"/>
      <c r="ACF12"/>
      <c r="ACG12"/>
      <c r="ACH12"/>
      <c r="ACI12"/>
      <c r="ACJ12"/>
      <c r="ACK12"/>
      <c r="ACL12"/>
      <c r="ACM12"/>
      <c r="ACN12"/>
      <c r="ACO12"/>
      <c r="ACP12"/>
      <c r="ACQ12"/>
      <c r="ACR12"/>
      <c r="ACS12"/>
      <c r="ACT12"/>
      <c r="ACU12"/>
      <c r="ACV12"/>
      <c r="ACW12"/>
      <c r="ACX12"/>
      <c r="ACY12"/>
      <c r="ACZ12"/>
      <c r="ADA12"/>
      <c r="ADB12"/>
      <c r="ADC12"/>
      <c r="ADD12"/>
      <c r="ADE12"/>
      <c r="ADF12"/>
      <c r="ADG12"/>
      <c r="ADH12"/>
      <c r="ADI12"/>
      <c r="ADJ12"/>
      <c r="ADK12"/>
      <c r="ADL12"/>
      <c r="ADM12"/>
      <c r="ADN12"/>
      <c r="ADO12"/>
      <c r="ADP12"/>
      <c r="ADQ12"/>
      <c r="ADR12"/>
      <c r="ADS12"/>
      <c r="ADT12"/>
      <c r="ADU12"/>
      <c r="ADV12"/>
      <c r="ADW12"/>
      <c r="ADX12"/>
      <c r="ADY12"/>
      <c r="ADZ12"/>
      <c r="AEA12"/>
      <c r="AEB12"/>
      <c r="AEC12"/>
      <c r="AED12"/>
      <c r="AEE12"/>
      <c r="AEF12"/>
      <c r="AEG12"/>
      <c r="AEH12"/>
      <c r="AEI12"/>
      <c r="AEJ12"/>
      <c r="AEK12"/>
      <c r="AEL12"/>
      <c r="AEM12"/>
      <c r="AEN12"/>
      <c r="AEO12"/>
      <c r="AEP12"/>
      <c r="AEQ12"/>
      <c r="AER12"/>
      <c r="AES12"/>
      <c r="AET12"/>
      <c r="AEU12"/>
      <c r="AEV12"/>
      <c r="AEW12"/>
      <c r="AEX12"/>
      <c r="AEY12"/>
      <c r="AEZ12"/>
      <c r="AFA12"/>
      <c r="AFB12"/>
      <c r="AFC12"/>
      <c r="AFD12"/>
      <c r="AFE12"/>
      <c r="AFF12"/>
      <c r="AFG12"/>
      <c r="AFH12"/>
      <c r="AFI12"/>
      <c r="AFJ12"/>
      <c r="AFK12"/>
      <c r="AFL12"/>
      <c r="AFM12"/>
      <c r="AFN12"/>
      <c r="AFO12"/>
      <c r="AFP12"/>
      <c r="AFQ12"/>
      <c r="AFR12"/>
      <c r="AFS12"/>
      <c r="AFT12"/>
      <c r="AFU12"/>
      <c r="AFV12"/>
      <c r="AFW12"/>
      <c r="AFX12"/>
      <c r="AFY12"/>
      <c r="AFZ12"/>
      <c r="AGA12"/>
      <c r="AGB12"/>
      <c r="AGC12"/>
      <c r="AGD12"/>
      <c r="AGE12"/>
      <c r="AGF12"/>
      <c r="AGG12"/>
      <c r="AGH12"/>
      <c r="AGI12"/>
      <c r="AGJ12"/>
      <c r="AGK12"/>
      <c r="AGL12"/>
      <c r="AGM12"/>
      <c r="AGN12"/>
      <c r="AGO12"/>
      <c r="AGP12"/>
      <c r="AGQ12"/>
      <c r="AGR12"/>
      <c r="AGS12"/>
      <c r="AGT12"/>
      <c r="AGU12"/>
      <c r="AGV12"/>
      <c r="AGW12"/>
      <c r="AGX12"/>
      <c r="AGY12"/>
      <c r="AGZ12"/>
      <c r="AHA12"/>
      <c r="AHB12"/>
      <c r="AHC12"/>
      <c r="AHD12"/>
      <c r="AHE12"/>
      <c r="AHF12"/>
      <c r="AHG12"/>
      <c r="AHH12"/>
      <c r="AHI12"/>
      <c r="AHJ12"/>
      <c r="AHK12"/>
      <c r="AHL12"/>
      <c r="AHM12"/>
      <c r="AHN12"/>
      <c r="AHO12"/>
      <c r="AHP12"/>
      <c r="AHQ12"/>
      <c r="AHR12"/>
      <c r="AHS12"/>
      <c r="AHT12"/>
      <c r="AHU12"/>
      <c r="AHV12"/>
      <c r="AHW12"/>
      <c r="AHX12"/>
      <c r="AHY12"/>
      <c r="AHZ12"/>
      <c r="AIA12"/>
      <c r="AIB12"/>
      <c r="AIC12"/>
      <c r="AID12"/>
      <c r="AIE12"/>
      <c r="AIF12"/>
      <c r="AIG12"/>
      <c r="AIH12"/>
      <c r="AII12"/>
      <c r="AIJ12"/>
      <c r="AIK12"/>
      <c r="AIL12"/>
      <c r="AIM12"/>
      <c r="AIN12"/>
      <c r="AIO12"/>
      <c r="AIP12"/>
      <c r="AIQ12"/>
      <c r="AIR12"/>
      <c r="AIS12"/>
      <c r="AIT12"/>
      <c r="AIU12"/>
      <c r="AIV12"/>
      <c r="AIW12"/>
      <c r="AIX12"/>
      <c r="AIY12"/>
      <c r="AIZ12"/>
      <c r="AJA12"/>
      <c r="AJB12"/>
      <c r="AJC12"/>
      <c r="AJD12"/>
      <c r="AJE12"/>
      <c r="AJF12"/>
      <c r="AJG12"/>
      <c r="AJH12"/>
      <c r="AJI12"/>
      <c r="AJJ12"/>
      <c r="AJK12"/>
      <c r="AJL12"/>
      <c r="AJM12"/>
      <c r="AJN12"/>
      <c r="AJO12"/>
      <c r="AJP12"/>
      <c r="AJQ12"/>
      <c r="AJR12"/>
      <c r="AJS12"/>
      <c r="AJT12"/>
      <c r="AJU12"/>
      <c r="AJV12"/>
      <c r="AJW12"/>
      <c r="AJX12"/>
      <c r="AJY12"/>
      <c r="AJZ12"/>
      <c r="AKA12"/>
      <c r="AKB12"/>
      <c r="AKC12"/>
      <c r="AKD12"/>
      <c r="AKE12"/>
      <c r="AKF12"/>
      <c r="AKG12"/>
      <c r="AKH12"/>
      <c r="AKI12"/>
      <c r="AKJ12"/>
      <c r="AKK12"/>
      <c r="AKL12"/>
      <c r="AKM12"/>
      <c r="AKN12"/>
      <c r="AKO12"/>
      <c r="AKP12"/>
      <c r="AKQ12"/>
      <c r="AKR12"/>
      <c r="AKS12"/>
      <c r="AKT12"/>
      <c r="AKU12"/>
      <c r="AKV12"/>
      <c r="AKW12"/>
      <c r="AKX12"/>
      <c r="AKY12"/>
      <c r="AKZ12"/>
      <c r="ALA12"/>
      <c r="ALB12"/>
      <c r="ALC12"/>
      <c r="ALD12"/>
      <c r="ALE12"/>
      <c r="ALF12"/>
      <c r="ALG12"/>
      <c r="ALH12"/>
      <c r="ALI12"/>
      <c r="ALJ12"/>
      <c r="ALK12"/>
      <c r="ALL12"/>
      <c r="ALM12"/>
      <c r="ALN12"/>
      <c r="ALO12"/>
      <c r="ALP12"/>
      <c r="ALQ12"/>
      <c r="ALR12"/>
      <c r="ALS12"/>
      <c r="ALT12"/>
      <c r="ALU12"/>
      <c r="ALV12"/>
      <c r="ALW12"/>
      <c r="ALX12"/>
      <c r="ALY12"/>
      <c r="ALZ12"/>
      <c r="AMA12"/>
      <c r="AMB12"/>
      <c r="AMC12"/>
      <c r="AMD12"/>
      <c r="AME12"/>
      <c r="AMF12"/>
      <c r="AMG12"/>
      <c r="AMH12"/>
      <c r="AMI12"/>
      <c r="AMJ12"/>
    </row>
    <row r="13" spans="1:1024" ht="15" customHeight="1">
      <c r="A13" s="62"/>
      <c r="B13" s="588"/>
      <c r="C13" s="589"/>
      <c r="D13" s="589"/>
      <c r="E13" s="589"/>
      <c r="F13" s="589"/>
      <c r="G13" s="589"/>
      <c r="H13" s="589"/>
      <c r="I13" s="589"/>
      <c r="J13" s="589"/>
      <c r="K13" s="589"/>
      <c r="L13" s="589"/>
      <c r="M13" s="589"/>
      <c r="N13" s="589"/>
      <c r="O13" s="589"/>
      <c r="P13" s="589"/>
      <c r="Q13" s="590"/>
      <c r="R13"/>
      <c r="S13"/>
      <c r="T13"/>
      <c r="U13"/>
      <c r="V13"/>
      <c r="W13"/>
      <c r="X13"/>
      <c r="Y13"/>
      <c r="Z13"/>
      <c r="AA13"/>
      <c r="AB13"/>
      <c r="AC13"/>
      <c r="AD13"/>
      <c r="AE13"/>
      <c r="AF13"/>
      <c r="AG13"/>
      <c r="AH13"/>
      <c r="AI13"/>
      <c r="AJ13"/>
      <c r="AK13"/>
      <c r="AL13"/>
      <c r="AM13"/>
      <c r="AN13"/>
      <c r="AO13"/>
      <c r="AP13"/>
      <c r="AQ13"/>
      <c r="AR13"/>
      <c r="AS13"/>
      <c r="AT13"/>
      <c r="AU13"/>
      <c r="AV13"/>
      <c r="AW13"/>
      <c r="AX13"/>
      <c r="AY13"/>
      <c r="AZ13"/>
      <c r="BA13"/>
      <c r="BB13"/>
      <c r="BC13"/>
      <c r="BD13"/>
      <c r="BE13"/>
      <c r="BF13"/>
      <c r="BG13"/>
      <c r="BH13"/>
      <c r="BI13"/>
      <c r="BJ13"/>
      <c r="BK13"/>
      <c r="BL13"/>
      <c r="BM13"/>
      <c r="BN13"/>
      <c r="BO13"/>
      <c r="BP13"/>
      <c r="BQ13"/>
      <c r="BR13"/>
      <c r="BS13"/>
      <c r="BT13"/>
      <c r="BU13"/>
      <c r="BV13"/>
      <c r="BW13"/>
      <c r="BX13"/>
      <c r="BY13"/>
      <c r="BZ13"/>
      <c r="CA13"/>
      <c r="CB13"/>
      <c r="CC13"/>
      <c r="CD13"/>
      <c r="CE13"/>
      <c r="CF13"/>
      <c r="CG13"/>
      <c r="CH13"/>
      <c r="CI13"/>
      <c r="CJ13"/>
      <c r="CK13"/>
      <c r="CL13"/>
      <c r="CM13"/>
      <c r="CN13"/>
      <c r="CO13"/>
      <c r="CP13"/>
      <c r="CQ13"/>
      <c r="CR13"/>
      <c r="CS13"/>
      <c r="CT13"/>
      <c r="CU13"/>
      <c r="CV13"/>
      <c r="CW13"/>
      <c r="CX13"/>
      <c r="CY13"/>
      <c r="CZ13"/>
      <c r="DA13"/>
      <c r="DB13"/>
      <c r="DC13"/>
      <c r="DD13"/>
      <c r="DE13"/>
      <c r="DF13"/>
      <c r="DG13"/>
      <c r="DH13"/>
      <c r="DI13"/>
      <c r="DJ13"/>
      <c r="DK13"/>
      <c r="DL13"/>
      <c r="DM13"/>
      <c r="DN13"/>
      <c r="DO13"/>
      <c r="DP13"/>
      <c r="DQ13"/>
      <c r="DR13"/>
      <c r="DS13"/>
      <c r="DT13"/>
      <c r="DU13"/>
      <c r="DV13"/>
      <c r="DW13"/>
      <c r="DX13"/>
      <c r="DY13"/>
      <c r="DZ13"/>
      <c r="EA13"/>
      <c r="EB13"/>
      <c r="EC13"/>
      <c r="ED13"/>
      <c r="EE13"/>
      <c r="EF13"/>
      <c r="EG13"/>
      <c r="EH13"/>
      <c r="EI13"/>
      <c r="EJ13"/>
      <c r="EK13"/>
      <c r="EL13"/>
      <c r="EM13"/>
      <c r="EN13"/>
      <c r="EO13"/>
      <c r="EP13"/>
      <c r="EQ13"/>
      <c r="ER13"/>
      <c r="ES13"/>
      <c r="ET13"/>
      <c r="EU13"/>
      <c r="EV13"/>
      <c r="EW13"/>
      <c r="EX13"/>
      <c r="EY13"/>
      <c r="EZ13"/>
      <c r="FA13"/>
      <c r="FB13"/>
      <c r="FC13"/>
      <c r="FD13"/>
      <c r="FE13"/>
      <c r="FF13"/>
      <c r="FG13"/>
      <c r="FH13"/>
      <c r="FI13"/>
      <c r="FJ13"/>
      <c r="FK13"/>
      <c r="FL13"/>
      <c r="FM13"/>
      <c r="FN13"/>
      <c r="FO13"/>
      <c r="FP13"/>
      <c r="FQ13"/>
      <c r="FR13"/>
      <c r="FS13"/>
      <c r="FT13"/>
      <c r="FU13"/>
      <c r="FV13"/>
      <c r="FW13"/>
      <c r="FX13"/>
      <c r="FY13"/>
      <c r="FZ13"/>
      <c r="GA13"/>
      <c r="GB13"/>
      <c r="GC13"/>
      <c r="GD13"/>
      <c r="GE13"/>
      <c r="GF13"/>
      <c r="GG13"/>
      <c r="GH13"/>
      <c r="GI13"/>
      <c r="GJ13"/>
      <c r="GK13"/>
      <c r="GL13"/>
      <c r="GM13"/>
      <c r="GN13"/>
      <c r="GO13"/>
      <c r="GP13"/>
      <c r="GQ13"/>
      <c r="GR13"/>
      <c r="GS13"/>
      <c r="GT13"/>
      <c r="GU13"/>
      <c r="GV13"/>
      <c r="GW13"/>
      <c r="GX13"/>
      <c r="GY13"/>
      <c r="GZ13"/>
      <c r="HA13"/>
      <c r="HB13"/>
      <c r="HC13"/>
      <c r="HD13"/>
      <c r="HE13"/>
      <c r="HF13"/>
      <c r="HG13"/>
      <c r="HH13"/>
      <c r="HI13"/>
      <c r="HJ13"/>
      <c r="HK13"/>
      <c r="HL13"/>
      <c r="HM13"/>
      <c r="HN13"/>
      <c r="HO13"/>
      <c r="HP13"/>
      <c r="HQ13"/>
      <c r="HR13"/>
      <c r="HS13"/>
      <c r="HT13"/>
      <c r="HU13"/>
      <c r="HV13"/>
      <c r="HW13"/>
      <c r="HX13"/>
      <c r="HY13"/>
      <c r="HZ13"/>
      <c r="IA13"/>
      <c r="IB13"/>
      <c r="IC13"/>
      <c r="ID13"/>
      <c r="IE13"/>
      <c r="IF13"/>
      <c r="IG13"/>
      <c r="IH13"/>
      <c r="II13"/>
      <c r="IJ13"/>
      <c r="IK13"/>
      <c r="IL13"/>
      <c r="IM13"/>
      <c r="IN13"/>
      <c r="IO13"/>
      <c r="IP13"/>
      <c r="IQ13"/>
      <c r="IR13"/>
      <c r="IS13"/>
      <c r="IT13"/>
      <c r="IU13"/>
      <c r="IV13"/>
      <c r="IW13"/>
      <c r="IX13"/>
      <c r="IY13"/>
      <c r="IZ13"/>
      <c r="JA13"/>
      <c r="JB13"/>
      <c r="JC13"/>
      <c r="JD13"/>
      <c r="JE13"/>
      <c r="JF13"/>
      <c r="JG13"/>
      <c r="JH13"/>
      <c r="JI13"/>
      <c r="JJ13"/>
      <c r="JK13"/>
      <c r="JL13"/>
      <c r="JM13"/>
      <c r="JN13"/>
      <c r="JO13"/>
      <c r="JP13"/>
      <c r="JQ13"/>
      <c r="JR13"/>
      <c r="JS13"/>
      <c r="JT13"/>
      <c r="JU13"/>
      <c r="JV13"/>
      <c r="JW13"/>
      <c r="JX13"/>
      <c r="JY13"/>
      <c r="JZ13"/>
      <c r="KA13"/>
      <c r="KB13"/>
      <c r="KC13"/>
      <c r="KD13"/>
      <c r="KE13"/>
      <c r="KF13"/>
      <c r="KG13"/>
      <c r="KH13"/>
      <c r="KI13"/>
      <c r="KJ13"/>
      <c r="KK13"/>
      <c r="KL13"/>
      <c r="KM13"/>
      <c r="KN13"/>
      <c r="KO13"/>
      <c r="KP13"/>
      <c r="KQ13"/>
      <c r="KR13"/>
      <c r="KS13"/>
      <c r="KT13"/>
      <c r="KU13"/>
      <c r="KV13"/>
      <c r="KW13"/>
      <c r="KX13"/>
      <c r="KY13"/>
      <c r="KZ13"/>
      <c r="LA13"/>
      <c r="LB13"/>
      <c r="LC13"/>
      <c r="LD13"/>
      <c r="LE13"/>
      <c r="LF13"/>
      <c r="LG13"/>
      <c r="LH13"/>
      <c r="LI13"/>
      <c r="LJ13"/>
      <c r="LK13"/>
      <c r="LL13"/>
      <c r="LM13"/>
      <c r="LN13"/>
      <c r="LO13"/>
      <c r="LP13"/>
      <c r="LQ13"/>
      <c r="LR13"/>
      <c r="LS13"/>
      <c r="LT13"/>
      <c r="LU13"/>
      <c r="LV13"/>
      <c r="LW13"/>
      <c r="LX13"/>
      <c r="LY13"/>
      <c r="LZ13"/>
      <c r="MA13"/>
      <c r="MB13"/>
      <c r="MC13"/>
      <c r="MD13"/>
      <c r="ME13"/>
      <c r="MF13"/>
      <c r="MG13"/>
      <c r="MH13"/>
      <c r="MI13"/>
      <c r="MJ13"/>
      <c r="MK13"/>
      <c r="ML13"/>
      <c r="MM13"/>
      <c r="MN13"/>
      <c r="MO13"/>
      <c r="MP13"/>
      <c r="MQ13"/>
      <c r="MR13"/>
      <c r="MS13"/>
      <c r="MT13"/>
      <c r="MU13"/>
      <c r="MV13"/>
      <c r="MW13"/>
      <c r="MX13"/>
      <c r="MY13"/>
      <c r="MZ13"/>
      <c r="NA13"/>
      <c r="NB13"/>
      <c r="NC13"/>
      <c r="ND13"/>
      <c r="NE13"/>
      <c r="NF13"/>
      <c r="NG13"/>
      <c r="NH13"/>
      <c r="NI13"/>
      <c r="NJ13"/>
      <c r="NK13"/>
      <c r="NL13"/>
      <c r="NM13"/>
      <c r="NN13"/>
      <c r="NO13"/>
      <c r="NP13"/>
      <c r="NQ13"/>
      <c r="NR13"/>
      <c r="NS13"/>
      <c r="NT13"/>
      <c r="NU13"/>
      <c r="NV13"/>
      <c r="NW13"/>
      <c r="NX13"/>
      <c r="NY13"/>
      <c r="NZ13"/>
      <c r="OA13"/>
      <c r="OB13"/>
      <c r="OC13"/>
      <c r="OD13"/>
      <c r="OE13"/>
      <c r="OF13"/>
      <c r="OG13"/>
      <c r="OH13"/>
      <c r="OI13"/>
      <c r="OJ13"/>
      <c r="OK13"/>
      <c r="OL13"/>
      <c r="OM13"/>
      <c r="ON13"/>
      <c r="OO13"/>
      <c r="OP13"/>
      <c r="OQ13"/>
      <c r="OR13"/>
      <c r="OS13"/>
      <c r="OT13"/>
      <c r="OU13"/>
      <c r="OV13"/>
      <c r="OW13"/>
      <c r="OX13"/>
      <c r="OY13"/>
      <c r="OZ13"/>
      <c r="PA13"/>
      <c r="PB13"/>
      <c r="PC13"/>
      <c r="PD13"/>
      <c r="PE13"/>
      <c r="PF13"/>
      <c r="PG13"/>
      <c r="PH13"/>
      <c r="PI13"/>
      <c r="PJ13"/>
      <c r="PK13"/>
      <c r="PL13"/>
      <c r="PM13"/>
      <c r="PN13"/>
      <c r="PO13"/>
      <c r="PP13"/>
      <c r="PQ13"/>
      <c r="PR13"/>
      <c r="PS13"/>
      <c r="PT13"/>
      <c r="PU13"/>
      <c r="PV13"/>
      <c r="PW13"/>
      <c r="PX13"/>
      <c r="PY13"/>
      <c r="PZ13"/>
      <c r="QA13"/>
      <c r="QB13"/>
      <c r="QC13"/>
      <c r="QD13"/>
      <c r="QE13"/>
      <c r="QF13"/>
      <c r="QG13"/>
      <c r="QH13"/>
      <c r="QI13"/>
      <c r="QJ13"/>
      <c r="QK13"/>
      <c r="QL13"/>
      <c r="QM13"/>
      <c r="QN13"/>
      <c r="QO13"/>
      <c r="QP13"/>
      <c r="QQ13"/>
      <c r="QR13"/>
      <c r="QS13"/>
      <c r="QT13"/>
      <c r="QU13"/>
      <c r="QV13"/>
      <c r="QW13"/>
      <c r="QX13"/>
      <c r="QY13"/>
      <c r="QZ13"/>
      <c r="RA13"/>
      <c r="RB13"/>
      <c r="RC13"/>
      <c r="RD13"/>
      <c r="RE13"/>
      <c r="RF13"/>
      <c r="RG13"/>
      <c r="RH13"/>
      <c r="RI13"/>
      <c r="RJ13"/>
      <c r="RK13"/>
      <c r="RL13"/>
      <c r="RM13"/>
      <c r="RN13"/>
      <c r="RO13"/>
      <c r="RP13"/>
      <c r="RQ13"/>
      <c r="RR13"/>
      <c r="RS13"/>
      <c r="RT13"/>
      <c r="RU13"/>
      <c r="RV13"/>
      <c r="RW13"/>
      <c r="RX13"/>
      <c r="RY13"/>
      <c r="RZ13"/>
      <c r="SA13"/>
      <c r="SB13"/>
      <c r="SC13"/>
      <c r="SD13"/>
      <c r="SE13"/>
      <c r="SF13"/>
      <c r="SG13"/>
      <c r="SH13"/>
      <c r="SI13"/>
      <c r="SJ13"/>
      <c r="SK13"/>
      <c r="SL13"/>
      <c r="SM13"/>
      <c r="SN13"/>
      <c r="SO13"/>
      <c r="SP13"/>
      <c r="SQ13"/>
      <c r="SR13"/>
      <c r="SS13"/>
      <c r="ST13"/>
      <c r="SU13"/>
      <c r="SV13"/>
      <c r="SW13"/>
      <c r="SX13"/>
      <c r="SY13"/>
      <c r="SZ13"/>
      <c r="TA13"/>
      <c r="TB13"/>
      <c r="TC13"/>
      <c r="TD13"/>
      <c r="TE13"/>
      <c r="TF13"/>
      <c r="TG13"/>
      <c r="TH13"/>
      <c r="TI13"/>
      <c r="TJ13"/>
      <c r="TK13"/>
      <c r="TL13"/>
      <c r="TM13"/>
      <c r="TN13"/>
      <c r="TO13"/>
      <c r="TP13"/>
      <c r="TQ13"/>
      <c r="TR13"/>
      <c r="TS13"/>
      <c r="TT13"/>
      <c r="TU13"/>
      <c r="TV13"/>
      <c r="TW13"/>
      <c r="TX13"/>
      <c r="TY13"/>
      <c r="TZ13"/>
      <c r="UA13"/>
      <c r="UB13"/>
      <c r="UC13"/>
      <c r="UD13"/>
      <c r="UE13"/>
      <c r="UF13"/>
      <c r="UG13"/>
      <c r="UH13"/>
      <c r="UI13"/>
      <c r="UJ13"/>
      <c r="UK13"/>
      <c r="UL13"/>
      <c r="UM13"/>
      <c r="UN13"/>
      <c r="UO13"/>
      <c r="UP13"/>
      <c r="UQ13"/>
      <c r="UR13"/>
      <c r="US13"/>
      <c r="UT13"/>
      <c r="UU13"/>
      <c r="UV13"/>
      <c r="UW13"/>
      <c r="UX13"/>
      <c r="UY13"/>
      <c r="UZ13"/>
      <c r="VA13"/>
      <c r="VB13"/>
      <c r="VC13"/>
      <c r="VD13"/>
      <c r="VE13"/>
      <c r="VF13"/>
      <c r="VG13"/>
      <c r="VH13"/>
      <c r="VI13"/>
      <c r="VJ13"/>
      <c r="VK13"/>
      <c r="VL13"/>
      <c r="VM13"/>
      <c r="VN13"/>
      <c r="VO13"/>
      <c r="VP13"/>
      <c r="VQ13"/>
      <c r="VR13"/>
      <c r="VS13"/>
      <c r="VT13"/>
      <c r="VU13"/>
      <c r="VV13"/>
      <c r="VW13"/>
      <c r="VX13"/>
      <c r="VY13"/>
      <c r="VZ13"/>
      <c r="WA13"/>
      <c r="WB13"/>
      <c r="WC13"/>
      <c r="WD13"/>
      <c r="WE13"/>
      <c r="WF13"/>
      <c r="WG13"/>
      <c r="WH13"/>
      <c r="WI13"/>
      <c r="WJ13"/>
      <c r="WK13"/>
      <c r="WL13"/>
      <c r="WM13"/>
      <c r="WN13"/>
      <c r="WO13"/>
      <c r="WP13"/>
      <c r="WQ13"/>
      <c r="WR13"/>
      <c r="WS13"/>
      <c r="WT13"/>
      <c r="WU13"/>
      <c r="WV13"/>
      <c r="WW13"/>
      <c r="WX13"/>
      <c r="WY13"/>
      <c r="WZ13"/>
      <c r="XA13"/>
      <c r="XB13"/>
      <c r="XC13"/>
      <c r="XD13"/>
      <c r="XE13"/>
      <c r="XF13"/>
      <c r="XG13"/>
      <c r="XH13"/>
      <c r="XI13"/>
      <c r="XJ13"/>
      <c r="XK13"/>
      <c r="XL13"/>
      <c r="XM13"/>
      <c r="XN13"/>
      <c r="XO13"/>
      <c r="XP13"/>
      <c r="XQ13"/>
      <c r="XR13"/>
      <c r="XS13"/>
      <c r="XT13"/>
      <c r="XU13"/>
      <c r="XV13"/>
      <c r="XW13"/>
      <c r="XX13"/>
      <c r="XY13"/>
      <c r="XZ13"/>
      <c r="YA13"/>
      <c r="YB13"/>
      <c r="YC13"/>
      <c r="YD13"/>
      <c r="YE13"/>
      <c r="YF13"/>
      <c r="YG13"/>
      <c r="YH13"/>
      <c r="YI13"/>
      <c r="YJ13"/>
      <c r="YK13"/>
      <c r="YL13"/>
      <c r="YM13"/>
      <c r="YN13"/>
      <c r="YO13"/>
      <c r="YP13"/>
      <c r="YQ13"/>
      <c r="YR13"/>
      <c r="YS13"/>
      <c r="YT13"/>
      <c r="YU13"/>
      <c r="YV13"/>
      <c r="YW13"/>
      <c r="YX13"/>
      <c r="YY13"/>
      <c r="YZ13"/>
      <c r="ZA13"/>
      <c r="ZB13"/>
      <c r="ZC13"/>
      <c r="ZD13"/>
      <c r="ZE13"/>
      <c r="ZF13"/>
      <c r="ZG13"/>
      <c r="ZH13"/>
      <c r="ZI13"/>
      <c r="ZJ13"/>
      <c r="ZK13"/>
      <c r="ZL13"/>
      <c r="ZM13"/>
      <c r="ZN13"/>
      <c r="ZO13"/>
      <c r="ZP13"/>
      <c r="ZQ13"/>
      <c r="ZR13"/>
      <c r="ZS13"/>
      <c r="ZT13"/>
      <c r="ZU13"/>
      <c r="ZV13"/>
      <c r="ZW13"/>
      <c r="ZX13"/>
      <c r="ZY13"/>
      <c r="ZZ13"/>
      <c r="AAA13"/>
      <c r="AAB13"/>
      <c r="AAC13"/>
      <c r="AAD13"/>
      <c r="AAE13"/>
      <c r="AAF13"/>
      <c r="AAG13"/>
      <c r="AAH13"/>
      <c r="AAI13"/>
      <c r="AAJ13"/>
      <c r="AAK13"/>
      <c r="AAL13"/>
      <c r="AAM13"/>
      <c r="AAN13"/>
      <c r="AAO13"/>
      <c r="AAP13"/>
      <c r="AAQ13"/>
      <c r="AAR13"/>
      <c r="AAS13"/>
      <c r="AAT13"/>
      <c r="AAU13"/>
      <c r="AAV13"/>
      <c r="AAW13"/>
      <c r="AAX13"/>
      <c r="AAY13"/>
      <c r="AAZ13"/>
      <c r="ABA13"/>
      <c r="ABB13"/>
      <c r="ABC13"/>
      <c r="ABD13"/>
      <c r="ABE13"/>
      <c r="ABF13"/>
      <c r="ABG13"/>
      <c r="ABH13"/>
      <c r="ABI13"/>
      <c r="ABJ13"/>
      <c r="ABK13"/>
      <c r="ABL13"/>
      <c r="ABM13"/>
      <c r="ABN13"/>
      <c r="ABO13"/>
      <c r="ABP13"/>
      <c r="ABQ13"/>
      <c r="ABR13"/>
      <c r="ABS13"/>
      <c r="ABT13"/>
      <c r="ABU13"/>
      <c r="ABV13"/>
      <c r="ABW13"/>
      <c r="ABX13"/>
      <c r="ABY13"/>
      <c r="ABZ13"/>
      <c r="ACA13"/>
      <c r="ACB13"/>
      <c r="ACC13"/>
      <c r="ACD13"/>
      <c r="ACE13"/>
      <c r="ACF13"/>
      <c r="ACG13"/>
      <c r="ACH13"/>
      <c r="ACI13"/>
      <c r="ACJ13"/>
      <c r="ACK13"/>
      <c r="ACL13"/>
      <c r="ACM13"/>
      <c r="ACN13"/>
      <c r="ACO13"/>
      <c r="ACP13"/>
      <c r="ACQ13"/>
      <c r="ACR13"/>
      <c r="ACS13"/>
      <c r="ACT13"/>
      <c r="ACU13"/>
      <c r="ACV13"/>
      <c r="ACW13"/>
      <c r="ACX13"/>
      <c r="ACY13"/>
      <c r="ACZ13"/>
      <c r="ADA13"/>
      <c r="ADB13"/>
      <c r="ADC13"/>
      <c r="ADD13"/>
      <c r="ADE13"/>
      <c r="ADF13"/>
      <c r="ADG13"/>
      <c r="ADH13"/>
      <c r="ADI13"/>
      <c r="ADJ13"/>
      <c r="ADK13"/>
      <c r="ADL13"/>
      <c r="ADM13"/>
      <c r="ADN13"/>
      <c r="ADO13"/>
      <c r="ADP13"/>
      <c r="ADQ13"/>
      <c r="ADR13"/>
      <c r="ADS13"/>
      <c r="ADT13"/>
      <c r="ADU13"/>
      <c r="ADV13"/>
      <c r="ADW13"/>
      <c r="ADX13"/>
      <c r="ADY13"/>
      <c r="ADZ13"/>
      <c r="AEA13"/>
      <c r="AEB13"/>
      <c r="AEC13"/>
      <c r="AED13"/>
      <c r="AEE13"/>
      <c r="AEF13"/>
      <c r="AEG13"/>
      <c r="AEH13"/>
      <c r="AEI13"/>
      <c r="AEJ13"/>
      <c r="AEK13"/>
      <c r="AEL13"/>
      <c r="AEM13"/>
      <c r="AEN13"/>
      <c r="AEO13"/>
      <c r="AEP13"/>
      <c r="AEQ13"/>
      <c r="AER13"/>
      <c r="AES13"/>
      <c r="AET13"/>
      <c r="AEU13"/>
      <c r="AEV13"/>
      <c r="AEW13"/>
      <c r="AEX13"/>
      <c r="AEY13"/>
      <c r="AEZ13"/>
      <c r="AFA13"/>
      <c r="AFB13"/>
      <c r="AFC13"/>
      <c r="AFD13"/>
      <c r="AFE13"/>
      <c r="AFF13"/>
      <c r="AFG13"/>
      <c r="AFH13"/>
      <c r="AFI13"/>
      <c r="AFJ13"/>
      <c r="AFK13"/>
      <c r="AFL13"/>
      <c r="AFM13"/>
      <c r="AFN13"/>
      <c r="AFO13"/>
      <c r="AFP13"/>
      <c r="AFQ13"/>
      <c r="AFR13"/>
      <c r="AFS13"/>
      <c r="AFT13"/>
      <c r="AFU13"/>
      <c r="AFV13"/>
      <c r="AFW13"/>
      <c r="AFX13"/>
      <c r="AFY13"/>
      <c r="AFZ13"/>
      <c r="AGA13"/>
      <c r="AGB13"/>
      <c r="AGC13"/>
      <c r="AGD13"/>
      <c r="AGE13"/>
      <c r="AGF13"/>
      <c r="AGG13"/>
      <c r="AGH13"/>
      <c r="AGI13"/>
      <c r="AGJ13"/>
      <c r="AGK13"/>
      <c r="AGL13"/>
      <c r="AGM13"/>
      <c r="AGN13"/>
      <c r="AGO13"/>
      <c r="AGP13"/>
      <c r="AGQ13"/>
      <c r="AGR13"/>
      <c r="AGS13"/>
      <c r="AGT13"/>
      <c r="AGU13"/>
      <c r="AGV13"/>
      <c r="AGW13"/>
      <c r="AGX13"/>
      <c r="AGY13"/>
      <c r="AGZ13"/>
      <c r="AHA13"/>
      <c r="AHB13"/>
      <c r="AHC13"/>
      <c r="AHD13"/>
      <c r="AHE13"/>
      <c r="AHF13"/>
      <c r="AHG13"/>
      <c r="AHH13"/>
      <c r="AHI13"/>
      <c r="AHJ13"/>
      <c r="AHK13"/>
      <c r="AHL13"/>
      <c r="AHM13"/>
      <c r="AHN13"/>
      <c r="AHO13"/>
      <c r="AHP13"/>
      <c r="AHQ13"/>
      <c r="AHR13"/>
      <c r="AHS13"/>
      <c r="AHT13"/>
      <c r="AHU13"/>
      <c r="AHV13"/>
      <c r="AHW13"/>
      <c r="AHX13"/>
      <c r="AHY13"/>
      <c r="AHZ13"/>
      <c r="AIA13"/>
      <c r="AIB13"/>
      <c r="AIC13"/>
      <c r="AID13"/>
      <c r="AIE13"/>
      <c r="AIF13"/>
      <c r="AIG13"/>
      <c r="AIH13"/>
      <c r="AII13"/>
      <c r="AIJ13"/>
      <c r="AIK13"/>
      <c r="AIL13"/>
      <c r="AIM13"/>
      <c r="AIN13"/>
      <c r="AIO13"/>
      <c r="AIP13"/>
      <c r="AIQ13"/>
      <c r="AIR13"/>
      <c r="AIS13"/>
      <c r="AIT13"/>
      <c r="AIU13"/>
      <c r="AIV13"/>
      <c r="AIW13"/>
      <c r="AIX13"/>
      <c r="AIY13"/>
      <c r="AIZ13"/>
      <c r="AJA13"/>
      <c r="AJB13"/>
      <c r="AJC13"/>
      <c r="AJD13"/>
      <c r="AJE13"/>
      <c r="AJF13"/>
      <c r="AJG13"/>
      <c r="AJH13"/>
      <c r="AJI13"/>
      <c r="AJJ13"/>
      <c r="AJK13"/>
      <c r="AJL13"/>
      <c r="AJM13"/>
      <c r="AJN13"/>
      <c r="AJO13"/>
      <c r="AJP13"/>
      <c r="AJQ13"/>
      <c r="AJR13"/>
      <c r="AJS13"/>
      <c r="AJT13"/>
      <c r="AJU13"/>
      <c r="AJV13"/>
      <c r="AJW13"/>
      <c r="AJX13"/>
      <c r="AJY13"/>
      <c r="AJZ13"/>
      <c r="AKA13"/>
      <c r="AKB13"/>
      <c r="AKC13"/>
      <c r="AKD13"/>
      <c r="AKE13"/>
      <c r="AKF13"/>
      <c r="AKG13"/>
      <c r="AKH13"/>
      <c r="AKI13"/>
      <c r="AKJ13"/>
      <c r="AKK13"/>
      <c r="AKL13"/>
      <c r="AKM13"/>
      <c r="AKN13"/>
      <c r="AKO13"/>
      <c r="AKP13"/>
      <c r="AKQ13"/>
      <c r="AKR13"/>
      <c r="AKS13"/>
      <c r="AKT13"/>
      <c r="AKU13"/>
      <c r="AKV13"/>
      <c r="AKW13"/>
      <c r="AKX13"/>
      <c r="AKY13"/>
      <c r="AKZ13"/>
      <c r="ALA13"/>
      <c r="ALB13"/>
      <c r="ALC13"/>
      <c r="ALD13"/>
      <c r="ALE13"/>
      <c r="ALF13"/>
      <c r="ALG13"/>
      <c r="ALH13"/>
      <c r="ALI13"/>
      <c r="ALJ13"/>
      <c r="ALK13"/>
      <c r="ALL13"/>
      <c r="ALM13"/>
      <c r="ALN13"/>
      <c r="ALO13"/>
      <c r="ALP13"/>
      <c r="ALQ13"/>
      <c r="ALR13"/>
      <c r="ALS13"/>
      <c r="ALT13"/>
      <c r="ALU13"/>
      <c r="ALV13"/>
      <c r="ALW13"/>
      <c r="ALX13"/>
      <c r="ALY13"/>
      <c r="ALZ13"/>
      <c r="AMA13"/>
      <c r="AMB13"/>
      <c r="AMC13"/>
      <c r="AMD13"/>
      <c r="AME13"/>
      <c r="AMF13"/>
      <c r="AMG13"/>
      <c r="AMH13"/>
      <c r="AMI13"/>
      <c r="AMJ13"/>
    </row>
    <row r="14" spans="1:1024" ht="15" customHeight="1">
      <c r="A14" s="62"/>
      <c r="B14" s="588"/>
      <c r="C14" s="589"/>
      <c r="D14" s="589"/>
      <c r="E14" s="589"/>
      <c r="F14" s="589"/>
      <c r="G14" s="589"/>
      <c r="H14" s="589"/>
      <c r="I14" s="589"/>
      <c r="J14" s="589"/>
      <c r="K14" s="589"/>
      <c r="L14" s="589"/>
      <c r="M14" s="589"/>
      <c r="N14" s="589"/>
      <c r="O14" s="589"/>
      <c r="P14" s="589"/>
      <c r="Q14" s="590"/>
      <c r="R14"/>
      <c r="S14"/>
      <c r="T14"/>
      <c r="U14"/>
      <c r="V14"/>
      <c r="W14"/>
      <c r="X14"/>
      <c r="Y14"/>
      <c r="Z14"/>
      <c r="AA14"/>
      <c r="AB14"/>
      <c r="AC14"/>
      <c r="AD14"/>
      <c r="AE14"/>
      <c r="AF14"/>
      <c r="AG14"/>
      <c r="AH14"/>
      <c r="AI14"/>
      <c r="AJ14"/>
      <c r="AK14"/>
      <c r="AL14"/>
      <c r="AM14"/>
      <c r="AN14"/>
      <c r="AO14"/>
      <c r="AP14"/>
      <c r="AQ14"/>
      <c r="AR14"/>
      <c r="AS14"/>
      <c r="AT14"/>
      <c r="AU14"/>
      <c r="AV14"/>
      <c r="AW14"/>
      <c r="AX14"/>
      <c r="AY14"/>
      <c r="AZ14"/>
      <c r="BA14"/>
      <c r="BB14"/>
      <c r="BC14"/>
      <c r="BD14"/>
      <c r="BE14"/>
      <c r="BF14"/>
      <c r="BG14"/>
      <c r="BH14"/>
      <c r="BI14"/>
      <c r="BJ14"/>
      <c r="BK14"/>
      <c r="BL14"/>
      <c r="BM14"/>
      <c r="BN14"/>
      <c r="BO14"/>
      <c r="BP14"/>
      <c r="BQ14"/>
      <c r="BR14"/>
      <c r="BS14"/>
      <c r="BT14"/>
      <c r="BU14"/>
      <c r="BV14"/>
      <c r="BW14"/>
      <c r="BX14"/>
      <c r="BY14"/>
      <c r="BZ14"/>
      <c r="CA14"/>
      <c r="CB14"/>
      <c r="CC14"/>
      <c r="CD14"/>
      <c r="CE14"/>
      <c r="CF14"/>
      <c r="CG14"/>
      <c r="CH14"/>
      <c r="CI14"/>
      <c r="CJ14"/>
      <c r="CK14"/>
      <c r="CL14"/>
      <c r="CM14"/>
      <c r="CN14"/>
      <c r="CO14"/>
      <c r="CP14"/>
      <c r="CQ14"/>
      <c r="CR14"/>
      <c r="CS14"/>
      <c r="CT14"/>
      <c r="CU14"/>
      <c r="CV14"/>
      <c r="CW14"/>
      <c r="CX14"/>
      <c r="CY14"/>
      <c r="CZ14"/>
      <c r="DA14"/>
      <c r="DB14"/>
      <c r="DC14"/>
      <c r="DD14"/>
      <c r="DE14"/>
      <c r="DF14"/>
      <c r="DG14"/>
      <c r="DH14"/>
      <c r="DI14"/>
      <c r="DJ14"/>
      <c r="DK14"/>
      <c r="DL14"/>
      <c r="DM14"/>
      <c r="DN14"/>
      <c r="DO14"/>
      <c r="DP14"/>
      <c r="DQ14"/>
      <c r="DR14"/>
      <c r="DS14"/>
      <c r="DT14"/>
      <c r="DU14"/>
      <c r="DV14"/>
      <c r="DW14"/>
      <c r="DX14"/>
      <c r="DY14"/>
      <c r="DZ14"/>
      <c r="EA14"/>
      <c r="EB14"/>
      <c r="EC14"/>
      <c r="ED14"/>
      <c r="EE14"/>
      <c r="EF14"/>
      <c r="EG14"/>
      <c r="EH14"/>
      <c r="EI14"/>
      <c r="EJ14"/>
      <c r="EK14"/>
      <c r="EL14"/>
      <c r="EM14"/>
      <c r="EN14"/>
      <c r="EO14"/>
      <c r="EP14"/>
      <c r="EQ14"/>
      <c r="ER14"/>
      <c r="ES14"/>
      <c r="ET14"/>
      <c r="EU14"/>
      <c r="EV14"/>
      <c r="EW14"/>
      <c r="EX14"/>
      <c r="EY14"/>
      <c r="EZ14"/>
      <c r="FA14"/>
      <c r="FB14"/>
      <c r="FC14"/>
      <c r="FD14"/>
      <c r="FE14"/>
      <c r="FF14"/>
      <c r="FG14"/>
      <c r="FH14"/>
      <c r="FI14"/>
      <c r="FJ14"/>
      <c r="FK14"/>
      <c r="FL14"/>
      <c r="FM14"/>
      <c r="FN14"/>
      <c r="FO14"/>
      <c r="FP14"/>
      <c r="FQ14"/>
      <c r="FR14"/>
      <c r="FS14"/>
      <c r="FT14"/>
      <c r="FU14"/>
      <c r="FV14"/>
      <c r="FW14"/>
      <c r="FX14"/>
      <c r="FY14"/>
      <c r="FZ14"/>
      <c r="GA14"/>
      <c r="GB14"/>
      <c r="GC14"/>
      <c r="GD14"/>
      <c r="GE14"/>
      <c r="GF14"/>
      <c r="GG14"/>
      <c r="GH14"/>
      <c r="GI14"/>
      <c r="GJ14"/>
      <c r="GK14"/>
      <c r="GL14"/>
      <c r="GM14"/>
      <c r="GN14"/>
      <c r="GO14"/>
      <c r="GP14"/>
      <c r="GQ14"/>
      <c r="GR14"/>
      <c r="GS14"/>
      <c r="GT14"/>
      <c r="GU14"/>
      <c r="GV14"/>
      <c r="GW14"/>
      <c r="GX14"/>
      <c r="GY14"/>
      <c r="GZ14"/>
      <c r="HA14"/>
      <c r="HB14"/>
      <c r="HC14"/>
      <c r="HD14"/>
      <c r="HE14"/>
      <c r="HF14"/>
      <c r="HG14"/>
      <c r="HH14"/>
      <c r="HI14"/>
      <c r="HJ14"/>
      <c r="HK14"/>
      <c r="HL14"/>
      <c r="HM14"/>
      <c r="HN14"/>
      <c r="HO14"/>
      <c r="HP14"/>
      <c r="HQ14"/>
      <c r="HR14"/>
      <c r="HS14"/>
      <c r="HT14"/>
      <c r="HU14"/>
      <c r="HV14"/>
      <c r="HW14"/>
      <c r="HX14"/>
      <c r="HY14"/>
      <c r="HZ14"/>
      <c r="IA14"/>
      <c r="IB14"/>
      <c r="IC14"/>
      <c r="ID14"/>
      <c r="IE14"/>
      <c r="IF14"/>
      <c r="IG14"/>
      <c r="IH14"/>
      <c r="II14"/>
      <c r="IJ14"/>
      <c r="IK14"/>
      <c r="IL14"/>
      <c r="IM14"/>
      <c r="IN14"/>
      <c r="IO14"/>
      <c r="IP14"/>
      <c r="IQ14"/>
      <c r="IR14"/>
      <c r="IS14"/>
      <c r="IT14"/>
      <c r="IU14"/>
      <c r="IV14"/>
      <c r="IW14"/>
      <c r="IX14"/>
      <c r="IY14"/>
      <c r="IZ14"/>
      <c r="JA14"/>
      <c r="JB14"/>
      <c r="JC14"/>
      <c r="JD14"/>
      <c r="JE14"/>
      <c r="JF14"/>
      <c r="JG14"/>
      <c r="JH14"/>
      <c r="JI14"/>
      <c r="JJ14"/>
      <c r="JK14"/>
      <c r="JL14"/>
      <c r="JM14"/>
      <c r="JN14"/>
      <c r="JO14"/>
      <c r="JP14"/>
      <c r="JQ14"/>
      <c r="JR14"/>
      <c r="JS14"/>
      <c r="JT14"/>
      <c r="JU14"/>
      <c r="JV14"/>
      <c r="JW14"/>
      <c r="JX14"/>
      <c r="JY14"/>
      <c r="JZ14"/>
      <c r="KA14"/>
      <c r="KB14"/>
      <c r="KC14"/>
      <c r="KD14"/>
      <c r="KE14"/>
      <c r="KF14"/>
      <c r="KG14"/>
      <c r="KH14"/>
      <c r="KI14"/>
      <c r="KJ14"/>
      <c r="KK14"/>
      <c r="KL14"/>
      <c r="KM14"/>
      <c r="KN14"/>
      <c r="KO14"/>
      <c r="KP14"/>
      <c r="KQ14"/>
      <c r="KR14"/>
      <c r="KS14"/>
      <c r="KT14"/>
      <c r="KU14"/>
      <c r="KV14"/>
      <c r="KW14"/>
      <c r="KX14"/>
      <c r="KY14"/>
      <c r="KZ14"/>
      <c r="LA14"/>
      <c r="LB14"/>
      <c r="LC14"/>
      <c r="LD14"/>
      <c r="LE14"/>
      <c r="LF14"/>
      <c r="LG14"/>
      <c r="LH14"/>
      <c r="LI14"/>
      <c r="LJ14"/>
      <c r="LK14"/>
      <c r="LL14"/>
      <c r="LM14"/>
      <c r="LN14"/>
      <c r="LO14"/>
      <c r="LP14"/>
      <c r="LQ14"/>
      <c r="LR14"/>
      <c r="LS14"/>
      <c r="LT14"/>
      <c r="LU14"/>
      <c r="LV14"/>
      <c r="LW14"/>
      <c r="LX14"/>
      <c r="LY14"/>
      <c r="LZ14"/>
      <c r="MA14"/>
      <c r="MB14"/>
      <c r="MC14"/>
      <c r="MD14"/>
      <c r="ME14"/>
      <c r="MF14"/>
      <c r="MG14"/>
      <c r="MH14"/>
      <c r="MI14"/>
      <c r="MJ14"/>
      <c r="MK14"/>
      <c r="ML14"/>
      <c r="MM14"/>
      <c r="MN14"/>
      <c r="MO14"/>
      <c r="MP14"/>
      <c r="MQ14"/>
      <c r="MR14"/>
      <c r="MS14"/>
      <c r="MT14"/>
      <c r="MU14"/>
      <c r="MV14"/>
      <c r="MW14"/>
      <c r="MX14"/>
      <c r="MY14"/>
      <c r="MZ14"/>
      <c r="NA14"/>
      <c r="NB14"/>
      <c r="NC14"/>
      <c r="ND14"/>
      <c r="NE14"/>
      <c r="NF14"/>
      <c r="NG14"/>
      <c r="NH14"/>
      <c r="NI14"/>
      <c r="NJ14"/>
      <c r="NK14"/>
      <c r="NL14"/>
      <c r="NM14"/>
      <c r="NN14"/>
      <c r="NO14"/>
      <c r="NP14"/>
      <c r="NQ14"/>
      <c r="NR14"/>
      <c r="NS14"/>
      <c r="NT14"/>
      <c r="NU14"/>
      <c r="NV14"/>
      <c r="NW14"/>
      <c r="NX14"/>
      <c r="NY14"/>
      <c r="NZ14"/>
      <c r="OA14"/>
      <c r="OB14"/>
      <c r="OC14"/>
      <c r="OD14"/>
      <c r="OE14"/>
      <c r="OF14"/>
      <c r="OG14"/>
      <c r="OH14"/>
      <c r="OI14"/>
      <c r="OJ14"/>
      <c r="OK14"/>
      <c r="OL14"/>
      <c r="OM14"/>
      <c r="ON14"/>
      <c r="OO14"/>
      <c r="OP14"/>
      <c r="OQ14"/>
      <c r="OR14"/>
      <c r="OS14"/>
      <c r="OT14"/>
      <c r="OU14"/>
      <c r="OV14"/>
      <c r="OW14"/>
      <c r="OX14"/>
      <c r="OY14"/>
      <c r="OZ14"/>
      <c r="PA14"/>
      <c r="PB14"/>
      <c r="PC14"/>
      <c r="PD14"/>
      <c r="PE14"/>
      <c r="PF14"/>
      <c r="PG14"/>
      <c r="PH14"/>
      <c r="PI14"/>
      <c r="PJ14"/>
      <c r="PK14"/>
      <c r="PL14"/>
      <c r="PM14"/>
      <c r="PN14"/>
      <c r="PO14"/>
      <c r="PP14"/>
      <c r="PQ14"/>
      <c r="PR14"/>
      <c r="PS14"/>
      <c r="PT14"/>
      <c r="PU14"/>
      <c r="PV14"/>
      <c r="PW14"/>
      <c r="PX14"/>
      <c r="PY14"/>
      <c r="PZ14"/>
      <c r="QA14"/>
      <c r="QB14"/>
      <c r="QC14"/>
      <c r="QD14"/>
      <c r="QE14"/>
      <c r="QF14"/>
      <c r="QG14"/>
      <c r="QH14"/>
      <c r="QI14"/>
      <c r="QJ14"/>
      <c r="QK14"/>
      <c r="QL14"/>
      <c r="QM14"/>
      <c r="QN14"/>
      <c r="QO14"/>
      <c r="QP14"/>
      <c r="QQ14"/>
      <c r="QR14"/>
      <c r="QS14"/>
      <c r="QT14"/>
      <c r="QU14"/>
      <c r="QV14"/>
      <c r="QW14"/>
      <c r="QX14"/>
      <c r="QY14"/>
      <c r="QZ14"/>
      <c r="RA14"/>
      <c r="RB14"/>
      <c r="RC14"/>
      <c r="RD14"/>
      <c r="RE14"/>
      <c r="RF14"/>
      <c r="RG14"/>
      <c r="RH14"/>
      <c r="RI14"/>
      <c r="RJ14"/>
      <c r="RK14"/>
      <c r="RL14"/>
      <c r="RM14"/>
      <c r="RN14"/>
      <c r="RO14"/>
      <c r="RP14"/>
      <c r="RQ14"/>
      <c r="RR14"/>
      <c r="RS14"/>
      <c r="RT14"/>
      <c r="RU14"/>
      <c r="RV14"/>
      <c r="RW14"/>
      <c r="RX14"/>
      <c r="RY14"/>
      <c r="RZ14"/>
      <c r="SA14"/>
      <c r="SB14"/>
      <c r="SC14"/>
      <c r="SD14"/>
      <c r="SE14"/>
      <c r="SF14"/>
      <c r="SG14"/>
      <c r="SH14"/>
      <c r="SI14"/>
      <c r="SJ14"/>
      <c r="SK14"/>
      <c r="SL14"/>
      <c r="SM14"/>
      <c r="SN14"/>
      <c r="SO14"/>
      <c r="SP14"/>
      <c r="SQ14"/>
      <c r="SR14"/>
      <c r="SS14"/>
      <c r="ST14"/>
      <c r="SU14"/>
      <c r="SV14"/>
      <c r="SW14"/>
      <c r="SX14"/>
      <c r="SY14"/>
      <c r="SZ14"/>
      <c r="TA14"/>
      <c r="TB14"/>
      <c r="TC14"/>
      <c r="TD14"/>
      <c r="TE14"/>
      <c r="TF14"/>
      <c r="TG14"/>
      <c r="TH14"/>
      <c r="TI14"/>
      <c r="TJ14"/>
      <c r="TK14"/>
      <c r="TL14"/>
      <c r="TM14"/>
      <c r="TN14"/>
      <c r="TO14"/>
      <c r="TP14"/>
      <c r="TQ14"/>
      <c r="TR14"/>
      <c r="TS14"/>
      <c r="TT14"/>
      <c r="TU14"/>
      <c r="TV14"/>
      <c r="TW14"/>
      <c r="TX14"/>
      <c r="TY14"/>
      <c r="TZ14"/>
      <c r="UA14"/>
      <c r="UB14"/>
      <c r="UC14"/>
      <c r="UD14"/>
      <c r="UE14"/>
      <c r="UF14"/>
      <c r="UG14"/>
      <c r="UH14"/>
      <c r="UI14"/>
      <c r="UJ14"/>
      <c r="UK14"/>
      <c r="UL14"/>
      <c r="UM14"/>
      <c r="UN14"/>
      <c r="UO14"/>
      <c r="UP14"/>
      <c r="UQ14"/>
      <c r="UR14"/>
      <c r="US14"/>
      <c r="UT14"/>
      <c r="UU14"/>
      <c r="UV14"/>
      <c r="UW14"/>
      <c r="UX14"/>
      <c r="UY14"/>
      <c r="UZ14"/>
      <c r="VA14"/>
      <c r="VB14"/>
      <c r="VC14"/>
      <c r="VD14"/>
      <c r="VE14"/>
      <c r="VF14"/>
      <c r="VG14"/>
      <c r="VH14"/>
      <c r="VI14"/>
      <c r="VJ14"/>
      <c r="VK14"/>
      <c r="VL14"/>
      <c r="VM14"/>
      <c r="VN14"/>
      <c r="VO14"/>
      <c r="VP14"/>
      <c r="VQ14"/>
      <c r="VR14"/>
      <c r="VS14"/>
      <c r="VT14"/>
      <c r="VU14"/>
      <c r="VV14"/>
      <c r="VW14"/>
      <c r="VX14"/>
      <c r="VY14"/>
      <c r="VZ14"/>
      <c r="WA14"/>
      <c r="WB14"/>
      <c r="WC14"/>
      <c r="WD14"/>
      <c r="WE14"/>
      <c r="WF14"/>
      <c r="WG14"/>
      <c r="WH14"/>
      <c r="WI14"/>
      <c r="WJ14"/>
      <c r="WK14"/>
      <c r="WL14"/>
      <c r="WM14"/>
      <c r="WN14"/>
      <c r="WO14"/>
      <c r="WP14"/>
      <c r="WQ14"/>
      <c r="WR14"/>
      <c r="WS14"/>
      <c r="WT14"/>
      <c r="WU14"/>
      <c r="WV14"/>
      <c r="WW14"/>
      <c r="WX14"/>
      <c r="WY14"/>
      <c r="WZ14"/>
      <c r="XA14"/>
      <c r="XB14"/>
      <c r="XC14"/>
      <c r="XD14"/>
      <c r="XE14"/>
      <c r="XF14"/>
      <c r="XG14"/>
      <c r="XH14"/>
      <c r="XI14"/>
      <c r="XJ14"/>
      <c r="XK14"/>
      <c r="XL14"/>
      <c r="XM14"/>
      <c r="XN14"/>
      <c r="XO14"/>
      <c r="XP14"/>
      <c r="XQ14"/>
      <c r="XR14"/>
      <c r="XS14"/>
      <c r="XT14"/>
      <c r="XU14"/>
      <c r="XV14"/>
      <c r="XW14"/>
      <c r="XX14"/>
      <c r="XY14"/>
      <c r="XZ14"/>
      <c r="YA14"/>
      <c r="YB14"/>
      <c r="YC14"/>
      <c r="YD14"/>
      <c r="YE14"/>
      <c r="YF14"/>
      <c r="YG14"/>
      <c r="YH14"/>
      <c r="YI14"/>
      <c r="YJ14"/>
      <c r="YK14"/>
      <c r="YL14"/>
      <c r="YM14"/>
      <c r="YN14"/>
      <c r="YO14"/>
      <c r="YP14"/>
      <c r="YQ14"/>
      <c r="YR14"/>
      <c r="YS14"/>
      <c r="YT14"/>
      <c r="YU14"/>
      <c r="YV14"/>
      <c r="YW14"/>
      <c r="YX14"/>
      <c r="YY14"/>
      <c r="YZ14"/>
      <c r="ZA14"/>
      <c r="ZB14"/>
      <c r="ZC14"/>
      <c r="ZD14"/>
      <c r="ZE14"/>
      <c r="ZF14"/>
      <c r="ZG14"/>
      <c r="ZH14"/>
      <c r="ZI14"/>
      <c r="ZJ14"/>
      <c r="ZK14"/>
      <c r="ZL14"/>
      <c r="ZM14"/>
      <c r="ZN14"/>
      <c r="ZO14"/>
      <c r="ZP14"/>
      <c r="ZQ14"/>
      <c r="ZR14"/>
      <c r="ZS14"/>
      <c r="ZT14"/>
      <c r="ZU14"/>
      <c r="ZV14"/>
      <c r="ZW14"/>
      <c r="ZX14"/>
      <c r="ZY14"/>
      <c r="ZZ14"/>
      <c r="AAA14"/>
      <c r="AAB14"/>
      <c r="AAC14"/>
      <c r="AAD14"/>
      <c r="AAE14"/>
      <c r="AAF14"/>
      <c r="AAG14"/>
      <c r="AAH14"/>
      <c r="AAI14"/>
      <c r="AAJ14"/>
      <c r="AAK14"/>
      <c r="AAL14"/>
      <c r="AAM14"/>
      <c r="AAN14"/>
      <c r="AAO14"/>
      <c r="AAP14"/>
      <c r="AAQ14"/>
      <c r="AAR14"/>
      <c r="AAS14"/>
      <c r="AAT14"/>
      <c r="AAU14"/>
      <c r="AAV14"/>
      <c r="AAW14"/>
      <c r="AAX14"/>
      <c r="AAY14"/>
      <c r="AAZ14"/>
      <c r="ABA14"/>
      <c r="ABB14"/>
      <c r="ABC14"/>
      <c r="ABD14"/>
      <c r="ABE14"/>
      <c r="ABF14"/>
      <c r="ABG14"/>
      <c r="ABH14"/>
      <c r="ABI14"/>
      <c r="ABJ14"/>
      <c r="ABK14"/>
      <c r="ABL14"/>
      <c r="ABM14"/>
      <c r="ABN14"/>
      <c r="ABO14"/>
      <c r="ABP14"/>
      <c r="ABQ14"/>
      <c r="ABR14"/>
      <c r="ABS14"/>
      <c r="ABT14"/>
      <c r="ABU14"/>
      <c r="ABV14"/>
      <c r="ABW14"/>
      <c r="ABX14"/>
      <c r="ABY14"/>
      <c r="ABZ14"/>
      <c r="ACA14"/>
      <c r="ACB14"/>
      <c r="ACC14"/>
      <c r="ACD14"/>
      <c r="ACE14"/>
      <c r="ACF14"/>
      <c r="ACG14"/>
      <c r="ACH14"/>
      <c r="ACI14"/>
      <c r="ACJ14"/>
      <c r="ACK14"/>
      <c r="ACL14"/>
      <c r="ACM14"/>
      <c r="ACN14"/>
      <c r="ACO14"/>
      <c r="ACP14"/>
      <c r="ACQ14"/>
      <c r="ACR14"/>
      <c r="ACS14"/>
      <c r="ACT14"/>
      <c r="ACU14"/>
      <c r="ACV14"/>
      <c r="ACW14"/>
      <c r="ACX14"/>
      <c r="ACY14"/>
      <c r="ACZ14"/>
      <c r="ADA14"/>
      <c r="ADB14"/>
      <c r="ADC14"/>
      <c r="ADD14"/>
      <c r="ADE14"/>
      <c r="ADF14"/>
      <c r="ADG14"/>
      <c r="ADH14"/>
      <c r="ADI14"/>
      <c r="ADJ14"/>
      <c r="ADK14"/>
      <c r="ADL14"/>
      <c r="ADM14"/>
      <c r="ADN14"/>
      <c r="ADO14"/>
      <c r="ADP14"/>
      <c r="ADQ14"/>
      <c r="ADR14"/>
      <c r="ADS14"/>
      <c r="ADT14"/>
      <c r="ADU14"/>
      <c r="ADV14"/>
      <c r="ADW14"/>
      <c r="ADX14"/>
      <c r="ADY14"/>
      <c r="ADZ14"/>
      <c r="AEA14"/>
      <c r="AEB14"/>
      <c r="AEC14"/>
      <c r="AED14"/>
      <c r="AEE14"/>
      <c r="AEF14"/>
      <c r="AEG14"/>
      <c r="AEH14"/>
      <c r="AEI14"/>
      <c r="AEJ14"/>
      <c r="AEK14"/>
      <c r="AEL14"/>
      <c r="AEM14"/>
      <c r="AEN14"/>
      <c r="AEO14"/>
      <c r="AEP14"/>
      <c r="AEQ14"/>
      <c r="AER14"/>
      <c r="AES14"/>
      <c r="AET14"/>
      <c r="AEU14"/>
      <c r="AEV14"/>
      <c r="AEW14"/>
      <c r="AEX14"/>
      <c r="AEY14"/>
      <c r="AEZ14"/>
      <c r="AFA14"/>
      <c r="AFB14"/>
      <c r="AFC14"/>
      <c r="AFD14"/>
      <c r="AFE14"/>
      <c r="AFF14"/>
      <c r="AFG14"/>
      <c r="AFH14"/>
      <c r="AFI14"/>
      <c r="AFJ14"/>
      <c r="AFK14"/>
      <c r="AFL14"/>
      <c r="AFM14"/>
      <c r="AFN14"/>
      <c r="AFO14"/>
      <c r="AFP14"/>
      <c r="AFQ14"/>
      <c r="AFR14"/>
      <c r="AFS14"/>
      <c r="AFT14"/>
      <c r="AFU14"/>
      <c r="AFV14"/>
      <c r="AFW14"/>
      <c r="AFX14"/>
      <c r="AFY14"/>
      <c r="AFZ14"/>
      <c r="AGA14"/>
      <c r="AGB14"/>
      <c r="AGC14"/>
      <c r="AGD14"/>
      <c r="AGE14"/>
      <c r="AGF14"/>
      <c r="AGG14"/>
      <c r="AGH14"/>
      <c r="AGI14"/>
      <c r="AGJ14"/>
      <c r="AGK14"/>
      <c r="AGL14"/>
      <c r="AGM14"/>
      <c r="AGN14"/>
      <c r="AGO14"/>
      <c r="AGP14"/>
      <c r="AGQ14"/>
      <c r="AGR14"/>
      <c r="AGS14"/>
      <c r="AGT14"/>
      <c r="AGU14"/>
      <c r="AGV14"/>
      <c r="AGW14"/>
      <c r="AGX14"/>
      <c r="AGY14"/>
      <c r="AGZ14"/>
      <c r="AHA14"/>
      <c r="AHB14"/>
      <c r="AHC14"/>
      <c r="AHD14"/>
      <c r="AHE14"/>
      <c r="AHF14"/>
      <c r="AHG14"/>
      <c r="AHH14"/>
      <c r="AHI14"/>
      <c r="AHJ14"/>
      <c r="AHK14"/>
      <c r="AHL14"/>
      <c r="AHM14"/>
      <c r="AHN14"/>
      <c r="AHO14"/>
      <c r="AHP14"/>
      <c r="AHQ14"/>
      <c r="AHR14"/>
      <c r="AHS14"/>
      <c r="AHT14"/>
      <c r="AHU14"/>
      <c r="AHV14"/>
      <c r="AHW14"/>
      <c r="AHX14"/>
      <c r="AHY14"/>
      <c r="AHZ14"/>
      <c r="AIA14"/>
      <c r="AIB14"/>
      <c r="AIC14"/>
      <c r="AID14"/>
      <c r="AIE14"/>
      <c r="AIF14"/>
      <c r="AIG14"/>
      <c r="AIH14"/>
      <c r="AII14"/>
      <c r="AIJ14"/>
      <c r="AIK14"/>
      <c r="AIL14"/>
      <c r="AIM14"/>
      <c r="AIN14"/>
      <c r="AIO14"/>
      <c r="AIP14"/>
      <c r="AIQ14"/>
      <c r="AIR14"/>
      <c r="AIS14"/>
      <c r="AIT14"/>
      <c r="AIU14"/>
      <c r="AIV14"/>
      <c r="AIW14"/>
      <c r="AIX14"/>
      <c r="AIY14"/>
      <c r="AIZ14"/>
      <c r="AJA14"/>
      <c r="AJB14"/>
      <c r="AJC14"/>
      <c r="AJD14"/>
      <c r="AJE14"/>
      <c r="AJF14"/>
      <c r="AJG14"/>
      <c r="AJH14"/>
      <c r="AJI14"/>
      <c r="AJJ14"/>
      <c r="AJK14"/>
      <c r="AJL14"/>
      <c r="AJM14"/>
      <c r="AJN14"/>
      <c r="AJO14"/>
      <c r="AJP14"/>
      <c r="AJQ14"/>
      <c r="AJR14"/>
      <c r="AJS14"/>
      <c r="AJT14"/>
      <c r="AJU14"/>
      <c r="AJV14"/>
      <c r="AJW14"/>
      <c r="AJX14"/>
      <c r="AJY14"/>
      <c r="AJZ14"/>
      <c r="AKA14"/>
      <c r="AKB14"/>
      <c r="AKC14"/>
      <c r="AKD14"/>
      <c r="AKE14"/>
      <c r="AKF14"/>
      <c r="AKG14"/>
      <c r="AKH14"/>
      <c r="AKI14"/>
      <c r="AKJ14"/>
      <c r="AKK14"/>
      <c r="AKL14"/>
      <c r="AKM14"/>
      <c r="AKN14"/>
      <c r="AKO14"/>
      <c r="AKP14"/>
      <c r="AKQ14"/>
      <c r="AKR14"/>
      <c r="AKS14"/>
      <c r="AKT14"/>
      <c r="AKU14"/>
      <c r="AKV14"/>
      <c r="AKW14"/>
      <c r="AKX14"/>
      <c r="AKY14"/>
      <c r="AKZ14"/>
      <c r="ALA14"/>
      <c r="ALB14"/>
      <c r="ALC14"/>
      <c r="ALD14"/>
      <c r="ALE14"/>
      <c r="ALF14"/>
      <c r="ALG14"/>
      <c r="ALH14"/>
      <c r="ALI14"/>
      <c r="ALJ14"/>
      <c r="ALK14"/>
      <c r="ALL14"/>
      <c r="ALM14"/>
      <c r="ALN14"/>
      <c r="ALO14"/>
      <c r="ALP14"/>
      <c r="ALQ14"/>
      <c r="ALR14"/>
      <c r="ALS14"/>
      <c r="ALT14"/>
      <c r="ALU14"/>
      <c r="ALV14"/>
      <c r="ALW14"/>
      <c r="ALX14"/>
      <c r="ALY14"/>
      <c r="ALZ14"/>
      <c r="AMA14"/>
      <c r="AMB14"/>
      <c r="AMC14"/>
      <c r="AMD14"/>
      <c r="AME14"/>
      <c r="AMF14"/>
      <c r="AMG14"/>
      <c r="AMH14"/>
      <c r="AMI14"/>
      <c r="AMJ14"/>
    </row>
    <row r="15" spans="1:1024" ht="15" customHeight="1">
      <c r="A15" s="62"/>
      <c r="B15" s="588"/>
      <c r="C15" s="589"/>
      <c r="D15" s="589"/>
      <c r="E15" s="589"/>
      <c r="F15" s="589"/>
      <c r="G15" s="589"/>
      <c r="H15" s="589"/>
      <c r="I15" s="589"/>
      <c r="J15" s="589"/>
      <c r="K15" s="589"/>
      <c r="L15" s="589"/>
      <c r="M15" s="589"/>
      <c r="N15" s="589"/>
      <c r="O15" s="589"/>
      <c r="P15" s="589"/>
      <c r="Q15" s="590"/>
      <c r="R15"/>
      <c r="S15"/>
      <c r="T15"/>
      <c r="U15"/>
      <c r="V15"/>
      <c r="W15"/>
      <c r="X15"/>
      <c r="Y15"/>
      <c r="Z15"/>
      <c r="AA15"/>
      <c r="AB15"/>
      <c r="AC15"/>
      <c r="AD15"/>
      <c r="AE15"/>
      <c r="AF15"/>
      <c r="AG15"/>
      <c r="AH15"/>
      <c r="AI15"/>
      <c r="AJ15"/>
      <c r="AK15"/>
      <c r="AL15"/>
      <c r="AM15"/>
      <c r="AN15"/>
      <c r="AO15"/>
      <c r="AP15"/>
      <c r="AQ15"/>
      <c r="AR15"/>
      <c r="AS15"/>
      <c r="AT15"/>
      <c r="AU15"/>
      <c r="AV15"/>
      <c r="AW15"/>
      <c r="AX15"/>
      <c r="AY15"/>
      <c r="AZ15"/>
      <c r="BA15"/>
      <c r="BB15"/>
      <c r="BC15"/>
      <c r="BD15"/>
      <c r="BE15"/>
      <c r="BF15"/>
      <c r="BG15"/>
      <c r="BH15"/>
      <c r="BI15"/>
      <c r="BJ15"/>
      <c r="BK15"/>
      <c r="BL15"/>
      <c r="BM15"/>
      <c r="BN15"/>
      <c r="BO15"/>
      <c r="BP15"/>
      <c r="BQ15"/>
      <c r="BR15"/>
      <c r="BS15"/>
      <c r="BT15"/>
      <c r="BU15"/>
      <c r="BV15"/>
      <c r="BW15"/>
      <c r="BX15"/>
      <c r="BY15"/>
      <c r="BZ15"/>
      <c r="CA15"/>
      <c r="CB15"/>
      <c r="CC15"/>
      <c r="CD15"/>
      <c r="CE15"/>
      <c r="CF15"/>
      <c r="CG15"/>
      <c r="CH15"/>
      <c r="CI15"/>
      <c r="CJ15"/>
      <c r="CK15"/>
      <c r="CL15"/>
      <c r="CM15"/>
      <c r="CN15"/>
      <c r="CO15"/>
      <c r="CP15"/>
      <c r="CQ15"/>
      <c r="CR15"/>
      <c r="CS15"/>
      <c r="CT15"/>
      <c r="CU15"/>
      <c r="CV15"/>
      <c r="CW15"/>
      <c r="CX15"/>
      <c r="CY15"/>
      <c r="CZ15"/>
      <c r="DA15"/>
      <c r="DB15"/>
      <c r="DC15"/>
      <c r="DD15"/>
      <c r="DE15"/>
      <c r="DF15"/>
      <c r="DG15"/>
      <c r="DH15"/>
      <c r="DI15"/>
      <c r="DJ15"/>
      <c r="DK15"/>
      <c r="DL15"/>
      <c r="DM15"/>
      <c r="DN15"/>
      <c r="DO15"/>
      <c r="DP15"/>
      <c r="DQ15"/>
      <c r="DR15"/>
      <c r="DS15"/>
      <c r="DT15"/>
      <c r="DU15"/>
      <c r="DV15"/>
      <c r="DW15"/>
      <c r="DX15"/>
      <c r="DY15"/>
      <c r="DZ15"/>
      <c r="EA15"/>
      <c r="EB15"/>
      <c r="EC15"/>
      <c r="ED15"/>
      <c r="EE15"/>
      <c r="EF15"/>
      <c r="EG15"/>
      <c r="EH15"/>
      <c r="EI15"/>
      <c r="EJ15"/>
      <c r="EK15"/>
      <c r="EL15"/>
      <c r="EM15"/>
      <c r="EN15"/>
      <c r="EO15"/>
      <c r="EP15"/>
      <c r="EQ15"/>
      <c r="ER15"/>
      <c r="ES15"/>
      <c r="ET15"/>
      <c r="EU15"/>
      <c r="EV15"/>
      <c r="EW15"/>
      <c r="EX15"/>
      <c r="EY15"/>
      <c r="EZ15"/>
      <c r="FA15"/>
      <c r="FB15"/>
      <c r="FC15"/>
      <c r="FD15"/>
      <c r="FE15"/>
      <c r="FF15"/>
      <c r="FG15"/>
      <c r="FH15"/>
      <c r="FI15"/>
      <c r="FJ15"/>
      <c r="FK15"/>
      <c r="FL15"/>
      <c r="FM15"/>
      <c r="FN15"/>
      <c r="FO15"/>
      <c r="FP15"/>
      <c r="FQ15"/>
      <c r="FR15"/>
      <c r="FS15"/>
      <c r="FT15"/>
      <c r="FU15"/>
      <c r="FV15"/>
      <c r="FW15"/>
      <c r="FX15"/>
      <c r="FY15"/>
      <c r="FZ15"/>
      <c r="GA15"/>
      <c r="GB15"/>
      <c r="GC15"/>
      <c r="GD15"/>
      <c r="GE15"/>
      <c r="GF15"/>
      <c r="GG15"/>
      <c r="GH15"/>
      <c r="GI15"/>
      <c r="GJ15"/>
      <c r="GK15"/>
      <c r="GL15"/>
      <c r="GM15"/>
      <c r="GN15"/>
      <c r="GO15"/>
      <c r="GP15"/>
      <c r="GQ15"/>
      <c r="GR15"/>
      <c r="GS15"/>
      <c r="GT15"/>
      <c r="GU15"/>
      <c r="GV15"/>
      <c r="GW15"/>
      <c r="GX15"/>
      <c r="GY15"/>
      <c r="GZ15"/>
      <c r="HA15"/>
      <c r="HB15"/>
      <c r="HC15"/>
      <c r="HD15"/>
      <c r="HE15"/>
      <c r="HF15"/>
      <c r="HG15"/>
      <c r="HH15"/>
      <c r="HI15"/>
      <c r="HJ15"/>
      <c r="HK15"/>
      <c r="HL15"/>
      <c r="HM15"/>
      <c r="HN15"/>
      <c r="HO15"/>
      <c r="HP15"/>
      <c r="HQ15"/>
      <c r="HR15"/>
      <c r="HS15"/>
      <c r="HT15"/>
      <c r="HU15"/>
      <c r="HV15"/>
      <c r="HW15"/>
      <c r="HX15"/>
      <c r="HY15"/>
      <c r="HZ15"/>
      <c r="IA15"/>
      <c r="IB15"/>
      <c r="IC15"/>
      <c r="ID15"/>
      <c r="IE15"/>
      <c r="IF15"/>
      <c r="IG15"/>
      <c r="IH15"/>
      <c r="II15"/>
      <c r="IJ15"/>
      <c r="IK15"/>
      <c r="IL15"/>
      <c r="IM15"/>
      <c r="IN15"/>
      <c r="IO15"/>
      <c r="IP15"/>
      <c r="IQ15"/>
      <c r="IR15"/>
      <c r="IS15"/>
      <c r="IT15"/>
      <c r="IU15"/>
      <c r="IV15"/>
      <c r="IW15"/>
      <c r="IX15"/>
      <c r="IY15"/>
      <c r="IZ15"/>
      <c r="JA15"/>
      <c r="JB15"/>
      <c r="JC15"/>
      <c r="JD15"/>
      <c r="JE15"/>
      <c r="JF15"/>
      <c r="JG15"/>
      <c r="JH15"/>
      <c r="JI15"/>
      <c r="JJ15"/>
      <c r="JK15"/>
      <c r="JL15"/>
      <c r="JM15"/>
      <c r="JN15"/>
      <c r="JO15"/>
      <c r="JP15"/>
      <c r="JQ15"/>
      <c r="JR15"/>
      <c r="JS15"/>
      <c r="JT15"/>
      <c r="JU15"/>
      <c r="JV15"/>
      <c r="JW15"/>
      <c r="JX15"/>
      <c r="JY15"/>
      <c r="JZ15"/>
      <c r="KA15"/>
      <c r="KB15"/>
      <c r="KC15"/>
      <c r="KD15"/>
      <c r="KE15"/>
      <c r="KF15"/>
      <c r="KG15"/>
      <c r="KH15"/>
      <c r="KI15"/>
      <c r="KJ15"/>
      <c r="KK15"/>
      <c r="KL15"/>
      <c r="KM15"/>
      <c r="KN15"/>
      <c r="KO15"/>
      <c r="KP15"/>
      <c r="KQ15"/>
      <c r="KR15"/>
      <c r="KS15"/>
      <c r="KT15"/>
      <c r="KU15"/>
      <c r="KV15"/>
      <c r="KW15"/>
      <c r="KX15"/>
      <c r="KY15"/>
      <c r="KZ15"/>
      <c r="LA15"/>
      <c r="LB15"/>
      <c r="LC15"/>
      <c r="LD15"/>
      <c r="LE15"/>
      <c r="LF15"/>
      <c r="LG15"/>
      <c r="LH15"/>
      <c r="LI15"/>
      <c r="LJ15"/>
      <c r="LK15"/>
      <c r="LL15"/>
      <c r="LM15"/>
      <c r="LN15"/>
      <c r="LO15"/>
      <c r="LP15"/>
      <c r="LQ15"/>
      <c r="LR15"/>
      <c r="LS15"/>
      <c r="LT15"/>
      <c r="LU15"/>
      <c r="LV15"/>
      <c r="LW15"/>
      <c r="LX15"/>
      <c r="LY15"/>
      <c r="LZ15"/>
      <c r="MA15"/>
      <c r="MB15"/>
      <c r="MC15"/>
      <c r="MD15"/>
      <c r="ME15"/>
      <c r="MF15"/>
      <c r="MG15"/>
      <c r="MH15"/>
      <c r="MI15"/>
      <c r="MJ15"/>
      <c r="MK15"/>
      <c r="ML15"/>
      <c r="MM15"/>
      <c r="MN15"/>
      <c r="MO15"/>
      <c r="MP15"/>
      <c r="MQ15"/>
      <c r="MR15"/>
      <c r="MS15"/>
      <c r="MT15"/>
      <c r="MU15"/>
      <c r="MV15"/>
      <c r="MW15"/>
      <c r="MX15"/>
      <c r="MY15"/>
      <c r="MZ15"/>
      <c r="NA15"/>
      <c r="NB15"/>
      <c r="NC15"/>
      <c r="ND15"/>
      <c r="NE15"/>
      <c r="NF15"/>
      <c r="NG15"/>
      <c r="NH15"/>
      <c r="NI15"/>
      <c r="NJ15"/>
      <c r="NK15"/>
      <c r="NL15"/>
      <c r="NM15"/>
      <c r="NN15"/>
      <c r="NO15"/>
      <c r="NP15"/>
      <c r="NQ15"/>
      <c r="NR15"/>
      <c r="NS15"/>
      <c r="NT15"/>
      <c r="NU15"/>
      <c r="NV15"/>
      <c r="NW15"/>
      <c r="NX15"/>
      <c r="NY15"/>
      <c r="NZ15"/>
      <c r="OA15"/>
      <c r="OB15"/>
      <c r="OC15"/>
      <c r="OD15"/>
      <c r="OE15"/>
      <c r="OF15"/>
      <c r="OG15"/>
      <c r="OH15"/>
      <c r="OI15"/>
      <c r="OJ15"/>
      <c r="OK15"/>
      <c r="OL15"/>
      <c r="OM15"/>
      <c r="ON15"/>
      <c r="OO15"/>
      <c r="OP15"/>
      <c r="OQ15"/>
      <c r="OR15"/>
      <c r="OS15"/>
      <c r="OT15"/>
      <c r="OU15"/>
      <c r="OV15"/>
      <c r="OW15"/>
      <c r="OX15"/>
      <c r="OY15"/>
      <c r="OZ15"/>
      <c r="PA15"/>
      <c r="PB15"/>
      <c r="PC15"/>
      <c r="PD15"/>
      <c r="PE15"/>
      <c r="PF15"/>
      <c r="PG15"/>
      <c r="PH15"/>
      <c r="PI15"/>
      <c r="PJ15"/>
      <c r="PK15"/>
      <c r="PL15"/>
      <c r="PM15"/>
      <c r="PN15"/>
      <c r="PO15"/>
      <c r="PP15"/>
      <c r="PQ15"/>
      <c r="PR15"/>
      <c r="PS15"/>
      <c r="PT15"/>
      <c r="PU15"/>
      <c r="PV15"/>
      <c r="PW15"/>
      <c r="PX15"/>
      <c r="PY15"/>
      <c r="PZ15"/>
      <c r="QA15"/>
      <c r="QB15"/>
      <c r="QC15"/>
      <c r="QD15"/>
      <c r="QE15"/>
      <c r="QF15"/>
      <c r="QG15"/>
      <c r="QH15"/>
      <c r="QI15"/>
      <c r="QJ15"/>
      <c r="QK15"/>
      <c r="QL15"/>
      <c r="QM15"/>
      <c r="QN15"/>
      <c r="QO15"/>
      <c r="QP15"/>
      <c r="QQ15"/>
      <c r="QR15"/>
      <c r="QS15"/>
      <c r="QT15"/>
      <c r="QU15"/>
      <c r="QV15"/>
      <c r="QW15"/>
      <c r="QX15"/>
      <c r="QY15"/>
      <c r="QZ15"/>
      <c r="RA15"/>
      <c r="RB15"/>
      <c r="RC15"/>
      <c r="RD15"/>
      <c r="RE15"/>
      <c r="RF15"/>
      <c r="RG15"/>
      <c r="RH15"/>
      <c r="RI15"/>
      <c r="RJ15"/>
      <c r="RK15"/>
      <c r="RL15"/>
      <c r="RM15"/>
      <c r="RN15"/>
      <c r="RO15"/>
      <c r="RP15"/>
      <c r="RQ15"/>
      <c r="RR15"/>
      <c r="RS15"/>
      <c r="RT15"/>
      <c r="RU15"/>
      <c r="RV15"/>
      <c r="RW15"/>
      <c r="RX15"/>
      <c r="RY15"/>
      <c r="RZ15"/>
      <c r="SA15"/>
      <c r="SB15"/>
      <c r="SC15"/>
      <c r="SD15"/>
      <c r="SE15"/>
      <c r="SF15"/>
      <c r="SG15"/>
      <c r="SH15"/>
      <c r="SI15"/>
      <c r="SJ15"/>
      <c r="SK15"/>
      <c r="SL15"/>
      <c r="SM15"/>
      <c r="SN15"/>
      <c r="SO15"/>
      <c r="SP15"/>
      <c r="SQ15"/>
      <c r="SR15"/>
      <c r="SS15"/>
      <c r="ST15"/>
      <c r="SU15"/>
      <c r="SV15"/>
      <c r="SW15"/>
      <c r="SX15"/>
      <c r="SY15"/>
      <c r="SZ15"/>
      <c r="TA15"/>
      <c r="TB15"/>
      <c r="TC15"/>
      <c r="TD15"/>
      <c r="TE15"/>
      <c r="TF15"/>
      <c r="TG15"/>
      <c r="TH15"/>
      <c r="TI15"/>
      <c r="TJ15"/>
      <c r="TK15"/>
      <c r="TL15"/>
      <c r="TM15"/>
      <c r="TN15"/>
      <c r="TO15"/>
      <c r="TP15"/>
      <c r="TQ15"/>
      <c r="TR15"/>
      <c r="TS15"/>
      <c r="TT15"/>
      <c r="TU15"/>
      <c r="TV15"/>
      <c r="TW15"/>
      <c r="TX15"/>
      <c r="TY15"/>
      <c r="TZ15"/>
      <c r="UA15"/>
      <c r="UB15"/>
      <c r="UC15"/>
      <c r="UD15"/>
      <c r="UE15"/>
      <c r="UF15"/>
      <c r="UG15"/>
      <c r="UH15"/>
      <c r="UI15"/>
      <c r="UJ15"/>
      <c r="UK15"/>
      <c r="UL15"/>
      <c r="UM15"/>
      <c r="UN15"/>
      <c r="UO15"/>
      <c r="UP15"/>
      <c r="UQ15"/>
      <c r="UR15"/>
      <c r="US15"/>
      <c r="UT15"/>
      <c r="UU15"/>
      <c r="UV15"/>
      <c r="UW15"/>
      <c r="UX15"/>
      <c r="UY15"/>
      <c r="UZ15"/>
      <c r="VA15"/>
      <c r="VB15"/>
      <c r="VC15"/>
      <c r="VD15"/>
      <c r="VE15"/>
      <c r="VF15"/>
      <c r="VG15"/>
      <c r="VH15"/>
      <c r="VI15"/>
      <c r="VJ15"/>
      <c r="VK15"/>
      <c r="VL15"/>
      <c r="VM15"/>
      <c r="VN15"/>
      <c r="VO15"/>
      <c r="VP15"/>
      <c r="VQ15"/>
      <c r="VR15"/>
      <c r="VS15"/>
      <c r="VT15"/>
      <c r="VU15"/>
      <c r="VV15"/>
      <c r="VW15"/>
      <c r="VX15"/>
      <c r="VY15"/>
      <c r="VZ15"/>
      <c r="WA15"/>
      <c r="WB15"/>
      <c r="WC15"/>
      <c r="WD15"/>
      <c r="WE15"/>
      <c r="WF15"/>
      <c r="WG15"/>
      <c r="WH15"/>
      <c r="WI15"/>
      <c r="WJ15"/>
      <c r="WK15"/>
      <c r="WL15"/>
      <c r="WM15"/>
      <c r="WN15"/>
      <c r="WO15"/>
      <c r="WP15"/>
      <c r="WQ15"/>
      <c r="WR15"/>
      <c r="WS15"/>
      <c r="WT15"/>
      <c r="WU15"/>
      <c r="WV15"/>
      <c r="WW15"/>
      <c r="WX15"/>
      <c r="WY15"/>
      <c r="WZ15"/>
      <c r="XA15"/>
      <c r="XB15"/>
      <c r="XC15"/>
      <c r="XD15"/>
      <c r="XE15"/>
      <c r="XF15"/>
      <c r="XG15"/>
      <c r="XH15"/>
      <c r="XI15"/>
      <c r="XJ15"/>
      <c r="XK15"/>
      <c r="XL15"/>
      <c r="XM15"/>
      <c r="XN15"/>
      <c r="XO15"/>
      <c r="XP15"/>
      <c r="XQ15"/>
      <c r="XR15"/>
      <c r="XS15"/>
      <c r="XT15"/>
      <c r="XU15"/>
      <c r="XV15"/>
      <c r="XW15"/>
      <c r="XX15"/>
      <c r="XY15"/>
      <c r="XZ15"/>
      <c r="YA15"/>
      <c r="YB15"/>
      <c r="YC15"/>
      <c r="YD15"/>
      <c r="YE15"/>
      <c r="YF15"/>
      <c r="YG15"/>
      <c r="YH15"/>
      <c r="YI15"/>
      <c r="YJ15"/>
      <c r="YK15"/>
      <c r="YL15"/>
      <c r="YM15"/>
      <c r="YN15"/>
      <c r="YO15"/>
      <c r="YP15"/>
      <c r="YQ15"/>
      <c r="YR15"/>
      <c r="YS15"/>
      <c r="YT15"/>
      <c r="YU15"/>
      <c r="YV15"/>
      <c r="YW15"/>
      <c r="YX15"/>
      <c r="YY15"/>
      <c r="YZ15"/>
      <c r="ZA15"/>
      <c r="ZB15"/>
      <c r="ZC15"/>
      <c r="ZD15"/>
      <c r="ZE15"/>
      <c r="ZF15"/>
      <c r="ZG15"/>
      <c r="ZH15"/>
      <c r="ZI15"/>
      <c r="ZJ15"/>
      <c r="ZK15"/>
      <c r="ZL15"/>
      <c r="ZM15"/>
      <c r="ZN15"/>
      <c r="ZO15"/>
      <c r="ZP15"/>
      <c r="ZQ15"/>
      <c r="ZR15"/>
      <c r="ZS15"/>
      <c r="ZT15"/>
      <c r="ZU15"/>
      <c r="ZV15"/>
      <c r="ZW15"/>
      <c r="ZX15"/>
      <c r="ZY15"/>
      <c r="ZZ15"/>
      <c r="AAA15"/>
      <c r="AAB15"/>
      <c r="AAC15"/>
      <c r="AAD15"/>
      <c r="AAE15"/>
      <c r="AAF15"/>
      <c r="AAG15"/>
      <c r="AAH15"/>
      <c r="AAI15"/>
      <c r="AAJ15"/>
      <c r="AAK15"/>
      <c r="AAL15"/>
      <c r="AAM15"/>
      <c r="AAN15"/>
      <c r="AAO15"/>
      <c r="AAP15"/>
      <c r="AAQ15"/>
      <c r="AAR15"/>
      <c r="AAS15"/>
      <c r="AAT15"/>
      <c r="AAU15"/>
      <c r="AAV15"/>
      <c r="AAW15"/>
      <c r="AAX15"/>
      <c r="AAY15"/>
      <c r="AAZ15"/>
      <c r="ABA15"/>
      <c r="ABB15"/>
      <c r="ABC15"/>
      <c r="ABD15"/>
      <c r="ABE15"/>
      <c r="ABF15"/>
      <c r="ABG15"/>
      <c r="ABH15"/>
      <c r="ABI15"/>
      <c r="ABJ15"/>
      <c r="ABK15"/>
      <c r="ABL15"/>
      <c r="ABM15"/>
      <c r="ABN15"/>
      <c r="ABO15"/>
      <c r="ABP15"/>
      <c r="ABQ15"/>
      <c r="ABR15"/>
      <c r="ABS15"/>
      <c r="ABT15"/>
      <c r="ABU15"/>
      <c r="ABV15"/>
      <c r="ABW15"/>
      <c r="ABX15"/>
      <c r="ABY15"/>
      <c r="ABZ15"/>
      <c r="ACA15"/>
      <c r="ACB15"/>
      <c r="ACC15"/>
      <c r="ACD15"/>
      <c r="ACE15"/>
      <c r="ACF15"/>
      <c r="ACG15"/>
      <c r="ACH15"/>
      <c r="ACI15"/>
      <c r="ACJ15"/>
      <c r="ACK15"/>
      <c r="ACL15"/>
      <c r="ACM15"/>
      <c r="ACN15"/>
      <c r="ACO15"/>
      <c r="ACP15"/>
      <c r="ACQ15"/>
      <c r="ACR15"/>
      <c r="ACS15"/>
      <c r="ACT15"/>
      <c r="ACU15"/>
      <c r="ACV15"/>
      <c r="ACW15"/>
      <c r="ACX15"/>
      <c r="ACY15"/>
      <c r="ACZ15"/>
      <c r="ADA15"/>
      <c r="ADB15"/>
      <c r="ADC15"/>
      <c r="ADD15"/>
      <c r="ADE15"/>
      <c r="ADF15"/>
      <c r="ADG15"/>
      <c r="ADH15"/>
      <c r="ADI15"/>
      <c r="ADJ15"/>
      <c r="ADK15"/>
      <c r="ADL15"/>
      <c r="ADM15"/>
      <c r="ADN15"/>
      <c r="ADO15"/>
      <c r="ADP15"/>
      <c r="ADQ15"/>
      <c r="ADR15"/>
      <c r="ADS15"/>
      <c r="ADT15"/>
      <c r="ADU15"/>
      <c r="ADV15"/>
      <c r="ADW15"/>
      <c r="ADX15"/>
      <c r="ADY15"/>
      <c r="ADZ15"/>
      <c r="AEA15"/>
      <c r="AEB15"/>
      <c r="AEC15"/>
      <c r="AED15"/>
      <c r="AEE15"/>
      <c r="AEF15"/>
      <c r="AEG15"/>
      <c r="AEH15"/>
      <c r="AEI15"/>
      <c r="AEJ15"/>
      <c r="AEK15"/>
      <c r="AEL15"/>
      <c r="AEM15"/>
      <c r="AEN15"/>
      <c r="AEO15"/>
      <c r="AEP15"/>
      <c r="AEQ15"/>
      <c r="AER15"/>
      <c r="AES15"/>
      <c r="AET15"/>
      <c r="AEU15"/>
      <c r="AEV15"/>
      <c r="AEW15"/>
      <c r="AEX15"/>
      <c r="AEY15"/>
      <c r="AEZ15"/>
      <c r="AFA15"/>
      <c r="AFB15"/>
      <c r="AFC15"/>
      <c r="AFD15"/>
      <c r="AFE15"/>
      <c r="AFF15"/>
      <c r="AFG15"/>
      <c r="AFH15"/>
      <c r="AFI15"/>
      <c r="AFJ15"/>
      <c r="AFK15"/>
      <c r="AFL15"/>
      <c r="AFM15"/>
      <c r="AFN15"/>
      <c r="AFO15"/>
      <c r="AFP15"/>
      <c r="AFQ15"/>
      <c r="AFR15"/>
      <c r="AFS15"/>
      <c r="AFT15"/>
      <c r="AFU15"/>
      <c r="AFV15"/>
      <c r="AFW15"/>
      <c r="AFX15"/>
      <c r="AFY15"/>
      <c r="AFZ15"/>
      <c r="AGA15"/>
      <c r="AGB15"/>
      <c r="AGC15"/>
      <c r="AGD15"/>
      <c r="AGE15"/>
      <c r="AGF15"/>
      <c r="AGG15"/>
      <c r="AGH15"/>
      <c r="AGI15"/>
      <c r="AGJ15"/>
      <c r="AGK15"/>
      <c r="AGL15"/>
      <c r="AGM15"/>
      <c r="AGN15"/>
      <c r="AGO15"/>
      <c r="AGP15"/>
      <c r="AGQ15"/>
      <c r="AGR15"/>
      <c r="AGS15"/>
      <c r="AGT15"/>
      <c r="AGU15"/>
      <c r="AGV15"/>
      <c r="AGW15"/>
      <c r="AGX15"/>
      <c r="AGY15"/>
      <c r="AGZ15"/>
      <c r="AHA15"/>
      <c r="AHB15"/>
      <c r="AHC15"/>
      <c r="AHD15"/>
      <c r="AHE15"/>
      <c r="AHF15"/>
      <c r="AHG15"/>
      <c r="AHH15"/>
      <c r="AHI15"/>
      <c r="AHJ15"/>
      <c r="AHK15"/>
      <c r="AHL15"/>
      <c r="AHM15"/>
      <c r="AHN15"/>
      <c r="AHO15"/>
      <c r="AHP15"/>
      <c r="AHQ15"/>
      <c r="AHR15"/>
      <c r="AHS15"/>
      <c r="AHT15"/>
      <c r="AHU15"/>
      <c r="AHV15"/>
      <c r="AHW15"/>
      <c r="AHX15"/>
      <c r="AHY15"/>
      <c r="AHZ15"/>
      <c r="AIA15"/>
      <c r="AIB15"/>
      <c r="AIC15"/>
      <c r="AID15"/>
      <c r="AIE15"/>
      <c r="AIF15"/>
      <c r="AIG15"/>
      <c r="AIH15"/>
      <c r="AII15"/>
      <c r="AIJ15"/>
      <c r="AIK15"/>
      <c r="AIL15"/>
      <c r="AIM15"/>
      <c r="AIN15"/>
      <c r="AIO15"/>
      <c r="AIP15"/>
      <c r="AIQ15"/>
      <c r="AIR15"/>
      <c r="AIS15"/>
      <c r="AIT15"/>
      <c r="AIU15"/>
      <c r="AIV15"/>
      <c r="AIW15"/>
      <c r="AIX15"/>
      <c r="AIY15"/>
      <c r="AIZ15"/>
      <c r="AJA15"/>
      <c r="AJB15"/>
      <c r="AJC15"/>
      <c r="AJD15"/>
      <c r="AJE15"/>
      <c r="AJF15"/>
      <c r="AJG15"/>
      <c r="AJH15"/>
      <c r="AJI15"/>
      <c r="AJJ15"/>
      <c r="AJK15"/>
      <c r="AJL15"/>
      <c r="AJM15"/>
      <c r="AJN15"/>
      <c r="AJO15"/>
      <c r="AJP15"/>
      <c r="AJQ15"/>
      <c r="AJR15"/>
      <c r="AJS15"/>
      <c r="AJT15"/>
      <c r="AJU15"/>
      <c r="AJV15"/>
      <c r="AJW15"/>
      <c r="AJX15"/>
      <c r="AJY15"/>
      <c r="AJZ15"/>
      <c r="AKA15"/>
      <c r="AKB15"/>
      <c r="AKC15"/>
      <c r="AKD15"/>
      <c r="AKE15"/>
      <c r="AKF15"/>
      <c r="AKG15"/>
      <c r="AKH15"/>
      <c r="AKI15"/>
      <c r="AKJ15"/>
      <c r="AKK15"/>
      <c r="AKL15"/>
      <c r="AKM15"/>
      <c r="AKN15"/>
      <c r="AKO15"/>
      <c r="AKP15"/>
      <c r="AKQ15"/>
      <c r="AKR15"/>
      <c r="AKS15"/>
      <c r="AKT15"/>
      <c r="AKU15"/>
      <c r="AKV15"/>
      <c r="AKW15"/>
      <c r="AKX15"/>
      <c r="AKY15"/>
      <c r="AKZ15"/>
      <c r="ALA15"/>
      <c r="ALB15"/>
      <c r="ALC15"/>
      <c r="ALD15"/>
      <c r="ALE15"/>
      <c r="ALF15"/>
      <c r="ALG15"/>
      <c r="ALH15"/>
      <c r="ALI15"/>
      <c r="ALJ15"/>
      <c r="ALK15"/>
      <c r="ALL15"/>
      <c r="ALM15"/>
      <c r="ALN15"/>
      <c r="ALO15"/>
      <c r="ALP15"/>
      <c r="ALQ15"/>
      <c r="ALR15"/>
      <c r="ALS15"/>
      <c r="ALT15"/>
      <c r="ALU15"/>
      <c r="ALV15"/>
      <c r="ALW15"/>
      <c r="ALX15"/>
      <c r="ALY15"/>
      <c r="ALZ15"/>
      <c r="AMA15"/>
      <c r="AMB15"/>
      <c r="AMC15"/>
      <c r="AMD15"/>
      <c r="AME15"/>
      <c r="AMF15"/>
      <c r="AMG15"/>
      <c r="AMH15"/>
      <c r="AMI15"/>
      <c r="AMJ15"/>
    </row>
    <row r="16" spans="1:1024" ht="15" customHeight="1">
      <c r="A16" s="62"/>
      <c r="B16" s="588"/>
      <c r="C16" s="589"/>
      <c r="D16" s="589"/>
      <c r="E16" s="589"/>
      <c r="F16" s="589"/>
      <c r="G16" s="589"/>
      <c r="H16" s="589"/>
      <c r="I16" s="589"/>
      <c r="J16" s="589"/>
      <c r="K16" s="589"/>
      <c r="L16" s="589"/>
      <c r="M16" s="589"/>
      <c r="N16" s="589"/>
      <c r="O16" s="589"/>
      <c r="P16" s="589"/>
      <c r="Q16" s="590"/>
      <c r="R16"/>
      <c r="S16"/>
      <c r="T16"/>
      <c r="U16"/>
      <c r="V16"/>
      <c r="W16"/>
      <c r="X16"/>
      <c r="Y16"/>
      <c r="Z16"/>
      <c r="AA16"/>
      <c r="AB16"/>
      <c r="AC16"/>
      <c r="AD16"/>
      <c r="AE16"/>
      <c r="AF16"/>
      <c r="AG16"/>
      <c r="AH16"/>
      <c r="AI16"/>
      <c r="AJ16"/>
      <c r="AK16"/>
      <c r="AL16"/>
      <c r="AM16"/>
      <c r="AN16"/>
      <c r="AO16"/>
      <c r="AP16"/>
      <c r="AQ16"/>
      <c r="AR16"/>
      <c r="AS16"/>
      <c r="AT16"/>
      <c r="AU16"/>
      <c r="AV16"/>
      <c r="AW16"/>
      <c r="AX16"/>
      <c r="AY16"/>
      <c r="AZ16"/>
      <c r="BA16"/>
      <c r="BB16"/>
      <c r="BC16"/>
      <c r="BD16"/>
      <c r="BE16"/>
      <c r="BF16"/>
      <c r="BG16"/>
      <c r="BH16"/>
      <c r="BI16"/>
      <c r="BJ16"/>
      <c r="BK16"/>
      <c r="BL16"/>
      <c r="BM16"/>
      <c r="BN16"/>
      <c r="BO16"/>
      <c r="BP16"/>
      <c r="BQ16"/>
      <c r="BR16"/>
      <c r="BS16"/>
      <c r="BT16"/>
      <c r="BU16"/>
      <c r="BV16"/>
      <c r="BW16"/>
      <c r="BX16"/>
      <c r="BY16"/>
      <c r="BZ16"/>
      <c r="CA16"/>
      <c r="CB16"/>
      <c r="CC16"/>
      <c r="CD16"/>
      <c r="CE16"/>
      <c r="CF16"/>
      <c r="CG16"/>
      <c r="CH16"/>
      <c r="CI16"/>
      <c r="CJ16"/>
      <c r="CK16"/>
      <c r="CL16"/>
      <c r="CM16"/>
      <c r="CN16"/>
      <c r="CO16"/>
      <c r="CP16"/>
      <c r="CQ16"/>
      <c r="CR16"/>
      <c r="CS16"/>
      <c r="CT16"/>
      <c r="CU16"/>
      <c r="CV16"/>
      <c r="CW16"/>
      <c r="CX16"/>
      <c r="CY16"/>
      <c r="CZ16"/>
      <c r="DA16"/>
      <c r="DB16"/>
      <c r="DC16"/>
      <c r="DD16"/>
      <c r="DE16"/>
      <c r="DF16"/>
      <c r="DG16"/>
      <c r="DH16"/>
      <c r="DI16"/>
      <c r="DJ16"/>
      <c r="DK16"/>
      <c r="DL16"/>
      <c r="DM16"/>
      <c r="DN16"/>
      <c r="DO16"/>
      <c r="DP16"/>
      <c r="DQ16"/>
      <c r="DR16"/>
      <c r="DS16"/>
      <c r="DT16"/>
      <c r="DU16"/>
      <c r="DV16"/>
      <c r="DW16"/>
      <c r="DX16"/>
      <c r="DY16"/>
      <c r="DZ16"/>
      <c r="EA16"/>
      <c r="EB16"/>
      <c r="EC16"/>
      <c r="ED16"/>
      <c r="EE16"/>
      <c r="EF16"/>
      <c r="EG16"/>
      <c r="EH16"/>
      <c r="EI16"/>
      <c r="EJ16"/>
      <c r="EK16"/>
      <c r="EL16"/>
      <c r="EM16"/>
      <c r="EN16"/>
      <c r="EO16"/>
      <c r="EP16"/>
      <c r="EQ16"/>
      <c r="ER16"/>
      <c r="ES16"/>
      <c r="ET16"/>
      <c r="EU16"/>
      <c r="EV16"/>
      <c r="EW16"/>
      <c r="EX16"/>
      <c r="EY16"/>
      <c r="EZ16"/>
      <c r="FA16"/>
      <c r="FB16"/>
      <c r="FC16"/>
      <c r="FD16"/>
      <c r="FE16"/>
      <c r="FF16"/>
      <c r="FG16"/>
      <c r="FH16"/>
      <c r="FI16"/>
      <c r="FJ16"/>
      <c r="FK16"/>
      <c r="FL16"/>
      <c r="FM16"/>
      <c r="FN16"/>
      <c r="FO16"/>
      <c r="FP16"/>
      <c r="FQ16"/>
      <c r="FR16"/>
      <c r="FS16"/>
      <c r="FT16"/>
      <c r="FU16"/>
      <c r="FV16"/>
      <c r="FW16"/>
      <c r="FX16"/>
      <c r="FY16"/>
      <c r="FZ16"/>
      <c r="GA16"/>
      <c r="GB16"/>
      <c r="GC16"/>
      <c r="GD16"/>
      <c r="GE16"/>
      <c r="GF16"/>
      <c r="GG16"/>
      <c r="GH16"/>
      <c r="GI16"/>
      <c r="GJ16"/>
      <c r="GK16"/>
      <c r="GL16"/>
      <c r="GM16"/>
      <c r="GN16"/>
      <c r="GO16"/>
      <c r="GP16"/>
      <c r="GQ16"/>
      <c r="GR16"/>
      <c r="GS16"/>
      <c r="GT16"/>
      <c r="GU16"/>
      <c r="GV16"/>
      <c r="GW16"/>
      <c r="GX16"/>
      <c r="GY16"/>
      <c r="GZ16"/>
      <c r="HA16"/>
      <c r="HB16"/>
      <c r="HC16"/>
      <c r="HD16"/>
      <c r="HE16"/>
      <c r="HF16"/>
      <c r="HG16"/>
      <c r="HH16"/>
      <c r="HI16"/>
      <c r="HJ16"/>
      <c r="HK16"/>
      <c r="HL16"/>
      <c r="HM16"/>
      <c r="HN16"/>
      <c r="HO16"/>
      <c r="HP16"/>
      <c r="HQ16"/>
      <c r="HR16"/>
      <c r="HS16"/>
      <c r="HT16"/>
      <c r="HU16"/>
      <c r="HV16"/>
      <c r="HW16"/>
      <c r="HX16"/>
      <c r="HY16"/>
      <c r="HZ16"/>
      <c r="IA16"/>
      <c r="IB16"/>
      <c r="IC16"/>
      <c r="ID16"/>
      <c r="IE16"/>
      <c r="IF16"/>
      <c r="IG16"/>
      <c r="IH16"/>
      <c r="II16"/>
      <c r="IJ16"/>
      <c r="IK16"/>
      <c r="IL16"/>
      <c r="IM16"/>
      <c r="IN16"/>
      <c r="IO16"/>
      <c r="IP16"/>
      <c r="IQ16"/>
      <c r="IR16"/>
      <c r="IS16"/>
      <c r="IT16"/>
      <c r="IU16"/>
      <c r="IV16"/>
      <c r="IW16"/>
      <c r="IX16"/>
      <c r="IY16"/>
      <c r="IZ16"/>
      <c r="JA16"/>
      <c r="JB16"/>
      <c r="JC16"/>
      <c r="JD16"/>
      <c r="JE16"/>
      <c r="JF16"/>
      <c r="JG16"/>
      <c r="JH16"/>
      <c r="JI16"/>
      <c r="JJ16"/>
      <c r="JK16"/>
      <c r="JL16"/>
      <c r="JM16"/>
      <c r="JN16"/>
      <c r="JO16"/>
      <c r="JP16"/>
      <c r="JQ16"/>
      <c r="JR16"/>
      <c r="JS16"/>
      <c r="JT16"/>
      <c r="JU16"/>
      <c r="JV16"/>
      <c r="JW16"/>
      <c r="JX16"/>
      <c r="JY16"/>
      <c r="JZ16"/>
      <c r="KA16"/>
      <c r="KB16"/>
      <c r="KC16"/>
      <c r="KD16"/>
      <c r="KE16"/>
      <c r="KF16"/>
      <c r="KG16"/>
      <c r="KH16"/>
      <c r="KI16"/>
      <c r="KJ16"/>
      <c r="KK16"/>
      <c r="KL16"/>
      <c r="KM16"/>
      <c r="KN16"/>
      <c r="KO16"/>
      <c r="KP16"/>
      <c r="KQ16"/>
      <c r="KR16"/>
      <c r="KS16"/>
      <c r="KT16"/>
      <c r="KU16"/>
      <c r="KV16"/>
      <c r="KW16"/>
      <c r="KX16"/>
      <c r="KY16"/>
      <c r="KZ16"/>
      <c r="LA16"/>
      <c r="LB16"/>
      <c r="LC16"/>
      <c r="LD16"/>
      <c r="LE16"/>
      <c r="LF16"/>
      <c r="LG16"/>
      <c r="LH16"/>
      <c r="LI16"/>
      <c r="LJ16"/>
      <c r="LK16"/>
      <c r="LL16"/>
      <c r="LM16"/>
      <c r="LN16"/>
      <c r="LO16"/>
      <c r="LP16"/>
      <c r="LQ16"/>
      <c r="LR16"/>
      <c r="LS16"/>
      <c r="LT16"/>
      <c r="LU16"/>
      <c r="LV16"/>
      <c r="LW16"/>
      <c r="LX16"/>
      <c r="LY16"/>
      <c r="LZ16"/>
      <c r="MA16"/>
      <c r="MB16"/>
      <c r="MC16"/>
      <c r="MD16"/>
      <c r="ME16"/>
      <c r="MF16"/>
      <c r="MG16"/>
      <c r="MH16"/>
      <c r="MI16"/>
      <c r="MJ16"/>
      <c r="MK16"/>
      <c r="ML16"/>
      <c r="MM16"/>
      <c r="MN16"/>
      <c r="MO16"/>
      <c r="MP16"/>
      <c r="MQ16"/>
      <c r="MR16"/>
      <c r="MS16"/>
      <c r="MT16"/>
      <c r="MU16"/>
      <c r="MV16"/>
      <c r="MW16"/>
      <c r="MX16"/>
      <c r="MY16"/>
      <c r="MZ16"/>
      <c r="NA16"/>
      <c r="NB16"/>
      <c r="NC16"/>
      <c r="ND16"/>
      <c r="NE16"/>
      <c r="NF16"/>
      <c r="NG16"/>
      <c r="NH16"/>
      <c r="NI16"/>
      <c r="NJ16"/>
      <c r="NK16"/>
      <c r="NL16"/>
      <c r="NM16"/>
      <c r="NN16"/>
      <c r="NO16"/>
      <c r="NP16"/>
      <c r="NQ16"/>
      <c r="NR16"/>
      <c r="NS16"/>
      <c r="NT16"/>
      <c r="NU16"/>
      <c r="NV16"/>
      <c r="NW16"/>
      <c r="NX16"/>
      <c r="NY16"/>
      <c r="NZ16"/>
      <c r="OA16"/>
      <c r="OB16"/>
      <c r="OC16"/>
      <c r="OD16"/>
      <c r="OE16"/>
      <c r="OF16"/>
      <c r="OG16"/>
      <c r="OH16"/>
      <c r="OI16"/>
      <c r="OJ16"/>
      <c r="OK16"/>
      <c r="OL16"/>
      <c r="OM16"/>
      <c r="ON16"/>
      <c r="OO16"/>
      <c r="OP16"/>
      <c r="OQ16"/>
      <c r="OR16"/>
      <c r="OS16"/>
      <c r="OT16"/>
      <c r="OU16"/>
      <c r="OV16"/>
      <c r="OW16"/>
      <c r="OX16"/>
      <c r="OY16"/>
      <c r="OZ16"/>
      <c r="PA16"/>
      <c r="PB16"/>
      <c r="PC16"/>
      <c r="PD16"/>
      <c r="PE16"/>
      <c r="PF16"/>
      <c r="PG16"/>
      <c r="PH16"/>
      <c r="PI16"/>
      <c r="PJ16"/>
      <c r="PK16"/>
      <c r="PL16"/>
      <c r="PM16"/>
      <c r="PN16"/>
      <c r="PO16"/>
      <c r="PP16"/>
      <c r="PQ16"/>
      <c r="PR16"/>
      <c r="PS16"/>
      <c r="PT16"/>
      <c r="PU16"/>
      <c r="PV16"/>
      <c r="PW16"/>
      <c r="PX16"/>
      <c r="PY16"/>
      <c r="PZ16"/>
      <c r="QA16"/>
      <c r="QB16"/>
      <c r="QC16"/>
      <c r="QD16"/>
      <c r="QE16"/>
      <c r="QF16"/>
      <c r="QG16"/>
      <c r="QH16"/>
      <c r="QI16"/>
      <c r="QJ16"/>
      <c r="QK16"/>
      <c r="QL16"/>
      <c r="QM16"/>
      <c r="QN16"/>
      <c r="QO16"/>
      <c r="QP16"/>
      <c r="QQ16"/>
      <c r="QR16"/>
      <c r="QS16"/>
      <c r="QT16"/>
      <c r="QU16"/>
      <c r="QV16"/>
      <c r="QW16"/>
      <c r="QX16"/>
      <c r="QY16"/>
      <c r="QZ16"/>
      <c r="RA16"/>
      <c r="RB16"/>
      <c r="RC16"/>
      <c r="RD16"/>
      <c r="RE16"/>
      <c r="RF16"/>
      <c r="RG16"/>
      <c r="RH16"/>
      <c r="RI16"/>
      <c r="RJ16"/>
      <c r="RK16"/>
      <c r="RL16"/>
      <c r="RM16"/>
      <c r="RN16"/>
      <c r="RO16"/>
      <c r="RP16"/>
      <c r="RQ16"/>
      <c r="RR16"/>
      <c r="RS16"/>
      <c r="RT16"/>
      <c r="RU16"/>
      <c r="RV16"/>
      <c r="RW16"/>
      <c r="RX16"/>
      <c r="RY16"/>
      <c r="RZ16"/>
      <c r="SA16"/>
      <c r="SB16"/>
      <c r="SC16"/>
      <c r="SD16"/>
      <c r="SE16"/>
      <c r="SF16"/>
      <c r="SG16"/>
      <c r="SH16"/>
      <c r="SI16"/>
      <c r="SJ16"/>
      <c r="SK16"/>
      <c r="SL16"/>
      <c r="SM16"/>
      <c r="SN16"/>
      <c r="SO16"/>
      <c r="SP16"/>
      <c r="SQ16"/>
      <c r="SR16"/>
      <c r="SS16"/>
      <c r="ST16"/>
      <c r="SU16"/>
      <c r="SV16"/>
      <c r="SW16"/>
      <c r="SX16"/>
      <c r="SY16"/>
      <c r="SZ16"/>
      <c r="TA16"/>
      <c r="TB16"/>
      <c r="TC16"/>
      <c r="TD16"/>
      <c r="TE16"/>
      <c r="TF16"/>
      <c r="TG16"/>
      <c r="TH16"/>
      <c r="TI16"/>
      <c r="TJ16"/>
      <c r="TK16"/>
      <c r="TL16"/>
      <c r="TM16"/>
      <c r="TN16"/>
      <c r="TO16"/>
      <c r="TP16"/>
      <c r="TQ16"/>
      <c r="TR16"/>
      <c r="TS16"/>
      <c r="TT16"/>
      <c r="TU16"/>
      <c r="TV16"/>
      <c r="TW16"/>
      <c r="TX16"/>
      <c r="TY16"/>
      <c r="TZ16"/>
      <c r="UA16"/>
      <c r="UB16"/>
      <c r="UC16"/>
      <c r="UD16"/>
      <c r="UE16"/>
      <c r="UF16"/>
      <c r="UG16"/>
      <c r="UH16"/>
      <c r="UI16"/>
      <c r="UJ16"/>
      <c r="UK16"/>
      <c r="UL16"/>
      <c r="UM16"/>
      <c r="UN16"/>
      <c r="UO16"/>
      <c r="UP16"/>
      <c r="UQ16"/>
      <c r="UR16"/>
      <c r="US16"/>
      <c r="UT16"/>
      <c r="UU16"/>
      <c r="UV16"/>
      <c r="UW16"/>
      <c r="UX16"/>
      <c r="UY16"/>
      <c r="UZ16"/>
      <c r="VA16"/>
      <c r="VB16"/>
      <c r="VC16"/>
      <c r="VD16"/>
      <c r="VE16"/>
      <c r="VF16"/>
      <c r="VG16"/>
      <c r="VH16"/>
      <c r="VI16"/>
      <c r="VJ16"/>
      <c r="VK16"/>
      <c r="VL16"/>
      <c r="VM16"/>
      <c r="VN16"/>
      <c r="VO16"/>
      <c r="VP16"/>
      <c r="VQ16"/>
      <c r="VR16"/>
      <c r="VS16"/>
      <c r="VT16"/>
      <c r="VU16"/>
      <c r="VV16"/>
      <c r="VW16"/>
      <c r="VX16"/>
      <c r="VY16"/>
      <c r="VZ16"/>
      <c r="WA16"/>
      <c r="WB16"/>
      <c r="WC16"/>
      <c r="WD16"/>
      <c r="WE16"/>
      <c r="WF16"/>
      <c r="WG16"/>
      <c r="WH16"/>
      <c r="WI16"/>
      <c r="WJ16"/>
      <c r="WK16"/>
      <c r="WL16"/>
      <c r="WM16"/>
      <c r="WN16"/>
      <c r="WO16"/>
      <c r="WP16"/>
      <c r="WQ16"/>
      <c r="WR16"/>
      <c r="WS16"/>
      <c r="WT16"/>
      <c r="WU16"/>
      <c r="WV16"/>
      <c r="WW16"/>
      <c r="WX16"/>
      <c r="WY16"/>
      <c r="WZ16"/>
      <c r="XA16"/>
      <c r="XB16"/>
      <c r="XC16"/>
      <c r="XD16"/>
      <c r="XE16"/>
      <c r="XF16"/>
      <c r="XG16"/>
      <c r="XH16"/>
      <c r="XI16"/>
      <c r="XJ16"/>
      <c r="XK16"/>
      <c r="XL16"/>
      <c r="XM16"/>
      <c r="XN16"/>
      <c r="XO16"/>
      <c r="XP16"/>
      <c r="XQ16"/>
      <c r="XR16"/>
      <c r="XS16"/>
      <c r="XT16"/>
      <c r="XU16"/>
      <c r="XV16"/>
      <c r="XW16"/>
      <c r="XX16"/>
      <c r="XY16"/>
      <c r="XZ16"/>
      <c r="YA16"/>
      <c r="YB16"/>
      <c r="YC16"/>
      <c r="YD16"/>
      <c r="YE16"/>
      <c r="YF16"/>
      <c r="YG16"/>
      <c r="YH16"/>
      <c r="YI16"/>
      <c r="YJ16"/>
      <c r="YK16"/>
      <c r="YL16"/>
      <c r="YM16"/>
      <c r="YN16"/>
      <c r="YO16"/>
      <c r="YP16"/>
      <c r="YQ16"/>
      <c r="YR16"/>
      <c r="YS16"/>
      <c r="YT16"/>
      <c r="YU16"/>
      <c r="YV16"/>
      <c r="YW16"/>
      <c r="YX16"/>
      <c r="YY16"/>
      <c r="YZ16"/>
      <c r="ZA16"/>
      <c r="ZB16"/>
      <c r="ZC16"/>
      <c r="ZD16"/>
      <c r="ZE16"/>
      <c r="ZF16"/>
      <c r="ZG16"/>
      <c r="ZH16"/>
      <c r="ZI16"/>
      <c r="ZJ16"/>
      <c r="ZK16"/>
      <c r="ZL16"/>
      <c r="ZM16"/>
      <c r="ZN16"/>
      <c r="ZO16"/>
      <c r="ZP16"/>
      <c r="ZQ16"/>
      <c r="ZR16"/>
      <c r="ZS16"/>
      <c r="ZT16"/>
      <c r="ZU16"/>
      <c r="ZV16"/>
      <c r="ZW16"/>
      <c r="ZX16"/>
      <c r="ZY16"/>
      <c r="ZZ16"/>
      <c r="AAA16"/>
      <c r="AAB16"/>
      <c r="AAC16"/>
      <c r="AAD16"/>
      <c r="AAE16"/>
      <c r="AAF16"/>
      <c r="AAG16"/>
      <c r="AAH16"/>
      <c r="AAI16"/>
      <c r="AAJ16"/>
      <c r="AAK16"/>
      <c r="AAL16"/>
      <c r="AAM16"/>
      <c r="AAN16"/>
      <c r="AAO16"/>
      <c r="AAP16"/>
      <c r="AAQ16"/>
      <c r="AAR16"/>
      <c r="AAS16"/>
      <c r="AAT16"/>
      <c r="AAU16"/>
      <c r="AAV16"/>
      <c r="AAW16"/>
      <c r="AAX16"/>
      <c r="AAY16"/>
      <c r="AAZ16"/>
      <c r="ABA16"/>
      <c r="ABB16"/>
      <c r="ABC16"/>
      <c r="ABD16"/>
      <c r="ABE16"/>
      <c r="ABF16"/>
      <c r="ABG16"/>
      <c r="ABH16"/>
      <c r="ABI16"/>
      <c r="ABJ16"/>
      <c r="ABK16"/>
      <c r="ABL16"/>
      <c r="ABM16"/>
      <c r="ABN16"/>
      <c r="ABO16"/>
      <c r="ABP16"/>
      <c r="ABQ16"/>
      <c r="ABR16"/>
      <c r="ABS16"/>
      <c r="ABT16"/>
      <c r="ABU16"/>
      <c r="ABV16"/>
      <c r="ABW16"/>
      <c r="ABX16"/>
      <c r="ABY16"/>
      <c r="ABZ16"/>
      <c r="ACA16"/>
      <c r="ACB16"/>
      <c r="ACC16"/>
      <c r="ACD16"/>
      <c r="ACE16"/>
      <c r="ACF16"/>
      <c r="ACG16"/>
      <c r="ACH16"/>
      <c r="ACI16"/>
      <c r="ACJ16"/>
      <c r="ACK16"/>
      <c r="ACL16"/>
      <c r="ACM16"/>
      <c r="ACN16"/>
      <c r="ACO16"/>
      <c r="ACP16"/>
      <c r="ACQ16"/>
      <c r="ACR16"/>
      <c r="ACS16"/>
      <c r="ACT16"/>
      <c r="ACU16"/>
      <c r="ACV16"/>
      <c r="ACW16"/>
      <c r="ACX16"/>
      <c r="ACY16"/>
      <c r="ACZ16"/>
      <c r="ADA16"/>
      <c r="ADB16"/>
      <c r="ADC16"/>
      <c r="ADD16"/>
      <c r="ADE16"/>
      <c r="ADF16"/>
      <c r="ADG16"/>
      <c r="ADH16"/>
      <c r="ADI16"/>
      <c r="ADJ16"/>
      <c r="ADK16"/>
      <c r="ADL16"/>
      <c r="ADM16"/>
      <c r="ADN16"/>
      <c r="ADO16"/>
      <c r="ADP16"/>
      <c r="ADQ16"/>
      <c r="ADR16"/>
      <c r="ADS16"/>
      <c r="ADT16"/>
      <c r="ADU16"/>
      <c r="ADV16"/>
      <c r="ADW16"/>
      <c r="ADX16"/>
      <c r="ADY16"/>
      <c r="ADZ16"/>
      <c r="AEA16"/>
      <c r="AEB16"/>
      <c r="AEC16"/>
      <c r="AED16"/>
      <c r="AEE16"/>
      <c r="AEF16"/>
      <c r="AEG16"/>
      <c r="AEH16"/>
      <c r="AEI16"/>
      <c r="AEJ16"/>
      <c r="AEK16"/>
      <c r="AEL16"/>
      <c r="AEM16"/>
      <c r="AEN16"/>
      <c r="AEO16"/>
      <c r="AEP16"/>
      <c r="AEQ16"/>
      <c r="AER16"/>
      <c r="AES16"/>
      <c r="AET16"/>
      <c r="AEU16"/>
      <c r="AEV16"/>
      <c r="AEW16"/>
      <c r="AEX16"/>
      <c r="AEY16"/>
      <c r="AEZ16"/>
      <c r="AFA16"/>
      <c r="AFB16"/>
      <c r="AFC16"/>
      <c r="AFD16"/>
      <c r="AFE16"/>
      <c r="AFF16"/>
      <c r="AFG16"/>
      <c r="AFH16"/>
      <c r="AFI16"/>
      <c r="AFJ16"/>
      <c r="AFK16"/>
      <c r="AFL16"/>
      <c r="AFM16"/>
      <c r="AFN16"/>
      <c r="AFO16"/>
      <c r="AFP16"/>
      <c r="AFQ16"/>
      <c r="AFR16"/>
      <c r="AFS16"/>
      <c r="AFT16"/>
      <c r="AFU16"/>
      <c r="AFV16"/>
      <c r="AFW16"/>
      <c r="AFX16"/>
      <c r="AFY16"/>
      <c r="AFZ16"/>
      <c r="AGA16"/>
      <c r="AGB16"/>
      <c r="AGC16"/>
      <c r="AGD16"/>
      <c r="AGE16"/>
      <c r="AGF16"/>
      <c r="AGG16"/>
      <c r="AGH16"/>
      <c r="AGI16"/>
      <c r="AGJ16"/>
      <c r="AGK16"/>
      <c r="AGL16"/>
      <c r="AGM16"/>
      <c r="AGN16"/>
      <c r="AGO16"/>
      <c r="AGP16"/>
      <c r="AGQ16"/>
      <c r="AGR16"/>
      <c r="AGS16"/>
      <c r="AGT16"/>
      <c r="AGU16"/>
      <c r="AGV16"/>
      <c r="AGW16"/>
      <c r="AGX16"/>
      <c r="AGY16"/>
      <c r="AGZ16"/>
      <c r="AHA16"/>
      <c r="AHB16"/>
      <c r="AHC16"/>
      <c r="AHD16"/>
      <c r="AHE16"/>
      <c r="AHF16"/>
      <c r="AHG16"/>
      <c r="AHH16"/>
      <c r="AHI16"/>
      <c r="AHJ16"/>
      <c r="AHK16"/>
      <c r="AHL16"/>
      <c r="AHM16"/>
      <c r="AHN16"/>
      <c r="AHO16"/>
      <c r="AHP16"/>
      <c r="AHQ16"/>
      <c r="AHR16"/>
      <c r="AHS16"/>
      <c r="AHT16"/>
      <c r="AHU16"/>
      <c r="AHV16"/>
      <c r="AHW16"/>
      <c r="AHX16"/>
      <c r="AHY16"/>
      <c r="AHZ16"/>
      <c r="AIA16"/>
      <c r="AIB16"/>
      <c r="AIC16"/>
      <c r="AID16"/>
      <c r="AIE16"/>
      <c r="AIF16"/>
      <c r="AIG16"/>
      <c r="AIH16"/>
      <c r="AII16"/>
      <c r="AIJ16"/>
      <c r="AIK16"/>
      <c r="AIL16"/>
      <c r="AIM16"/>
      <c r="AIN16"/>
      <c r="AIO16"/>
      <c r="AIP16"/>
      <c r="AIQ16"/>
      <c r="AIR16"/>
      <c r="AIS16"/>
      <c r="AIT16"/>
      <c r="AIU16"/>
      <c r="AIV16"/>
      <c r="AIW16"/>
      <c r="AIX16"/>
      <c r="AIY16"/>
      <c r="AIZ16"/>
      <c r="AJA16"/>
      <c r="AJB16"/>
      <c r="AJC16"/>
      <c r="AJD16"/>
      <c r="AJE16"/>
      <c r="AJF16"/>
      <c r="AJG16"/>
      <c r="AJH16"/>
      <c r="AJI16"/>
      <c r="AJJ16"/>
      <c r="AJK16"/>
      <c r="AJL16"/>
      <c r="AJM16"/>
      <c r="AJN16"/>
      <c r="AJO16"/>
      <c r="AJP16"/>
      <c r="AJQ16"/>
      <c r="AJR16"/>
      <c r="AJS16"/>
      <c r="AJT16"/>
      <c r="AJU16"/>
      <c r="AJV16"/>
      <c r="AJW16"/>
      <c r="AJX16"/>
      <c r="AJY16"/>
      <c r="AJZ16"/>
      <c r="AKA16"/>
      <c r="AKB16"/>
      <c r="AKC16"/>
      <c r="AKD16"/>
      <c r="AKE16"/>
      <c r="AKF16"/>
      <c r="AKG16"/>
      <c r="AKH16"/>
      <c r="AKI16"/>
      <c r="AKJ16"/>
      <c r="AKK16"/>
      <c r="AKL16"/>
      <c r="AKM16"/>
      <c r="AKN16"/>
      <c r="AKO16"/>
      <c r="AKP16"/>
      <c r="AKQ16"/>
      <c r="AKR16"/>
      <c r="AKS16"/>
      <c r="AKT16"/>
      <c r="AKU16"/>
      <c r="AKV16"/>
      <c r="AKW16"/>
      <c r="AKX16"/>
      <c r="AKY16"/>
      <c r="AKZ16"/>
      <c r="ALA16"/>
      <c r="ALB16"/>
      <c r="ALC16"/>
      <c r="ALD16"/>
      <c r="ALE16"/>
      <c r="ALF16"/>
      <c r="ALG16"/>
      <c r="ALH16"/>
      <c r="ALI16"/>
      <c r="ALJ16"/>
      <c r="ALK16"/>
      <c r="ALL16"/>
      <c r="ALM16"/>
      <c r="ALN16"/>
      <c r="ALO16"/>
      <c r="ALP16"/>
      <c r="ALQ16"/>
      <c r="ALR16"/>
      <c r="ALS16"/>
      <c r="ALT16"/>
      <c r="ALU16"/>
      <c r="ALV16"/>
      <c r="ALW16"/>
      <c r="ALX16"/>
      <c r="ALY16"/>
      <c r="ALZ16"/>
      <c r="AMA16"/>
      <c r="AMB16"/>
      <c r="AMC16"/>
      <c r="AMD16"/>
      <c r="AME16"/>
      <c r="AMF16"/>
      <c r="AMG16"/>
      <c r="AMH16"/>
      <c r="AMI16"/>
      <c r="AMJ16"/>
    </row>
    <row r="17" spans="1:1024" ht="15" customHeight="1">
      <c r="A17" s="62"/>
      <c r="B17" s="588"/>
      <c r="C17" s="589"/>
      <c r="D17" s="589"/>
      <c r="E17" s="589"/>
      <c r="F17" s="589"/>
      <c r="G17" s="589"/>
      <c r="H17" s="589"/>
      <c r="I17" s="589"/>
      <c r="J17" s="589"/>
      <c r="K17" s="589"/>
      <c r="L17" s="589"/>
      <c r="M17" s="589"/>
      <c r="N17" s="589"/>
      <c r="O17" s="589"/>
      <c r="P17" s="589"/>
      <c r="Q17" s="590"/>
      <c r="R17"/>
      <c r="S17"/>
      <c r="T17"/>
      <c r="U17"/>
      <c r="V17"/>
      <c r="W17"/>
      <c r="X17"/>
      <c r="Y17"/>
      <c r="Z17"/>
      <c r="AA17"/>
      <c r="AB17"/>
      <c r="AC17"/>
      <c r="AD17"/>
      <c r="AE17"/>
      <c r="AF17"/>
      <c r="AG17"/>
      <c r="AH17"/>
      <c r="AI17"/>
      <c r="AJ17"/>
      <c r="AK17"/>
      <c r="AL17"/>
      <c r="AM17"/>
      <c r="AN17"/>
      <c r="AO17"/>
      <c r="AP17"/>
      <c r="AQ17"/>
      <c r="AR17"/>
      <c r="AS17"/>
      <c r="AT17"/>
      <c r="AU17"/>
      <c r="AV17"/>
      <c r="AW17"/>
      <c r="AX17"/>
      <c r="AY17"/>
      <c r="AZ17"/>
      <c r="BA17"/>
      <c r="BB17"/>
      <c r="BC17"/>
      <c r="BD17"/>
      <c r="BE17"/>
      <c r="BF17"/>
      <c r="BG17"/>
      <c r="BH17"/>
      <c r="BI17"/>
      <c r="BJ17"/>
      <c r="BK17"/>
      <c r="BL17"/>
      <c r="BM17"/>
      <c r="BN17"/>
      <c r="BO17"/>
      <c r="BP17"/>
      <c r="BQ17"/>
      <c r="BR17"/>
      <c r="BS17"/>
      <c r="BT17"/>
      <c r="BU17"/>
      <c r="BV17"/>
      <c r="BW17"/>
      <c r="BX17"/>
      <c r="BY17"/>
      <c r="BZ17"/>
      <c r="CA17"/>
      <c r="CB17"/>
      <c r="CC17"/>
      <c r="CD17"/>
      <c r="CE17"/>
      <c r="CF17"/>
      <c r="CG17"/>
      <c r="CH17"/>
      <c r="CI17"/>
      <c r="CJ17"/>
      <c r="CK17"/>
      <c r="CL17"/>
      <c r="CM17"/>
      <c r="CN17"/>
      <c r="CO17"/>
      <c r="CP17"/>
      <c r="CQ17"/>
      <c r="CR17"/>
      <c r="CS17"/>
      <c r="CT17"/>
      <c r="CU17"/>
      <c r="CV17"/>
      <c r="CW17"/>
      <c r="CX17"/>
      <c r="CY17"/>
      <c r="CZ17"/>
      <c r="DA17"/>
      <c r="DB17"/>
      <c r="DC17"/>
      <c r="DD17"/>
      <c r="DE17"/>
      <c r="DF17"/>
      <c r="DG17"/>
      <c r="DH17"/>
      <c r="DI17"/>
      <c r="DJ17"/>
      <c r="DK17"/>
      <c r="DL17"/>
      <c r="DM17"/>
      <c r="DN17"/>
      <c r="DO17"/>
      <c r="DP17"/>
      <c r="DQ17"/>
      <c r="DR17"/>
      <c r="DS17"/>
      <c r="DT17"/>
      <c r="DU17"/>
      <c r="DV17"/>
      <c r="DW17"/>
      <c r="DX17"/>
      <c r="DY17"/>
      <c r="DZ17"/>
      <c r="EA17"/>
      <c r="EB17"/>
      <c r="EC17"/>
      <c r="ED17"/>
      <c r="EE17"/>
      <c r="EF17"/>
      <c r="EG17"/>
      <c r="EH17"/>
      <c r="EI17"/>
      <c r="EJ17"/>
      <c r="EK17"/>
      <c r="EL17"/>
      <c r="EM17"/>
      <c r="EN17"/>
      <c r="EO17"/>
      <c r="EP17"/>
      <c r="EQ17"/>
      <c r="ER17"/>
      <c r="ES17"/>
      <c r="ET17"/>
      <c r="EU17"/>
      <c r="EV17"/>
      <c r="EW17"/>
      <c r="EX17"/>
      <c r="EY17"/>
      <c r="EZ17"/>
      <c r="FA17"/>
      <c r="FB17"/>
      <c r="FC17"/>
      <c r="FD17"/>
      <c r="FE17"/>
      <c r="FF17"/>
      <c r="FG17"/>
      <c r="FH17"/>
      <c r="FI17"/>
      <c r="FJ17"/>
      <c r="FK17"/>
      <c r="FL17"/>
      <c r="FM17"/>
      <c r="FN17"/>
      <c r="FO17"/>
      <c r="FP17"/>
      <c r="FQ17"/>
      <c r="FR17"/>
      <c r="FS17"/>
      <c r="FT17"/>
      <c r="FU17"/>
      <c r="FV17"/>
      <c r="FW17"/>
      <c r="FX17"/>
      <c r="FY17"/>
      <c r="FZ17"/>
      <c r="GA17"/>
      <c r="GB17"/>
      <c r="GC17"/>
      <c r="GD17"/>
      <c r="GE17"/>
      <c r="GF17"/>
      <c r="GG17"/>
      <c r="GH17"/>
      <c r="GI17"/>
      <c r="GJ17"/>
      <c r="GK17"/>
      <c r="GL17"/>
      <c r="GM17"/>
      <c r="GN17"/>
      <c r="GO17"/>
      <c r="GP17"/>
      <c r="GQ17"/>
      <c r="GR17"/>
      <c r="GS17"/>
      <c r="GT17"/>
      <c r="GU17"/>
      <c r="GV17"/>
      <c r="GW17"/>
      <c r="GX17"/>
      <c r="GY17"/>
      <c r="GZ17"/>
      <c r="HA17"/>
      <c r="HB17"/>
      <c r="HC17"/>
      <c r="HD17"/>
      <c r="HE17"/>
      <c r="HF17"/>
      <c r="HG17"/>
      <c r="HH17"/>
      <c r="HI17"/>
      <c r="HJ17"/>
      <c r="HK17"/>
      <c r="HL17"/>
      <c r="HM17"/>
      <c r="HN17"/>
      <c r="HO17"/>
      <c r="HP17"/>
      <c r="HQ17"/>
      <c r="HR17"/>
      <c r="HS17"/>
      <c r="HT17"/>
      <c r="HU17"/>
      <c r="HV17"/>
      <c r="HW17"/>
      <c r="HX17"/>
      <c r="HY17"/>
      <c r="HZ17"/>
      <c r="IA17"/>
      <c r="IB17"/>
      <c r="IC17"/>
      <c r="ID17"/>
      <c r="IE17"/>
      <c r="IF17"/>
      <c r="IG17"/>
      <c r="IH17"/>
      <c r="II17"/>
      <c r="IJ17"/>
      <c r="IK17"/>
      <c r="IL17"/>
      <c r="IM17"/>
      <c r="IN17"/>
      <c r="IO17"/>
      <c r="IP17"/>
      <c r="IQ17"/>
      <c r="IR17"/>
      <c r="IS17"/>
      <c r="IT17"/>
      <c r="IU17"/>
      <c r="IV17"/>
      <c r="IW17"/>
      <c r="IX17"/>
      <c r="IY17"/>
      <c r="IZ17"/>
      <c r="JA17"/>
      <c r="JB17"/>
      <c r="JC17"/>
      <c r="JD17"/>
      <c r="JE17"/>
      <c r="JF17"/>
      <c r="JG17"/>
      <c r="JH17"/>
      <c r="JI17"/>
      <c r="JJ17"/>
      <c r="JK17"/>
      <c r="JL17"/>
      <c r="JM17"/>
      <c r="JN17"/>
      <c r="JO17"/>
      <c r="JP17"/>
      <c r="JQ17"/>
      <c r="JR17"/>
      <c r="JS17"/>
      <c r="JT17"/>
      <c r="JU17"/>
      <c r="JV17"/>
      <c r="JW17"/>
      <c r="JX17"/>
      <c r="JY17"/>
      <c r="JZ17"/>
      <c r="KA17"/>
      <c r="KB17"/>
      <c r="KC17"/>
      <c r="KD17"/>
      <c r="KE17"/>
      <c r="KF17"/>
      <c r="KG17"/>
      <c r="KH17"/>
      <c r="KI17"/>
      <c r="KJ17"/>
      <c r="KK17"/>
      <c r="KL17"/>
      <c r="KM17"/>
      <c r="KN17"/>
      <c r="KO17"/>
      <c r="KP17"/>
      <c r="KQ17"/>
      <c r="KR17"/>
      <c r="KS17"/>
      <c r="KT17"/>
      <c r="KU17"/>
      <c r="KV17"/>
      <c r="KW17"/>
      <c r="KX17"/>
      <c r="KY17"/>
      <c r="KZ17"/>
      <c r="LA17"/>
      <c r="LB17"/>
      <c r="LC17"/>
      <c r="LD17"/>
      <c r="LE17"/>
      <c r="LF17"/>
      <c r="LG17"/>
      <c r="LH17"/>
      <c r="LI17"/>
      <c r="LJ17"/>
      <c r="LK17"/>
      <c r="LL17"/>
      <c r="LM17"/>
      <c r="LN17"/>
      <c r="LO17"/>
      <c r="LP17"/>
      <c r="LQ17"/>
      <c r="LR17"/>
      <c r="LS17"/>
      <c r="LT17"/>
      <c r="LU17"/>
      <c r="LV17"/>
      <c r="LW17"/>
      <c r="LX17"/>
      <c r="LY17"/>
      <c r="LZ17"/>
      <c r="MA17"/>
      <c r="MB17"/>
      <c r="MC17"/>
      <c r="MD17"/>
      <c r="ME17"/>
      <c r="MF17"/>
      <c r="MG17"/>
      <c r="MH17"/>
      <c r="MI17"/>
      <c r="MJ17"/>
      <c r="MK17"/>
      <c r="ML17"/>
      <c r="MM17"/>
      <c r="MN17"/>
      <c r="MO17"/>
      <c r="MP17"/>
      <c r="MQ17"/>
      <c r="MR17"/>
      <c r="MS17"/>
      <c r="MT17"/>
      <c r="MU17"/>
      <c r="MV17"/>
      <c r="MW17"/>
      <c r="MX17"/>
      <c r="MY17"/>
      <c r="MZ17"/>
      <c r="NA17"/>
      <c r="NB17"/>
      <c r="NC17"/>
      <c r="ND17"/>
      <c r="NE17"/>
      <c r="NF17"/>
      <c r="NG17"/>
      <c r="NH17"/>
      <c r="NI17"/>
      <c r="NJ17"/>
      <c r="NK17"/>
      <c r="NL17"/>
      <c r="NM17"/>
      <c r="NN17"/>
      <c r="NO17"/>
      <c r="NP17"/>
      <c r="NQ17"/>
      <c r="NR17"/>
      <c r="NS17"/>
      <c r="NT17"/>
      <c r="NU17"/>
      <c r="NV17"/>
      <c r="NW17"/>
      <c r="NX17"/>
      <c r="NY17"/>
      <c r="NZ17"/>
      <c r="OA17"/>
      <c r="OB17"/>
      <c r="OC17"/>
      <c r="OD17"/>
      <c r="OE17"/>
      <c r="OF17"/>
      <c r="OG17"/>
      <c r="OH17"/>
      <c r="OI17"/>
      <c r="OJ17"/>
      <c r="OK17"/>
      <c r="OL17"/>
      <c r="OM17"/>
      <c r="ON17"/>
      <c r="OO17"/>
      <c r="OP17"/>
      <c r="OQ17"/>
      <c r="OR17"/>
      <c r="OS17"/>
      <c r="OT17"/>
      <c r="OU17"/>
      <c r="OV17"/>
      <c r="OW17"/>
      <c r="OX17"/>
      <c r="OY17"/>
      <c r="OZ17"/>
      <c r="PA17"/>
      <c r="PB17"/>
      <c r="PC17"/>
      <c r="PD17"/>
      <c r="PE17"/>
      <c r="PF17"/>
      <c r="PG17"/>
      <c r="PH17"/>
      <c r="PI17"/>
      <c r="PJ17"/>
      <c r="PK17"/>
      <c r="PL17"/>
      <c r="PM17"/>
      <c r="PN17"/>
      <c r="PO17"/>
      <c r="PP17"/>
      <c r="PQ17"/>
      <c r="PR17"/>
      <c r="PS17"/>
      <c r="PT17"/>
      <c r="PU17"/>
      <c r="PV17"/>
      <c r="PW17"/>
      <c r="PX17"/>
      <c r="PY17"/>
      <c r="PZ17"/>
      <c r="QA17"/>
      <c r="QB17"/>
      <c r="QC17"/>
      <c r="QD17"/>
      <c r="QE17"/>
      <c r="QF17"/>
      <c r="QG17"/>
      <c r="QH17"/>
      <c r="QI17"/>
      <c r="QJ17"/>
      <c r="QK17"/>
      <c r="QL17"/>
      <c r="QM17"/>
      <c r="QN17"/>
      <c r="QO17"/>
      <c r="QP17"/>
      <c r="QQ17"/>
      <c r="QR17"/>
      <c r="QS17"/>
      <c r="QT17"/>
      <c r="QU17"/>
      <c r="QV17"/>
      <c r="QW17"/>
      <c r="QX17"/>
      <c r="QY17"/>
      <c r="QZ17"/>
      <c r="RA17"/>
      <c r="RB17"/>
      <c r="RC17"/>
      <c r="RD17"/>
      <c r="RE17"/>
      <c r="RF17"/>
      <c r="RG17"/>
      <c r="RH17"/>
      <c r="RI17"/>
      <c r="RJ17"/>
      <c r="RK17"/>
      <c r="RL17"/>
      <c r="RM17"/>
      <c r="RN17"/>
      <c r="RO17"/>
      <c r="RP17"/>
      <c r="RQ17"/>
      <c r="RR17"/>
      <c r="RS17"/>
      <c r="RT17"/>
      <c r="RU17"/>
      <c r="RV17"/>
      <c r="RW17"/>
      <c r="RX17"/>
      <c r="RY17"/>
      <c r="RZ17"/>
      <c r="SA17"/>
      <c r="SB17"/>
      <c r="SC17"/>
      <c r="SD17"/>
      <c r="SE17"/>
      <c r="SF17"/>
      <c r="SG17"/>
      <c r="SH17"/>
      <c r="SI17"/>
      <c r="SJ17"/>
      <c r="SK17"/>
      <c r="SL17"/>
      <c r="SM17"/>
      <c r="SN17"/>
      <c r="SO17"/>
      <c r="SP17"/>
      <c r="SQ17"/>
      <c r="SR17"/>
      <c r="SS17"/>
      <c r="ST17"/>
      <c r="SU17"/>
      <c r="SV17"/>
      <c r="SW17"/>
      <c r="SX17"/>
      <c r="SY17"/>
      <c r="SZ17"/>
      <c r="TA17"/>
      <c r="TB17"/>
      <c r="TC17"/>
      <c r="TD17"/>
      <c r="TE17"/>
      <c r="TF17"/>
      <c r="TG17"/>
      <c r="TH17"/>
      <c r="TI17"/>
      <c r="TJ17"/>
      <c r="TK17"/>
      <c r="TL17"/>
      <c r="TM17"/>
      <c r="TN17"/>
      <c r="TO17"/>
      <c r="TP17"/>
      <c r="TQ17"/>
      <c r="TR17"/>
      <c r="TS17"/>
      <c r="TT17"/>
      <c r="TU17"/>
      <c r="TV17"/>
      <c r="TW17"/>
      <c r="TX17"/>
      <c r="TY17"/>
      <c r="TZ17"/>
      <c r="UA17"/>
      <c r="UB17"/>
      <c r="UC17"/>
      <c r="UD17"/>
      <c r="UE17"/>
      <c r="UF17"/>
      <c r="UG17"/>
      <c r="UH17"/>
      <c r="UI17"/>
      <c r="UJ17"/>
      <c r="UK17"/>
      <c r="UL17"/>
      <c r="UM17"/>
      <c r="UN17"/>
      <c r="UO17"/>
      <c r="UP17"/>
      <c r="UQ17"/>
      <c r="UR17"/>
      <c r="US17"/>
      <c r="UT17"/>
      <c r="UU17"/>
      <c r="UV17"/>
      <c r="UW17"/>
      <c r="UX17"/>
      <c r="UY17"/>
      <c r="UZ17"/>
      <c r="VA17"/>
      <c r="VB17"/>
      <c r="VC17"/>
      <c r="VD17"/>
      <c r="VE17"/>
      <c r="VF17"/>
      <c r="VG17"/>
      <c r="VH17"/>
      <c r="VI17"/>
      <c r="VJ17"/>
      <c r="VK17"/>
      <c r="VL17"/>
      <c r="VM17"/>
      <c r="VN17"/>
      <c r="VO17"/>
      <c r="VP17"/>
      <c r="VQ17"/>
      <c r="VR17"/>
      <c r="VS17"/>
      <c r="VT17"/>
      <c r="VU17"/>
      <c r="VV17"/>
      <c r="VW17"/>
      <c r="VX17"/>
      <c r="VY17"/>
      <c r="VZ17"/>
      <c r="WA17"/>
      <c r="WB17"/>
      <c r="WC17"/>
      <c r="WD17"/>
      <c r="WE17"/>
      <c r="WF17"/>
      <c r="WG17"/>
      <c r="WH17"/>
      <c r="WI17"/>
      <c r="WJ17"/>
      <c r="WK17"/>
      <c r="WL17"/>
      <c r="WM17"/>
      <c r="WN17"/>
      <c r="WO17"/>
      <c r="WP17"/>
      <c r="WQ17"/>
      <c r="WR17"/>
      <c r="WS17"/>
      <c r="WT17"/>
      <c r="WU17"/>
      <c r="WV17"/>
      <c r="WW17"/>
      <c r="WX17"/>
      <c r="WY17"/>
      <c r="WZ17"/>
      <c r="XA17"/>
      <c r="XB17"/>
      <c r="XC17"/>
      <c r="XD17"/>
      <c r="XE17"/>
      <c r="XF17"/>
      <c r="XG17"/>
      <c r="XH17"/>
      <c r="XI17"/>
      <c r="XJ17"/>
      <c r="XK17"/>
      <c r="XL17"/>
      <c r="XM17"/>
      <c r="XN17"/>
      <c r="XO17"/>
      <c r="XP17"/>
      <c r="XQ17"/>
      <c r="XR17"/>
      <c r="XS17"/>
      <c r="XT17"/>
      <c r="XU17"/>
      <c r="XV17"/>
      <c r="XW17"/>
      <c r="XX17"/>
      <c r="XY17"/>
      <c r="XZ17"/>
      <c r="YA17"/>
      <c r="YB17"/>
      <c r="YC17"/>
      <c r="YD17"/>
      <c r="YE17"/>
      <c r="YF17"/>
      <c r="YG17"/>
      <c r="YH17"/>
      <c r="YI17"/>
      <c r="YJ17"/>
      <c r="YK17"/>
      <c r="YL17"/>
      <c r="YM17"/>
      <c r="YN17"/>
      <c r="YO17"/>
      <c r="YP17"/>
      <c r="YQ17"/>
      <c r="YR17"/>
      <c r="YS17"/>
      <c r="YT17"/>
      <c r="YU17"/>
      <c r="YV17"/>
      <c r="YW17"/>
      <c r="YX17"/>
      <c r="YY17"/>
      <c r="YZ17"/>
      <c r="ZA17"/>
      <c r="ZB17"/>
      <c r="ZC17"/>
      <c r="ZD17"/>
      <c r="ZE17"/>
      <c r="ZF17"/>
      <c r="ZG17"/>
      <c r="ZH17"/>
      <c r="ZI17"/>
      <c r="ZJ17"/>
      <c r="ZK17"/>
      <c r="ZL17"/>
      <c r="ZM17"/>
      <c r="ZN17"/>
      <c r="ZO17"/>
      <c r="ZP17"/>
      <c r="ZQ17"/>
      <c r="ZR17"/>
      <c r="ZS17"/>
      <c r="ZT17"/>
      <c r="ZU17"/>
      <c r="ZV17"/>
      <c r="ZW17"/>
      <c r="ZX17"/>
      <c r="ZY17"/>
      <c r="ZZ17"/>
      <c r="AAA17"/>
      <c r="AAB17"/>
      <c r="AAC17"/>
      <c r="AAD17"/>
      <c r="AAE17"/>
      <c r="AAF17"/>
      <c r="AAG17"/>
      <c r="AAH17"/>
      <c r="AAI17"/>
      <c r="AAJ17"/>
      <c r="AAK17"/>
      <c r="AAL17"/>
      <c r="AAM17"/>
      <c r="AAN17"/>
      <c r="AAO17"/>
      <c r="AAP17"/>
      <c r="AAQ17"/>
      <c r="AAR17"/>
      <c r="AAS17"/>
      <c r="AAT17"/>
      <c r="AAU17"/>
      <c r="AAV17"/>
      <c r="AAW17"/>
      <c r="AAX17"/>
      <c r="AAY17"/>
      <c r="AAZ17"/>
      <c r="ABA17"/>
      <c r="ABB17"/>
      <c r="ABC17"/>
      <c r="ABD17"/>
      <c r="ABE17"/>
      <c r="ABF17"/>
      <c r="ABG17"/>
      <c r="ABH17"/>
      <c r="ABI17"/>
      <c r="ABJ17"/>
      <c r="ABK17"/>
      <c r="ABL17"/>
      <c r="ABM17"/>
      <c r="ABN17"/>
      <c r="ABO17"/>
      <c r="ABP17"/>
      <c r="ABQ17"/>
      <c r="ABR17"/>
      <c r="ABS17"/>
      <c r="ABT17"/>
      <c r="ABU17"/>
      <c r="ABV17"/>
      <c r="ABW17"/>
      <c r="ABX17"/>
      <c r="ABY17"/>
      <c r="ABZ17"/>
      <c r="ACA17"/>
      <c r="ACB17"/>
      <c r="ACC17"/>
      <c r="ACD17"/>
      <c r="ACE17"/>
      <c r="ACF17"/>
      <c r="ACG17"/>
      <c r="ACH17"/>
      <c r="ACI17"/>
      <c r="ACJ17"/>
      <c r="ACK17"/>
      <c r="ACL17"/>
      <c r="ACM17"/>
      <c r="ACN17"/>
      <c r="ACO17"/>
      <c r="ACP17"/>
      <c r="ACQ17"/>
      <c r="ACR17"/>
      <c r="ACS17"/>
      <c r="ACT17"/>
      <c r="ACU17"/>
      <c r="ACV17"/>
      <c r="ACW17"/>
      <c r="ACX17"/>
      <c r="ACY17"/>
      <c r="ACZ17"/>
      <c r="ADA17"/>
      <c r="ADB17"/>
      <c r="ADC17"/>
      <c r="ADD17"/>
      <c r="ADE17"/>
      <c r="ADF17"/>
      <c r="ADG17"/>
      <c r="ADH17"/>
      <c r="ADI17"/>
      <c r="ADJ17"/>
      <c r="ADK17"/>
      <c r="ADL17"/>
      <c r="ADM17"/>
      <c r="ADN17"/>
      <c r="ADO17"/>
      <c r="ADP17"/>
      <c r="ADQ17"/>
      <c r="ADR17"/>
      <c r="ADS17"/>
      <c r="ADT17"/>
      <c r="ADU17"/>
      <c r="ADV17"/>
      <c r="ADW17"/>
      <c r="ADX17"/>
      <c r="ADY17"/>
      <c r="ADZ17"/>
      <c r="AEA17"/>
      <c r="AEB17"/>
      <c r="AEC17"/>
      <c r="AED17"/>
      <c r="AEE17"/>
      <c r="AEF17"/>
      <c r="AEG17"/>
      <c r="AEH17"/>
      <c r="AEI17"/>
      <c r="AEJ17"/>
      <c r="AEK17"/>
      <c r="AEL17"/>
      <c r="AEM17"/>
      <c r="AEN17"/>
      <c r="AEO17"/>
      <c r="AEP17"/>
      <c r="AEQ17"/>
      <c r="AER17"/>
      <c r="AES17"/>
      <c r="AET17"/>
      <c r="AEU17"/>
      <c r="AEV17"/>
      <c r="AEW17"/>
      <c r="AEX17"/>
      <c r="AEY17"/>
      <c r="AEZ17"/>
      <c r="AFA17"/>
      <c r="AFB17"/>
      <c r="AFC17"/>
      <c r="AFD17"/>
      <c r="AFE17"/>
      <c r="AFF17"/>
      <c r="AFG17"/>
      <c r="AFH17"/>
      <c r="AFI17"/>
      <c r="AFJ17"/>
      <c r="AFK17"/>
      <c r="AFL17"/>
      <c r="AFM17"/>
      <c r="AFN17"/>
      <c r="AFO17"/>
      <c r="AFP17"/>
      <c r="AFQ17"/>
      <c r="AFR17"/>
      <c r="AFS17"/>
      <c r="AFT17"/>
      <c r="AFU17"/>
      <c r="AFV17"/>
      <c r="AFW17"/>
      <c r="AFX17"/>
      <c r="AFY17"/>
      <c r="AFZ17"/>
      <c r="AGA17"/>
      <c r="AGB17"/>
      <c r="AGC17"/>
      <c r="AGD17"/>
      <c r="AGE17"/>
      <c r="AGF17"/>
      <c r="AGG17"/>
      <c r="AGH17"/>
      <c r="AGI17"/>
      <c r="AGJ17"/>
      <c r="AGK17"/>
      <c r="AGL17"/>
      <c r="AGM17"/>
      <c r="AGN17"/>
      <c r="AGO17"/>
      <c r="AGP17"/>
      <c r="AGQ17"/>
      <c r="AGR17"/>
      <c r="AGS17"/>
      <c r="AGT17"/>
      <c r="AGU17"/>
      <c r="AGV17"/>
      <c r="AGW17"/>
      <c r="AGX17"/>
      <c r="AGY17"/>
      <c r="AGZ17"/>
      <c r="AHA17"/>
      <c r="AHB17"/>
      <c r="AHC17"/>
      <c r="AHD17"/>
      <c r="AHE17"/>
      <c r="AHF17"/>
      <c r="AHG17"/>
      <c r="AHH17"/>
      <c r="AHI17"/>
      <c r="AHJ17"/>
      <c r="AHK17"/>
      <c r="AHL17"/>
      <c r="AHM17"/>
      <c r="AHN17"/>
      <c r="AHO17"/>
      <c r="AHP17"/>
      <c r="AHQ17"/>
      <c r="AHR17"/>
      <c r="AHS17"/>
      <c r="AHT17"/>
      <c r="AHU17"/>
      <c r="AHV17"/>
      <c r="AHW17"/>
      <c r="AHX17"/>
      <c r="AHY17"/>
      <c r="AHZ17"/>
      <c r="AIA17"/>
      <c r="AIB17"/>
      <c r="AIC17"/>
      <c r="AID17"/>
      <c r="AIE17"/>
      <c r="AIF17"/>
      <c r="AIG17"/>
      <c r="AIH17"/>
      <c r="AII17"/>
      <c r="AIJ17"/>
      <c r="AIK17"/>
      <c r="AIL17"/>
      <c r="AIM17"/>
      <c r="AIN17"/>
      <c r="AIO17"/>
      <c r="AIP17"/>
      <c r="AIQ17"/>
      <c r="AIR17"/>
      <c r="AIS17"/>
      <c r="AIT17"/>
      <c r="AIU17"/>
      <c r="AIV17"/>
      <c r="AIW17"/>
      <c r="AIX17"/>
      <c r="AIY17"/>
      <c r="AIZ17"/>
      <c r="AJA17"/>
      <c r="AJB17"/>
      <c r="AJC17"/>
      <c r="AJD17"/>
      <c r="AJE17"/>
      <c r="AJF17"/>
      <c r="AJG17"/>
      <c r="AJH17"/>
      <c r="AJI17"/>
      <c r="AJJ17"/>
      <c r="AJK17"/>
      <c r="AJL17"/>
      <c r="AJM17"/>
      <c r="AJN17"/>
      <c r="AJO17"/>
      <c r="AJP17"/>
      <c r="AJQ17"/>
      <c r="AJR17"/>
      <c r="AJS17"/>
      <c r="AJT17"/>
      <c r="AJU17"/>
      <c r="AJV17"/>
      <c r="AJW17"/>
      <c r="AJX17"/>
      <c r="AJY17"/>
      <c r="AJZ17"/>
      <c r="AKA17"/>
      <c r="AKB17"/>
      <c r="AKC17"/>
      <c r="AKD17"/>
      <c r="AKE17"/>
      <c r="AKF17"/>
      <c r="AKG17"/>
      <c r="AKH17"/>
      <c r="AKI17"/>
      <c r="AKJ17"/>
      <c r="AKK17"/>
      <c r="AKL17"/>
      <c r="AKM17"/>
      <c r="AKN17"/>
      <c r="AKO17"/>
      <c r="AKP17"/>
      <c r="AKQ17"/>
      <c r="AKR17"/>
      <c r="AKS17"/>
      <c r="AKT17"/>
      <c r="AKU17"/>
      <c r="AKV17"/>
      <c r="AKW17"/>
      <c r="AKX17"/>
      <c r="AKY17"/>
      <c r="AKZ17"/>
      <c r="ALA17"/>
      <c r="ALB17"/>
      <c r="ALC17"/>
      <c r="ALD17"/>
      <c r="ALE17"/>
      <c r="ALF17"/>
      <c r="ALG17"/>
      <c r="ALH17"/>
      <c r="ALI17"/>
      <c r="ALJ17"/>
      <c r="ALK17"/>
      <c r="ALL17"/>
      <c r="ALM17"/>
      <c r="ALN17"/>
      <c r="ALO17"/>
      <c r="ALP17"/>
      <c r="ALQ17"/>
      <c r="ALR17"/>
      <c r="ALS17"/>
      <c r="ALT17"/>
      <c r="ALU17"/>
      <c r="ALV17"/>
      <c r="ALW17"/>
      <c r="ALX17"/>
      <c r="ALY17"/>
      <c r="ALZ17"/>
      <c r="AMA17"/>
      <c r="AMB17"/>
      <c r="AMC17"/>
      <c r="AMD17"/>
      <c r="AME17"/>
      <c r="AMF17"/>
      <c r="AMG17"/>
      <c r="AMH17"/>
      <c r="AMI17"/>
      <c r="AMJ17"/>
    </row>
    <row r="18" spans="1:1024" ht="15" customHeight="1" thickBot="1">
      <c r="A18" s="62"/>
      <c r="B18" s="591"/>
      <c r="C18" s="592"/>
      <c r="D18" s="592"/>
      <c r="E18" s="592"/>
      <c r="F18" s="592"/>
      <c r="G18" s="592"/>
      <c r="H18" s="592"/>
      <c r="I18" s="592"/>
      <c r="J18" s="592"/>
      <c r="K18" s="592"/>
      <c r="L18" s="592"/>
      <c r="M18" s="592"/>
      <c r="N18" s="592"/>
      <c r="O18" s="592"/>
      <c r="P18" s="592"/>
      <c r="Q18" s="593"/>
      <c r="R18"/>
      <c r="S18"/>
      <c r="T18"/>
      <c r="U18"/>
      <c r="V18"/>
      <c r="W18"/>
      <c r="X18"/>
      <c r="Y18"/>
      <c r="Z18"/>
      <c r="AA18"/>
      <c r="AB18"/>
      <c r="AC18"/>
      <c r="AD18"/>
      <c r="AE18"/>
      <c r="AF18"/>
      <c r="AG18"/>
      <c r="AH18"/>
      <c r="AI18"/>
      <c r="AJ18"/>
      <c r="AK18"/>
      <c r="AL18"/>
      <c r="AM18"/>
      <c r="AN18"/>
      <c r="AO18"/>
      <c r="AP18"/>
      <c r="AQ18"/>
      <c r="AR18"/>
      <c r="AS18"/>
      <c r="AT18"/>
      <c r="AU18"/>
      <c r="AV18"/>
      <c r="AW18"/>
      <c r="AX18"/>
      <c r="AY18"/>
      <c r="AZ18"/>
      <c r="BA18"/>
      <c r="BB18"/>
      <c r="BC18"/>
      <c r="BD18"/>
      <c r="BE18"/>
      <c r="BF18"/>
      <c r="BG18"/>
      <c r="BH18"/>
      <c r="BI18"/>
      <c r="BJ18"/>
      <c r="BK18"/>
      <c r="BL18"/>
      <c r="BM18"/>
      <c r="BN18"/>
      <c r="BO18"/>
      <c r="BP18"/>
      <c r="BQ18"/>
      <c r="BR18"/>
      <c r="BS18"/>
      <c r="BT18"/>
      <c r="BU18"/>
      <c r="BV18"/>
      <c r="BW18"/>
      <c r="BX18"/>
      <c r="BY18"/>
      <c r="BZ18"/>
      <c r="CA18"/>
      <c r="CB18"/>
      <c r="CC18"/>
      <c r="CD18"/>
      <c r="CE18"/>
      <c r="CF18"/>
      <c r="CG18"/>
      <c r="CH18"/>
      <c r="CI18"/>
      <c r="CJ18"/>
      <c r="CK18"/>
      <c r="CL18"/>
      <c r="CM18"/>
      <c r="CN18"/>
      <c r="CO18"/>
      <c r="CP18"/>
      <c r="CQ18"/>
      <c r="CR18"/>
      <c r="CS18"/>
      <c r="CT18"/>
      <c r="CU18"/>
      <c r="CV18"/>
      <c r="CW18"/>
      <c r="CX18"/>
      <c r="CY18"/>
      <c r="CZ18"/>
      <c r="DA18"/>
      <c r="DB18"/>
      <c r="DC18"/>
      <c r="DD18"/>
      <c r="DE18"/>
      <c r="DF18"/>
      <c r="DG18"/>
      <c r="DH18"/>
      <c r="DI18"/>
      <c r="DJ18"/>
      <c r="DK18"/>
      <c r="DL18"/>
      <c r="DM18"/>
      <c r="DN18"/>
      <c r="DO18"/>
      <c r="DP18"/>
      <c r="DQ18"/>
      <c r="DR18"/>
      <c r="DS18"/>
      <c r="DT18"/>
      <c r="DU18"/>
      <c r="DV18"/>
      <c r="DW18"/>
      <c r="DX18"/>
      <c r="DY18"/>
      <c r="DZ18"/>
      <c r="EA18"/>
      <c r="EB18"/>
      <c r="EC18"/>
      <c r="ED18"/>
      <c r="EE18"/>
      <c r="EF18"/>
      <c r="EG18"/>
      <c r="EH18"/>
      <c r="EI18"/>
      <c r="EJ18"/>
      <c r="EK18"/>
      <c r="EL18"/>
      <c r="EM18"/>
      <c r="EN18"/>
      <c r="EO18"/>
      <c r="EP18"/>
      <c r="EQ18"/>
      <c r="ER18"/>
      <c r="ES18"/>
      <c r="ET18"/>
      <c r="EU18"/>
      <c r="EV18"/>
      <c r="EW18"/>
      <c r="EX18"/>
      <c r="EY18"/>
      <c r="EZ18"/>
      <c r="FA18"/>
      <c r="FB18"/>
      <c r="FC18"/>
      <c r="FD18"/>
      <c r="FE18"/>
      <c r="FF18"/>
      <c r="FG18"/>
      <c r="FH18"/>
      <c r="FI18"/>
      <c r="FJ18"/>
      <c r="FK18"/>
      <c r="FL18"/>
      <c r="FM18"/>
      <c r="FN18"/>
      <c r="FO18"/>
      <c r="FP18"/>
      <c r="FQ18"/>
      <c r="FR18"/>
      <c r="FS18"/>
      <c r="FT18"/>
      <c r="FU18"/>
      <c r="FV18"/>
      <c r="FW18"/>
      <c r="FX18"/>
      <c r="FY18"/>
      <c r="FZ18"/>
      <c r="GA18"/>
      <c r="GB18"/>
      <c r="GC18"/>
      <c r="GD18"/>
      <c r="GE18"/>
      <c r="GF18"/>
      <c r="GG18"/>
      <c r="GH18"/>
      <c r="GI18"/>
      <c r="GJ18"/>
      <c r="GK18"/>
      <c r="GL18"/>
      <c r="GM18"/>
      <c r="GN18"/>
      <c r="GO18"/>
      <c r="GP18"/>
      <c r="GQ18"/>
      <c r="GR18"/>
      <c r="GS18"/>
      <c r="GT18"/>
      <c r="GU18"/>
      <c r="GV18"/>
      <c r="GW18"/>
      <c r="GX18"/>
      <c r="GY18"/>
      <c r="GZ18"/>
      <c r="HA18"/>
      <c r="HB18"/>
      <c r="HC18"/>
      <c r="HD18"/>
      <c r="HE18"/>
      <c r="HF18"/>
      <c r="HG18"/>
      <c r="HH18"/>
      <c r="HI18"/>
      <c r="HJ18"/>
      <c r="HK18"/>
      <c r="HL18"/>
      <c r="HM18"/>
      <c r="HN18"/>
      <c r="HO18"/>
      <c r="HP18"/>
      <c r="HQ18"/>
      <c r="HR18"/>
      <c r="HS18"/>
      <c r="HT18"/>
      <c r="HU18"/>
      <c r="HV18"/>
      <c r="HW18"/>
      <c r="HX18"/>
      <c r="HY18"/>
      <c r="HZ18"/>
      <c r="IA18"/>
      <c r="IB18"/>
      <c r="IC18"/>
      <c r="ID18"/>
      <c r="IE18"/>
      <c r="IF18"/>
      <c r="IG18"/>
      <c r="IH18"/>
      <c r="II18"/>
      <c r="IJ18"/>
      <c r="IK18"/>
      <c r="IL18"/>
      <c r="IM18"/>
      <c r="IN18"/>
      <c r="IO18"/>
      <c r="IP18"/>
      <c r="IQ18"/>
      <c r="IR18"/>
      <c r="IS18"/>
      <c r="IT18"/>
      <c r="IU18"/>
      <c r="IV18"/>
      <c r="IW18"/>
      <c r="IX18"/>
      <c r="IY18"/>
      <c r="IZ18"/>
      <c r="JA18"/>
      <c r="JB18"/>
      <c r="JC18"/>
      <c r="JD18"/>
      <c r="JE18"/>
      <c r="JF18"/>
      <c r="JG18"/>
      <c r="JH18"/>
      <c r="JI18"/>
      <c r="JJ18"/>
      <c r="JK18"/>
      <c r="JL18"/>
      <c r="JM18"/>
      <c r="JN18"/>
      <c r="JO18"/>
      <c r="JP18"/>
      <c r="JQ18"/>
      <c r="JR18"/>
      <c r="JS18"/>
      <c r="JT18"/>
      <c r="JU18"/>
      <c r="JV18"/>
      <c r="JW18"/>
      <c r="JX18"/>
      <c r="JY18"/>
      <c r="JZ18"/>
      <c r="KA18"/>
      <c r="KB18"/>
      <c r="KC18"/>
      <c r="KD18"/>
      <c r="KE18"/>
      <c r="KF18"/>
      <c r="KG18"/>
      <c r="KH18"/>
      <c r="KI18"/>
      <c r="KJ18"/>
      <c r="KK18"/>
      <c r="KL18"/>
      <c r="KM18"/>
      <c r="KN18"/>
      <c r="KO18"/>
      <c r="KP18"/>
      <c r="KQ18"/>
      <c r="KR18"/>
      <c r="KS18"/>
      <c r="KT18"/>
      <c r="KU18"/>
      <c r="KV18"/>
      <c r="KW18"/>
      <c r="KX18"/>
      <c r="KY18"/>
      <c r="KZ18"/>
      <c r="LA18"/>
      <c r="LB18"/>
      <c r="LC18"/>
      <c r="LD18"/>
      <c r="LE18"/>
      <c r="LF18"/>
      <c r="LG18"/>
      <c r="LH18"/>
      <c r="LI18"/>
      <c r="LJ18"/>
      <c r="LK18"/>
      <c r="LL18"/>
      <c r="LM18"/>
      <c r="LN18"/>
      <c r="LO18"/>
      <c r="LP18"/>
      <c r="LQ18"/>
      <c r="LR18"/>
      <c r="LS18"/>
      <c r="LT18"/>
      <c r="LU18"/>
      <c r="LV18"/>
      <c r="LW18"/>
      <c r="LX18"/>
      <c r="LY18"/>
      <c r="LZ18"/>
      <c r="MA18"/>
      <c r="MB18"/>
      <c r="MC18"/>
      <c r="MD18"/>
      <c r="ME18"/>
      <c r="MF18"/>
      <c r="MG18"/>
      <c r="MH18"/>
      <c r="MI18"/>
      <c r="MJ18"/>
      <c r="MK18"/>
      <c r="ML18"/>
      <c r="MM18"/>
      <c r="MN18"/>
      <c r="MO18"/>
      <c r="MP18"/>
      <c r="MQ18"/>
      <c r="MR18"/>
      <c r="MS18"/>
      <c r="MT18"/>
      <c r="MU18"/>
      <c r="MV18"/>
      <c r="MW18"/>
      <c r="MX18"/>
      <c r="MY18"/>
      <c r="MZ18"/>
      <c r="NA18"/>
      <c r="NB18"/>
      <c r="NC18"/>
      <c r="ND18"/>
      <c r="NE18"/>
      <c r="NF18"/>
      <c r="NG18"/>
      <c r="NH18"/>
      <c r="NI18"/>
      <c r="NJ18"/>
      <c r="NK18"/>
      <c r="NL18"/>
      <c r="NM18"/>
      <c r="NN18"/>
      <c r="NO18"/>
      <c r="NP18"/>
      <c r="NQ18"/>
      <c r="NR18"/>
      <c r="NS18"/>
      <c r="NT18"/>
      <c r="NU18"/>
      <c r="NV18"/>
      <c r="NW18"/>
      <c r="NX18"/>
      <c r="NY18"/>
      <c r="NZ18"/>
      <c r="OA18"/>
      <c r="OB18"/>
      <c r="OC18"/>
      <c r="OD18"/>
      <c r="OE18"/>
      <c r="OF18"/>
      <c r="OG18"/>
      <c r="OH18"/>
      <c r="OI18"/>
      <c r="OJ18"/>
      <c r="OK18"/>
      <c r="OL18"/>
      <c r="OM18"/>
      <c r="ON18"/>
      <c r="OO18"/>
      <c r="OP18"/>
      <c r="OQ18"/>
      <c r="OR18"/>
      <c r="OS18"/>
      <c r="OT18"/>
      <c r="OU18"/>
      <c r="OV18"/>
      <c r="OW18"/>
      <c r="OX18"/>
      <c r="OY18"/>
      <c r="OZ18"/>
      <c r="PA18"/>
      <c r="PB18"/>
      <c r="PC18"/>
      <c r="PD18"/>
      <c r="PE18"/>
      <c r="PF18"/>
      <c r="PG18"/>
      <c r="PH18"/>
      <c r="PI18"/>
      <c r="PJ18"/>
      <c r="PK18"/>
      <c r="PL18"/>
      <c r="PM18"/>
      <c r="PN18"/>
      <c r="PO18"/>
      <c r="PP18"/>
      <c r="PQ18"/>
      <c r="PR18"/>
      <c r="PS18"/>
      <c r="PT18"/>
      <c r="PU18"/>
      <c r="PV18"/>
      <c r="PW18"/>
      <c r="PX18"/>
      <c r="PY18"/>
      <c r="PZ18"/>
      <c r="QA18"/>
      <c r="QB18"/>
      <c r="QC18"/>
      <c r="QD18"/>
      <c r="QE18"/>
      <c r="QF18"/>
      <c r="QG18"/>
      <c r="QH18"/>
      <c r="QI18"/>
      <c r="QJ18"/>
      <c r="QK18"/>
      <c r="QL18"/>
      <c r="QM18"/>
      <c r="QN18"/>
      <c r="QO18"/>
      <c r="QP18"/>
      <c r="QQ18"/>
      <c r="QR18"/>
      <c r="QS18"/>
      <c r="QT18"/>
      <c r="QU18"/>
      <c r="QV18"/>
      <c r="QW18"/>
      <c r="QX18"/>
      <c r="QY18"/>
      <c r="QZ18"/>
      <c r="RA18"/>
      <c r="RB18"/>
      <c r="RC18"/>
      <c r="RD18"/>
      <c r="RE18"/>
      <c r="RF18"/>
      <c r="RG18"/>
      <c r="RH18"/>
      <c r="RI18"/>
      <c r="RJ18"/>
      <c r="RK18"/>
      <c r="RL18"/>
      <c r="RM18"/>
      <c r="RN18"/>
      <c r="RO18"/>
      <c r="RP18"/>
      <c r="RQ18"/>
      <c r="RR18"/>
      <c r="RS18"/>
      <c r="RT18"/>
      <c r="RU18"/>
      <c r="RV18"/>
      <c r="RW18"/>
      <c r="RX18"/>
      <c r="RY18"/>
      <c r="RZ18"/>
      <c r="SA18"/>
      <c r="SB18"/>
      <c r="SC18"/>
      <c r="SD18"/>
      <c r="SE18"/>
      <c r="SF18"/>
      <c r="SG18"/>
      <c r="SH18"/>
      <c r="SI18"/>
      <c r="SJ18"/>
      <c r="SK18"/>
      <c r="SL18"/>
      <c r="SM18"/>
      <c r="SN18"/>
      <c r="SO18"/>
      <c r="SP18"/>
      <c r="SQ18"/>
      <c r="SR18"/>
      <c r="SS18"/>
      <c r="ST18"/>
      <c r="SU18"/>
      <c r="SV18"/>
      <c r="SW18"/>
      <c r="SX18"/>
      <c r="SY18"/>
      <c r="SZ18"/>
      <c r="TA18"/>
      <c r="TB18"/>
      <c r="TC18"/>
      <c r="TD18"/>
      <c r="TE18"/>
      <c r="TF18"/>
      <c r="TG18"/>
      <c r="TH18"/>
      <c r="TI18"/>
      <c r="TJ18"/>
      <c r="TK18"/>
      <c r="TL18"/>
      <c r="TM18"/>
      <c r="TN18"/>
      <c r="TO18"/>
      <c r="TP18"/>
      <c r="TQ18"/>
      <c r="TR18"/>
      <c r="TS18"/>
      <c r="TT18"/>
      <c r="TU18"/>
      <c r="TV18"/>
      <c r="TW18"/>
      <c r="TX18"/>
      <c r="TY18"/>
      <c r="TZ18"/>
      <c r="UA18"/>
      <c r="UB18"/>
      <c r="UC18"/>
      <c r="UD18"/>
      <c r="UE18"/>
      <c r="UF18"/>
      <c r="UG18"/>
      <c r="UH18"/>
      <c r="UI18"/>
      <c r="UJ18"/>
      <c r="UK18"/>
      <c r="UL18"/>
      <c r="UM18"/>
      <c r="UN18"/>
      <c r="UO18"/>
      <c r="UP18"/>
      <c r="UQ18"/>
      <c r="UR18"/>
      <c r="US18"/>
      <c r="UT18"/>
      <c r="UU18"/>
      <c r="UV18"/>
      <c r="UW18"/>
      <c r="UX18"/>
      <c r="UY18"/>
      <c r="UZ18"/>
      <c r="VA18"/>
      <c r="VB18"/>
      <c r="VC18"/>
      <c r="VD18"/>
      <c r="VE18"/>
      <c r="VF18"/>
      <c r="VG18"/>
      <c r="VH18"/>
      <c r="VI18"/>
      <c r="VJ18"/>
      <c r="VK18"/>
      <c r="VL18"/>
      <c r="VM18"/>
      <c r="VN18"/>
      <c r="VO18"/>
      <c r="VP18"/>
      <c r="VQ18"/>
      <c r="VR18"/>
      <c r="VS18"/>
      <c r="VT18"/>
      <c r="VU18"/>
      <c r="VV18"/>
      <c r="VW18"/>
      <c r="VX18"/>
      <c r="VY18"/>
      <c r="VZ18"/>
      <c r="WA18"/>
      <c r="WB18"/>
      <c r="WC18"/>
      <c r="WD18"/>
      <c r="WE18"/>
      <c r="WF18"/>
      <c r="WG18"/>
      <c r="WH18"/>
      <c r="WI18"/>
      <c r="WJ18"/>
      <c r="WK18"/>
      <c r="WL18"/>
      <c r="WM18"/>
      <c r="WN18"/>
      <c r="WO18"/>
      <c r="WP18"/>
      <c r="WQ18"/>
      <c r="WR18"/>
      <c r="WS18"/>
      <c r="WT18"/>
      <c r="WU18"/>
      <c r="WV18"/>
      <c r="WW18"/>
      <c r="WX18"/>
      <c r="WY18"/>
      <c r="WZ18"/>
      <c r="XA18"/>
      <c r="XB18"/>
      <c r="XC18"/>
      <c r="XD18"/>
      <c r="XE18"/>
      <c r="XF18"/>
      <c r="XG18"/>
      <c r="XH18"/>
      <c r="XI18"/>
      <c r="XJ18"/>
      <c r="XK18"/>
      <c r="XL18"/>
      <c r="XM18"/>
      <c r="XN18"/>
      <c r="XO18"/>
      <c r="XP18"/>
      <c r="XQ18"/>
      <c r="XR18"/>
      <c r="XS18"/>
      <c r="XT18"/>
      <c r="XU18"/>
      <c r="XV18"/>
      <c r="XW18"/>
      <c r="XX18"/>
      <c r="XY18"/>
      <c r="XZ18"/>
      <c r="YA18"/>
      <c r="YB18"/>
      <c r="YC18"/>
      <c r="YD18"/>
      <c r="YE18"/>
      <c r="YF18"/>
      <c r="YG18"/>
      <c r="YH18"/>
      <c r="YI18"/>
      <c r="YJ18"/>
      <c r="YK18"/>
      <c r="YL18"/>
      <c r="YM18"/>
      <c r="YN18"/>
      <c r="YO18"/>
      <c r="YP18"/>
      <c r="YQ18"/>
      <c r="YR18"/>
      <c r="YS18"/>
      <c r="YT18"/>
      <c r="YU18"/>
      <c r="YV18"/>
      <c r="YW18"/>
      <c r="YX18"/>
      <c r="YY18"/>
      <c r="YZ18"/>
      <c r="ZA18"/>
      <c r="ZB18"/>
      <c r="ZC18"/>
      <c r="ZD18"/>
      <c r="ZE18"/>
      <c r="ZF18"/>
      <c r="ZG18"/>
      <c r="ZH18"/>
      <c r="ZI18"/>
      <c r="ZJ18"/>
      <c r="ZK18"/>
      <c r="ZL18"/>
      <c r="ZM18"/>
      <c r="ZN18"/>
      <c r="ZO18"/>
      <c r="ZP18"/>
      <c r="ZQ18"/>
      <c r="ZR18"/>
      <c r="ZS18"/>
      <c r="ZT18"/>
      <c r="ZU18"/>
      <c r="ZV18"/>
      <c r="ZW18"/>
      <c r="ZX18"/>
      <c r="ZY18"/>
      <c r="ZZ18"/>
      <c r="AAA18"/>
      <c r="AAB18"/>
      <c r="AAC18"/>
      <c r="AAD18"/>
      <c r="AAE18"/>
      <c r="AAF18"/>
      <c r="AAG18"/>
      <c r="AAH18"/>
      <c r="AAI18"/>
      <c r="AAJ18"/>
      <c r="AAK18"/>
      <c r="AAL18"/>
      <c r="AAM18"/>
      <c r="AAN18"/>
      <c r="AAO18"/>
      <c r="AAP18"/>
      <c r="AAQ18"/>
      <c r="AAR18"/>
      <c r="AAS18"/>
      <c r="AAT18"/>
      <c r="AAU18"/>
      <c r="AAV18"/>
      <c r="AAW18"/>
      <c r="AAX18"/>
      <c r="AAY18"/>
      <c r="AAZ18"/>
      <c r="ABA18"/>
      <c r="ABB18"/>
      <c r="ABC18"/>
      <c r="ABD18"/>
      <c r="ABE18"/>
      <c r="ABF18"/>
      <c r="ABG18"/>
      <c r="ABH18"/>
      <c r="ABI18"/>
      <c r="ABJ18"/>
      <c r="ABK18"/>
      <c r="ABL18"/>
      <c r="ABM18"/>
      <c r="ABN18"/>
      <c r="ABO18"/>
      <c r="ABP18"/>
      <c r="ABQ18"/>
      <c r="ABR18"/>
      <c r="ABS18"/>
      <c r="ABT18"/>
      <c r="ABU18"/>
      <c r="ABV18"/>
      <c r="ABW18"/>
      <c r="ABX18"/>
      <c r="ABY18"/>
      <c r="ABZ18"/>
      <c r="ACA18"/>
      <c r="ACB18"/>
      <c r="ACC18"/>
      <c r="ACD18"/>
      <c r="ACE18"/>
      <c r="ACF18"/>
      <c r="ACG18"/>
      <c r="ACH18"/>
      <c r="ACI18"/>
      <c r="ACJ18"/>
      <c r="ACK18"/>
      <c r="ACL18"/>
      <c r="ACM18"/>
      <c r="ACN18"/>
      <c r="ACO18"/>
      <c r="ACP18"/>
      <c r="ACQ18"/>
      <c r="ACR18"/>
      <c r="ACS18"/>
      <c r="ACT18"/>
      <c r="ACU18"/>
      <c r="ACV18"/>
      <c r="ACW18"/>
      <c r="ACX18"/>
      <c r="ACY18"/>
      <c r="ACZ18"/>
      <c r="ADA18"/>
      <c r="ADB18"/>
      <c r="ADC18"/>
      <c r="ADD18"/>
      <c r="ADE18"/>
      <c r="ADF18"/>
      <c r="ADG18"/>
      <c r="ADH18"/>
      <c r="ADI18"/>
      <c r="ADJ18"/>
      <c r="ADK18"/>
      <c r="ADL18"/>
      <c r="ADM18"/>
      <c r="ADN18"/>
      <c r="ADO18"/>
      <c r="ADP18"/>
      <c r="ADQ18"/>
      <c r="ADR18"/>
      <c r="ADS18"/>
      <c r="ADT18"/>
      <c r="ADU18"/>
      <c r="ADV18"/>
      <c r="ADW18"/>
      <c r="ADX18"/>
      <c r="ADY18"/>
      <c r="ADZ18"/>
      <c r="AEA18"/>
      <c r="AEB18"/>
      <c r="AEC18"/>
      <c r="AED18"/>
      <c r="AEE18"/>
      <c r="AEF18"/>
      <c r="AEG18"/>
      <c r="AEH18"/>
      <c r="AEI18"/>
      <c r="AEJ18"/>
      <c r="AEK18"/>
      <c r="AEL18"/>
      <c r="AEM18"/>
      <c r="AEN18"/>
      <c r="AEO18"/>
      <c r="AEP18"/>
      <c r="AEQ18"/>
      <c r="AER18"/>
      <c r="AES18"/>
      <c r="AET18"/>
      <c r="AEU18"/>
      <c r="AEV18"/>
      <c r="AEW18"/>
      <c r="AEX18"/>
      <c r="AEY18"/>
      <c r="AEZ18"/>
      <c r="AFA18"/>
      <c r="AFB18"/>
      <c r="AFC18"/>
      <c r="AFD18"/>
      <c r="AFE18"/>
      <c r="AFF18"/>
      <c r="AFG18"/>
      <c r="AFH18"/>
      <c r="AFI18"/>
      <c r="AFJ18"/>
      <c r="AFK18"/>
      <c r="AFL18"/>
      <c r="AFM18"/>
      <c r="AFN18"/>
      <c r="AFO18"/>
      <c r="AFP18"/>
      <c r="AFQ18"/>
      <c r="AFR18"/>
      <c r="AFS18"/>
      <c r="AFT18"/>
      <c r="AFU18"/>
      <c r="AFV18"/>
      <c r="AFW18"/>
      <c r="AFX18"/>
      <c r="AFY18"/>
      <c r="AFZ18"/>
      <c r="AGA18"/>
      <c r="AGB18"/>
      <c r="AGC18"/>
      <c r="AGD18"/>
      <c r="AGE18"/>
      <c r="AGF18"/>
      <c r="AGG18"/>
      <c r="AGH18"/>
      <c r="AGI18"/>
      <c r="AGJ18"/>
      <c r="AGK18"/>
      <c r="AGL18"/>
      <c r="AGM18"/>
      <c r="AGN18"/>
      <c r="AGO18"/>
      <c r="AGP18"/>
      <c r="AGQ18"/>
      <c r="AGR18"/>
      <c r="AGS18"/>
      <c r="AGT18"/>
      <c r="AGU18"/>
      <c r="AGV18"/>
      <c r="AGW18"/>
      <c r="AGX18"/>
      <c r="AGY18"/>
      <c r="AGZ18"/>
      <c r="AHA18"/>
      <c r="AHB18"/>
      <c r="AHC18"/>
      <c r="AHD18"/>
      <c r="AHE18"/>
      <c r="AHF18"/>
      <c r="AHG18"/>
      <c r="AHH18"/>
      <c r="AHI18"/>
      <c r="AHJ18"/>
      <c r="AHK18"/>
      <c r="AHL18"/>
      <c r="AHM18"/>
      <c r="AHN18"/>
      <c r="AHO18"/>
      <c r="AHP18"/>
      <c r="AHQ18"/>
      <c r="AHR18"/>
      <c r="AHS18"/>
      <c r="AHT18"/>
      <c r="AHU18"/>
      <c r="AHV18"/>
      <c r="AHW18"/>
      <c r="AHX18"/>
      <c r="AHY18"/>
      <c r="AHZ18"/>
      <c r="AIA18"/>
      <c r="AIB18"/>
      <c r="AIC18"/>
      <c r="AID18"/>
      <c r="AIE18"/>
      <c r="AIF18"/>
      <c r="AIG18"/>
      <c r="AIH18"/>
      <c r="AII18"/>
      <c r="AIJ18"/>
      <c r="AIK18"/>
      <c r="AIL18"/>
      <c r="AIM18"/>
      <c r="AIN18"/>
      <c r="AIO18"/>
      <c r="AIP18"/>
      <c r="AIQ18"/>
      <c r="AIR18"/>
      <c r="AIS18"/>
      <c r="AIT18"/>
      <c r="AIU18"/>
      <c r="AIV18"/>
      <c r="AIW18"/>
      <c r="AIX18"/>
      <c r="AIY18"/>
      <c r="AIZ18"/>
      <c r="AJA18"/>
      <c r="AJB18"/>
      <c r="AJC18"/>
      <c r="AJD18"/>
      <c r="AJE18"/>
      <c r="AJF18"/>
      <c r="AJG18"/>
      <c r="AJH18"/>
      <c r="AJI18"/>
      <c r="AJJ18"/>
      <c r="AJK18"/>
      <c r="AJL18"/>
      <c r="AJM18"/>
      <c r="AJN18"/>
      <c r="AJO18"/>
      <c r="AJP18"/>
      <c r="AJQ18"/>
      <c r="AJR18"/>
      <c r="AJS18"/>
      <c r="AJT18"/>
      <c r="AJU18"/>
      <c r="AJV18"/>
      <c r="AJW18"/>
      <c r="AJX18"/>
      <c r="AJY18"/>
      <c r="AJZ18"/>
      <c r="AKA18"/>
      <c r="AKB18"/>
      <c r="AKC18"/>
      <c r="AKD18"/>
      <c r="AKE18"/>
      <c r="AKF18"/>
      <c r="AKG18"/>
      <c r="AKH18"/>
      <c r="AKI18"/>
      <c r="AKJ18"/>
      <c r="AKK18"/>
      <c r="AKL18"/>
      <c r="AKM18"/>
      <c r="AKN18"/>
      <c r="AKO18"/>
      <c r="AKP18"/>
      <c r="AKQ18"/>
      <c r="AKR18"/>
      <c r="AKS18"/>
      <c r="AKT18"/>
      <c r="AKU18"/>
      <c r="AKV18"/>
      <c r="AKW18"/>
      <c r="AKX18"/>
      <c r="AKY18"/>
      <c r="AKZ18"/>
      <c r="ALA18"/>
      <c r="ALB18"/>
      <c r="ALC18"/>
      <c r="ALD18"/>
      <c r="ALE18"/>
      <c r="ALF18"/>
      <c r="ALG18"/>
      <c r="ALH18"/>
      <c r="ALI18"/>
      <c r="ALJ18"/>
      <c r="ALK18"/>
      <c r="ALL18"/>
      <c r="ALM18"/>
      <c r="ALN18"/>
      <c r="ALO18"/>
      <c r="ALP18"/>
      <c r="ALQ18"/>
      <c r="ALR18"/>
      <c r="ALS18"/>
      <c r="ALT18"/>
      <c r="ALU18"/>
      <c r="ALV18"/>
      <c r="ALW18"/>
      <c r="ALX18"/>
      <c r="ALY18"/>
      <c r="ALZ18"/>
      <c r="AMA18"/>
      <c r="AMB18"/>
      <c r="AMC18"/>
      <c r="AMD18"/>
      <c r="AME18"/>
      <c r="AMF18"/>
      <c r="AMG18"/>
      <c r="AMH18"/>
      <c r="AMI18"/>
      <c r="AMJ18"/>
    </row>
    <row r="19" spans="1:1024" s="29" customFormat="1" ht="27" customHeight="1">
      <c r="B19" s="521" t="s">
        <v>21</v>
      </c>
      <c r="C19" s="521"/>
      <c r="D19" s="521"/>
      <c r="E19" s="521"/>
      <c r="F19" s="521"/>
      <c r="G19" s="521"/>
      <c r="H19" s="521"/>
      <c r="I19" s="521"/>
      <c r="J19" s="521"/>
      <c r="K19" s="521"/>
      <c r="L19" s="521"/>
      <c r="M19" s="521"/>
      <c r="N19" s="521"/>
      <c r="O19" s="521"/>
      <c r="P19" s="521"/>
      <c r="Q19" s="521"/>
    </row>
    <row r="20" spans="1:1024" ht="15" customHeight="1">
      <c r="A20" s="62"/>
      <c r="B20" s="30"/>
      <c r="C20" s="31"/>
      <c r="D20" s="31"/>
      <c r="E20" s="31"/>
      <c r="F20" s="31"/>
      <c r="G20" s="31"/>
      <c r="H20" s="31"/>
      <c r="I20" s="31"/>
      <c r="J20" s="31"/>
      <c r="K20" s="31"/>
      <c r="L20" s="31"/>
      <c r="M20" s="31"/>
      <c r="N20" s="31"/>
      <c r="O20" s="31"/>
      <c r="P20" s="31"/>
      <c r="Q20" s="32"/>
      <c r="R20"/>
      <c r="S20"/>
      <c r="T20"/>
      <c r="U20"/>
      <c r="V20"/>
      <c r="W20"/>
      <c r="X20"/>
      <c r="Y20"/>
      <c r="Z20"/>
      <c r="AA20"/>
      <c r="AB20"/>
      <c r="AC20"/>
      <c r="AD20"/>
      <c r="AE20"/>
      <c r="AF20"/>
      <c r="AG20"/>
      <c r="AH20"/>
      <c r="AI20"/>
      <c r="AJ20"/>
      <c r="AK20"/>
      <c r="AL20"/>
      <c r="AM20"/>
      <c r="AN20"/>
      <c r="AO20"/>
      <c r="AP20"/>
      <c r="AQ20"/>
      <c r="AR20"/>
      <c r="AS20"/>
      <c r="AT20"/>
      <c r="AU20"/>
      <c r="AV20"/>
      <c r="AW20"/>
      <c r="AX20"/>
      <c r="AY20"/>
      <c r="AZ20"/>
      <c r="BA20"/>
      <c r="BB20"/>
      <c r="BC20"/>
      <c r="BD20"/>
      <c r="BE20"/>
      <c r="BF20"/>
      <c r="BG20"/>
      <c r="BH20"/>
      <c r="BI20"/>
      <c r="BJ20"/>
      <c r="BK20"/>
      <c r="BL20"/>
      <c r="BM20"/>
      <c r="BN20"/>
      <c r="BO20"/>
      <c r="BP20"/>
      <c r="BQ20"/>
      <c r="BR20"/>
      <c r="BS20"/>
      <c r="BT20"/>
      <c r="BU20"/>
      <c r="BV20"/>
      <c r="BW20"/>
      <c r="BX20"/>
      <c r="BY20"/>
      <c r="BZ20"/>
      <c r="CA20"/>
      <c r="CB20"/>
      <c r="CC20"/>
      <c r="CD20"/>
      <c r="CE20"/>
      <c r="CF20"/>
      <c r="CG20"/>
      <c r="CH20"/>
      <c r="CI20"/>
      <c r="CJ20"/>
      <c r="CK20"/>
      <c r="CL20"/>
      <c r="CM20"/>
      <c r="CN20"/>
      <c r="CO20"/>
      <c r="CP20"/>
      <c r="CQ20"/>
      <c r="CR20"/>
      <c r="CS20"/>
      <c r="CT20"/>
      <c r="CU20"/>
      <c r="CV20"/>
      <c r="CW20"/>
      <c r="CX20"/>
      <c r="CY20"/>
      <c r="CZ20"/>
      <c r="DA20"/>
      <c r="DB20"/>
      <c r="DC20"/>
      <c r="DD20"/>
      <c r="DE20"/>
      <c r="DF20"/>
      <c r="DG20"/>
      <c r="DH20"/>
      <c r="DI20"/>
      <c r="DJ20"/>
      <c r="DK20"/>
      <c r="DL20"/>
      <c r="DM20"/>
      <c r="DN20"/>
      <c r="DO20"/>
      <c r="DP20"/>
      <c r="DQ20"/>
      <c r="DR20"/>
      <c r="DS20"/>
      <c r="DT20"/>
      <c r="DU20"/>
      <c r="DV20"/>
      <c r="DW20"/>
      <c r="DX20"/>
      <c r="DY20"/>
      <c r="DZ20"/>
      <c r="EA20"/>
      <c r="EB20"/>
      <c r="EC20"/>
      <c r="ED20"/>
      <c r="EE20"/>
      <c r="EF20"/>
      <c r="EG20"/>
      <c r="EH20"/>
      <c r="EI20"/>
      <c r="EJ20"/>
      <c r="EK20"/>
      <c r="EL20"/>
      <c r="EM20"/>
      <c r="EN20"/>
      <c r="EO20"/>
      <c r="EP20"/>
      <c r="EQ20"/>
      <c r="ER20"/>
      <c r="ES20"/>
      <c r="ET20"/>
      <c r="EU20"/>
      <c r="EV20"/>
      <c r="EW20"/>
      <c r="EX20"/>
      <c r="EY20"/>
      <c r="EZ20"/>
      <c r="FA20"/>
      <c r="FB20"/>
      <c r="FC20"/>
      <c r="FD20"/>
      <c r="FE20"/>
      <c r="FF20"/>
      <c r="FG20"/>
      <c r="FH20"/>
      <c r="FI20"/>
      <c r="FJ20"/>
      <c r="FK20"/>
      <c r="FL20"/>
      <c r="FM20"/>
      <c r="FN20"/>
      <c r="FO20"/>
      <c r="FP20"/>
      <c r="FQ20"/>
      <c r="FR20"/>
      <c r="FS20"/>
      <c r="FT20"/>
      <c r="FU20"/>
      <c r="FV20"/>
      <c r="FW20"/>
      <c r="FX20"/>
      <c r="FY20"/>
      <c r="FZ20"/>
      <c r="GA20"/>
      <c r="GB20"/>
      <c r="GC20"/>
      <c r="GD20"/>
      <c r="GE20"/>
      <c r="GF20"/>
      <c r="GG20"/>
      <c r="GH20"/>
      <c r="GI20"/>
      <c r="GJ20"/>
      <c r="GK20"/>
      <c r="GL20"/>
      <c r="GM20"/>
      <c r="GN20"/>
      <c r="GO20"/>
      <c r="GP20"/>
      <c r="GQ20"/>
      <c r="GR20"/>
      <c r="GS20"/>
      <c r="GT20"/>
      <c r="GU20"/>
      <c r="GV20"/>
      <c r="GW20"/>
      <c r="GX20"/>
      <c r="GY20"/>
      <c r="GZ20"/>
      <c r="HA20"/>
      <c r="HB20"/>
      <c r="HC20"/>
      <c r="HD20"/>
      <c r="HE20"/>
      <c r="HF20"/>
      <c r="HG20"/>
      <c r="HH20"/>
      <c r="HI20"/>
      <c r="HJ20"/>
      <c r="HK20"/>
      <c r="HL20"/>
      <c r="HM20"/>
      <c r="HN20"/>
      <c r="HO20"/>
      <c r="HP20"/>
      <c r="HQ20"/>
      <c r="HR20"/>
      <c r="HS20"/>
      <c r="HT20"/>
      <c r="HU20"/>
      <c r="HV20"/>
      <c r="HW20"/>
      <c r="HX20"/>
      <c r="HY20"/>
      <c r="HZ20"/>
      <c r="IA20"/>
      <c r="IB20"/>
      <c r="IC20"/>
      <c r="ID20"/>
      <c r="IE20"/>
      <c r="IF20"/>
      <c r="IG20"/>
      <c r="IH20"/>
      <c r="II20"/>
      <c r="IJ20"/>
      <c r="IK20"/>
      <c r="IL20"/>
      <c r="IM20"/>
      <c r="IN20"/>
      <c r="IO20"/>
      <c r="IP20"/>
      <c r="IQ20"/>
      <c r="IR20"/>
      <c r="IS20"/>
      <c r="IT20"/>
      <c r="IU20"/>
      <c r="IV20"/>
      <c r="IW20"/>
      <c r="IX20"/>
      <c r="IY20"/>
      <c r="IZ20"/>
      <c r="JA20"/>
      <c r="JB20"/>
      <c r="JC20"/>
      <c r="JD20"/>
      <c r="JE20"/>
      <c r="JF20"/>
      <c r="JG20"/>
      <c r="JH20"/>
      <c r="JI20"/>
      <c r="JJ20"/>
      <c r="JK20"/>
      <c r="JL20"/>
      <c r="JM20"/>
      <c r="JN20"/>
      <c r="JO20"/>
      <c r="JP20"/>
      <c r="JQ20"/>
      <c r="JR20"/>
      <c r="JS20"/>
      <c r="JT20"/>
      <c r="JU20"/>
      <c r="JV20"/>
      <c r="JW20"/>
      <c r="JX20"/>
      <c r="JY20"/>
      <c r="JZ20"/>
      <c r="KA20"/>
      <c r="KB20"/>
      <c r="KC20"/>
      <c r="KD20"/>
      <c r="KE20"/>
      <c r="KF20"/>
      <c r="KG20"/>
      <c r="KH20"/>
      <c r="KI20"/>
      <c r="KJ20"/>
      <c r="KK20"/>
      <c r="KL20"/>
      <c r="KM20"/>
      <c r="KN20"/>
      <c r="KO20"/>
      <c r="KP20"/>
      <c r="KQ20"/>
      <c r="KR20"/>
      <c r="KS20"/>
      <c r="KT20"/>
      <c r="KU20"/>
      <c r="KV20"/>
      <c r="KW20"/>
      <c r="KX20"/>
      <c r="KY20"/>
      <c r="KZ20"/>
      <c r="LA20"/>
      <c r="LB20"/>
      <c r="LC20"/>
      <c r="LD20"/>
      <c r="LE20"/>
      <c r="LF20"/>
      <c r="LG20"/>
      <c r="LH20"/>
      <c r="LI20"/>
      <c r="LJ20"/>
      <c r="LK20"/>
      <c r="LL20"/>
      <c r="LM20"/>
      <c r="LN20"/>
      <c r="LO20"/>
      <c r="LP20"/>
      <c r="LQ20"/>
      <c r="LR20"/>
      <c r="LS20"/>
      <c r="LT20"/>
      <c r="LU20"/>
      <c r="LV20"/>
      <c r="LW20"/>
      <c r="LX20"/>
      <c r="LY20"/>
      <c r="LZ20"/>
      <c r="MA20"/>
      <c r="MB20"/>
      <c r="MC20"/>
      <c r="MD20"/>
      <c r="ME20"/>
      <c r="MF20"/>
      <c r="MG20"/>
      <c r="MH20"/>
      <c r="MI20"/>
      <c r="MJ20"/>
      <c r="MK20"/>
      <c r="ML20"/>
      <c r="MM20"/>
      <c r="MN20"/>
      <c r="MO20"/>
      <c r="MP20"/>
      <c r="MQ20"/>
      <c r="MR20"/>
      <c r="MS20"/>
      <c r="MT20"/>
      <c r="MU20"/>
      <c r="MV20"/>
      <c r="MW20"/>
      <c r="MX20"/>
      <c r="MY20"/>
      <c r="MZ20"/>
      <c r="NA20"/>
      <c r="NB20"/>
      <c r="NC20"/>
      <c r="ND20"/>
      <c r="NE20"/>
      <c r="NF20"/>
      <c r="NG20"/>
      <c r="NH20"/>
      <c r="NI20"/>
      <c r="NJ20"/>
      <c r="NK20"/>
      <c r="NL20"/>
      <c r="NM20"/>
      <c r="NN20"/>
      <c r="NO20"/>
      <c r="NP20"/>
      <c r="NQ20"/>
      <c r="NR20"/>
      <c r="NS20"/>
      <c r="NT20"/>
      <c r="NU20"/>
      <c r="NV20"/>
      <c r="NW20"/>
      <c r="NX20"/>
      <c r="NY20"/>
      <c r="NZ20"/>
      <c r="OA20"/>
      <c r="OB20"/>
      <c r="OC20"/>
      <c r="OD20"/>
      <c r="OE20"/>
      <c r="OF20"/>
      <c r="OG20"/>
      <c r="OH20"/>
      <c r="OI20"/>
      <c r="OJ20"/>
      <c r="OK20"/>
      <c r="OL20"/>
      <c r="OM20"/>
      <c r="ON20"/>
      <c r="OO20"/>
      <c r="OP20"/>
      <c r="OQ20"/>
      <c r="OR20"/>
      <c r="OS20"/>
      <c r="OT20"/>
      <c r="OU20"/>
      <c r="OV20"/>
      <c r="OW20"/>
      <c r="OX20"/>
      <c r="OY20"/>
      <c r="OZ20"/>
      <c r="PA20"/>
      <c r="PB20"/>
      <c r="PC20"/>
      <c r="PD20"/>
      <c r="PE20"/>
      <c r="PF20"/>
      <c r="PG20"/>
      <c r="PH20"/>
      <c r="PI20"/>
      <c r="PJ20"/>
      <c r="PK20"/>
      <c r="PL20"/>
      <c r="PM20"/>
      <c r="PN20"/>
      <c r="PO20"/>
      <c r="PP20"/>
      <c r="PQ20"/>
      <c r="PR20"/>
      <c r="PS20"/>
      <c r="PT20"/>
      <c r="PU20"/>
      <c r="PV20"/>
      <c r="PW20"/>
      <c r="PX20"/>
      <c r="PY20"/>
      <c r="PZ20"/>
      <c r="QA20"/>
      <c r="QB20"/>
      <c r="QC20"/>
      <c r="QD20"/>
      <c r="QE20"/>
      <c r="QF20"/>
      <c r="QG20"/>
      <c r="QH20"/>
      <c r="QI20"/>
      <c r="QJ20"/>
      <c r="QK20"/>
      <c r="QL20"/>
      <c r="QM20"/>
      <c r="QN20"/>
      <c r="QO20"/>
      <c r="QP20"/>
      <c r="QQ20"/>
      <c r="QR20"/>
      <c r="QS20"/>
      <c r="QT20"/>
      <c r="QU20"/>
      <c r="QV20"/>
      <c r="QW20"/>
      <c r="QX20"/>
      <c r="QY20"/>
      <c r="QZ20"/>
      <c r="RA20"/>
      <c r="RB20"/>
      <c r="RC20"/>
      <c r="RD20"/>
      <c r="RE20"/>
      <c r="RF20"/>
      <c r="RG20"/>
      <c r="RH20"/>
      <c r="RI20"/>
      <c r="RJ20"/>
      <c r="RK20"/>
      <c r="RL20"/>
      <c r="RM20"/>
      <c r="RN20"/>
      <c r="RO20"/>
      <c r="RP20"/>
      <c r="RQ20"/>
      <c r="RR20"/>
      <c r="RS20"/>
      <c r="RT20"/>
      <c r="RU20"/>
      <c r="RV20"/>
      <c r="RW20"/>
      <c r="RX20"/>
      <c r="RY20"/>
      <c r="RZ20"/>
      <c r="SA20"/>
      <c r="SB20"/>
      <c r="SC20"/>
      <c r="SD20"/>
      <c r="SE20"/>
      <c r="SF20"/>
      <c r="SG20"/>
      <c r="SH20"/>
      <c r="SI20"/>
      <c r="SJ20"/>
      <c r="SK20"/>
      <c r="SL20"/>
      <c r="SM20"/>
      <c r="SN20"/>
      <c r="SO20"/>
      <c r="SP20"/>
      <c r="SQ20"/>
      <c r="SR20"/>
      <c r="SS20"/>
      <c r="ST20"/>
      <c r="SU20"/>
      <c r="SV20"/>
      <c r="SW20"/>
      <c r="SX20"/>
      <c r="SY20"/>
      <c r="SZ20"/>
      <c r="TA20"/>
      <c r="TB20"/>
      <c r="TC20"/>
      <c r="TD20"/>
      <c r="TE20"/>
      <c r="TF20"/>
      <c r="TG20"/>
      <c r="TH20"/>
      <c r="TI20"/>
      <c r="TJ20"/>
      <c r="TK20"/>
      <c r="TL20"/>
      <c r="TM20"/>
      <c r="TN20"/>
      <c r="TO20"/>
      <c r="TP20"/>
      <c r="TQ20"/>
      <c r="TR20"/>
      <c r="TS20"/>
      <c r="TT20"/>
      <c r="TU20"/>
      <c r="TV20"/>
      <c r="TW20"/>
      <c r="TX20"/>
      <c r="TY20"/>
      <c r="TZ20"/>
      <c r="UA20"/>
      <c r="UB20"/>
      <c r="UC20"/>
      <c r="UD20"/>
      <c r="UE20"/>
      <c r="UF20"/>
      <c r="UG20"/>
      <c r="UH20"/>
      <c r="UI20"/>
      <c r="UJ20"/>
      <c r="UK20"/>
      <c r="UL20"/>
      <c r="UM20"/>
      <c r="UN20"/>
      <c r="UO20"/>
      <c r="UP20"/>
      <c r="UQ20"/>
      <c r="UR20"/>
      <c r="US20"/>
      <c r="UT20"/>
      <c r="UU20"/>
      <c r="UV20"/>
      <c r="UW20"/>
      <c r="UX20"/>
      <c r="UY20"/>
      <c r="UZ20"/>
      <c r="VA20"/>
      <c r="VB20"/>
      <c r="VC20"/>
      <c r="VD20"/>
      <c r="VE20"/>
      <c r="VF20"/>
      <c r="VG20"/>
      <c r="VH20"/>
      <c r="VI20"/>
      <c r="VJ20"/>
      <c r="VK20"/>
      <c r="VL20"/>
      <c r="VM20"/>
      <c r="VN20"/>
      <c r="VO20"/>
      <c r="VP20"/>
      <c r="VQ20"/>
      <c r="VR20"/>
      <c r="VS20"/>
      <c r="VT20"/>
      <c r="VU20"/>
      <c r="VV20"/>
      <c r="VW20"/>
      <c r="VX20"/>
      <c r="VY20"/>
      <c r="VZ20"/>
      <c r="WA20"/>
      <c r="WB20"/>
      <c r="WC20"/>
      <c r="WD20"/>
      <c r="WE20"/>
      <c r="WF20"/>
      <c r="WG20"/>
      <c r="WH20"/>
      <c r="WI20"/>
      <c r="WJ20"/>
      <c r="WK20"/>
      <c r="WL20"/>
      <c r="WM20"/>
      <c r="WN20"/>
      <c r="WO20"/>
      <c r="WP20"/>
      <c r="WQ20"/>
      <c r="WR20"/>
      <c r="WS20"/>
      <c r="WT20"/>
      <c r="WU20"/>
      <c r="WV20"/>
      <c r="WW20"/>
      <c r="WX20"/>
      <c r="WY20"/>
      <c r="WZ20"/>
      <c r="XA20"/>
      <c r="XB20"/>
      <c r="XC20"/>
      <c r="XD20"/>
      <c r="XE20"/>
      <c r="XF20"/>
      <c r="XG20"/>
      <c r="XH20"/>
      <c r="XI20"/>
      <c r="XJ20"/>
      <c r="XK20"/>
      <c r="XL20"/>
      <c r="XM20"/>
      <c r="XN20"/>
      <c r="XO20"/>
      <c r="XP20"/>
      <c r="XQ20"/>
      <c r="XR20"/>
      <c r="XS20"/>
      <c r="XT20"/>
      <c r="XU20"/>
      <c r="XV20"/>
      <c r="XW20"/>
      <c r="XX20"/>
      <c r="XY20"/>
      <c r="XZ20"/>
      <c r="YA20"/>
      <c r="YB20"/>
      <c r="YC20"/>
      <c r="YD20"/>
      <c r="YE20"/>
      <c r="YF20"/>
      <c r="YG20"/>
      <c r="YH20"/>
      <c r="YI20"/>
      <c r="YJ20"/>
      <c r="YK20"/>
      <c r="YL20"/>
      <c r="YM20"/>
      <c r="YN20"/>
      <c r="YO20"/>
      <c r="YP20"/>
      <c r="YQ20"/>
      <c r="YR20"/>
      <c r="YS20"/>
      <c r="YT20"/>
      <c r="YU20"/>
      <c r="YV20"/>
      <c r="YW20"/>
      <c r="YX20"/>
      <c r="YY20"/>
      <c r="YZ20"/>
      <c r="ZA20"/>
      <c r="ZB20"/>
      <c r="ZC20"/>
      <c r="ZD20"/>
      <c r="ZE20"/>
      <c r="ZF20"/>
      <c r="ZG20"/>
      <c r="ZH20"/>
      <c r="ZI20"/>
      <c r="ZJ20"/>
      <c r="ZK20"/>
      <c r="ZL20"/>
      <c r="ZM20"/>
      <c r="ZN20"/>
      <c r="ZO20"/>
      <c r="ZP20"/>
      <c r="ZQ20"/>
      <c r="ZR20"/>
      <c r="ZS20"/>
      <c r="ZT20"/>
      <c r="ZU20"/>
      <c r="ZV20"/>
      <c r="ZW20"/>
      <c r="ZX20"/>
      <c r="ZY20"/>
      <c r="ZZ20"/>
      <c r="AAA20"/>
      <c r="AAB20"/>
      <c r="AAC20"/>
      <c r="AAD20"/>
      <c r="AAE20"/>
      <c r="AAF20"/>
      <c r="AAG20"/>
      <c r="AAH20"/>
      <c r="AAI20"/>
      <c r="AAJ20"/>
      <c r="AAK20"/>
      <c r="AAL20"/>
      <c r="AAM20"/>
      <c r="AAN20"/>
      <c r="AAO20"/>
      <c r="AAP20"/>
      <c r="AAQ20"/>
      <c r="AAR20"/>
      <c r="AAS20"/>
      <c r="AAT20"/>
      <c r="AAU20"/>
      <c r="AAV20"/>
      <c r="AAW20"/>
      <c r="AAX20"/>
      <c r="AAY20"/>
      <c r="AAZ20"/>
      <c r="ABA20"/>
      <c r="ABB20"/>
      <c r="ABC20"/>
      <c r="ABD20"/>
      <c r="ABE20"/>
      <c r="ABF20"/>
      <c r="ABG20"/>
      <c r="ABH20"/>
      <c r="ABI20"/>
      <c r="ABJ20"/>
      <c r="ABK20"/>
      <c r="ABL20"/>
      <c r="ABM20"/>
      <c r="ABN20"/>
      <c r="ABO20"/>
      <c r="ABP20"/>
      <c r="ABQ20"/>
      <c r="ABR20"/>
      <c r="ABS20"/>
      <c r="ABT20"/>
      <c r="ABU20"/>
      <c r="ABV20"/>
      <c r="ABW20"/>
      <c r="ABX20"/>
      <c r="ABY20"/>
      <c r="ABZ20"/>
      <c r="ACA20"/>
      <c r="ACB20"/>
      <c r="ACC20"/>
      <c r="ACD20"/>
      <c r="ACE20"/>
      <c r="ACF20"/>
      <c r="ACG20"/>
      <c r="ACH20"/>
      <c r="ACI20"/>
      <c r="ACJ20"/>
      <c r="ACK20"/>
      <c r="ACL20"/>
      <c r="ACM20"/>
      <c r="ACN20"/>
      <c r="ACO20"/>
      <c r="ACP20"/>
      <c r="ACQ20"/>
      <c r="ACR20"/>
      <c r="ACS20"/>
      <c r="ACT20"/>
      <c r="ACU20"/>
      <c r="ACV20"/>
      <c r="ACW20"/>
      <c r="ACX20"/>
      <c r="ACY20"/>
      <c r="ACZ20"/>
      <c r="ADA20"/>
      <c r="ADB20"/>
      <c r="ADC20"/>
      <c r="ADD20"/>
      <c r="ADE20"/>
      <c r="ADF20"/>
      <c r="ADG20"/>
      <c r="ADH20"/>
      <c r="ADI20"/>
      <c r="ADJ20"/>
      <c r="ADK20"/>
      <c r="ADL20"/>
      <c r="ADM20"/>
      <c r="ADN20"/>
      <c r="ADO20"/>
      <c r="ADP20"/>
      <c r="ADQ20"/>
      <c r="ADR20"/>
      <c r="ADS20"/>
      <c r="ADT20"/>
      <c r="ADU20"/>
      <c r="ADV20"/>
      <c r="ADW20"/>
      <c r="ADX20"/>
      <c r="ADY20"/>
      <c r="ADZ20"/>
      <c r="AEA20"/>
      <c r="AEB20"/>
      <c r="AEC20"/>
      <c r="AED20"/>
      <c r="AEE20"/>
      <c r="AEF20"/>
      <c r="AEG20"/>
      <c r="AEH20"/>
      <c r="AEI20"/>
      <c r="AEJ20"/>
      <c r="AEK20"/>
      <c r="AEL20"/>
      <c r="AEM20"/>
      <c r="AEN20"/>
      <c r="AEO20"/>
      <c r="AEP20"/>
      <c r="AEQ20"/>
      <c r="AER20"/>
      <c r="AES20"/>
      <c r="AET20"/>
      <c r="AEU20"/>
      <c r="AEV20"/>
      <c r="AEW20"/>
      <c r="AEX20"/>
      <c r="AEY20"/>
      <c r="AEZ20"/>
      <c r="AFA20"/>
      <c r="AFB20"/>
      <c r="AFC20"/>
      <c r="AFD20"/>
      <c r="AFE20"/>
      <c r="AFF20"/>
      <c r="AFG20"/>
      <c r="AFH20"/>
      <c r="AFI20"/>
      <c r="AFJ20"/>
      <c r="AFK20"/>
      <c r="AFL20"/>
      <c r="AFM20"/>
      <c r="AFN20"/>
      <c r="AFO20"/>
      <c r="AFP20"/>
      <c r="AFQ20"/>
      <c r="AFR20"/>
      <c r="AFS20"/>
      <c r="AFT20"/>
      <c r="AFU20"/>
      <c r="AFV20"/>
      <c r="AFW20"/>
      <c r="AFX20"/>
      <c r="AFY20"/>
      <c r="AFZ20"/>
      <c r="AGA20"/>
      <c r="AGB20"/>
      <c r="AGC20"/>
      <c r="AGD20"/>
      <c r="AGE20"/>
      <c r="AGF20"/>
      <c r="AGG20"/>
      <c r="AGH20"/>
      <c r="AGI20"/>
      <c r="AGJ20"/>
      <c r="AGK20"/>
      <c r="AGL20"/>
      <c r="AGM20"/>
      <c r="AGN20"/>
      <c r="AGO20"/>
      <c r="AGP20"/>
      <c r="AGQ20"/>
      <c r="AGR20"/>
      <c r="AGS20"/>
      <c r="AGT20"/>
      <c r="AGU20"/>
      <c r="AGV20"/>
      <c r="AGW20"/>
      <c r="AGX20"/>
      <c r="AGY20"/>
      <c r="AGZ20"/>
      <c r="AHA20"/>
      <c r="AHB20"/>
      <c r="AHC20"/>
      <c r="AHD20"/>
      <c r="AHE20"/>
      <c r="AHF20"/>
      <c r="AHG20"/>
      <c r="AHH20"/>
      <c r="AHI20"/>
      <c r="AHJ20"/>
      <c r="AHK20"/>
      <c r="AHL20"/>
      <c r="AHM20"/>
      <c r="AHN20"/>
      <c r="AHO20"/>
      <c r="AHP20"/>
      <c r="AHQ20"/>
      <c r="AHR20"/>
      <c r="AHS20"/>
      <c r="AHT20"/>
      <c r="AHU20"/>
      <c r="AHV20"/>
      <c r="AHW20"/>
      <c r="AHX20"/>
      <c r="AHY20"/>
      <c r="AHZ20"/>
      <c r="AIA20"/>
      <c r="AIB20"/>
      <c r="AIC20"/>
      <c r="AID20"/>
      <c r="AIE20"/>
      <c r="AIF20"/>
      <c r="AIG20"/>
      <c r="AIH20"/>
      <c r="AII20"/>
      <c r="AIJ20"/>
      <c r="AIK20"/>
      <c r="AIL20"/>
      <c r="AIM20"/>
      <c r="AIN20"/>
      <c r="AIO20"/>
      <c r="AIP20"/>
      <c r="AIQ20"/>
      <c r="AIR20"/>
      <c r="AIS20"/>
      <c r="AIT20"/>
      <c r="AIU20"/>
      <c r="AIV20"/>
      <c r="AIW20"/>
      <c r="AIX20"/>
      <c r="AIY20"/>
      <c r="AIZ20"/>
      <c r="AJA20"/>
      <c r="AJB20"/>
      <c r="AJC20"/>
      <c r="AJD20"/>
      <c r="AJE20"/>
      <c r="AJF20"/>
      <c r="AJG20"/>
      <c r="AJH20"/>
      <c r="AJI20"/>
      <c r="AJJ20"/>
      <c r="AJK20"/>
      <c r="AJL20"/>
      <c r="AJM20"/>
      <c r="AJN20"/>
      <c r="AJO20"/>
      <c r="AJP20"/>
      <c r="AJQ20"/>
      <c r="AJR20"/>
      <c r="AJS20"/>
      <c r="AJT20"/>
      <c r="AJU20"/>
      <c r="AJV20"/>
      <c r="AJW20"/>
      <c r="AJX20"/>
      <c r="AJY20"/>
      <c r="AJZ20"/>
      <c r="AKA20"/>
      <c r="AKB20"/>
      <c r="AKC20"/>
      <c r="AKD20"/>
      <c r="AKE20"/>
      <c r="AKF20"/>
      <c r="AKG20"/>
      <c r="AKH20"/>
      <c r="AKI20"/>
      <c r="AKJ20"/>
      <c r="AKK20"/>
      <c r="AKL20"/>
      <c r="AKM20"/>
      <c r="AKN20"/>
      <c r="AKO20"/>
      <c r="AKP20"/>
      <c r="AKQ20"/>
      <c r="AKR20"/>
      <c r="AKS20"/>
      <c r="AKT20"/>
      <c r="AKU20"/>
      <c r="AKV20"/>
      <c r="AKW20"/>
      <c r="AKX20"/>
      <c r="AKY20"/>
      <c r="AKZ20"/>
      <c r="ALA20"/>
      <c r="ALB20"/>
      <c r="ALC20"/>
      <c r="ALD20"/>
      <c r="ALE20"/>
      <c r="ALF20"/>
      <c r="ALG20"/>
      <c r="ALH20"/>
      <c r="ALI20"/>
      <c r="ALJ20"/>
      <c r="ALK20"/>
      <c r="ALL20"/>
      <c r="ALM20"/>
      <c r="ALN20"/>
      <c r="ALO20"/>
      <c r="ALP20"/>
      <c r="ALQ20"/>
      <c r="ALR20"/>
      <c r="ALS20"/>
      <c r="ALT20"/>
      <c r="ALU20"/>
      <c r="ALV20"/>
      <c r="ALW20"/>
      <c r="ALX20"/>
      <c r="ALY20"/>
      <c r="ALZ20"/>
      <c r="AMA20"/>
      <c r="AMB20"/>
      <c r="AMC20"/>
      <c r="AMD20"/>
      <c r="AME20"/>
      <c r="AMF20"/>
      <c r="AMG20"/>
      <c r="AMH20"/>
      <c r="AMI20"/>
      <c r="AMJ20"/>
    </row>
    <row r="21" spans="1:1024" ht="15" customHeight="1">
      <c r="A21" s="62"/>
      <c r="B21" s="30"/>
      <c r="C21" s="31"/>
      <c r="D21" s="31"/>
      <c r="E21" s="31"/>
      <c r="F21" s="31"/>
      <c r="G21" s="31"/>
      <c r="H21" s="31"/>
      <c r="I21" s="31"/>
      <c r="J21" s="31"/>
      <c r="K21" s="31"/>
      <c r="L21" s="31"/>
      <c r="M21" s="31"/>
      <c r="N21" s="31"/>
      <c r="O21" s="31"/>
      <c r="P21" s="31"/>
      <c r="Q21" s="32"/>
      <c r="R21"/>
      <c r="S21"/>
      <c r="T21"/>
      <c r="U21"/>
      <c r="V21"/>
      <c r="W21"/>
      <c r="X21"/>
      <c r="Y21"/>
      <c r="Z21"/>
      <c r="AA21"/>
      <c r="AB21"/>
      <c r="AC21"/>
      <c r="AD21"/>
      <c r="AE21"/>
      <c r="AF21"/>
      <c r="AG21"/>
      <c r="AH21"/>
      <c r="AI21"/>
      <c r="AJ21"/>
      <c r="AK21"/>
      <c r="AL21"/>
      <c r="AM21"/>
      <c r="AN21"/>
      <c r="AO21"/>
      <c r="AP21"/>
      <c r="AQ21"/>
      <c r="AR21"/>
      <c r="AS21"/>
      <c r="AT21"/>
      <c r="AU21"/>
      <c r="AV21"/>
      <c r="AW21"/>
      <c r="AX21"/>
      <c r="AY21"/>
      <c r="AZ21"/>
      <c r="BA21"/>
      <c r="BB21"/>
      <c r="BC21"/>
      <c r="BD21"/>
      <c r="BE21"/>
      <c r="BF21"/>
      <c r="BG21"/>
      <c r="BH21"/>
      <c r="BI21"/>
      <c r="BJ21"/>
      <c r="BK21"/>
      <c r="BL21"/>
      <c r="BM21"/>
      <c r="BN21"/>
      <c r="BO21"/>
      <c r="BP21"/>
      <c r="BQ21"/>
      <c r="BR21"/>
      <c r="BS21"/>
      <c r="BT21"/>
      <c r="BU21"/>
      <c r="BV21"/>
      <c r="BW21"/>
      <c r="BX21"/>
      <c r="BY21"/>
      <c r="BZ21"/>
      <c r="CA21"/>
      <c r="CB21"/>
      <c r="CC21"/>
      <c r="CD21"/>
      <c r="CE21"/>
      <c r="CF21"/>
      <c r="CG21"/>
      <c r="CH21"/>
      <c r="CI21"/>
      <c r="CJ21"/>
      <c r="CK21"/>
      <c r="CL21"/>
      <c r="CM21"/>
      <c r="CN21"/>
      <c r="CO21"/>
      <c r="CP21"/>
      <c r="CQ21"/>
      <c r="CR21"/>
      <c r="CS21"/>
      <c r="CT21"/>
      <c r="CU21"/>
      <c r="CV21"/>
      <c r="CW21"/>
      <c r="CX21"/>
      <c r="CY21"/>
      <c r="CZ21"/>
      <c r="DA21"/>
      <c r="DB21"/>
      <c r="DC21"/>
      <c r="DD21"/>
      <c r="DE21"/>
      <c r="DF21"/>
      <c r="DG21"/>
      <c r="DH21"/>
      <c r="DI21"/>
      <c r="DJ21"/>
      <c r="DK21"/>
      <c r="DL21"/>
      <c r="DM21"/>
      <c r="DN21"/>
      <c r="DO21"/>
      <c r="DP21"/>
      <c r="DQ21"/>
      <c r="DR21"/>
      <c r="DS21"/>
      <c r="DT21"/>
      <c r="DU21"/>
      <c r="DV21"/>
      <c r="DW21"/>
      <c r="DX21"/>
      <c r="DY21"/>
      <c r="DZ21"/>
      <c r="EA21"/>
      <c r="EB21"/>
      <c r="EC21"/>
      <c r="ED21"/>
      <c r="EE21"/>
      <c r="EF21"/>
      <c r="EG21"/>
      <c r="EH21"/>
      <c r="EI21"/>
      <c r="EJ21"/>
      <c r="EK21"/>
      <c r="EL21"/>
      <c r="EM21"/>
      <c r="EN21"/>
      <c r="EO21"/>
      <c r="EP21"/>
      <c r="EQ21"/>
      <c r="ER21"/>
      <c r="ES21"/>
      <c r="ET21"/>
      <c r="EU21"/>
      <c r="EV21"/>
      <c r="EW21"/>
      <c r="EX21"/>
      <c r="EY21"/>
      <c r="EZ21"/>
      <c r="FA21"/>
      <c r="FB21"/>
      <c r="FC21"/>
      <c r="FD21"/>
      <c r="FE21"/>
      <c r="FF21"/>
      <c r="FG21"/>
      <c r="FH21"/>
      <c r="FI21"/>
      <c r="FJ21"/>
      <c r="FK21"/>
      <c r="FL21"/>
      <c r="FM21"/>
      <c r="FN21"/>
      <c r="FO21"/>
      <c r="FP21"/>
      <c r="FQ21"/>
      <c r="FR21"/>
      <c r="FS21"/>
      <c r="FT21"/>
      <c r="FU21"/>
      <c r="FV21"/>
      <c r="FW21"/>
      <c r="FX21"/>
      <c r="FY21"/>
      <c r="FZ21"/>
      <c r="GA21"/>
      <c r="GB21"/>
      <c r="GC21"/>
      <c r="GD21"/>
      <c r="GE21"/>
      <c r="GF21"/>
      <c r="GG21"/>
      <c r="GH21"/>
      <c r="GI21"/>
      <c r="GJ21"/>
      <c r="GK21"/>
      <c r="GL21"/>
      <c r="GM21"/>
      <c r="GN21"/>
      <c r="GO21"/>
      <c r="GP21"/>
      <c r="GQ21"/>
      <c r="GR21"/>
      <c r="GS21"/>
      <c r="GT21"/>
      <c r="GU21"/>
      <c r="GV21"/>
      <c r="GW21"/>
      <c r="GX21"/>
      <c r="GY21"/>
      <c r="GZ21"/>
      <c r="HA21"/>
      <c r="HB21"/>
      <c r="HC21"/>
      <c r="HD21"/>
      <c r="HE21"/>
      <c r="HF21"/>
      <c r="HG21"/>
      <c r="HH21"/>
      <c r="HI21"/>
      <c r="HJ21"/>
      <c r="HK21"/>
      <c r="HL21"/>
      <c r="HM21"/>
      <c r="HN21"/>
      <c r="HO21"/>
      <c r="HP21"/>
      <c r="HQ21"/>
      <c r="HR21"/>
      <c r="HS21"/>
      <c r="HT21"/>
      <c r="HU21"/>
      <c r="HV21"/>
      <c r="HW21"/>
      <c r="HX21"/>
      <c r="HY21"/>
      <c r="HZ21"/>
      <c r="IA21"/>
      <c r="IB21"/>
      <c r="IC21"/>
      <c r="ID21"/>
      <c r="IE21"/>
      <c r="IF21"/>
      <c r="IG21"/>
      <c r="IH21"/>
      <c r="II21"/>
      <c r="IJ21"/>
      <c r="IK21"/>
      <c r="IL21"/>
      <c r="IM21"/>
      <c r="IN21"/>
      <c r="IO21"/>
      <c r="IP21"/>
      <c r="IQ21"/>
      <c r="IR21"/>
      <c r="IS21"/>
      <c r="IT21"/>
      <c r="IU21"/>
      <c r="IV21"/>
      <c r="IW21"/>
      <c r="IX21"/>
      <c r="IY21"/>
      <c r="IZ21"/>
      <c r="JA21"/>
      <c r="JB21"/>
      <c r="JC21"/>
      <c r="JD21"/>
      <c r="JE21"/>
      <c r="JF21"/>
      <c r="JG21"/>
      <c r="JH21"/>
      <c r="JI21"/>
      <c r="JJ21"/>
      <c r="JK21"/>
      <c r="JL21"/>
      <c r="JM21"/>
      <c r="JN21"/>
      <c r="JO21"/>
      <c r="JP21"/>
      <c r="JQ21"/>
      <c r="JR21"/>
      <c r="JS21"/>
      <c r="JT21"/>
      <c r="JU21"/>
      <c r="JV21"/>
      <c r="JW21"/>
      <c r="JX21"/>
      <c r="JY21"/>
      <c r="JZ21"/>
      <c r="KA21"/>
      <c r="KB21"/>
      <c r="KC21"/>
      <c r="KD21"/>
      <c r="KE21"/>
      <c r="KF21"/>
      <c r="KG21"/>
      <c r="KH21"/>
      <c r="KI21"/>
      <c r="KJ21"/>
      <c r="KK21"/>
      <c r="KL21"/>
      <c r="KM21"/>
      <c r="KN21"/>
      <c r="KO21"/>
      <c r="KP21"/>
      <c r="KQ21"/>
      <c r="KR21"/>
      <c r="KS21"/>
      <c r="KT21"/>
      <c r="KU21"/>
      <c r="KV21"/>
      <c r="KW21"/>
      <c r="KX21"/>
      <c r="KY21"/>
      <c r="KZ21"/>
      <c r="LA21"/>
      <c r="LB21"/>
      <c r="LC21"/>
      <c r="LD21"/>
      <c r="LE21"/>
      <c r="LF21"/>
      <c r="LG21"/>
      <c r="LH21"/>
      <c r="LI21"/>
      <c r="LJ21"/>
      <c r="LK21"/>
      <c r="LL21"/>
      <c r="LM21"/>
      <c r="LN21"/>
      <c r="LO21"/>
      <c r="LP21"/>
      <c r="LQ21"/>
      <c r="LR21"/>
      <c r="LS21"/>
      <c r="LT21"/>
      <c r="LU21"/>
      <c r="LV21"/>
      <c r="LW21"/>
      <c r="LX21"/>
      <c r="LY21"/>
      <c r="LZ21"/>
      <c r="MA21"/>
      <c r="MB21"/>
      <c r="MC21"/>
      <c r="MD21"/>
      <c r="ME21"/>
      <c r="MF21"/>
      <c r="MG21"/>
      <c r="MH21"/>
      <c r="MI21"/>
      <c r="MJ21"/>
      <c r="MK21"/>
      <c r="ML21"/>
      <c r="MM21"/>
      <c r="MN21"/>
      <c r="MO21"/>
      <c r="MP21"/>
      <c r="MQ21"/>
      <c r="MR21"/>
      <c r="MS21"/>
      <c r="MT21"/>
      <c r="MU21"/>
      <c r="MV21"/>
      <c r="MW21"/>
      <c r="MX21"/>
      <c r="MY21"/>
      <c r="MZ21"/>
      <c r="NA21"/>
      <c r="NB21"/>
      <c r="NC21"/>
      <c r="ND21"/>
      <c r="NE21"/>
      <c r="NF21"/>
      <c r="NG21"/>
      <c r="NH21"/>
      <c r="NI21"/>
      <c r="NJ21"/>
      <c r="NK21"/>
      <c r="NL21"/>
      <c r="NM21"/>
      <c r="NN21"/>
      <c r="NO21"/>
      <c r="NP21"/>
      <c r="NQ21"/>
      <c r="NR21"/>
      <c r="NS21"/>
      <c r="NT21"/>
      <c r="NU21"/>
      <c r="NV21"/>
      <c r="NW21"/>
      <c r="NX21"/>
      <c r="NY21"/>
      <c r="NZ21"/>
      <c r="OA21"/>
      <c r="OB21"/>
      <c r="OC21"/>
      <c r="OD21"/>
      <c r="OE21"/>
      <c r="OF21"/>
      <c r="OG21"/>
      <c r="OH21"/>
      <c r="OI21"/>
      <c r="OJ21"/>
      <c r="OK21"/>
      <c r="OL21"/>
      <c r="OM21"/>
      <c r="ON21"/>
      <c r="OO21"/>
      <c r="OP21"/>
      <c r="OQ21"/>
      <c r="OR21"/>
      <c r="OS21"/>
      <c r="OT21"/>
      <c r="OU21"/>
      <c r="OV21"/>
      <c r="OW21"/>
      <c r="OX21"/>
      <c r="OY21"/>
      <c r="OZ21"/>
      <c r="PA21"/>
      <c r="PB21"/>
      <c r="PC21"/>
      <c r="PD21"/>
      <c r="PE21"/>
      <c r="PF21"/>
      <c r="PG21"/>
      <c r="PH21"/>
      <c r="PI21"/>
      <c r="PJ21"/>
      <c r="PK21"/>
      <c r="PL21"/>
      <c r="PM21"/>
      <c r="PN21"/>
      <c r="PO21"/>
      <c r="PP21"/>
      <c r="PQ21"/>
      <c r="PR21"/>
      <c r="PS21"/>
      <c r="PT21"/>
      <c r="PU21"/>
      <c r="PV21"/>
      <c r="PW21"/>
      <c r="PX21"/>
      <c r="PY21"/>
      <c r="PZ21"/>
      <c r="QA21"/>
      <c r="QB21"/>
      <c r="QC21"/>
      <c r="QD21"/>
      <c r="QE21"/>
      <c r="QF21"/>
      <c r="QG21"/>
      <c r="QH21"/>
      <c r="QI21"/>
      <c r="QJ21"/>
      <c r="QK21"/>
      <c r="QL21"/>
      <c r="QM21"/>
      <c r="QN21"/>
      <c r="QO21"/>
      <c r="QP21"/>
      <c r="QQ21"/>
      <c r="QR21"/>
      <c r="QS21"/>
      <c r="QT21"/>
      <c r="QU21"/>
      <c r="QV21"/>
      <c r="QW21"/>
      <c r="QX21"/>
      <c r="QY21"/>
      <c r="QZ21"/>
      <c r="RA21"/>
      <c r="RB21"/>
      <c r="RC21"/>
      <c r="RD21"/>
      <c r="RE21"/>
      <c r="RF21"/>
      <c r="RG21"/>
      <c r="RH21"/>
      <c r="RI21"/>
      <c r="RJ21"/>
      <c r="RK21"/>
      <c r="RL21"/>
      <c r="RM21"/>
      <c r="RN21"/>
      <c r="RO21"/>
      <c r="RP21"/>
      <c r="RQ21"/>
      <c r="RR21"/>
      <c r="RS21"/>
      <c r="RT21"/>
      <c r="RU21"/>
      <c r="RV21"/>
      <c r="RW21"/>
      <c r="RX21"/>
      <c r="RY21"/>
      <c r="RZ21"/>
      <c r="SA21"/>
      <c r="SB21"/>
      <c r="SC21"/>
      <c r="SD21"/>
      <c r="SE21"/>
      <c r="SF21"/>
      <c r="SG21"/>
      <c r="SH21"/>
      <c r="SI21"/>
      <c r="SJ21"/>
      <c r="SK21"/>
      <c r="SL21"/>
      <c r="SM21"/>
      <c r="SN21"/>
      <c r="SO21"/>
      <c r="SP21"/>
      <c r="SQ21"/>
      <c r="SR21"/>
      <c r="SS21"/>
      <c r="ST21"/>
      <c r="SU21"/>
      <c r="SV21"/>
      <c r="SW21"/>
      <c r="SX21"/>
      <c r="SY21"/>
      <c r="SZ21"/>
      <c r="TA21"/>
      <c r="TB21"/>
      <c r="TC21"/>
      <c r="TD21"/>
      <c r="TE21"/>
      <c r="TF21"/>
      <c r="TG21"/>
      <c r="TH21"/>
      <c r="TI21"/>
      <c r="TJ21"/>
      <c r="TK21"/>
      <c r="TL21"/>
      <c r="TM21"/>
      <c r="TN21"/>
      <c r="TO21"/>
      <c r="TP21"/>
      <c r="TQ21"/>
      <c r="TR21"/>
      <c r="TS21"/>
      <c r="TT21"/>
      <c r="TU21"/>
      <c r="TV21"/>
      <c r="TW21"/>
      <c r="TX21"/>
      <c r="TY21"/>
      <c r="TZ21"/>
      <c r="UA21"/>
      <c r="UB21"/>
      <c r="UC21"/>
      <c r="UD21"/>
      <c r="UE21"/>
      <c r="UF21"/>
      <c r="UG21"/>
      <c r="UH21"/>
      <c r="UI21"/>
      <c r="UJ21"/>
      <c r="UK21"/>
      <c r="UL21"/>
      <c r="UM21"/>
      <c r="UN21"/>
      <c r="UO21"/>
      <c r="UP21"/>
      <c r="UQ21"/>
      <c r="UR21"/>
      <c r="US21"/>
      <c r="UT21"/>
      <c r="UU21"/>
      <c r="UV21"/>
      <c r="UW21"/>
      <c r="UX21"/>
      <c r="UY21"/>
      <c r="UZ21"/>
      <c r="VA21"/>
      <c r="VB21"/>
      <c r="VC21"/>
      <c r="VD21"/>
      <c r="VE21"/>
      <c r="VF21"/>
      <c r="VG21"/>
      <c r="VH21"/>
      <c r="VI21"/>
      <c r="VJ21"/>
      <c r="VK21"/>
      <c r="VL21"/>
      <c r="VM21"/>
      <c r="VN21"/>
      <c r="VO21"/>
      <c r="VP21"/>
      <c r="VQ21"/>
      <c r="VR21"/>
      <c r="VS21"/>
      <c r="VT21"/>
      <c r="VU21"/>
      <c r="VV21"/>
      <c r="VW21"/>
      <c r="VX21"/>
      <c r="VY21"/>
      <c r="VZ21"/>
      <c r="WA21"/>
      <c r="WB21"/>
      <c r="WC21"/>
      <c r="WD21"/>
      <c r="WE21"/>
      <c r="WF21"/>
      <c r="WG21"/>
      <c r="WH21"/>
      <c r="WI21"/>
      <c r="WJ21"/>
      <c r="WK21"/>
      <c r="WL21"/>
      <c r="WM21"/>
      <c r="WN21"/>
      <c r="WO21"/>
      <c r="WP21"/>
      <c r="WQ21"/>
      <c r="WR21"/>
      <c r="WS21"/>
      <c r="WT21"/>
      <c r="WU21"/>
      <c r="WV21"/>
      <c r="WW21"/>
      <c r="WX21"/>
      <c r="WY21"/>
      <c r="WZ21"/>
      <c r="XA21"/>
      <c r="XB21"/>
      <c r="XC21"/>
      <c r="XD21"/>
      <c r="XE21"/>
      <c r="XF21"/>
      <c r="XG21"/>
      <c r="XH21"/>
      <c r="XI21"/>
      <c r="XJ21"/>
      <c r="XK21"/>
      <c r="XL21"/>
      <c r="XM21"/>
      <c r="XN21"/>
      <c r="XO21"/>
      <c r="XP21"/>
      <c r="XQ21"/>
      <c r="XR21"/>
      <c r="XS21"/>
      <c r="XT21"/>
      <c r="XU21"/>
      <c r="XV21"/>
      <c r="XW21"/>
      <c r="XX21"/>
      <c r="XY21"/>
      <c r="XZ21"/>
      <c r="YA21"/>
      <c r="YB21"/>
      <c r="YC21"/>
      <c r="YD21"/>
      <c r="YE21"/>
      <c r="YF21"/>
      <c r="YG21"/>
      <c r="YH21"/>
      <c r="YI21"/>
      <c r="YJ21"/>
      <c r="YK21"/>
      <c r="YL21"/>
      <c r="YM21"/>
      <c r="YN21"/>
      <c r="YO21"/>
      <c r="YP21"/>
      <c r="YQ21"/>
      <c r="YR21"/>
      <c r="YS21"/>
      <c r="YT21"/>
      <c r="YU21"/>
      <c r="YV21"/>
      <c r="YW21"/>
      <c r="YX21"/>
      <c r="YY21"/>
      <c r="YZ21"/>
      <c r="ZA21"/>
      <c r="ZB21"/>
      <c r="ZC21"/>
      <c r="ZD21"/>
      <c r="ZE21"/>
      <c r="ZF21"/>
      <c r="ZG21"/>
      <c r="ZH21"/>
      <c r="ZI21"/>
      <c r="ZJ21"/>
      <c r="ZK21"/>
      <c r="ZL21"/>
      <c r="ZM21"/>
      <c r="ZN21"/>
      <c r="ZO21"/>
      <c r="ZP21"/>
      <c r="ZQ21"/>
      <c r="ZR21"/>
      <c r="ZS21"/>
      <c r="ZT21"/>
      <c r="ZU21"/>
      <c r="ZV21"/>
      <c r="ZW21"/>
      <c r="ZX21"/>
      <c r="ZY21"/>
      <c r="ZZ21"/>
      <c r="AAA21"/>
      <c r="AAB21"/>
      <c r="AAC21"/>
      <c r="AAD21"/>
      <c r="AAE21"/>
      <c r="AAF21"/>
      <c r="AAG21"/>
      <c r="AAH21"/>
      <c r="AAI21"/>
      <c r="AAJ21"/>
      <c r="AAK21"/>
      <c r="AAL21"/>
      <c r="AAM21"/>
      <c r="AAN21"/>
      <c r="AAO21"/>
      <c r="AAP21"/>
      <c r="AAQ21"/>
      <c r="AAR21"/>
      <c r="AAS21"/>
      <c r="AAT21"/>
      <c r="AAU21"/>
      <c r="AAV21"/>
      <c r="AAW21"/>
      <c r="AAX21"/>
      <c r="AAY21"/>
      <c r="AAZ21"/>
      <c r="ABA21"/>
      <c r="ABB21"/>
      <c r="ABC21"/>
      <c r="ABD21"/>
      <c r="ABE21"/>
      <c r="ABF21"/>
      <c r="ABG21"/>
      <c r="ABH21"/>
      <c r="ABI21"/>
      <c r="ABJ21"/>
      <c r="ABK21"/>
      <c r="ABL21"/>
      <c r="ABM21"/>
      <c r="ABN21"/>
      <c r="ABO21"/>
      <c r="ABP21"/>
      <c r="ABQ21"/>
      <c r="ABR21"/>
      <c r="ABS21"/>
      <c r="ABT21"/>
      <c r="ABU21"/>
      <c r="ABV21"/>
      <c r="ABW21"/>
      <c r="ABX21"/>
      <c r="ABY21"/>
      <c r="ABZ21"/>
      <c r="ACA21"/>
      <c r="ACB21"/>
      <c r="ACC21"/>
      <c r="ACD21"/>
      <c r="ACE21"/>
      <c r="ACF21"/>
      <c r="ACG21"/>
      <c r="ACH21"/>
      <c r="ACI21"/>
      <c r="ACJ21"/>
      <c r="ACK21"/>
      <c r="ACL21"/>
      <c r="ACM21"/>
      <c r="ACN21"/>
      <c r="ACO21"/>
      <c r="ACP21"/>
      <c r="ACQ21"/>
      <c r="ACR21"/>
      <c r="ACS21"/>
      <c r="ACT21"/>
      <c r="ACU21"/>
      <c r="ACV21"/>
      <c r="ACW21"/>
      <c r="ACX21"/>
      <c r="ACY21"/>
      <c r="ACZ21"/>
      <c r="ADA21"/>
      <c r="ADB21"/>
      <c r="ADC21"/>
      <c r="ADD21"/>
      <c r="ADE21"/>
      <c r="ADF21"/>
      <c r="ADG21"/>
      <c r="ADH21"/>
      <c r="ADI21"/>
      <c r="ADJ21"/>
      <c r="ADK21"/>
      <c r="ADL21"/>
      <c r="ADM21"/>
      <c r="ADN21"/>
      <c r="ADO21"/>
      <c r="ADP21"/>
      <c r="ADQ21"/>
      <c r="ADR21"/>
      <c r="ADS21"/>
      <c r="ADT21"/>
      <c r="ADU21"/>
      <c r="ADV21"/>
      <c r="ADW21"/>
      <c r="ADX21"/>
      <c r="ADY21"/>
      <c r="ADZ21"/>
      <c r="AEA21"/>
      <c r="AEB21"/>
      <c r="AEC21"/>
      <c r="AED21"/>
      <c r="AEE21"/>
      <c r="AEF21"/>
      <c r="AEG21"/>
      <c r="AEH21"/>
      <c r="AEI21"/>
      <c r="AEJ21"/>
      <c r="AEK21"/>
      <c r="AEL21"/>
      <c r="AEM21"/>
      <c r="AEN21"/>
      <c r="AEO21"/>
      <c r="AEP21"/>
      <c r="AEQ21"/>
      <c r="AER21"/>
      <c r="AES21"/>
      <c r="AET21"/>
      <c r="AEU21"/>
      <c r="AEV21"/>
      <c r="AEW21"/>
      <c r="AEX21"/>
      <c r="AEY21"/>
      <c r="AEZ21"/>
      <c r="AFA21"/>
      <c r="AFB21"/>
      <c r="AFC21"/>
      <c r="AFD21"/>
      <c r="AFE21"/>
      <c r="AFF21"/>
      <c r="AFG21"/>
      <c r="AFH21"/>
      <c r="AFI21"/>
      <c r="AFJ21"/>
      <c r="AFK21"/>
      <c r="AFL21"/>
      <c r="AFM21"/>
      <c r="AFN21"/>
      <c r="AFO21"/>
      <c r="AFP21"/>
      <c r="AFQ21"/>
      <c r="AFR21"/>
      <c r="AFS21"/>
      <c r="AFT21"/>
      <c r="AFU21"/>
      <c r="AFV21"/>
      <c r="AFW21"/>
      <c r="AFX21"/>
      <c r="AFY21"/>
      <c r="AFZ21"/>
      <c r="AGA21"/>
      <c r="AGB21"/>
      <c r="AGC21"/>
      <c r="AGD21"/>
      <c r="AGE21"/>
      <c r="AGF21"/>
      <c r="AGG21"/>
      <c r="AGH21"/>
      <c r="AGI21"/>
      <c r="AGJ21"/>
      <c r="AGK21"/>
      <c r="AGL21"/>
      <c r="AGM21"/>
      <c r="AGN21"/>
      <c r="AGO21"/>
      <c r="AGP21"/>
      <c r="AGQ21"/>
      <c r="AGR21"/>
      <c r="AGS21"/>
      <c r="AGT21"/>
      <c r="AGU21"/>
      <c r="AGV21"/>
      <c r="AGW21"/>
      <c r="AGX21"/>
      <c r="AGY21"/>
      <c r="AGZ21"/>
      <c r="AHA21"/>
      <c r="AHB21"/>
      <c r="AHC21"/>
      <c r="AHD21"/>
      <c r="AHE21"/>
      <c r="AHF21"/>
      <c r="AHG21"/>
      <c r="AHH21"/>
      <c r="AHI21"/>
      <c r="AHJ21"/>
      <c r="AHK21"/>
      <c r="AHL21"/>
      <c r="AHM21"/>
      <c r="AHN21"/>
      <c r="AHO21"/>
      <c r="AHP21"/>
      <c r="AHQ21"/>
      <c r="AHR21"/>
      <c r="AHS21"/>
      <c r="AHT21"/>
      <c r="AHU21"/>
      <c r="AHV21"/>
      <c r="AHW21"/>
      <c r="AHX21"/>
      <c r="AHY21"/>
      <c r="AHZ21"/>
      <c r="AIA21"/>
      <c r="AIB21"/>
      <c r="AIC21"/>
      <c r="AID21"/>
      <c r="AIE21"/>
      <c r="AIF21"/>
      <c r="AIG21"/>
      <c r="AIH21"/>
      <c r="AII21"/>
      <c r="AIJ21"/>
      <c r="AIK21"/>
      <c r="AIL21"/>
      <c r="AIM21"/>
      <c r="AIN21"/>
      <c r="AIO21"/>
      <c r="AIP21"/>
      <c r="AIQ21"/>
      <c r="AIR21"/>
      <c r="AIS21"/>
      <c r="AIT21"/>
      <c r="AIU21"/>
      <c r="AIV21"/>
      <c r="AIW21"/>
      <c r="AIX21"/>
      <c r="AIY21"/>
      <c r="AIZ21"/>
      <c r="AJA21"/>
      <c r="AJB21"/>
      <c r="AJC21"/>
      <c r="AJD21"/>
      <c r="AJE21"/>
      <c r="AJF21"/>
      <c r="AJG21"/>
      <c r="AJH21"/>
      <c r="AJI21"/>
      <c r="AJJ21"/>
      <c r="AJK21"/>
      <c r="AJL21"/>
      <c r="AJM21"/>
      <c r="AJN21"/>
      <c r="AJO21"/>
      <c r="AJP21"/>
      <c r="AJQ21"/>
      <c r="AJR21"/>
      <c r="AJS21"/>
      <c r="AJT21"/>
      <c r="AJU21"/>
      <c r="AJV21"/>
      <c r="AJW21"/>
      <c r="AJX21"/>
      <c r="AJY21"/>
      <c r="AJZ21"/>
      <c r="AKA21"/>
      <c r="AKB21"/>
      <c r="AKC21"/>
      <c r="AKD21"/>
      <c r="AKE21"/>
      <c r="AKF21"/>
      <c r="AKG21"/>
      <c r="AKH21"/>
      <c r="AKI21"/>
      <c r="AKJ21"/>
      <c r="AKK21"/>
      <c r="AKL21"/>
      <c r="AKM21"/>
      <c r="AKN21"/>
      <c r="AKO21"/>
      <c r="AKP21"/>
      <c r="AKQ21"/>
      <c r="AKR21"/>
      <c r="AKS21"/>
      <c r="AKT21"/>
      <c r="AKU21"/>
      <c r="AKV21"/>
      <c r="AKW21"/>
      <c r="AKX21"/>
      <c r="AKY21"/>
      <c r="AKZ21"/>
      <c r="ALA21"/>
      <c r="ALB21"/>
      <c r="ALC21"/>
      <c r="ALD21"/>
      <c r="ALE21"/>
      <c r="ALF21"/>
      <c r="ALG21"/>
      <c r="ALH21"/>
      <c r="ALI21"/>
      <c r="ALJ21"/>
      <c r="ALK21"/>
      <c r="ALL21"/>
      <c r="ALM21"/>
      <c r="ALN21"/>
      <c r="ALO21"/>
      <c r="ALP21"/>
      <c r="ALQ21"/>
      <c r="ALR21"/>
      <c r="ALS21"/>
      <c r="ALT21"/>
      <c r="ALU21"/>
      <c r="ALV21"/>
      <c r="ALW21"/>
      <c r="ALX21"/>
      <c r="ALY21"/>
      <c r="ALZ21"/>
      <c r="AMA21"/>
      <c r="AMB21"/>
      <c r="AMC21"/>
      <c r="AMD21"/>
      <c r="AME21"/>
      <c r="AMF21"/>
      <c r="AMG21"/>
      <c r="AMH21"/>
      <c r="AMI21"/>
      <c r="AMJ21"/>
    </row>
    <row r="22" spans="1:1024" ht="15" customHeight="1" thickBot="1">
      <c r="A22" s="62"/>
      <c r="B22" s="30"/>
      <c r="C22" s="33"/>
      <c r="D22" s="34" t="s">
        <v>22</v>
      </c>
      <c r="E22" s="31"/>
      <c r="F22" s="31"/>
      <c r="G22" s="31"/>
      <c r="H22" s="31"/>
      <c r="I22" s="31"/>
      <c r="J22" s="31"/>
      <c r="K22" s="31"/>
      <c r="L22" s="31"/>
      <c r="M22" s="31"/>
      <c r="N22" s="31"/>
      <c r="O22" s="31"/>
      <c r="P22" s="31"/>
      <c r="Q22" s="32"/>
      <c r="R22"/>
      <c r="S22"/>
      <c r="T22"/>
      <c r="U22"/>
      <c r="V22"/>
      <c r="W22"/>
      <c r="X22"/>
      <c r="Y22"/>
      <c r="Z22"/>
      <c r="AA22"/>
      <c r="AB22"/>
      <c r="AC22"/>
      <c r="AD22"/>
      <c r="AE22"/>
      <c r="AF22"/>
      <c r="AG22"/>
      <c r="AH22"/>
      <c r="AI22"/>
      <c r="AJ22"/>
      <c r="AK22"/>
      <c r="AL22"/>
      <c r="AM22"/>
      <c r="AN22"/>
      <c r="AO22"/>
      <c r="AP22"/>
      <c r="AQ22"/>
      <c r="AR22"/>
      <c r="AS22"/>
      <c r="AT22"/>
      <c r="AU22"/>
      <c r="AV22"/>
      <c r="AW22"/>
      <c r="AX22"/>
      <c r="AY22"/>
      <c r="AZ22"/>
      <c r="BA22"/>
      <c r="BB22"/>
      <c r="BC22"/>
      <c r="BD22"/>
      <c r="BE22"/>
      <c r="BF22"/>
      <c r="BG22"/>
      <c r="BH22"/>
      <c r="BI22"/>
      <c r="BJ22"/>
      <c r="BK22"/>
      <c r="BL22"/>
      <c r="BM22"/>
      <c r="BN22"/>
      <c r="BO22"/>
      <c r="BP22"/>
      <c r="BQ22"/>
      <c r="BR22"/>
      <c r="BS22"/>
      <c r="BT22"/>
      <c r="BU22"/>
      <c r="BV22"/>
      <c r="BW22"/>
      <c r="BX22"/>
      <c r="BY22"/>
      <c r="BZ22"/>
      <c r="CA22"/>
      <c r="CB22"/>
      <c r="CC22"/>
      <c r="CD22"/>
      <c r="CE22"/>
      <c r="CF22"/>
      <c r="CG22"/>
      <c r="CH22"/>
      <c r="CI22"/>
      <c r="CJ22"/>
      <c r="CK22"/>
      <c r="CL22"/>
      <c r="CM22"/>
      <c r="CN22"/>
      <c r="CO22"/>
      <c r="CP22"/>
      <c r="CQ22"/>
      <c r="CR22"/>
      <c r="CS22"/>
      <c r="CT22"/>
      <c r="CU22"/>
      <c r="CV22"/>
      <c r="CW22"/>
      <c r="CX22"/>
      <c r="CY22"/>
      <c r="CZ22"/>
      <c r="DA22"/>
      <c r="DB22"/>
      <c r="DC22"/>
      <c r="DD22"/>
      <c r="DE22"/>
      <c r="DF22"/>
      <c r="DG22"/>
      <c r="DH22"/>
      <c r="DI22"/>
      <c r="DJ22"/>
      <c r="DK22"/>
      <c r="DL22"/>
      <c r="DM22"/>
      <c r="DN22"/>
      <c r="DO22"/>
      <c r="DP22"/>
      <c r="DQ22"/>
      <c r="DR22"/>
      <c r="DS22"/>
      <c r="DT22"/>
      <c r="DU22"/>
      <c r="DV22"/>
      <c r="DW22"/>
      <c r="DX22"/>
      <c r="DY22"/>
      <c r="DZ22"/>
      <c r="EA22"/>
      <c r="EB22"/>
      <c r="EC22"/>
      <c r="ED22"/>
      <c r="EE22"/>
      <c r="EF22"/>
      <c r="EG22"/>
      <c r="EH22"/>
      <c r="EI22"/>
      <c r="EJ22"/>
      <c r="EK22"/>
      <c r="EL22"/>
      <c r="EM22"/>
      <c r="EN22"/>
      <c r="EO22"/>
      <c r="EP22"/>
      <c r="EQ22"/>
      <c r="ER22"/>
      <c r="ES22"/>
      <c r="ET22"/>
      <c r="EU22"/>
      <c r="EV22"/>
      <c r="EW22"/>
      <c r="EX22"/>
      <c r="EY22"/>
      <c r="EZ22"/>
      <c r="FA22"/>
      <c r="FB22"/>
      <c r="FC22"/>
      <c r="FD22"/>
      <c r="FE22"/>
      <c r="FF22"/>
      <c r="FG22"/>
      <c r="FH22"/>
      <c r="FI22"/>
      <c r="FJ22"/>
      <c r="FK22"/>
      <c r="FL22"/>
      <c r="FM22"/>
      <c r="FN22"/>
      <c r="FO22"/>
      <c r="FP22"/>
      <c r="FQ22"/>
      <c r="FR22"/>
      <c r="FS22"/>
      <c r="FT22"/>
      <c r="FU22"/>
      <c r="FV22"/>
      <c r="FW22"/>
      <c r="FX22"/>
      <c r="FY22"/>
      <c r="FZ22"/>
      <c r="GA22"/>
      <c r="GB22"/>
      <c r="GC22"/>
      <c r="GD22"/>
      <c r="GE22"/>
      <c r="GF22"/>
      <c r="GG22"/>
      <c r="GH22"/>
      <c r="GI22"/>
      <c r="GJ22"/>
      <c r="GK22"/>
      <c r="GL22"/>
      <c r="GM22"/>
      <c r="GN22"/>
      <c r="GO22"/>
      <c r="GP22"/>
      <c r="GQ22"/>
      <c r="GR22"/>
      <c r="GS22"/>
      <c r="GT22"/>
      <c r="GU22"/>
      <c r="GV22"/>
      <c r="GW22"/>
      <c r="GX22"/>
      <c r="GY22"/>
      <c r="GZ22"/>
      <c r="HA22"/>
      <c r="HB22"/>
      <c r="HC22"/>
      <c r="HD22"/>
      <c r="HE22"/>
      <c r="HF22"/>
      <c r="HG22"/>
      <c r="HH22"/>
      <c r="HI22"/>
      <c r="HJ22"/>
      <c r="HK22"/>
      <c r="HL22"/>
      <c r="HM22"/>
      <c r="HN22"/>
      <c r="HO22"/>
      <c r="HP22"/>
      <c r="HQ22"/>
      <c r="HR22"/>
      <c r="HS22"/>
      <c r="HT22"/>
      <c r="HU22"/>
      <c r="HV22"/>
      <c r="HW22"/>
      <c r="HX22"/>
      <c r="HY22"/>
      <c r="HZ22"/>
      <c r="IA22"/>
      <c r="IB22"/>
      <c r="IC22"/>
      <c r="ID22"/>
      <c r="IE22"/>
      <c r="IF22"/>
      <c r="IG22"/>
      <c r="IH22"/>
      <c r="II22"/>
      <c r="IJ22"/>
      <c r="IK22"/>
      <c r="IL22"/>
      <c r="IM22"/>
      <c r="IN22"/>
      <c r="IO22"/>
      <c r="IP22"/>
      <c r="IQ22"/>
      <c r="IR22"/>
      <c r="IS22"/>
      <c r="IT22"/>
      <c r="IU22"/>
      <c r="IV22"/>
      <c r="IW22"/>
      <c r="IX22"/>
      <c r="IY22"/>
      <c r="IZ22"/>
      <c r="JA22"/>
      <c r="JB22"/>
      <c r="JC22"/>
      <c r="JD22"/>
      <c r="JE22"/>
      <c r="JF22"/>
      <c r="JG22"/>
      <c r="JH22"/>
      <c r="JI22"/>
      <c r="JJ22"/>
      <c r="JK22"/>
      <c r="JL22"/>
      <c r="JM22"/>
      <c r="JN22"/>
      <c r="JO22"/>
      <c r="JP22"/>
      <c r="JQ22"/>
      <c r="JR22"/>
      <c r="JS22"/>
      <c r="JT22"/>
      <c r="JU22"/>
      <c r="JV22"/>
      <c r="JW22"/>
      <c r="JX22"/>
      <c r="JY22"/>
      <c r="JZ22"/>
      <c r="KA22"/>
      <c r="KB22"/>
      <c r="KC22"/>
      <c r="KD22"/>
      <c r="KE22"/>
      <c r="KF22"/>
      <c r="KG22"/>
      <c r="KH22"/>
      <c r="KI22"/>
      <c r="KJ22"/>
      <c r="KK22"/>
      <c r="KL22"/>
      <c r="KM22"/>
      <c r="KN22"/>
      <c r="KO22"/>
      <c r="KP22"/>
      <c r="KQ22"/>
      <c r="KR22"/>
      <c r="KS22"/>
      <c r="KT22"/>
      <c r="KU22"/>
      <c r="KV22"/>
      <c r="KW22"/>
      <c r="KX22"/>
      <c r="KY22"/>
      <c r="KZ22"/>
      <c r="LA22"/>
      <c r="LB22"/>
      <c r="LC22"/>
      <c r="LD22"/>
      <c r="LE22"/>
      <c r="LF22"/>
      <c r="LG22"/>
      <c r="LH22"/>
      <c r="LI22"/>
      <c r="LJ22"/>
      <c r="LK22"/>
      <c r="LL22"/>
      <c r="LM22"/>
      <c r="LN22"/>
      <c r="LO22"/>
      <c r="LP22"/>
      <c r="LQ22"/>
      <c r="LR22"/>
      <c r="LS22"/>
      <c r="LT22"/>
      <c r="LU22"/>
      <c r="LV22"/>
      <c r="LW22"/>
      <c r="LX22"/>
      <c r="LY22"/>
      <c r="LZ22"/>
      <c r="MA22"/>
      <c r="MB22"/>
      <c r="MC22"/>
      <c r="MD22"/>
      <c r="ME22"/>
      <c r="MF22"/>
      <c r="MG22"/>
      <c r="MH22"/>
      <c r="MI22"/>
      <c r="MJ22"/>
      <c r="MK22"/>
      <c r="ML22"/>
      <c r="MM22"/>
      <c r="MN22"/>
      <c r="MO22"/>
      <c r="MP22"/>
      <c r="MQ22"/>
      <c r="MR22"/>
      <c r="MS22"/>
      <c r="MT22"/>
      <c r="MU22"/>
      <c r="MV22"/>
      <c r="MW22"/>
      <c r="MX22"/>
      <c r="MY22"/>
      <c r="MZ22"/>
      <c r="NA22"/>
      <c r="NB22"/>
      <c r="NC22"/>
      <c r="ND22"/>
      <c r="NE22"/>
      <c r="NF22"/>
      <c r="NG22"/>
      <c r="NH22"/>
      <c r="NI22"/>
      <c r="NJ22"/>
      <c r="NK22"/>
      <c r="NL22"/>
      <c r="NM22"/>
      <c r="NN22"/>
      <c r="NO22"/>
      <c r="NP22"/>
      <c r="NQ22"/>
      <c r="NR22"/>
      <c r="NS22"/>
      <c r="NT22"/>
      <c r="NU22"/>
      <c r="NV22"/>
      <c r="NW22"/>
      <c r="NX22"/>
      <c r="NY22"/>
      <c r="NZ22"/>
      <c r="OA22"/>
      <c r="OB22"/>
      <c r="OC22"/>
      <c r="OD22"/>
      <c r="OE22"/>
      <c r="OF22"/>
      <c r="OG22"/>
      <c r="OH22"/>
      <c r="OI22"/>
      <c r="OJ22"/>
      <c r="OK22"/>
      <c r="OL22"/>
      <c r="OM22"/>
      <c r="ON22"/>
      <c r="OO22"/>
      <c r="OP22"/>
      <c r="OQ22"/>
      <c r="OR22"/>
      <c r="OS22"/>
      <c r="OT22"/>
      <c r="OU22"/>
      <c r="OV22"/>
      <c r="OW22"/>
      <c r="OX22"/>
      <c r="OY22"/>
      <c r="OZ22"/>
      <c r="PA22"/>
      <c r="PB22"/>
      <c r="PC22"/>
      <c r="PD22"/>
      <c r="PE22"/>
      <c r="PF22"/>
      <c r="PG22"/>
      <c r="PH22"/>
      <c r="PI22"/>
      <c r="PJ22"/>
      <c r="PK22"/>
      <c r="PL22"/>
      <c r="PM22"/>
      <c r="PN22"/>
      <c r="PO22"/>
      <c r="PP22"/>
      <c r="PQ22"/>
      <c r="PR22"/>
      <c r="PS22"/>
      <c r="PT22"/>
      <c r="PU22"/>
      <c r="PV22"/>
      <c r="PW22"/>
      <c r="PX22"/>
      <c r="PY22"/>
      <c r="PZ22"/>
      <c r="QA22"/>
      <c r="QB22"/>
      <c r="QC22"/>
      <c r="QD22"/>
      <c r="QE22"/>
      <c r="QF22"/>
      <c r="QG22"/>
      <c r="QH22"/>
      <c r="QI22"/>
      <c r="QJ22"/>
      <c r="QK22"/>
      <c r="QL22"/>
      <c r="QM22"/>
      <c r="QN22"/>
      <c r="QO22"/>
      <c r="QP22"/>
      <c r="QQ22"/>
      <c r="QR22"/>
      <c r="QS22"/>
      <c r="QT22"/>
      <c r="QU22"/>
      <c r="QV22"/>
      <c r="QW22"/>
      <c r="QX22"/>
      <c r="QY22"/>
      <c r="QZ22"/>
      <c r="RA22"/>
      <c r="RB22"/>
      <c r="RC22"/>
      <c r="RD22"/>
      <c r="RE22"/>
      <c r="RF22"/>
      <c r="RG22"/>
      <c r="RH22"/>
      <c r="RI22"/>
      <c r="RJ22"/>
      <c r="RK22"/>
      <c r="RL22"/>
      <c r="RM22"/>
      <c r="RN22"/>
      <c r="RO22"/>
      <c r="RP22"/>
      <c r="RQ22"/>
      <c r="RR22"/>
      <c r="RS22"/>
      <c r="RT22"/>
      <c r="RU22"/>
      <c r="RV22"/>
      <c r="RW22"/>
      <c r="RX22"/>
      <c r="RY22"/>
      <c r="RZ22"/>
      <c r="SA22"/>
      <c r="SB22"/>
      <c r="SC22"/>
      <c r="SD22"/>
      <c r="SE22"/>
      <c r="SF22"/>
      <c r="SG22"/>
      <c r="SH22"/>
      <c r="SI22"/>
      <c r="SJ22"/>
      <c r="SK22"/>
      <c r="SL22"/>
      <c r="SM22"/>
      <c r="SN22"/>
      <c r="SO22"/>
      <c r="SP22"/>
      <c r="SQ22"/>
      <c r="SR22"/>
      <c r="SS22"/>
      <c r="ST22"/>
      <c r="SU22"/>
      <c r="SV22"/>
      <c r="SW22"/>
      <c r="SX22"/>
      <c r="SY22"/>
      <c r="SZ22"/>
      <c r="TA22"/>
      <c r="TB22"/>
      <c r="TC22"/>
      <c r="TD22"/>
      <c r="TE22"/>
      <c r="TF22"/>
      <c r="TG22"/>
      <c r="TH22"/>
      <c r="TI22"/>
      <c r="TJ22"/>
      <c r="TK22"/>
      <c r="TL22"/>
      <c r="TM22"/>
      <c r="TN22"/>
      <c r="TO22"/>
      <c r="TP22"/>
      <c r="TQ22"/>
      <c r="TR22"/>
      <c r="TS22"/>
      <c r="TT22"/>
      <c r="TU22"/>
      <c r="TV22"/>
      <c r="TW22"/>
      <c r="TX22"/>
      <c r="TY22"/>
      <c r="TZ22"/>
      <c r="UA22"/>
      <c r="UB22"/>
      <c r="UC22"/>
      <c r="UD22"/>
      <c r="UE22"/>
      <c r="UF22"/>
      <c r="UG22"/>
      <c r="UH22"/>
      <c r="UI22"/>
      <c r="UJ22"/>
      <c r="UK22"/>
      <c r="UL22"/>
      <c r="UM22"/>
      <c r="UN22"/>
      <c r="UO22"/>
      <c r="UP22"/>
      <c r="UQ22"/>
      <c r="UR22"/>
      <c r="US22"/>
      <c r="UT22"/>
      <c r="UU22"/>
      <c r="UV22"/>
      <c r="UW22"/>
      <c r="UX22"/>
      <c r="UY22"/>
      <c r="UZ22"/>
      <c r="VA22"/>
      <c r="VB22"/>
      <c r="VC22"/>
      <c r="VD22"/>
      <c r="VE22"/>
      <c r="VF22"/>
      <c r="VG22"/>
      <c r="VH22"/>
      <c r="VI22"/>
      <c r="VJ22"/>
      <c r="VK22"/>
      <c r="VL22"/>
      <c r="VM22"/>
      <c r="VN22"/>
      <c r="VO22"/>
      <c r="VP22"/>
      <c r="VQ22"/>
      <c r="VR22"/>
      <c r="VS22"/>
      <c r="VT22"/>
      <c r="VU22"/>
      <c r="VV22"/>
      <c r="VW22"/>
      <c r="VX22"/>
      <c r="VY22"/>
      <c r="VZ22"/>
      <c r="WA22"/>
      <c r="WB22"/>
      <c r="WC22"/>
      <c r="WD22"/>
      <c r="WE22"/>
      <c r="WF22"/>
      <c r="WG22"/>
      <c r="WH22"/>
      <c r="WI22"/>
      <c r="WJ22"/>
      <c r="WK22"/>
      <c r="WL22"/>
      <c r="WM22"/>
      <c r="WN22"/>
      <c r="WO22"/>
      <c r="WP22"/>
      <c r="WQ22"/>
      <c r="WR22"/>
      <c r="WS22"/>
      <c r="WT22"/>
      <c r="WU22"/>
      <c r="WV22"/>
      <c r="WW22"/>
      <c r="WX22"/>
      <c r="WY22"/>
      <c r="WZ22"/>
      <c r="XA22"/>
      <c r="XB22"/>
      <c r="XC22"/>
      <c r="XD22"/>
      <c r="XE22"/>
      <c r="XF22"/>
      <c r="XG22"/>
      <c r="XH22"/>
      <c r="XI22"/>
      <c r="XJ22"/>
      <c r="XK22"/>
      <c r="XL22"/>
      <c r="XM22"/>
      <c r="XN22"/>
      <c r="XO22"/>
      <c r="XP22"/>
      <c r="XQ22"/>
      <c r="XR22"/>
      <c r="XS22"/>
      <c r="XT22"/>
      <c r="XU22"/>
      <c r="XV22"/>
      <c r="XW22"/>
      <c r="XX22"/>
      <c r="XY22"/>
      <c r="XZ22"/>
      <c r="YA22"/>
      <c r="YB22"/>
      <c r="YC22"/>
      <c r="YD22"/>
      <c r="YE22"/>
      <c r="YF22"/>
      <c r="YG22"/>
      <c r="YH22"/>
      <c r="YI22"/>
      <c r="YJ22"/>
      <c r="YK22"/>
      <c r="YL22"/>
      <c r="YM22"/>
      <c r="YN22"/>
      <c r="YO22"/>
      <c r="YP22"/>
      <c r="YQ22"/>
      <c r="YR22"/>
      <c r="YS22"/>
      <c r="YT22"/>
      <c r="YU22"/>
      <c r="YV22"/>
      <c r="YW22"/>
      <c r="YX22"/>
      <c r="YY22"/>
      <c r="YZ22"/>
      <c r="ZA22"/>
      <c r="ZB22"/>
      <c r="ZC22"/>
      <c r="ZD22"/>
      <c r="ZE22"/>
      <c r="ZF22"/>
      <c r="ZG22"/>
      <c r="ZH22"/>
      <c r="ZI22"/>
      <c r="ZJ22"/>
      <c r="ZK22"/>
      <c r="ZL22"/>
      <c r="ZM22"/>
      <c r="ZN22"/>
      <c r="ZO22"/>
      <c r="ZP22"/>
      <c r="ZQ22"/>
      <c r="ZR22"/>
      <c r="ZS22"/>
      <c r="ZT22"/>
      <c r="ZU22"/>
      <c r="ZV22"/>
      <c r="ZW22"/>
      <c r="ZX22"/>
      <c r="ZY22"/>
      <c r="ZZ22"/>
      <c r="AAA22"/>
      <c r="AAB22"/>
      <c r="AAC22"/>
      <c r="AAD22"/>
      <c r="AAE22"/>
      <c r="AAF22"/>
      <c r="AAG22"/>
      <c r="AAH22"/>
      <c r="AAI22"/>
      <c r="AAJ22"/>
      <c r="AAK22"/>
      <c r="AAL22"/>
      <c r="AAM22"/>
      <c r="AAN22"/>
      <c r="AAO22"/>
      <c r="AAP22"/>
      <c r="AAQ22"/>
      <c r="AAR22"/>
      <c r="AAS22"/>
      <c r="AAT22"/>
      <c r="AAU22"/>
      <c r="AAV22"/>
      <c r="AAW22"/>
      <c r="AAX22"/>
      <c r="AAY22"/>
      <c r="AAZ22"/>
      <c r="ABA22"/>
      <c r="ABB22"/>
      <c r="ABC22"/>
      <c r="ABD22"/>
      <c r="ABE22"/>
      <c r="ABF22"/>
      <c r="ABG22"/>
      <c r="ABH22"/>
      <c r="ABI22"/>
      <c r="ABJ22"/>
      <c r="ABK22"/>
      <c r="ABL22"/>
      <c r="ABM22"/>
      <c r="ABN22"/>
      <c r="ABO22"/>
      <c r="ABP22"/>
      <c r="ABQ22"/>
      <c r="ABR22"/>
      <c r="ABS22"/>
      <c r="ABT22"/>
      <c r="ABU22"/>
      <c r="ABV22"/>
      <c r="ABW22"/>
      <c r="ABX22"/>
      <c r="ABY22"/>
      <c r="ABZ22"/>
      <c r="ACA22"/>
      <c r="ACB22"/>
      <c r="ACC22"/>
      <c r="ACD22"/>
      <c r="ACE22"/>
      <c r="ACF22"/>
      <c r="ACG22"/>
      <c r="ACH22"/>
      <c r="ACI22"/>
      <c r="ACJ22"/>
      <c r="ACK22"/>
      <c r="ACL22"/>
      <c r="ACM22"/>
      <c r="ACN22"/>
      <c r="ACO22"/>
      <c r="ACP22"/>
      <c r="ACQ22"/>
      <c r="ACR22"/>
      <c r="ACS22"/>
      <c r="ACT22"/>
      <c r="ACU22"/>
      <c r="ACV22"/>
      <c r="ACW22"/>
      <c r="ACX22"/>
      <c r="ACY22"/>
      <c r="ACZ22"/>
      <c r="ADA22"/>
      <c r="ADB22"/>
      <c r="ADC22"/>
      <c r="ADD22"/>
      <c r="ADE22"/>
      <c r="ADF22"/>
      <c r="ADG22"/>
      <c r="ADH22"/>
      <c r="ADI22"/>
      <c r="ADJ22"/>
      <c r="ADK22"/>
      <c r="ADL22"/>
      <c r="ADM22"/>
      <c r="ADN22"/>
      <c r="ADO22"/>
      <c r="ADP22"/>
      <c r="ADQ22"/>
      <c r="ADR22"/>
      <c r="ADS22"/>
      <c r="ADT22"/>
      <c r="ADU22"/>
      <c r="ADV22"/>
      <c r="ADW22"/>
      <c r="ADX22"/>
      <c r="ADY22"/>
      <c r="ADZ22"/>
      <c r="AEA22"/>
      <c r="AEB22"/>
      <c r="AEC22"/>
      <c r="AED22"/>
      <c r="AEE22"/>
      <c r="AEF22"/>
      <c r="AEG22"/>
      <c r="AEH22"/>
      <c r="AEI22"/>
      <c r="AEJ22"/>
      <c r="AEK22"/>
      <c r="AEL22"/>
      <c r="AEM22"/>
      <c r="AEN22"/>
      <c r="AEO22"/>
      <c r="AEP22"/>
      <c r="AEQ22"/>
      <c r="AER22"/>
      <c r="AES22"/>
      <c r="AET22"/>
      <c r="AEU22"/>
      <c r="AEV22"/>
      <c r="AEW22"/>
      <c r="AEX22"/>
      <c r="AEY22"/>
      <c r="AEZ22"/>
      <c r="AFA22"/>
      <c r="AFB22"/>
      <c r="AFC22"/>
      <c r="AFD22"/>
      <c r="AFE22"/>
      <c r="AFF22"/>
      <c r="AFG22"/>
      <c r="AFH22"/>
      <c r="AFI22"/>
      <c r="AFJ22"/>
      <c r="AFK22"/>
      <c r="AFL22"/>
      <c r="AFM22"/>
      <c r="AFN22"/>
      <c r="AFO22"/>
      <c r="AFP22"/>
      <c r="AFQ22"/>
      <c r="AFR22"/>
      <c r="AFS22"/>
      <c r="AFT22"/>
      <c r="AFU22"/>
      <c r="AFV22"/>
      <c r="AFW22"/>
      <c r="AFX22"/>
      <c r="AFY22"/>
      <c r="AFZ22"/>
      <c r="AGA22"/>
      <c r="AGB22"/>
      <c r="AGC22"/>
      <c r="AGD22"/>
      <c r="AGE22"/>
      <c r="AGF22"/>
      <c r="AGG22"/>
      <c r="AGH22"/>
      <c r="AGI22"/>
      <c r="AGJ22"/>
      <c r="AGK22"/>
      <c r="AGL22"/>
      <c r="AGM22"/>
      <c r="AGN22"/>
      <c r="AGO22"/>
      <c r="AGP22"/>
      <c r="AGQ22"/>
      <c r="AGR22"/>
      <c r="AGS22"/>
      <c r="AGT22"/>
      <c r="AGU22"/>
      <c r="AGV22"/>
      <c r="AGW22"/>
      <c r="AGX22"/>
      <c r="AGY22"/>
      <c r="AGZ22"/>
      <c r="AHA22"/>
      <c r="AHB22"/>
      <c r="AHC22"/>
      <c r="AHD22"/>
      <c r="AHE22"/>
      <c r="AHF22"/>
      <c r="AHG22"/>
      <c r="AHH22"/>
      <c r="AHI22"/>
      <c r="AHJ22"/>
      <c r="AHK22"/>
      <c r="AHL22"/>
      <c r="AHM22"/>
      <c r="AHN22"/>
      <c r="AHO22"/>
      <c r="AHP22"/>
      <c r="AHQ22"/>
      <c r="AHR22"/>
      <c r="AHS22"/>
      <c r="AHT22"/>
      <c r="AHU22"/>
      <c r="AHV22"/>
      <c r="AHW22"/>
      <c r="AHX22"/>
      <c r="AHY22"/>
      <c r="AHZ22"/>
      <c r="AIA22"/>
      <c r="AIB22"/>
      <c r="AIC22"/>
      <c r="AID22"/>
      <c r="AIE22"/>
      <c r="AIF22"/>
      <c r="AIG22"/>
      <c r="AIH22"/>
      <c r="AII22"/>
      <c r="AIJ22"/>
      <c r="AIK22"/>
      <c r="AIL22"/>
      <c r="AIM22"/>
      <c r="AIN22"/>
      <c r="AIO22"/>
      <c r="AIP22"/>
      <c r="AIQ22"/>
      <c r="AIR22"/>
      <c r="AIS22"/>
      <c r="AIT22"/>
      <c r="AIU22"/>
      <c r="AIV22"/>
      <c r="AIW22"/>
      <c r="AIX22"/>
      <c r="AIY22"/>
      <c r="AIZ22"/>
      <c r="AJA22"/>
      <c r="AJB22"/>
      <c r="AJC22"/>
      <c r="AJD22"/>
      <c r="AJE22"/>
      <c r="AJF22"/>
      <c r="AJG22"/>
      <c r="AJH22"/>
      <c r="AJI22"/>
      <c r="AJJ22"/>
      <c r="AJK22"/>
      <c r="AJL22"/>
      <c r="AJM22"/>
      <c r="AJN22"/>
      <c r="AJO22"/>
      <c r="AJP22"/>
      <c r="AJQ22"/>
      <c r="AJR22"/>
      <c r="AJS22"/>
      <c r="AJT22"/>
      <c r="AJU22"/>
      <c r="AJV22"/>
      <c r="AJW22"/>
      <c r="AJX22"/>
      <c r="AJY22"/>
      <c r="AJZ22"/>
      <c r="AKA22"/>
      <c r="AKB22"/>
      <c r="AKC22"/>
      <c r="AKD22"/>
      <c r="AKE22"/>
      <c r="AKF22"/>
      <c r="AKG22"/>
      <c r="AKH22"/>
      <c r="AKI22"/>
      <c r="AKJ22"/>
      <c r="AKK22"/>
      <c r="AKL22"/>
      <c r="AKM22"/>
      <c r="AKN22"/>
      <c r="AKO22"/>
      <c r="AKP22"/>
      <c r="AKQ22"/>
      <c r="AKR22"/>
      <c r="AKS22"/>
      <c r="AKT22"/>
      <c r="AKU22"/>
      <c r="AKV22"/>
      <c r="AKW22"/>
      <c r="AKX22"/>
      <c r="AKY22"/>
      <c r="AKZ22"/>
      <c r="ALA22"/>
      <c r="ALB22"/>
      <c r="ALC22"/>
      <c r="ALD22"/>
      <c r="ALE22"/>
      <c r="ALF22"/>
      <c r="ALG22"/>
      <c r="ALH22"/>
      <c r="ALI22"/>
      <c r="ALJ22"/>
      <c r="ALK22"/>
      <c r="ALL22"/>
      <c r="ALM22"/>
      <c r="ALN22"/>
      <c r="ALO22"/>
      <c r="ALP22"/>
      <c r="ALQ22"/>
      <c r="ALR22"/>
      <c r="ALS22"/>
      <c r="ALT22"/>
      <c r="ALU22"/>
      <c r="ALV22"/>
      <c r="ALW22"/>
      <c r="ALX22"/>
      <c r="ALY22"/>
      <c r="ALZ22"/>
      <c r="AMA22"/>
      <c r="AMB22"/>
      <c r="AMC22"/>
      <c r="AMD22"/>
      <c r="AME22"/>
      <c r="AMF22"/>
      <c r="AMG22"/>
      <c r="AMH22"/>
      <c r="AMI22"/>
      <c r="AMJ22"/>
    </row>
    <row r="23" spans="1:1024" ht="15" customHeight="1" thickBot="1">
      <c r="A23" s="62"/>
      <c r="B23" s="30"/>
      <c r="C23" s="33"/>
      <c r="D23" s="34" t="s">
        <v>23</v>
      </c>
      <c r="E23" s="31"/>
      <c r="F23" s="31"/>
      <c r="G23" s="31"/>
      <c r="H23" s="31"/>
      <c r="I23" s="31"/>
      <c r="J23" s="31"/>
      <c r="K23" s="31"/>
      <c r="L23" s="31"/>
      <c r="M23" s="31"/>
      <c r="N23" s="31"/>
      <c r="O23" s="31"/>
      <c r="P23" s="31"/>
      <c r="Q23" s="32"/>
      <c r="R23"/>
      <c r="S23"/>
      <c r="T23"/>
      <c r="U23"/>
      <c r="V23"/>
      <c r="W23"/>
      <c r="X23"/>
      <c r="Y23"/>
      <c r="Z23"/>
      <c r="AA23"/>
      <c r="AB23"/>
      <c r="AC23"/>
      <c r="AD23"/>
      <c r="AE23"/>
      <c r="AF23"/>
      <c r="AG23"/>
      <c r="AH23"/>
      <c r="AI23"/>
      <c r="AJ23"/>
      <c r="AK23"/>
      <c r="AL23"/>
      <c r="AM23"/>
      <c r="AN23"/>
      <c r="AO23"/>
      <c r="AP23"/>
      <c r="AQ23"/>
      <c r="AR23"/>
      <c r="AS23"/>
      <c r="AT23"/>
      <c r="AU23"/>
      <c r="AV23"/>
      <c r="AW23"/>
      <c r="AX23"/>
      <c r="AY23"/>
      <c r="AZ23"/>
      <c r="BA23"/>
      <c r="BB23"/>
      <c r="BC23"/>
      <c r="BD23"/>
      <c r="BE23"/>
      <c r="BF23"/>
      <c r="BG23"/>
      <c r="BH23"/>
      <c r="BI23"/>
      <c r="BJ23"/>
      <c r="BK23"/>
      <c r="BL23"/>
      <c r="BM23"/>
      <c r="BN23"/>
      <c r="BO23"/>
      <c r="BP23"/>
      <c r="BQ23"/>
      <c r="BR23"/>
      <c r="BS23"/>
      <c r="BT23"/>
      <c r="BU23"/>
      <c r="BV23"/>
      <c r="BW23"/>
      <c r="BX23"/>
      <c r="BY23"/>
      <c r="BZ23"/>
      <c r="CA23"/>
      <c r="CB23"/>
      <c r="CC23"/>
      <c r="CD23"/>
      <c r="CE23"/>
      <c r="CF23"/>
      <c r="CG23"/>
      <c r="CH23"/>
      <c r="CI23"/>
      <c r="CJ23"/>
      <c r="CK23"/>
      <c r="CL23"/>
      <c r="CM23"/>
      <c r="CN23"/>
      <c r="CO23"/>
      <c r="CP23"/>
      <c r="CQ23"/>
      <c r="CR23"/>
      <c r="CS23"/>
      <c r="CT23"/>
      <c r="CU23"/>
      <c r="CV23"/>
      <c r="CW23"/>
      <c r="CX23"/>
      <c r="CY23"/>
      <c r="CZ23"/>
      <c r="DA23"/>
      <c r="DB23"/>
      <c r="DC23"/>
      <c r="DD23"/>
      <c r="DE23"/>
      <c r="DF23"/>
      <c r="DG23"/>
      <c r="DH23"/>
      <c r="DI23"/>
      <c r="DJ23"/>
      <c r="DK23"/>
      <c r="DL23"/>
      <c r="DM23"/>
      <c r="DN23"/>
      <c r="DO23"/>
      <c r="DP23"/>
      <c r="DQ23"/>
      <c r="DR23"/>
      <c r="DS23"/>
      <c r="DT23"/>
      <c r="DU23"/>
      <c r="DV23"/>
      <c r="DW23"/>
      <c r="DX23"/>
      <c r="DY23"/>
      <c r="DZ23"/>
      <c r="EA23"/>
      <c r="EB23"/>
      <c r="EC23"/>
      <c r="ED23"/>
      <c r="EE23"/>
      <c r="EF23"/>
      <c r="EG23"/>
      <c r="EH23"/>
      <c r="EI23"/>
      <c r="EJ23"/>
      <c r="EK23"/>
      <c r="EL23"/>
      <c r="EM23"/>
      <c r="EN23"/>
      <c r="EO23"/>
      <c r="EP23"/>
      <c r="EQ23"/>
      <c r="ER23"/>
      <c r="ES23"/>
      <c r="ET23"/>
      <c r="EU23"/>
      <c r="EV23"/>
      <c r="EW23"/>
      <c r="EX23"/>
      <c r="EY23"/>
      <c r="EZ23"/>
      <c r="FA23"/>
      <c r="FB23"/>
      <c r="FC23"/>
      <c r="FD23"/>
      <c r="FE23"/>
      <c r="FF23"/>
      <c r="FG23"/>
      <c r="FH23"/>
      <c r="FI23"/>
      <c r="FJ23"/>
      <c r="FK23"/>
      <c r="FL23"/>
      <c r="FM23"/>
      <c r="FN23"/>
      <c r="FO23"/>
      <c r="FP23"/>
      <c r="FQ23"/>
      <c r="FR23"/>
      <c r="FS23"/>
      <c r="FT23"/>
      <c r="FU23"/>
      <c r="FV23"/>
      <c r="FW23"/>
      <c r="FX23"/>
      <c r="FY23"/>
      <c r="FZ23"/>
      <c r="GA23"/>
      <c r="GB23"/>
      <c r="GC23"/>
      <c r="GD23"/>
      <c r="GE23"/>
      <c r="GF23"/>
      <c r="GG23"/>
      <c r="GH23"/>
      <c r="GI23"/>
      <c r="GJ23"/>
      <c r="GK23"/>
      <c r="GL23"/>
      <c r="GM23"/>
      <c r="GN23"/>
      <c r="GO23"/>
      <c r="GP23"/>
      <c r="GQ23"/>
      <c r="GR23"/>
      <c r="GS23"/>
      <c r="GT23"/>
      <c r="GU23"/>
      <c r="GV23"/>
      <c r="GW23"/>
      <c r="GX23"/>
      <c r="GY23"/>
      <c r="GZ23"/>
      <c r="HA23"/>
      <c r="HB23"/>
      <c r="HC23"/>
      <c r="HD23"/>
      <c r="HE23"/>
      <c r="HF23"/>
      <c r="HG23"/>
      <c r="HH23"/>
      <c r="HI23"/>
      <c r="HJ23"/>
      <c r="HK23"/>
      <c r="HL23"/>
      <c r="HM23"/>
      <c r="HN23"/>
      <c r="HO23"/>
      <c r="HP23"/>
      <c r="HQ23"/>
      <c r="HR23"/>
      <c r="HS23"/>
      <c r="HT23"/>
      <c r="HU23"/>
      <c r="HV23"/>
      <c r="HW23"/>
      <c r="HX23"/>
      <c r="HY23"/>
      <c r="HZ23"/>
      <c r="IA23"/>
      <c r="IB23"/>
      <c r="IC23"/>
      <c r="ID23"/>
      <c r="IE23"/>
      <c r="IF23"/>
      <c r="IG23"/>
      <c r="IH23"/>
      <c r="II23"/>
      <c r="IJ23"/>
      <c r="IK23"/>
      <c r="IL23"/>
      <c r="IM23"/>
      <c r="IN23"/>
      <c r="IO23"/>
      <c r="IP23"/>
      <c r="IQ23"/>
      <c r="IR23"/>
      <c r="IS23"/>
      <c r="IT23"/>
      <c r="IU23"/>
      <c r="IV23"/>
      <c r="IW23"/>
      <c r="IX23"/>
      <c r="IY23"/>
      <c r="IZ23"/>
      <c r="JA23"/>
      <c r="JB23"/>
      <c r="JC23"/>
      <c r="JD23"/>
      <c r="JE23"/>
      <c r="JF23"/>
      <c r="JG23"/>
      <c r="JH23"/>
      <c r="JI23"/>
      <c r="JJ23"/>
      <c r="JK23"/>
      <c r="JL23"/>
      <c r="JM23"/>
      <c r="JN23"/>
      <c r="JO23"/>
      <c r="JP23"/>
      <c r="JQ23"/>
      <c r="JR23"/>
      <c r="JS23"/>
      <c r="JT23"/>
      <c r="JU23"/>
      <c r="JV23"/>
      <c r="JW23"/>
      <c r="JX23"/>
      <c r="JY23"/>
      <c r="JZ23"/>
      <c r="KA23"/>
      <c r="KB23"/>
      <c r="KC23"/>
      <c r="KD23"/>
      <c r="KE23"/>
      <c r="KF23"/>
      <c r="KG23"/>
      <c r="KH23"/>
      <c r="KI23"/>
      <c r="KJ23"/>
      <c r="KK23"/>
      <c r="KL23"/>
      <c r="KM23"/>
      <c r="KN23"/>
      <c r="KO23"/>
      <c r="KP23"/>
      <c r="KQ23"/>
      <c r="KR23"/>
      <c r="KS23"/>
      <c r="KT23"/>
      <c r="KU23"/>
      <c r="KV23"/>
      <c r="KW23"/>
      <c r="KX23"/>
      <c r="KY23"/>
      <c r="KZ23"/>
      <c r="LA23"/>
      <c r="LB23"/>
      <c r="LC23"/>
      <c r="LD23"/>
      <c r="LE23"/>
      <c r="LF23"/>
      <c r="LG23"/>
      <c r="LH23"/>
      <c r="LI23"/>
      <c r="LJ23"/>
      <c r="LK23"/>
      <c r="LL23"/>
      <c r="LM23"/>
      <c r="LN23"/>
      <c r="LO23"/>
      <c r="LP23"/>
      <c r="LQ23"/>
      <c r="LR23"/>
      <c r="LS23"/>
      <c r="LT23"/>
      <c r="LU23"/>
      <c r="LV23"/>
      <c r="LW23"/>
      <c r="LX23"/>
      <c r="LY23"/>
      <c r="LZ23"/>
      <c r="MA23"/>
      <c r="MB23"/>
      <c r="MC23"/>
      <c r="MD23"/>
      <c r="ME23"/>
      <c r="MF23"/>
      <c r="MG23"/>
      <c r="MH23"/>
      <c r="MI23"/>
      <c r="MJ23"/>
      <c r="MK23"/>
      <c r="ML23"/>
      <c r="MM23"/>
      <c r="MN23"/>
      <c r="MO23"/>
      <c r="MP23"/>
      <c r="MQ23"/>
      <c r="MR23"/>
      <c r="MS23"/>
      <c r="MT23"/>
      <c r="MU23"/>
      <c r="MV23"/>
      <c r="MW23"/>
      <c r="MX23"/>
      <c r="MY23"/>
      <c r="MZ23"/>
      <c r="NA23"/>
      <c r="NB23"/>
      <c r="NC23"/>
      <c r="ND23"/>
      <c r="NE23"/>
      <c r="NF23"/>
      <c r="NG23"/>
      <c r="NH23"/>
      <c r="NI23"/>
      <c r="NJ23"/>
      <c r="NK23"/>
      <c r="NL23"/>
      <c r="NM23"/>
      <c r="NN23"/>
      <c r="NO23"/>
      <c r="NP23"/>
      <c r="NQ23"/>
      <c r="NR23"/>
      <c r="NS23"/>
      <c r="NT23"/>
      <c r="NU23"/>
      <c r="NV23"/>
      <c r="NW23"/>
      <c r="NX23"/>
      <c r="NY23"/>
      <c r="NZ23"/>
      <c r="OA23"/>
      <c r="OB23"/>
      <c r="OC23"/>
      <c r="OD23"/>
      <c r="OE23"/>
      <c r="OF23"/>
      <c r="OG23"/>
      <c r="OH23"/>
      <c r="OI23"/>
      <c r="OJ23"/>
      <c r="OK23"/>
      <c r="OL23"/>
      <c r="OM23"/>
      <c r="ON23"/>
      <c r="OO23"/>
      <c r="OP23"/>
      <c r="OQ23"/>
      <c r="OR23"/>
      <c r="OS23"/>
      <c r="OT23"/>
      <c r="OU23"/>
      <c r="OV23"/>
      <c r="OW23"/>
      <c r="OX23"/>
      <c r="OY23"/>
      <c r="OZ23"/>
      <c r="PA23"/>
      <c r="PB23"/>
      <c r="PC23"/>
      <c r="PD23"/>
      <c r="PE23"/>
      <c r="PF23"/>
      <c r="PG23"/>
      <c r="PH23"/>
      <c r="PI23"/>
      <c r="PJ23"/>
      <c r="PK23"/>
      <c r="PL23"/>
      <c r="PM23"/>
      <c r="PN23"/>
      <c r="PO23"/>
      <c r="PP23"/>
      <c r="PQ23"/>
      <c r="PR23"/>
      <c r="PS23"/>
      <c r="PT23"/>
      <c r="PU23"/>
      <c r="PV23"/>
      <c r="PW23"/>
      <c r="PX23"/>
      <c r="PY23"/>
      <c r="PZ23"/>
      <c r="QA23"/>
      <c r="QB23"/>
      <c r="QC23"/>
      <c r="QD23"/>
      <c r="QE23"/>
      <c r="QF23"/>
      <c r="QG23"/>
      <c r="QH23"/>
      <c r="QI23"/>
      <c r="QJ23"/>
      <c r="QK23"/>
      <c r="QL23"/>
      <c r="QM23"/>
      <c r="QN23"/>
      <c r="QO23"/>
      <c r="QP23"/>
      <c r="QQ23"/>
      <c r="QR23"/>
      <c r="QS23"/>
      <c r="QT23"/>
      <c r="QU23"/>
      <c r="QV23"/>
      <c r="QW23"/>
      <c r="QX23"/>
      <c r="QY23"/>
      <c r="QZ23"/>
      <c r="RA23"/>
      <c r="RB23"/>
      <c r="RC23"/>
      <c r="RD23"/>
      <c r="RE23"/>
      <c r="RF23"/>
      <c r="RG23"/>
      <c r="RH23"/>
      <c r="RI23"/>
      <c r="RJ23"/>
      <c r="RK23"/>
      <c r="RL23"/>
      <c r="RM23"/>
      <c r="RN23"/>
      <c r="RO23"/>
      <c r="RP23"/>
      <c r="RQ23"/>
      <c r="RR23"/>
      <c r="RS23"/>
      <c r="RT23"/>
      <c r="RU23"/>
      <c r="RV23"/>
      <c r="RW23"/>
      <c r="RX23"/>
      <c r="RY23"/>
      <c r="RZ23"/>
      <c r="SA23"/>
      <c r="SB23"/>
      <c r="SC23"/>
      <c r="SD23"/>
      <c r="SE23"/>
      <c r="SF23"/>
      <c r="SG23"/>
      <c r="SH23"/>
      <c r="SI23"/>
      <c r="SJ23"/>
      <c r="SK23"/>
      <c r="SL23"/>
      <c r="SM23"/>
      <c r="SN23"/>
      <c r="SO23"/>
      <c r="SP23"/>
      <c r="SQ23"/>
      <c r="SR23"/>
      <c r="SS23"/>
      <c r="ST23"/>
      <c r="SU23"/>
      <c r="SV23"/>
      <c r="SW23"/>
      <c r="SX23"/>
      <c r="SY23"/>
      <c r="SZ23"/>
      <c r="TA23"/>
      <c r="TB23"/>
      <c r="TC23"/>
      <c r="TD23"/>
      <c r="TE23"/>
      <c r="TF23"/>
      <c r="TG23"/>
      <c r="TH23"/>
      <c r="TI23"/>
      <c r="TJ23"/>
      <c r="TK23"/>
      <c r="TL23"/>
      <c r="TM23"/>
      <c r="TN23"/>
      <c r="TO23"/>
      <c r="TP23"/>
      <c r="TQ23"/>
      <c r="TR23"/>
      <c r="TS23"/>
      <c r="TT23"/>
      <c r="TU23"/>
      <c r="TV23"/>
      <c r="TW23"/>
      <c r="TX23"/>
      <c r="TY23"/>
      <c r="TZ23"/>
      <c r="UA23"/>
      <c r="UB23"/>
      <c r="UC23"/>
      <c r="UD23"/>
      <c r="UE23"/>
      <c r="UF23"/>
      <c r="UG23"/>
      <c r="UH23"/>
      <c r="UI23"/>
      <c r="UJ23"/>
      <c r="UK23"/>
      <c r="UL23"/>
      <c r="UM23"/>
      <c r="UN23"/>
      <c r="UO23"/>
      <c r="UP23"/>
      <c r="UQ23"/>
      <c r="UR23"/>
      <c r="US23"/>
      <c r="UT23"/>
      <c r="UU23"/>
      <c r="UV23"/>
      <c r="UW23"/>
      <c r="UX23"/>
      <c r="UY23"/>
      <c r="UZ23"/>
      <c r="VA23"/>
      <c r="VB23"/>
      <c r="VC23"/>
      <c r="VD23"/>
      <c r="VE23"/>
      <c r="VF23"/>
      <c r="VG23"/>
      <c r="VH23"/>
      <c r="VI23"/>
      <c r="VJ23"/>
      <c r="VK23"/>
      <c r="VL23"/>
      <c r="VM23"/>
      <c r="VN23"/>
      <c r="VO23"/>
      <c r="VP23"/>
      <c r="VQ23"/>
      <c r="VR23"/>
      <c r="VS23"/>
      <c r="VT23"/>
      <c r="VU23"/>
      <c r="VV23"/>
      <c r="VW23"/>
      <c r="VX23"/>
      <c r="VY23"/>
      <c r="VZ23"/>
      <c r="WA23"/>
      <c r="WB23"/>
      <c r="WC23"/>
      <c r="WD23"/>
      <c r="WE23"/>
      <c r="WF23"/>
      <c r="WG23"/>
      <c r="WH23"/>
      <c r="WI23"/>
      <c r="WJ23"/>
      <c r="WK23"/>
      <c r="WL23"/>
      <c r="WM23"/>
      <c r="WN23"/>
      <c r="WO23"/>
      <c r="WP23"/>
      <c r="WQ23"/>
      <c r="WR23"/>
      <c r="WS23"/>
      <c r="WT23"/>
      <c r="WU23"/>
      <c r="WV23"/>
      <c r="WW23"/>
      <c r="WX23"/>
      <c r="WY23"/>
      <c r="WZ23"/>
      <c r="XA23"/>
      <c r="XB23"/>
      <c r="XC23"/>
      <c r="XD23"/>
      <c r="XE23"/>
      <c r="XF23"/>
      <c r="XG23"/>
      <c r="XH23"/>
      <c r="XI23"/>
      <c r="XJ23"/>
      <c r="XK23"/>
      <c r="XL23"/>
      <c r="XM23"/>
      <c r="XN23"/>
      <c r="XO23"/>
      <c r="XP23"/>
      <c r="XQ23"/>
      <c r="XR23"/>
      <c r="XS23"/>
      <c r="XT23"/>
      <c r="XU23"/>
      <c r="XV23"/>
      <c r="XW23"/>
      <c r="XX23"/>
      <c r="XY23"/>
      <c r="XZ23"/>
      <c r="YA23"/>
      <c r="YB23"/>
      <c r="YC23"/>
      <c r="YD23"/>
      <c r="YE23"/>
      <c r="YF23"/>
      <c r="YG23"/>
      <c r="YH23"/>
      <c r="YI23"/>
      <c r="YJ23"/>
      <c r="YK23"/>
      <c r="YL23"/>
      <c r="YM23"/>
      <c r="YN23"/>
      <c r="YO23"/>
      <c r="YP23"/>
      <c r="YQ23"/>
      <c r="YR23"/>
      <c r="YS23"/>
      <c r="YT23"/>
      <c r="YU23"/>
      <c r="YV23"/>
      <c r="YW23"/>
      <c r="YX23"/>
      <c r="YY23"/>
      <c r="YZ23"/>
      <c r="ZA23"/>
      <c r="ZB23"/>
      <c r="ZC23"/>
      <c r="ZD23"/>
      <c r="ZE23"/>
      <c r="ZF23"/>
      <c r="ZG23"/>
      <c r="ZH23"/>
      <c r="ZI23"/>
      <c r="ZJ23"/>
      <c r="ZK23"/>
      <c r="ZL23"/>
      <c r="ZM23"/>
      <c r="ZN23"/>
      <c r="ZO23"/>
      <c r="ZP23"/>
      <c r="ZQ23"/>
      <c r="ZR23"/>
      <c r="ZS23"/>
      <c r="ZT23"/>
      <c r="ZU23"/>
      <c r="ZV23"/>
      <c r="ZW23"/>
      <c r="ZX23"/>
      <c r="ZY23"/>
      <c r="ZZ23"/>
      <c r="AAA23"/>
      <c r="AAB23"/>
      <c r="AAC23"/>
      <c r="AAD23"/>
      <c r="AAE23"/>
      <c r="AAF23"/>
      <c r="AAG23"/>
      <c r="AAH23"/>
      <c r="AAI23"/>
      <c r="AAJ23"/>
      <c r="AAK23"/>
      <c r="AAL23"/>
      <c r="AAM23"/>
      <c r="AAN23"/>
      <c r="AAO23"/>
      <c r="AAP23"/>
      <c r="AAQ23"/>
      <c r="AAR23"/>
      <c r="AAS23"/>
      <c r="AAT23"/>
      <c r="AAU23"/>
      <c r="AAV23"/>
      <c r="AAW23"/>
      <c r="AAX23"/>
      <c r="AAY23"/>
      <c r="AAZ23"/>
      <c r="ABA23"/>
      <c r="ABB23"/>
      <c r="ABC23"/>
      <c r="ABD23"/>
      <c r="ABE23"/>
      <c r="ABF23"/>
      <c r="ABG23"/>
      <c r="ABH23"/>
      <c r="ABI23"/>
      <c r="ABJ23"/>
      <c r="ABK23"/>
      <c r="ABL23"/>
      <c r="ABM23"/>
      <c r="ABN23"/>
      <c r="ABO23"/>
      <c r="ABP23"/>
      <c r="ABQ23"/>
      <c r="ABR23"/>
      <c r="ABS23"/>
      <c r="ABT23"/>
      <c r="ABU23"/>
      <c r="ABV23"/>
      <c r="ABW23"/>
      <c r="ABX23"/>
      <c r="ABY23"/>
      <c r="ABZ23"/>
      <c r="ACA23"/>
      <c r="ACB23"/>
      <c r="ACC23"/>
      <c r="ACD23"/>
      <c r="ACE23"/>
      <c r="ACF23"/>
      <c r="ACG23"/>
      <c r="ACH23"/>
      <c r="ACI23"/>
      <c r="ACJ23"/>
      <c r="ACK23"/>
      <c r="ACL23"/>
      <c r="ACM23"/>
      <c r="ACN23"/>
      <c r="ACO23"/>
      <c r="ACP23"/>
      <c r="ACQ23"/>
      <c r="ACR23"/>
      <c r="ACS23"/>
      <c r="ACT23"/>
      <c r="ACU23"/>
      <c r="ACV23"/>
      <c r="ACW23"/>
      <c r="ACX23"/>
      <c r="ACY23"/>
      <c r="ACZ23"/>
      <c r="ADA23"/>
      <c r="ADB23"/>
      <c r="ADC23"/>
      <c r="ADD23"/>
      <c r="ADE23"/>
      <c r="ADF23"/>
      <c r="ADG23"/>
      <c r="ADH23"/>
      <c r="ADI23"/>
      <c r="ADJ23"/>
      <c r="ADK23"/>
      <c r="ADL23"/>
      <c r="ADM23"/>
      <c r="ADN23"/>
      <c r="ADO23"/>
      <c r="ADP23"/>
      <c r="ADQ23"/>
      <c r="ADR23"/>
      <c r="ADS23"/>
      <c r="ADT23"/>
      <c r="ADU23"/>
      <c r="ADV23"/>
      <c r="ADW23"/>
      <c r="ADX23"/>
      <c r="ADY23"/>
      <c r="ADZ23"/>
      <c r="AEA23"/>
      <c r="AEB23"/>
      <c r="AEC23"/>
      <c r="AED23"/>
      <c r="AEE23"/>
      <c r="AEF23"/>
      <c r="AEG23"/>
      <c r="AEH23"/>
      <c r="AEI23"/>
      <c r="AEJ23"/>
      <c r="AEK23"/>
      <c r="AEL23"/>
      <c r="AEM23"/>
      <c r="AEN23"/>
      <c r="AEO23"/>
      <c r="AEP23"/>
      <c r="AEQ23"/>
      <c r="AER23"/>
      <c r="AES23"/>
      <c r="AET23"/>
      <c r="AEU23"/>
      <c r="AEV23"/>
      <c r="AEW23"/>
      <c r="AEX23"/>
      <c r="AEY23"/>
      <c r="AEZ23"/>
      <c r="AFA23"/>
      <c r="AFB23"/>
      <c r="AFC23"/>
      <c r="AFD23"/>
      <c r="AFE23"/>
      <c r="AFF23"/>
      <c r="AFG23"/>
      <c r="AFH23"/>
      <c r="AFI23"/>
      <c r="AFJ23"/>
      <c r="AFK23"/>
      <c r="AFL23"/>
      <c r="AFM23"/>
      <c r="AFN23"/>
      <c r="AFO23"/>
      <c r="AFP23"/>
      <c r="AFQ23"/>
      <c r="AFR23"/>
      <c r="AFS23"/>
      <c r="AFT23"/>
      <c r="AFU23"/>
      <c r="AFV23"/>
      <c r="AFW23"/>
      <c r="AFX23"/>
      <c r="AFY23"/>
      <c r="AFZ23"/>
      <c r="AGA23"/>
      <c r="AGB23"/>
      <c r="AGC23"/>
      <c r="AGD23"/>
      <c r="AGE23"/>
      <c r="AGF23"/>
      <c r="AGG23"/>
      <c r="AGH23"/>
      <c r="AGI23"/>
      <c r="AGJ23"/>
      <c r="AGK23"/>
      <c r="AGL23"/>
      <c r="AGM23"/>
      <c r="AGN23"/>
      <c r="AGO23"/>
      <c r="AGP23"/>
      <c r="AGQ23"/>
      <c r="AGR23"/>
      <c r="AGS23"/>
      <c r="AGT23"/>
      <c r="AGU23"/>
      <c r="AGV23"/>
      <c r="AGW23"/>
      <c r="AGX23"/>
      <c r="AGY23"/>
      <c r="AGZ23"/>
      <c r="AHA23"/>
      <c r="AHB23"/>
      <c r="AHC23"/>
      <c r="AHD23"/>
      <c r="AHE23"/>
      <c r="AHF23"/>
      <c r="AHG23"/>
      <c r="AHH23"/>
      <c r="AHI23"/>
      <c r="AHJ23"/>
      <c r="AHK23"/>
      <c r="AHL23"/>
      <c r="AHM23"/>
      <c r="AHN23"/>
      <c r="AHO23"/>
      <c r="AHP23"/>
      <c r="AHQ23"/>
      <c r="AHR23"/>
      <c r="AHS23"/>
      <c r="AHT23"/>
      <c r="AHU23"/>
      <c r="AHV23"/>
      <c r="AHW23"/>
      <c r="AHX23"/>
      <c r="AHY23"/>
      <c r="AHZ23"/>
      <c r="AIA23"/>
      <c r="AIB23"/>
      <c r="AIC23"/>
      <c r="AID23"/>
      <c r="AIE23"/>
      <c r="AIF23"/>
      <c r="AIG23"/>
      <c r="AIH23"/>
      <c r="AII23"/>
      <c r="AIJ23"/>
      <c r="AIK23"/>
      <c r="AIL23"/>
      <c r="AIM23"/>
      <c r="AIN23"/>
      <c r="AIO23"/>
      <c r="AIP23"/>
      <c r="AIQ23"/>
      <c r="AIR23"/>
      <c r="AIS23"/>
      <c r="AIT23"/>
      <c r="AIU23"/>
      <c r="AIV23"/>
      <c r="AIW23"/>
      <c r="AIX23"/>
      <c r="AIY23"/>
      <c r="AIZ23"/>
      <c r="AJA23"/>
      <c r="AJB23"/>
      <c r="AJC23"/>
      <c r="AJD23"/>
      <c r="AJE23"/>
      <c r="AJF23"/>
      <c r="AJG23"/>
      <c r="AJH23"/>
      <c r="AJI23"/>
      <c r="AJJ23"/>
      <c r="AJK23"/>
      <c r="AJL23"/>
      <c r="AJM23"/>
      <c r="AJN23"/>
      <c r="AJO23"/>
      <c r="AJP23"/>
      <c r="AJQ23"/>
      <c r="AJR23"/>
      <c r="AJS23"/>
      <c r="AJT23"/>
      <c r="AJU23"/>
      <c r="AJV23"/>
      <c r="AJW23"/>
      <c r="AJX23"/>
      <c r="AJY23"/>
      <c r="AJZ23"/>
      <c r="AKA23"/>
      <c r="AKB23"/>
      <c r="AKC23"/>
      <c r="AKD23"/>
      <c r="AKE23"/>
      <c r="AKF23"/>
      <c r="AKG23"/>
      <c r="AKH23"/>
      <c r="AKI23"/>
      <c r="AKJ23"/>
      <c r="AKK23"/>
      <c r="AKL23"/>
      <c r="AKM23"/>
      <c r="AKN23"/>
      <c r="AKO23"/>
      <c r="AKP23"/>
      <c r="AKQ23"/>
      <c r="AKR23"/>
      <c r="AKS23"/>
      <c r="AKT23"/>
      <c r="AKU23"/>
      <c r="AKV23"/>
      <c r="AKW23"/>
      <c r="AKX23"/>
      <c r="AKY23"/>
      <c r="AKZ23"/>
      <c r="ALA23"/>
      <c r="ALB23"/>
      <c r="ALC23"/>
      <c r="ALD23"/>
      <c r="ALE23"/>
      <c r="ALF23"/>
      <c r="ALG23"/>
      <c r="ALH23"/>
      <c r="ALI23"/>
      <c r="ALJ23"/>
      <c r="ALK23"/>
      <c r="ALL23"/>
      <c r="ALM23"/>
      <c r="ALN23"/>
      <c r="ALO23"/>
      <c r="ALP23"/>
      <c r="ALQ23"/>
      <c r="ALR23"/>
      <c r="ALS23"/>
      <c r="ALT23"/>
      <c r="ALU23"/>
      <c r="ALV23"/>
      <c r="ALW23"/>
      <c r="ALX23"/>
      <c r="ALY23"/>
      <c r="ALZ23"/>
      <c r="AMA23"/>
      <c r="AMB23"/>
      <c r="AMC23"/>
      <c r="AMD23"/>
      <c r="AME23"/>
      <c r="AMF23"/>
      <c r="AMG23"/>
      <c r="AMH23"/>
      <c r="AMI23"/>
      <c r="AMJ23"/>
    </row>
    <row r="24" spans="1:1024" ht="15" customHeight="1" thickBot="1">
      <c r="A24" s="62"/>
      <c r="B24" s="30"/>
      <c r="C24" s="33" t="s">
        <v>24</v>
      </c>
      <c r="D24" s="34" t="s">
        <v>25</v>
      </c>
      <c r="E24" s="31"/>
      <c r="F24" s="31"/>
      <c r="G24" s="31"/>
      <c r="H24" s="31"/>
      <c r="I24" s="31"/>
      <c r="J24" s="31"/>
      <c r="K24" s="31"/>
      <c r="L24" s="31"/>
      <c r="M24" s="31"/>
      <c r="N24" s="31"/>
      <c r="O24" s="31"/>
      <c r="P24" s="31"/>
      <c r="Q24" s="32"/>
      <c r="R24"/>
      <c r="S24"/>
      <c r="T24"/>
      <c r="U24"/>
      <c r="V24"/>
      <c r="W24"/>
      <c r="X24"/>
      <c r="Y24"/>
      <c r="Z24"/>
      <c r="AA24"/>
      <c r="AB24"/>
      <c r="AC24"/>
      <c r="AD24"/>
      <c r="AE24"/>
      <c r="AF24"/>
      <c r="AG24"/>
      <c r="AH24"/>
      <c r="AI24"/>
      <c r="AJ24"/>
      <c r="AK24"/>
      <c r="AL24"/>
      <c r="AM24"/>
      <c r="AN24"/>
      <c r="AO24"/>
      <c r="AP24"/>
      <c r="AQ24"/>
      <c r="AR24"/>
      <c r="AS24"/>
      <c r="AT24"/>
      <c r="AU24"/>
      <c r="AV24"/>
      <c r="AW24"/>
      <c r="AX24"/>
      <c r="AY24"/>
      <c r="AZ24"/>
      <c r="BA24"/>
      <c r="BB24"/>
      <c r="BC24"/>
      <c r="BD24"/>
      <c r="BE24"/>
      <c r="BF24"/>
      <c r="BG24"/>
      <c r="BH24"/>
      <c r="BI24"/>
      <c r="BJ24"/>
      <c r="BK24"/>
      <c r="BL24"/>
      <c r="BM24"/>
      <c r="BN24"/>
      <c r="BO24"/>
      <c r="BP24"/>
      <c r="BQ24"/>
      <c r="BR24"/>
      <c r="BS24"/>
      <c r="BT24"/>
      <c r="BU24"/>
      <c r="BV24"/>
      <c r="BW24"/>
      <c r="BX24"/>
      <c r="BY24"/>
      <c r="BZ24"/>
      <c r="CA24"/>
      <c r="CB24"/>
      <c r="CC24"/>
      <c r="CD24"/>
      <c r="CE24"/>
      <c r="CF24"/>
      <c r="CG24"/>
      <c r="CH24"/>
      <c r="CI24"/>
      <c r="CJ24"/>
      <c r="CK24"/>
      <c r="CL24"/>
      <c r="CM24"/>
      <c r="CN24"/>
      <c r="CO24"/>
      <c r="CP24"/>
      <c r="CQ24"/>
      <c r="CR24"/>
      <c r="CS24"/>
      <c r="CT24"/>
      <c r="CU24"/>
      <c r="CV24"/>
      <c r="CW24"/>
      <c r="CX24"/>
      <c r="CY24"/>
      <c r="CZ24"/>
      <c r="DA24"/>
      <c r="DB24"/>
      <c r="DC24"/>
      <c r="DD24"/>
      <c r="DE24"/>
      <c r="DF24"/>
      <c r="DG24"/>
      <c r="DH24"/>
      <c r="DI24"/>
      <c r="DJ24"/>
      <c r="DK24"/>
      <c r="DL24"/>
      <c r="DM24"/>
      <c r="DN24"/>
      <c r="DO24"/>
      <c r="DP24"/>
      <c r="DQ24"/>
      <c r="DR24"/>
      <c r="DS24"/>
      <c r="DT24"/>
      <c r="DU24"/>
      <c r="DV24"/>
      <c r="DW24"/>
      <c r="DX24"/>
      <c r="DY24"/>
      <c r="DZ24"/>
      <c r="EA24"/>
      <c r="EB24"/>
      <c r="EC24"/>
      <c r="ED24"/>
      <c r="EE24"/>
      <c r="EF24"/>
      <c r="EG24"/>
      <c r="EH24"/>
      <c r="EI24"/>
      <c r="EJ24"/>
      <c r="EK24"/>
      <c r="EL24"/>
      <c r="EM24"/>
      <c r="EN24"/>
      <c r="EO24"/>
      <c r="EP24"/>
      <c r="EQ24"/>
      <c r="ER24"/>
      <c r="ES24"/>
      <c r="ET24"/>
      <c r="EU24"/>
      <c r="EV24"/>
      <c r="EW24"/>
      <c r="EX24"/>
      <c r="EY24"/>
      <c r="EZ24"/>
      <c r="FA24"/>
      <c r="FB24"/>
      <c r="FC24"/>
      <c r="FD24"/>
      <c r="FE24"/>
      <c r="FF24"/>
      <c r="FG24"/>
      <c r="FH24"/>
      <c r="FI24"/>
      <c r="FJ24"/>
      <c r="FK24"/>
      <c r="FL24"/>
      <c r="FM24"/>
      <c r="FN24"/>
      <c r="FO24"/>
      <c r="FP24"/>
      <c r="FQ24"/>
      <c r="FR24"/>
      <c r="FS24"/>
      <c r="FT24"/>
      <c r="FU24"/>
      <c r="FV24"/>
      <c r="FW24"/>
      <c r="FX24"/>
      <c r="FY24"/>
      <c r="FZ24"/>
      <c r="GA24"/>
      <c r="GB24"/>
      <c r="GC24"/>
      <c r="GD24"/>
      <c r="GE24"/>
      <c r="GF24"/>
      <c r="GG24"/>
      <c r="GH24"/>
      <c r="GI24"/>
      <c r="GJ24"/>
      <c r="GK24"/>
      <c r="GL24"/>
      <c r="GM24"/>
      <c r="GN24"/>
      <c r="GO24"/>
      <c r="GP24"/>
      <c r="GQ24"/>
      <c r="GR24"/>
      <c r="GS24"/>
      <c r="GT24"/>
      <c r="GU24"/>
      <c r="GV24"/>
      <c r="GW24"/>
      <c r="GX24"/>
      <c r="GY24"/>
      <c r="GZ24"/>
      <c r="HA24"/>
      <c r="HB24"/>
      <c r="HC24"/>
      <c r="HD24"/>
      <c r="HE24"/>
      <c r="HF24"/>
      <c r="HG24"/>
      <c r="HH24"/>
      <c r="HI24"/>
      <c r="HJ24"/>
      <c r="HK24"/>
      <c r="HL24"/>
      <c r="HM24"/>
      <c r="HN24"/>
      <c r="HO24"/>
      <c r="HP24"/>
      <c r="HQ24"/>
      <c r="HR24"/>
      <c r="HS24"/>
      <c r="HT24"/>
      <c r="HU24"/>
      <c r="HV24"/>
      <c r="HW24"/>
      <c r="HX24"/>
      <c r="HY24"/>
      <c r="HZ24"/>
      <c r="IA24"/>
      <c r="IB24"/>
      <c r="IC24"/>
      <c r="ID24"/>
      <c r="IE24"/>
      <c r="IF24"/>
      <c r="IG24"/>
      <c r="IH24"/>
      <c r="II24"/>
      <c r="IJ24"/>
      <c r="IK24"/>
      <c r="IL24"/>
      <c r="IM24"/>
      <c r="IN24"/>
      <c r="IO24"/>
      <c r="IP24"/>
      <c r="IQ24"/>
      <c r="IR24"/>
      <c r="IS24"/>
      <c r="IT24"/>
      <c r="IU24"/>
      <c r="IV24"/>
      <c r="IW24"/>
      <c r="IX24"/>
      <c r="IY24"/>
      <c r="IZ24"/>
      <c r="JA24"/>
      <c r="JB24"/>
      <c r="JC24"/>
      <c r="JD24"/>
      <c r="JE24"/>
      <c r="JF24"/>
      <c r="JG24"/>
      <c r="JH24"/>
      <c r="JI24"/>
      <c r="JJ24"/>
      <c r="JK24"/>
      <c r="JL24"/>
      <c r="JM24"/>
      <c r="JN24"/>
      <c r="JO24"/>
      <c r="JP24"/>
      <c r="JQ24"/>
      <c r="JR24"/>
      <c r="JS24"/>
      <c r="JT24"/>
      <c r="JU24"/>
      <c r="JV24"/>
      <c r="JW24"/>
      <c r="JX24"/>
      <c r="JY24"/>
      <c r="JZ24"/>
      <c r="KA24"/>
      <c r="KB24"/>
      <c r="KC24"/>
      <c r="KD24"/>
      <c r="KE24"/>
      <c r="KF24"/>
      <c r="KG24"/>
      <c r="KH24"/>
      <c r="KI24"/>
      <c r="KJ24"/>
      <c r="KK24"/>
      <c r="KL24"/>
      <c r="KM24"/>
      <c r="KN24"/>
      <c r="KO24"/>
      <c r="KP24"/>
      <c r="KQ24"/>
      <c r="KR24"/>
      <c r="KS24"/>
      <c r="KT24"/>
      <c r="KU24"/>
      <c r="KV24"/>
      <c r="KW24"/>
      <c r="KX24"/>
      <c r="KY24"/>
      <c r="KZ24"/>
      <c r="LA24"/>
      <c r="LB24"/>
      <c r="LC24"/>
      <c r="LD24"/>
      <c r="LE24"/>
      <c r="LF24"/>
      <c r="LG24"/>
      <c r="LH24"/>
      <c r="LI24"/>
      <c r="LJ24"/>
      <c r="LK24"/>
      <c r="LL24"/>
      <c r="LM24"/>
      <c r="LN24"/>
      <c r="LO24"/>
      <c r="LP24"/>
      <c r="LQ24"/>
      <c r="LR24"/>
      <c r="LS24"/>
      <c r="LT24"/>
      <c r="LU24"/>
      <c r="LV24"/>
      <c r="LW24"/>
      <c r="LX24"/>
      <c r="LY24"/>
      <c r="LZ24"/>
      <c r="MA24"/>
      <c r="MB24"/>
      <c r="MC24"/>
      <c r="MD24"/>
      <c r="ME24"/>
      <c r="MF24"/>
      <c r="MG24"/>
      <c r="MH24"/>
      <c r="MI24"/>
      <c r="MJ24"/>
      <c r="MK24"/>
      <c r="ML24"/>
      <c r="MM24"/>
      <c r="MN24"/>
      <c r="MO24"/>
      <c r="MP24"/>
      <c r="MQ24"/>
      <c r="MR24"/>
      <c r="MS24"/>
      <c r="MT24"/>
      <c r="MU24"/>
      <c r="MV24"/>
      <c r="MW24"/>
      <c r="MX24"/>
      <c r="MY24"/>
      <c r="MZ24"/>
      <c r="NA24"/>
      <c r="NB24"/>
      <c r="NC24"/>
      <c r="ND24"/>
      <c r="NE24"/>
      <c r="NF24"/>
      <c r="NG24"/>
      <c r="NH24"/>
      <c r="NI24"/>
      <c r="NJ24"/>
      <c r="NK24"/>
      <c r="NL24"/>
      <c r="NM24"/>
      <c r="NN24"/>
      <c r="NO24"/>
      <c r="NP24"/>
      <c r="NQ24"/>
      <c r="NR24"/>
      <c r="NS24"/>
      <c r="NT24"/>
      <c r="NU24"/>
      <c r="NV24"/>
      <c r="NW24"/>
      <c r="NX24"/>
      <c r="NY24"/>
      <c r="NZ24"/>
      <c r="OA24"/>
      <c r="OB24"/>
      <c r="OC24"/>
      <c r="OD24"/>
      <c r="OE24"/>
      <c r="OF24"/>
      <c r="OG24"/>
      <c r="OH24"/>
      <c r="OI24"/>
      <c r="OJ24"/>
      <c r="OK24"/>
      <c r="OL24"/>
      <c r="OM24"/>
      <c r="ON24"/>
      <c r="OO24"/>
      <c r="OP24"/>
      <c r="OQ24"/>
      <c r="OR24"/>
      <c r="OS24"/>
      <c r="OT24"/>
      <c r="OU24"/>
      <c r="OV24"/>
      <c r="OW24"/>
      <c r="OX24"/>
      <c r="OY24"/>
      <c r="OZ24"/>
      <c r="PA24"/>
      <c r="PB24"/>
      <c r="PC24"/>
      <c r="PD24"/>
      <c r="PE24"/>
      <c r="PF24"/>
      <c r="PG24"/>
      <c r="PH24"/>
      <c r="PI24"/>
      <c r="PJ24"/>
      <c r="PK24"/>
      <c r="PL24"/>
      <c r="PM24"/>
      <c r="PN24"/>
      <c r="PO24"/>
      <c r="PP24"/>
      <c r="PQ24"/>
      <c r="PR24"/>
      <c r="PS24"/>
      <c r="PT24"/>
      <c r="PU24"/>
      <c r="PV24"/>
      <c r="PW24"/>
      <c r="PX24"/>
      <c r="PY24"/>
      <c r="PZ24"/>
      <c r="QA24"/>
      <c r="QB24"/>
      <c r="QC24"/>
      <c r="QD24"/>
      <c r="QE24"/>
      <c r="QF24"/>
      <c r="QG24"/>
      <c r="QH24"/>
      <c r="QI24"/>
      <c r="QJ24"/>
      <c r="QK24"/>
      <c r="QL24"/>
      <c r="QM24"/>
      <c r="QN24"/>
      <c r="QO24"/>
      <c r="QP24"/>
      <c r="QQ24"/>
      <c r="QR24"/>
      <c r="QS24"/>
      <c r="QT24"/>
      <c r="QU24"/>
      <c r="QV24"/>
      <c r="QW24"/>
      <c r="QX24"/>
      <c r="QY24"/>
      <c r="QZ24"/>
      <c r="RA24"/>
      <c r="RB24"/>
      <c r="RC24"/>
      <c r="RD24"/>
      <c r="RE24"/>
      <c r="RF24"/>
      <c r="RG24"/>
      <c r="RH24"/>
      <c r="RI24"/>
      <c r="RJ24"/>
      <c r="RK24"/>
      <c r="RL24"/>
      <c r="RM24"/>
      <c r="RN24"/>
      <c r="RO24"/>
      <c r="RP24"/>
      <c r="RQ24"/>
      <c r="RR24"/>
      <c r="RS24"/>
      <c r="RT24"/>
      <c r="RU24"/>
      <c r="RV24"/>
      <c r="RW24"/>
      <c r="RX24"/>
      <c r="RY24"/>
      <c r="RZ24"/>
      <c r="SA24"/>
      <c r="SB24"/>
      <c r="SC24"/>
      <c r="SD24"/>
      <c r="SE24"/>
      <c r="SF24"/>
      <c r="SG24"/>
      <c r="SH24"/>
      <c r="SI24"/>
      <c r="SJ24"/>
      <c r="SK24"/>
      <c r="SL24"/>
      <c r="SM24"/>
      <c r="SN24"/>
      <c r="SO24"/>
      <c r="SP24"/>
      <c r="SQ24"/>
      <c r="SR24"/>
      <c r="SS24"/>
      <c r="ST24"/>
      <c r="SU24"/>
      <c r="SV24"/>
      <c r="SW24"/>
      <c r="SX24"/>
      <c r="SY24"/>
      <c r="SZ24"/>
      <c r="TA24"/>
      <c r="TB24"/>
      <c r="TC24"/>
      <c r="TD24"/>
      <c r="TE24"/>
      <c r="TF24"/>
      <c r="TG24"/>
      <c r="TH24"/>
      <c r="TI24"/>
      <c r="TJ24"/>
      <c r="TK24"/>
      <c r="TL24"/>
      <c r="TM24"/>
      <c r="TN24"/>
      <c r="TO24"/>
      <c r="TP24"/>
      <c r="TQ24"/>
      <c r="TR24"/>
      <c r="TS24"/>
      <c r="TT24"/>
      <c r="TU24"/>
      <c r="TV24"/>
      <c r="TW24"/>
      <c r="TX24"/>
      <c r="TY24"/>
      <c r="TZ24"/>
      <c r="UA24"/>
      <c r="UB24"/>
      <c r="UC24"/>
      <c r="UD24"/>
      <c r="UE24"/>
      <c r="UF24"/>
      <c r="UG24"/>
      <c r="UH24"/>
      <c r="UI24"/>
      <c r="UJ24"/>
      <c r="UK24"/>
      <c r="UL24"/>
      <c r="UM24"/>
      <c r="UN24"/>
      <c r="UO24"/>
      <c r="UP24"/>
      <c r="UQ24"/>
      <c r="UR24"/>
      <c r="US24"/>
      <c r="UT24"/>
      <c r="UU24"/>
      <c r="UV24"/>
      <c r="UW24"/>
      <c r="UX24"/>
      <c r="UY24"/>
      <c r="UZ24"/>
      <c r="VA24"/>
      <c r="VB24"/>
      <c r="VC24"/>
      <c r="VD24"/>
      <c r="VE24"/>
      <c r="VF24"/>
      <c r="VG24"/>
      <c r="VH24"/>
      <c r="VI24"/>
      <c r="VJ24"/>
      <c r="VK24"/>
      <c r="VL24"/>
      <c r="VM24"/>
      <c r="VN24"/>
      <c r="VO24"/>
      <c r="VP24"/>
      <c r="VQ24"/>
      <c r="VR24"/>
      <c r="VS24"/>
      <c r="VT24"/>
      <c r="VU24"/>
      <c r="VV24"/>
      <c r="VW24"/>
      <c r="VX24"/>
      <c r="VY24"/>
      <c r="VZ24"/>
      <c r="WA24"/>
      <c r="WB24"/>
      <c r="WC24"/>
      <c r="WD24"/>
      <c r="WE24"/>
      <c r="WF24"/>
      <c r="WG24"/>
      <c r="WH24"/>
      <c r="WI24"/>
      <c r="WJ24"/>
      <c r="WK24"/>
      <c r="WL24"/>
      <c r="WM24"/>
      <c r="WN24"/>
      <c r="WO24"/>
      <c r="WP24"/>
      <c r="WQ24"/>
      <c r="WR24"/>
      <c r="WS24"/>
      <c r="WT24"/>
      <c r="WU24"/>
      <c r="WV24"/>
      <c r="WW24"/>
      <c r="WX24"/>
      <c r="WY24"/>
      <c r="WZ24"/>
      <c r="XA24"/>
      <c r="XB24"/>
      <c r="XC24"/>
      <c r="XD24"/>
      <c r="XE24"/>
      <c r="XF24"/>
      <c r="XG24"/>
      <c r="XH24"/>
      <c r="XI24"/>
      <c r="XJ24"/>
      <c r="XK24"/>
      <c r="XL24"/>
      <c r="XM24"/>
      <c r="XN24"/>
      <c r="XO24"/>
      <c r="XP24"/>
      <c r="XQ24"/>
      <c r="XR24"/>
      <c r="XS24"/>
      <c r="XT24"/>
      <c r="XU24"/>
      <c r="XV24"/>
      <c r="XW24"/>
      <c r="XX24"/>
      <c r="XY24"/>
      <c r="XZ24"/>
      <c r="YA24"/>
      <c r="YB24"/>
      <c r="YC24"/>
      <c r="YD24"/>
      <c r="YE24"/>
      <c r="YF24"/>
      <c r="YG24"/>
      <c r="YH24"/>
      <c r="YI24"/>
      <c r="YJ24"/>
      <c r="YK24"/>
      <c r="YL24"/>
      <c r="YM24"/>
      <c r="YN24"/>
      <c r="YO24"/>
      <c r="YP24"/>
      <c r="YQ24"/>
      <c r="YR24"/>
      <c r="YS24"/>
      <c r="YT24"/>
      <c r="YU24"/>
      <c r="YV24"/>
      <c r="YW24"/>
      <c r="YX24"/>
      <c r="YY24"/>
      <c r="YZ24"/>
      <c r="ZA24"/>
      <c r="ZB24"/>
      <c r="ZC24"/>
      <c r="ZD24"/>
      <c r="ZE24"/>
      <c r="ZF24"/>
      <c r="ZG24"/>
      <c r="ZH24"/>
      <c r="ZI24"/>
      <c r="ZJ24"/>
      <c r="ZK24"/>
      <c r="ZL24"/>
      <c r="ZM24"/>
      <c r="ZN24"/>
      <c r="ZO24"/>
      <c r="ZP24"/>
      <c r="ZQ24"/>
      <c r="ZR24"/>
      <c r="ZS24"/>
      <c r="ZT24"/>
      <c r="ZU24"/>
      <c r="ZV24"/>
      <c r="ZW24"/>
      <c r="ZX24"/>
      <c r="ZY24"/>
      <c r="ZZ24"/>
      <c r="AAA24"/>
      <c r="AAB24"/>
      <c r="AAC24"/>
      <c r="AAD24"/>
      <c r="AAE24"/>
      <c r="AAF24"/>
      <c r="AAG24"/>
      <c r="AAH24"/>
      <c r="AAI24"/>
      <c r="AAJ24"/>
      <c r="AAK24"/>
      <c r="AAL24"/>
      <c r="AAM24"/>
      <c r="AAN24"/>
      <c r="AAO24"/>
      <c r="AAP24"/>
      <c r="AAQ24"/>
      <c r="AAR24"/>
      <c r="AAS24"/>
      <c r="AAT24"/>
      <c r="AAU24"/>
      <c r="AAV24"/>
      <c r="AAW24"/>
      <c r="AAX24"/>
      <c r="AAY24"/>
      <c r="AAZ24"/>
      <c r="ABA24"/>
      <c r="ABB24"/>
      <c r="ABC24"/>
      <c r="ABD24"/>
      <c r="ABE24"/>
      <c r="ABF24"/>
      <c r="ABG24"/>
      <c r="ABH24"/>
      <c r="ABI24"/>
      <c r="ABJ24"/>
      <c r="ABK24"/>
      <c r="ABL24"/>
      <c r="ABM24"/>
      <c r="ABN24"/>
      <c r="ABO24"/>
      <c r="ABP24"/>
      <c r="ABQ24"/>
      <c r="ABR24"/>
      <c r="ABS24"/>
      <c r="ABT24"/>
      <c r="ABU24"/>
      <c r="ABV24"/>
      <c r="ABW24"/>
      <c r="ABX24"/>
      <c r="ABY24"/>
      <c r="ABZ24"/>
      <c r="ACA24"/>
      <c r="ACB24"/>
      <c r="ACC24"/>
      <c r="ACD24"/>
      <c r="ACE24"/>
      <c r="ACF24"/>
      <c r="ACG24"/>
      <c r="ACH24"/>
      <c r="ACI24"/>
      <c r="ACJ24"/>
      <c r="ACK24"/>
      <c r="ACL24"/>
      <c r="ACM24"/>
      <c r="ACN24"/>
      <c r="ACO24"/>
      <c r="ACP24"/>
      <c r="ACQ24"/>
      <c r="ACR24"/>
      <c r="ACS24"/>
      <c r="ACT24"/>
      <c r="ACU24"/>
      <c r="ACV24"/>
      <c r="ACW24"/>
      <c r="ACX24"/>
      <c r="ACY24"/>
      <c r="ACZ24"/>
      <c r="ADA24"/>
      <c r="ADB24"/>
      <c r="ADC24"/>
      <c r="ADD24"/>
      <c r="ADE24"/>
      <c r="ADF24"/>
      <c r="ADG24"/>
      <c r="ADH24"/>
      <c r="ADI24"/>
      <c r="ADJ24"/>
      <c r="ADK24"/>
      <c r="ADL24"/>
      <c r="ADM24"/>
      <c r="ADN24"/>
      <c r="ADO24"/>
      <c r="ADP24"/>
      <c r="ADQ24"/>
      <c r="ADR24"/>
      <c r="ADS24"/>
      <c r="ADT24"/>
      <c r="ADU24"/>
      <c r="ADV24"/>
      <c r="ADW24"/>
      <c r="ADX24"/>
      <c r="ADY24"/>
      <c r="ADZ24"/>
      <c r="AEA24"/>
      <c r="AEB24"/>
      <c r="AEC24"/>
      <c r="AED24"/>
      <c r="AEE24"/>
      <c r="AEF24"/>
      <c r="AEG24"/>
      <c r="AEH24"/>
      <c r="AEI24"/>
      <c r="AEJ24"/>
      <c r="AEK24"/>
      <c r="AEL24"/>
      <c r="AEM24"/>
      <c r="AEN24"/>
      <c r="AEO24"/>
      <c r="AEP24"/>
      <c r="AEQ24"/>
      <c r="AER24"/>
      <c r="AES24"/>
      <c r="AET24"/>
      <c r="AEU24"/>
      <c r="AEV24"/>
      <c r="AEW24"/>
      <c r="AEX24"/>
      <c r="AEY24"/>
      <c r="AEZ24"/>
      <c r="AFA24"/>
      <c r="AFB24"/>
      <c r="AFC24"/>
      <c r="AFD24"/>
      <c r="AFE24"/>
      <c r="AFF24"/>
      <c r="AFG24"/>
      <c r="AFH24"/>
      <c r="AFI24"/>
      <c r="AFJ24"/>
      <c r="AFK24"/>
      <c r="AFL24"/>
      <c r="AFM24"/>
      <c r="AFN24"/>
      <c r="AFO24"/>
      <c r="AFP24"/>
      <c r="AFQ24"/>
      <c r="AFR24"/>
      <c r="AFS24"/>
      <c r="AFT24"/>
      <c r="AFU24"/>
      <c r="AFV24"/>
      <c r="AFW24"/>
      <c r="AFX24"/>
      <c r="AFY24"/>
      <c r="AFZ24"/>
      <c r="AGA24"/>
      <c r="AGB24"/>
      <c r="AGC24"/>
      <c r="AGD24"/>
      <c r="AGE24"/>
      <c r="AGF24"/>
      <c r="AGG24"/>
      <c r="AGH24"/>
      <c r="AGI24"/>
      <c r="AGJ24"/>
      <c r="AGK24"/>
      <c r="AGL24"/>
      <c r="AGM24"/>
      <c r="AGN24"/>
      <c r="AGO24"/>
      <c r="AGP24"/>
      <c r="AGQ24"/>
      <c r="AGR24"/>
      <c r="AGS24"/>
      <c r="AGT24"/>
      <c r="AGU24"/>
      <c r="AGV24"/>
      <c r="AGW24"/>
      <c r="AGX24"/>
      <c r="AGY24"/>
      <c r="AGZ24"/>
      <c r="AHA24"/>
      <c r="AHB24"/>
      <c r="AHC24"/>
      <c r="AHD24"/>
      <c r="AHE24"/>
      <c r="AHF24"/>
      <c r="AHG24"/>
      <c r="AHH24"/>
      <c r="AHI24"/>
      <c r="AHJ24"/>
      <c r="AHK24"/>
      <c r="AHL24"/>
      <c r="AHM24"/>
      <c r="AHN24"/>
      <c r="AHO24"/>
      <c r="AHP24"/>
      <c r="AHQ24"/>
      <c r="AHR24"/>
      <c r="AHS24"/>
      <c r="AHT24"/>
      <c r="AHU24"/>
      <c r="AHV24"/>
      <c r="AHW24"/>
      <c r="AHX24"/>
      <c r="AHY24"/>
      <c r="AHZ24"/>
      <c r="AIA24"/>
      <c r="AIB24"/>
      <c r="AIC24"/>
      <c r="AID24"/>
      <c r="AIE24"/>
      <c r="AIF24"/>
      <c r="AIG24"/>
      <c r="AIH24"/>
      <c r="AII24"/>
      <c r="AIJ24"/>
      <c r="AIK24"/>
      <c r="AIL24"/>
      <c r="AIM24"/>
      <c r="AIN24"/>
      <c r="AIO24"/>
      <c r="AIP24"/>
      <c r="AIQ24"/>
      <c r="AIR24"/>
      <c r="AIS24"/>
      <c r="AIT24"/>
      <c r="AIU24"/>
      <c r="AIV24"/>
      <c r="AIW24"/>
      <c r="AIX24"/>
      <c r="AIY24"/>
      <c r="AIZ24"/>
      <c r="AJA24"/>
      <c r="AJB24"/>
      <c r="AJC24"/>
      <c r="AJD24"/>
      <c r="AJE24"/>
      <c r="AJF24"/>
      <c r="AJG24"/>
      <c r="AJH24"/>
      <c r="AJI24"/>
      <c r="AJJ24"/>
      <c r="AJK24"/>
      <c r="AJL24"/>
      <c r="AJM24"/>
      <c r="AJN24"/>
      <c r="AJO24"/>
      <c r="AJP24"/>
      <c r="AJQ24"/>
      <c r="AJR24"/>
      <c r="AJS24"/>
      <c r="AJT24"/>
      <c r="AJU24"/>
      <c r="AJV24"/>
      <c r="AJW24"/>
      <c r="AJX24"/>
      <c r="AJY24"/>
      <c r="AJZ24"/>
      <c r="AKA24"/>
      <c r="AKB24"/>
      <c r="AKC24"/>
      <c r="AKD24"/>
      <c r="AKE24"/>
      <c r="AKF24"/>
      <c r="AKG24"/>
      <c r="AKH24"/>
      <c r="AKI24"/>
      <c r="AKJ24"/>
      <c r="AKK24"/>
      <c r="AKL24"/>
      <c r="AKM24"/>
      <c r="AKN24"/>
      <c r="AKO24"/>
      <c r="AKP24"/>
      <c r="AKQ24"/>
      <c r="AKR24"/>
      <c r="AKS24"/>
      <c r="AKT24"/>
      <c r="AKU24"/>
      <c r="AKV24"/>
      <c r="AKW24"/>
      <c r="AKX24"/>
      <c r="AKY24"/>
      <c r="AKZ24"/>
      <c r="ALA24"/>
      <c r="ALB24"/>
      <c r="ALC24"/>
      <c r="ALD24"/>
      <c r="ALE24"/>
      <c r="ALF24"/>
      <c r="ALG24"/>
      <c r="ALH24"/>
      <c r="ALI24"/>
      <c r="ALJ24"/>
      <c r="ALK24"/>
      <c r="ALL24"/>
      <c r="ALM24"/>
      <c r="ALN24"/>
      <c r="ALO24"/>
      <c r="ALP24"/>
      <c r="ALQ24"/>
      <c r="ALR24"/>
      <c r="ALS24"/>
      <c r="ALT24"/>
      <c r="ALU24"/>
      <c r="ALV24"/>
      <c r="ALW24"/>
      <c r="ALX24"/>
      <c r="ALY24"/>
      <c r="ALZ24"/>
      <c r="AMA24"/>
      <c r="AMB24"/>
      <c r="AMC24"/>
      <c r="AMD24"/>
      <c r="AME24"/>
      <c r="AMF24"/>
      <c r="AMG24"/>
      <c r="AMH24"/>
      <c r="AMI24"/>
      <c r="AMJ24"/>
    </row>
    <row r="25" spans="1:1024" ht="15" customHeight="1" thickBot="1">
      <c r="A25" s="62"/>
      <c r="B25" s="30"/>
      <c r="C25" s="33" t="s">
        <v>24</v>
      </c>
      <c r="D25" s="34" t="s">
        <v>26</v>
      </c>
      <c r="E25" s="31"/>
      <c r="F25" s="31"/>
      <c r="G25" s="31"/>
      <c r="H25" s="31"/>
      <c r="I25" s="31"/>
      <c r="J25" s="31"/>
      <c r="K25" s="31"/>
      <c r="L25" s="31"/>
      <c r="M25" s="31"/>
      <c r="N25" s="31"/>
      <c r="O25" s="31"/>
      <c r="P25" s="31"/>
      <c r="Q25" s="32"/>
      <c r="R25"/>
      <c r="S25"/>
      <c r="T25"/>
      <c r="U25"/>
      <c r="V25"/>
      <c r="W25"/>
      <c r="X25"/>
      <c r="Y25"/>
      <c r="Z25"/>
      <c r="AA25"/>
      <c r="AB25"/>
      <c r="AC25"/>
      <c r="AD25"/>
      <c r="AE25"/>
      <c r="AF25"/>
      <c r="AG25"/>
      <c r="AH25"/>
      <c r="AI25"/>
      <c r="AJ25"/>
      <c r="AK25"/>
      <c r="AL25"/>
      <c r="AM25"/>
      <c r="AN25"/>
      <c r="AO25"/>
      <c r="AP25"/>
      <c r="AQ25"/>
      <c r="AR25"/>
      <c r="AS25"/>
      <c r="AT25"/>
      <c r="AU25"/>
      <c r="AV25"/>
      <c r="AW25"/>
      <c r="AX25"/>
      <c r="AY25"/>
      <c r="AZ25"/>
      <c r="BA25"/>
      <c r="BB25"/>
      <c r="BC25"/>
      <c r="BD25"/>
      <c r="BE25"/>
      <c r="BF25"/>
      <c r="BG25"/>
      <c r="BH25"/>
      <c r="BI25"/>
      <c r="BJ25"/>
      <c r="BK25"/>
      <c r="BL25"/>
      <c r="BM25"/>
      <c r="BN25"/>
      <c r="BO25"/>
      <c r="BP25"/>
      <c r="BQ25"/>
      <c r="BR25"/>
      <c r="BS25"/>
      <c r="BT25"/>
      <c r="BU25"/>
      <c r="BV25"/>
      <c r="BW25"/>
      <c r="BX25"/>
      <c r="BY25"/>
      <c r="BZ25"/>
      <c r="CA25"/>
      <c r="CB25"/>
      <c r="CC25"/>
      <c r="CD25"/>
      <c r="CE25"/>
      <c r="CF25"/>
      <c r="CG25"/>
      <c r="CH25"/>
      <c r="CI25"/>
      <c r="CJ25"/>
      <c r="CK25"/>
      <c r="CL25"/>
      <c r="CM25"/>
      <c r="CN25"/>
      <c r="CO25"/>
      <c r="CP25"/>
      <c r="CQ25"/>
      <c r="CR25"/>
      <c r="CS25"/>
      <c r="CT25"/>
      <c r="CU25"/>
      <c r="CV25"/>
      <c r="CW25"/>
      <c r="CX25"/>
      <c r="CY25"/>
      <c r="CZ25"/>
      <c r="DA25"/>
      <c r="DB25"/>
      <c r="DC25"/>
      <c r="DD25"/>
      <c r="DE25"/>
      <c r="DF25"/>
      <c r="DG25"/>
      <c r="DH25"/>
      <c r="DI25"/>
      <c r="DJ25"/>
      <c r="DK25"/>
      <c r="DL25"/>
      <c r="DM25"/>
      <c r="DN25"/>
      <c r="DO25"/>
      <c r="DP25"/>
      <c r="DQ25"/>
      <c r="DR25"/>
      <c r="DS25"/>
      <c r="DT25"/>
      <c r="DU25"/>
      <c r="DV25"/>
      <c r="DW25"/>
      <c r="DX25"/>
      <c r="DY25"/>
      <c r="DZ25"/>
      <c r="EA25"/>
      <c r="EB25"/>
      <c r="EC25"/>
      <c r="ED25"/>
      <c r="EE25"/>
      <c r="EF25"/>
      <c r="EG25"/>
      <c r="EH25"/>
      <c r="EI25"/>
      <c r="EJ25"/>
      <c r="EK25"/>
      <c r="EL25"/>
      <c r="EM25"/>
      <c r="EN25"/>
      <c r="EO25"/>
      <c r="EP25"/>
      <c r="EQ25"/>
      <c r="ER25"/>
      <c r="ES25"/>
      <c r="ET25"/>
      <c r="EU25"/>
      <c r="EV25"/>
      <c r="EW25"/>
      <c r="EX25"/>
      <c r="EY25"/>
      <c r="EZ25"/>
      <c r="FA25"/>
      <c r="FB25"/>
      <c r="FC25"/>
      <c r="FD25"/>
      <c r="FE25"/>
      <c r="FF25"/>
      <c r="FG25"/>
      <c r="FH25"/>
      <c r="FI25"/>
      <c r="FJ25"/>
      <c r="FK25"/>
      <c r="FL25"/>
      <c r="FM25"/>
      <c r="FN25"/>
      <c r="FO25"/>
      <c r="FP25"/>
      <c r="FQ25"/>
      <c r="FR25"/>
      <c r="FS25"/>
      <c r="FT25"/>
      <c r="FU25"/>
      <c r="FV25"/>
      <c r="FW25"/>
      <c r="FX25"/>
      <c r="FY25"/>
      <c r="FZ25"/>
      <c r="GA25"/>
      <c r="GB25"/>
      <c r="GC25"/>
      <c r="GD25"/>
      <c r="GE25"/>
      <c r="GF25"/>
      <c r="GG25"/>
      <c r="GH25"/>
      <c r="GI25"/>
      <c r="GJ25"/>
      <c r="GK25"/>
      <c r="GL25"/>
      <c r="GM25"/>
      <c r="GN25"/>
      <c r="GO25"/>
      <c r="GP25"/>
      <c r="GQ25"/>
      <c r="GR25"/>
      <c r="GS25"/>
      <c r="GT25"/>
      <c r="GU25"/>
      <c r="GV25"/>
      <c r="GW25"/>
      <c r="GX25"/>
      <c r="GY25"/>
      <c r="GZ25"/>
      <c r="HA25"/>
      <c r="HB25"/>
      <c r="HC25"/>
      <c r="HD25"/>
      <c r="HE25"/>
      <c r="HF25"/>
      <c r="HG25"/>
      <c r="HH25"/>
      <c r="HI25"/>
      <c r="HJ25"/>
      <c r="HK25"/>
      <c r="HL25"/>
      <c r="HM25"/>
      <c r="HN25"/>
      <c r="HO25"/>
      <c r="HP25"/>
      <c r="HQ25"/>
      <c r="HR25"/>
      <c r="HS25"/>
      <c r="HT25"/>
      <c r="HU25"/>
      <c r="HV25"/>
      <c r="HW25"/>
      <c r="HX25"/>
      <c r="HY25"/>
      <c r="HZ25"/>
      <c r="IA25"/>
      <c r="IB25"/>
      <c r="IC25"/>
      <c r="ID25"/>
      <c r="IE25"/>
      <c r="IF25"/>
      <c r="IG25"/>
      <c r="IH25"/>
      <c r="II25"/>
      <c r="IJ25"/>
      <c r="IK25"/>
      <c r="IL25"/>
      <c r="IM25"/>
      <c r="IN25"/>
      <c r="IO25"/>
      <c r="IP25"/>
      <c r="IQ25"/>
      <c r="IR25"/>
      <c r="IS25"/>
      <c r="IT25"/>
      <c r="IU25"/>
      <c r="IV25"/>
      <c r="IW25"/>
      <c r="IX25"/>
      <c r="IY25"/>
      <c r="IZ25"/>
      <c r="JA25"/>
      <c r="JB25"/>
      <c r="JC25"/>
      <c r="JD25"/>
      <c r="JE25"/>
      <c r="JF25"/>
      <c r="JG25"/>
      <c r="JH25"/>
      <c r="JI25"/>
      <c r="JJ25"/>
      <c r="JK25"/>
      <c r="JL25"/>
      <c r="JM25"/>
      <c r="JN25"/>
      <c r="JO25"/>
      <c r="JP25"/>
      <c r="JQ25"/>
      <c r="JR25"/>
      <c r="JS25"/>
      <c r="JT25"/>
      <c r="JU25"/>
      <c r="JV25"/>
      <c r="JW25"/>
      <c r="JX25"/>
      <c r="JY25"/>
      <c r="JZ25"/>
      <c r="KA25"/>
      <c r="KB25"/>
      <c r="KC25"/>
      <c r="KD25"/>
      <c r="KE25"/>
      <c r="KF25"/>
      <c r="KG25"/>
      <c r="KH25"/>
      <c r="KI25"/>
      <c r="KJ25"/>
      <c r="KK25"/>
      <c r="KL25"/>
      <c r="KM25"/>
      <c r="KN25"/>
      <c r="KO25"/>
      <c r="KP25"/>
      <c r="KQ25"/>
      <c r="KR25"/>
      <c r="KS25"/>
      <c r="KT25"/>
      <c r="KU25"/>
      <c r="KV25"/>
      <c r="KW25"/>
      <c r="KX25"/>
      <c r="KY25"/>
      <c r="KZ25"/>
      <c r="LA25"/>
      <c r="LB25"/>
      <c r="LC25"/>
      <c r="LD25"/>
      <c r="LE25"/>
      <c r="LF25"/>
      <c r="LG25"/>
      <c r="LH25"/>
      <c r="LI25"/>
      <c r="LJ25"/>
      <c r="LK25"/>
      <c r="LL25"/>
      <c r="LM25"/>
      <c r="LN25"/>
      <c r="LO25"/>
      <c r="LP25"/>
      <c r="LQ25"/>
      <c r="LR25"/>
      <c r="LS25"/>
      <c r="LT25"/>
      <c r="LU25"/>
      <c r="LV25"/>
      <c r="LW25"/>
      <c r="LX25"/>
      <c r="LY25"/>
      <c r="LZ25"/>
      <c r="MA25"/>
      <c r="MB25"/>
      <c r="MC25"/>
      <c r="MD25"/>
      <c r="ME25"/>
      <c r="MF25"/>
      <c r="MG25"/>
      <c r="MH25"/>
      <c r="MI25"/>
      <c r="MJ25"/>
      <c r="MK25"/>
      <c r="ML25"/>
      <c r="MM25"/>
      <c r="MN25"/>
      <c r="MO25"/>
      <c r="MP25"/>
      <c r="MQ25"/>
      <c r="MR25"/>
      <c r="MS25"/>
      <c r="MT25"/>
      <c r="MU25"/>
      <c r="MV25"/>
      <c r="MW25"/>
      <c r="MX25"/>
      <c r="MY25"/>
      <c r="MZ25"/>
      <c r="NA25"/>
      <c r="NB25"/>
      <c r="NC25"/>
      <c r="ND25"/>
      <c r="NE25"/>
      <c r="NF25"/>
      <c r="NG25"/>
      <c r="NH25"/>
      <c r="NI25"/>
      <c r="NJ25"/>
      <c r="NK25"/>
      <c r="NL25"/>
      <c r="NM25"/>
      <c r="NN25"/>
      <c r="NO25"/>
      <c r="NP25"/>
      <c r="NQ25"/>
      <c r="NR25"/>
      <c r="NS25"/>
      <c r="NT25"/>
      <c r="NU25"/>
      <c r="NV25"/>
      <c r="NW25"/>
      <c r="NX25"/>
      <c r="NY25"/>
      <c r="NZ25"/>
      <c r="OA25"/>
      <c r="OB25"/>
      <c r="OC25"/>
      <c r="OD25"/>
      <c r="OE25"/>
      <c r="OF25"/>
      <c r="OG25"/>
      <c r="OH25"/>
      <c r="OI25"/>
      <c r="OJ25"/>
      <c r="OK25"/>
      <c r="OL25"/>
      <c r="OM25"/>
      <c r="ON25"/>
      <c r="OO25"/>
      <c r="OP25"/>
      <c r="OQ25"/>
      <c r="OR25"/>
      <c r="OS25"/>
      <c r="OT25"/>
      <c r="OU25"/>
      <c r="OV25"/>
      <c r="OW25"/>
      <c r="OX25"/>
      <c r="OY25"/>
      <c r="OZ25"/>
      <c r="PA25"/>
      <c r="PB25"/>
      <c r="PC25"/>
      <c r="PD25"/>
      <c r="PE25"/>
      <c r="PF25"/>
      <c r="PG25"/>
      <c r="PH25"/>
      <c r="PI25"/>
      <c r="PJ25"/>
      <c r="PK25"/>
      <c r="PL25"/>
      <c r="PM25"/>
      <c r="PN25"/>
      <c r="PO25"/>
      <c r="PP25"/>
      <c r="PQ25"/>
      <c r="PR25"/>
      <c r="PS25"/>
      <c r="PT25"/>
      <c r="PU25"/>
      <c r="PV25"/>
      <c r="PW25"/>
      <c r="PX25"/>
      <c r="PY25"/>
      <c r="PZ25"/>
      <c r="QA25"/>
      <c r="QB25"/>
      <c r="QC25"/>
      <c r="QD25"/>
      <c r="QE25"/>
      <c r="QF25"/>
      <c r="QG25"/>
      <c r="QH25"/>
      <c r="QI25"/>
      <c r="QJ25"/>
      <c r="QK25"/>
      <c r="QL25"/>
      <c r="QM25"/>
      <c r="QN25"/>
      <c r="QO25"/>
      <c r="QP25"/>
      <c r="QQ25"/>
      <c r="QR25"/>
      <c r="QS25"/>
      <c r="QT25"/>
      <c r="QU25"/>
      <c r="QV25"/>
      <c r="QW25"/>
      <c r="QX25"/>
      <c r="QY25"/>
      <c r="QZ25"/>
      <c r="RA25"/>
      <c r="RB25"/>
      <c r="RC25"/>
      <c r="RD25"/>
      <c r="RE25"/>
      <c r="RF25"/>
      <c r="RG25"/>
      <c r="RH25"/>
      <c r="RI25"/>
      <c r="RJ25"/>
      <c r="RK25"/>
      <c r="RL25"/>
      <c r="RM25"/>
      <c r="RN25"/>
      <c r="RO25"/>
      <c r="RP25"/>
      <c r="RQ25"/>
      <c r="RR25"/>
      <c r="RS25"/>
      <c r="RT25"/>
      <c r="RU25"/>
      <c r="RV25"/>
      <c r="RW25"/>
      <c r="RX25"/>
      <c r="RY25"/>
      <c r="RZ25"/>
      <c r="SA25"/>
      <c r="SB25"/>
      <c r="SC25"/>
      <c r="SD25"/>
      <c r="SE25"/>
      <c r="SF25"/>
      <c r="SG25"/>
      <c r="SH25"/>
      <c r="SI25"/>
      <c r="SJ25"/>
      <c r="SK25"/>
      <c r="SL25"/>
      <c r="SM25"/>
      <c r="SN25"/>
      <c r="SO25"/>
      <c r="SP25"/>
      <c r="SQ25"/>
      <c r="SR25"/>
      <c r="SS25"/>
      <c r="ST25"/>
      <c r="SU25"/>
      <c r="SV25"/>
      <c r="SW25"/>
      <c r="SX25"/>
      <c r="SY25"/>
      <c r="SZ25"/>
      <c r="TA25"/>
      <c r="TB25"/>
      <c r="TC25"/>
      <c r="TD25"/>
      <c r="TE25"/>
      <c r="TF25"/>
      <c r="TG25"/>
      <c r="TH25"/>
      <c r="TI25"/>
      <c r="TJ25"/>
      <c r="TK25"/>
      <c r="TL25"/>
      <c r="TM25"/>
      <c r="TN25"/>
      <c r="TO25"/>
      <c r="TP25"/>
      <c r="TQ25"/>
      <c r="TR25"/>
      <c r="TS25"/>
      <c r="TT25"/>
      <c r="TU25"/>
      <c r="TV25"/>
      <c r="TW25"/>
      <c r="TX25"/>
      <c r="TY25"/>
      <c r="TZ25"/>
      <c r="UA25"/>
      <c r="UB25"/>
      <c r="UC25"/>
      <c r="UD25"/>
      <c r="UE25"/>
      <c r="UF25"/>
      <c r="UG25"/>
      <c r="UH25"/>
      <c r="UI25"/>
      <c r="UJ25"/>
      <c r="UK25"/>
      <c r="UL25"/>
      <c r="UM25"/>
      <c r="UN25"/>
      <c r="UO25"/>
      <c r="UP25"/>
      <c r="UQ25"/>
      <c r="UR25"/>
      <c r="US25"/>
      <c r="UT25"/>
      <c r="UU25"/>
      <c r="UV25"/>
      <c r="UW25"/>
      <c r="UX25"/>
      <c r="UY25"/>
      <c r="UZ25"/>
      <c r="VA25"/>
      <c r="VB25"/>
      <c r="VC25"/>
      <c r="VD25"/>
      <c r="VE25"/>
      <c r="VF25"/>
      <c r="VG25"/>
      <c r="VH25"/>
      <c r="VI25"/>
      <c r="VJ25"/>
      <c r="VK25"/>
      <c r="VL25"/>
      <c r="VM25"/>
      <c r="VN25"/>
      <c r="VO25"/>
      <c r="VP25"/>
      <c r="VQ25"/>
      <c r="VR25"/>
      <c r="VS25"/>
      <c r="VT25"/>
      <c r="VU25"/>
      <c r="VV25"/>
      <c r="VW25"/>
      <c r="VX25"/>
      <c r="VY25"/>
      <c r="VZ25"/>
      <c r="WA25"/>
      <c r="WB25"/>
      <c r="WC25"/>
      <c r="WD25"/>
      <c r="WE25"/>
      <c r="WF25"/>
      <c r="WG25"/>
      <c r="WH25"/>
      <c r="WI25"/>
      <c r="WJ25"/>
      <c r="WK25"/>
      <c r="WL25"/>
      <c r="WM25"/>
      <c r="WN25"/>
      <c r="WO25"/>
      <c r="WP25"/>
      <c r="WQ25"/>
      <c r="WR25"/>
      <c r="WS25"/>
      <c r="WT25"/>
      <c r="WU25"/>
      <c r="WV25"/>
      <c r="WW25"/>
      <c r="WX25"/>
      <c r="WY25"/>
      <c r="WZ25"/>
      <c r="XA25"/>
      <c r="XB25"/>
      <c r="XC25"/>
      <c r="XD25"/>
      <c r="XE25"/>
      <c r="XF25"/>
      <c r="XG25"/>
      <c r="XH25"/>
      <c r="XI25"/>
      <c r="XJ25"/>
      <c r="XK25"/>
      <c r="XL25"/>
      <c r="XM25"/>
      <c r="XN25"/>
      <c r="XO25"/>
      <c r="XP25"/>
      <c r="XQ25"/>
      <c r="XR25"/>
      <c r="XS25"/>
      <c r="XT25"/>
      <c r="XU25"/>
      <c r="XV25"/>
      <c r="XW25"/>
      <c r="XX25"/>
      <c r="XY25"/>
      <c r="XZ25"/>
      <c r="YA25"/>
      <c r="YB25"/>
      <c r="YC25"/>
      <c r="YD25"/>
      <c r="YE25"/>
      <c r="YF25"/>
      <c r="YG25"/>
      <c r="YH25"/>
      <c r="YI25"/>
      <c r="YJ25"/>
      <c r="YK25"/>
      <c r="YL25"/>
      <c r="YM25"/>
      <c r="YN25"/>
      <c r="YO25"/>
      <c r="YP25"/>
      <c r="YQ25"/>
      <c r="YR25"/>
      <c r="YS25"/>
      <c r="YT25"/>
      <c r="YU25"/>
      <c r="YV25"/>
      <c r="YW25"/>
      <c r="YX25"/>
      <c r="YY25"/>
      <c r="YZ25"/>
      <c r="ZA25"/>
      <c r="ZB25"/>
      <c r="ZC25"/>
      <c r="ZD25"/>
      <c r="ZE25"/>
      <c r="ZF25"/>
      <c r="ZG25"/>
      <c r="ZH25"/>
      <c r="ZI25"/>
      <c r="ZJ25"/>
      <c r="ZK25"/>
      <c r="ZL25"/>
      <c r="ZM25"/>
      <c r="ZN25"/>
      <c r="ZO25"/>
      <c r="ZP25"/>
      <c r="ZQ25"/>
      <c r="ZR25"/>
      <c r="ZS25"/>
      <c r="ZT25"/>
      <c r="ZU25"/>
      <c r="ZV25"/>
      <c r="ZW25"/>
      <c r="ZX25"/>
      <c r="ZY25"/>
      <c r="ZZ25"/>
      <c r="AAA25"/>
      <c r="AAB25"/>
      <c r="AAC25"/>
      <c r="AAD25"/>
      <c r="AAE25"/>
      <c r="AAF25"/>
      <c r="AAG25"/>
      <c r="AAH25"/>
      <c r="AAI25"/>
      <c r="AAJ25"/>
      <c r="AAK25"/>
      <c r="AAL25"/>
      <c r="AAM25"/>
      <c r="AAN25"/>
      <c r="AAO25"/>
      <c r="AAP25"/>
      <c r="AAQ25"/>
      <c r="AAR25"/>
      <c r="AAS25"/>
      <c r="AAT25"/>
      <c r="AAU25"/>
      <c r="AAV25"/>
      <c r="AAW25"/>
      <c r="AAX25"/>
      <c r="AAY25"/>
      <c r="AAZ25"/>
      <c r="ABA25"/>
      <c r="ABB25"/>
      <c r="ABC25"/>
      <c r="ABD25"/>
      <c r="ABE25"/>
      <c r="ABF25"/>
      <c r="ABG25"/>
      <c r="ABH25"/>
      <c r="ABI25"/>
      <c r="ABJ25"/>
      <c r="ABK25"/>
      <c r="ABL25"/>
      <c r="ABM25"/>
      <c r="ABN25"/>
      <c r="ABO25"/>
      <c r="ABP25"/>
      <c r="ABQ25"/>
      <c r="ABR25"/>
      <c r="ABS25"/>
      <c r="ABT25"/>
      <c r="ABU25"/>
      <c r="ABV25"/>
      <c r="ABW25"/>
      <c r="ABX25"/>
      <c r="ABY25"/>
      <c r="ABZ25"/>
      <c r="ACA25"/>
      <c r="ACB25"/>
      <c r="ACC25"/>
      <c r="ACD25"/>
      <c r="ACE25"/>
      <c r="ACF25"/>
      <c r="ACG25"/>
      <c r="ACH25"/>
      <c r="ACI25"/>
      <c r="ACJ25"/>
      <c r="ACK25"/>
      <c r="ACL25"/>
      <c r="ACM25"/>
      <c r="ACN25"/>
      <c r="ACO25"/>
      <c r="ACP25"/>
      <c r="ACQ25"/>
      <c r="ACR25"/>
      <c r="ACS25"/>
      <c r="ACT25"/>
      <c r="ACU25"/>
      <c r="ACV25"/>
      <c r="ACW25"/>
      <c r="ACX25"/>
      <c r="ACY25"/>
      <c r="ACZ25"/>
      <c r="ADA25"/>
      <c r="ADB25"/>
      <c r="ADC25"/>
      <c r="ADD25"/>
      <c r="ADE25"/>
      <c r="ADF25"/>
      <c r="ADG25"/>
      <c r="ADH25"/>
      <c r="ADI25"/>
      <c r="ADJ25"/>
      <c r="ADK25"/>
      <c r="ADL25"/>
      <c r="ADM25"/>
      <c r="ADN25"/>
      <c r="ADO25"/>
      <c r="ADP25"/>
      <c r="ADQ25"/>
      <c r="ADR25"/>
      <c r="ADS25"/>
      <c r="ADT25"/>
      <c r="ADU25"/>
      <c r="ADV25"/>
      <c r="ADW25"/>
      <c r="ADX25"/>
      <c r="ADY25"/>
      <c r="ADZ25"/>
      <c r="AEA25"/>
      <c r="AEB25"/>
      <c r="AEC25"/>
      <c r="AED25"/>
      <c r="AEE25"/>
      <c r="AEF25"/>
      <c r="AEG25"/>
      <c r="AEH25"/>
      <c r="AEI25"/>
      <c r="AEJ25"/>
      <c r="AEK25"/>
      <c r="AEL25"/>
      <c r="AEM25"/>
      <c r="AEN25"/>
      <c r="AEO25"/>
      <c r="AEP25"/>
      <c r="AEQ25"/>
      <c r="AER25"/>
      <c r="AES25"/>
      <c r="AET25"/>
      <c r="AEU25"/>
      <c r="AEV25"/>
      <c r="AEW25"/>
      <c r="AEX25"/>
      <c r="AEY25"/>
      <c r="AEZ25"/>
      <c r="AFA25"/>
      <c r="AFB25"/>
      <c r="AFC25"/>
      <c r="AFD25"/>
      <c r="AFE25"/>
      <c r="AFF25"/>
      <c r="AFG25"/>
      <c r="AFH25"/>
      <c r="AFI25"/>
      <c r="AFJ25"/>
      <c r="AFK25"/>
      <c r="AFL25"/>
      <c r="AFM25"/>
      <c r="AFN25"/>
      <c r="AFO25"/>
      <c r="AFP25"/>
      <c r="AFQ25"/>
      <c r="AFR25"/>
      <c r="AFS25"/>
      <c r="AFT25"/>
      <c r="AFU25"/>
      <c r="AFV25"/>
      <c r="AFW25"/>
      <c r="AFX25"/>
      <c r="AFY25"/>
      <c r="AFZ25"/>
      <c r="AGA25"/>
      <c r="AGB25"/>
      <c r="AGC25"/>
      <c r="AGD25"/>
      <c r="AGE25"/>
      <c r="AGF25"/>
      <c r="AGG25"/>
      <c r="AGH25"/>
      <c r="AGI25"/>
      <c r="AGJ25"/>
      <c r="AGK25"/>
      <c r="AGL25"/>
      <c r="AGM25"/>
      <c r="AGN25"/>
      <c r="AGO25"/>
      <c r="AGP25"/>
      <c r="AGQ25"/>
      <c r="AGR25"/>
      <c r="AGS25"/>
      <c r="AGT25"/>
      <c r="AGU25"/>
      <c r="AGV25"/>
      <c r="AGW25"/>
      <c r="AGX25"/>
      <c r="AGY25"/>
      <c r="AGZ25"/>
      <c r="AHA25"/>
      <c r="AHB25"/>
      <c r="AHC25"/>
      <c r="AHD25"/>
      <c r="AHE25"/>
      <c r="AHF25"/>
      <c r="AHG25"/>
      <c r="AHH25"/>
      <c r="AHI25"/>
      <c r="AHJ25"/>
      <c r="AHK25"/>
      <c r="AHL25"/>
      <c r="AHM25"/>
      <c r="AHN25"/>
      <c r="AHO25"/>
      <c r="AHP25"/>
      <c r="AHQ25"/>
      <c r="AHR25"/>
      <c r="AHS25"/>
      <c r="AHT25"/>
      <c r="AHU25"/>
      <c r="AHV25"/>
      <c r="AHW25"/>
      <c r="AHX25"/>
      <c r="AHY25"/>
      <c r="AHZ25"/>
      <c r="AIA25"/>
      <c r="AIB25"/>
      <c r="AIC25"/>
      <c r="AID25"/>
      <c r="AIE25"/>
      <c r="AIF25"/>
      <c r="AIG25"/>
      <c r="AIH25"/>
      <c r="AII25"/>
      <c r="AIJ25"/>
      <c r="AIK25"/>
      <c r="AIL25"/>
      <c r="AIM25"/>
      <c r="AIN25"/>
      <c r="AIO25"/>
      <c r="AIP25"/>
      <c r="AIQ25"/>
      <c r="AIR25"/>
      <c r="AIS25"/>
      <c r="AIT25"/>
      <c r="AIU25"/>
      <c r="AIV25"/>
      <c r="AIW25"/>
      <c r="AIX25"/>
      <c r="AIY25"/>
      <c r="AIZ25"/>
      <c r="AJA25"/>
      <c r="AJB25"/>
      <c r="AJC25"/>
      <c r="AJD25"/>
      <c r="AJE25"/>
      <c r="AJF25"/>
      <c r="AJG25"/>
      <c r="AJH25"/>
      <c r="AJI25"/>
      <c r="AJJ25"/>
      <c r="AJK25"/>
      <c r="AJL25"/>
      <c r="AJM25"/>
      <c r="AJN25"/>
      <c r="AJO25"/>
      <c r="AJP25"/>
      <c r="AJQ25"/>
      <c r="AJR25"/>
      <c r="AJS25"/>
      <c r="AJT25"/>
      <c r="AJU25"/>
      <c r="AJV25"/>
      <c r="AJW25"/>
      <c r="AJX25"/>
      <c r="AJY25"/>
      <c r="AJZ25"/>
      <c r="AKA25"/>
      <c r="AKB25"/>
      <c r="AKC25"/>
      <c r="AKD25"/>
      <c r="AKE25"/>
      <c r="AKF25"/>
      <c r="AKG25"/>
      <c r="AKH25"/>
      <c r="AKI25"/>
      <c r="AKJ25"/>
      <c r="AKK25"/>
      <c r="AKL25"/>
      <c r="AKM25"/>
      <c r="AKN25"/>
      <c r="AKO25"/>
      <c r="AKP25"/>
      <c r="AKQ25"/>
      <c r="AKR25"/>
      <c r="AKS25"/>
      <c r="AKT25"/>
      <c r="AKU25"/>
      <c r="AKV25"/>
      <c r="AKW25"/>
      <c r="AKX25"/>
      <c r="AKY25"/>
      <c r="AKZ25"/>
      <c r="ALA25"/>
      <c r="ALB25"/>
      <c r="ALC25"/>
      <c r="ALD25"/>
      <c r="ALE25"/>
      <c r="ALF25"/>
      <c r="ALG25"/>
      <c r="ALH25"/>
      <c r="ALI25"/>
      <c r="ALJ25"/>
      <c r="ALK25"/>
      <c r="ALL25"/>
      <c r="ALM25"/>
      <c r="ALN25"/>
      <c r="ALO25"/>
      <c r="ALP25"/>
      <c r="ALQ25"/>
      <c r="ALR25"/>
      <c r="ALS25"/>
      <c r="ALT25"/>
      <c r="ALU25"/>
      <c r="ALV25"/>
      <c r="ALW25"/>
      <c r="ALX25"/>
      <c r="ALY25"/>
      <c r="ALZ25"/>
      <c r="AMA25"/>
      <c r="AMB25"/>
      <c r="AMC25"/>
      <c r="AMD25"/>
      <c r="AME25"/>
      <c r="AMF25"/>
      <c r="AMG25"/>
      <c r="AMH25"/>
      <c r="AMI25"/>
      <c r="AMJ25"/>
    </row>
    <row r="26" spans="1:1024" ht="15" customHeight="1" thickBot="1">
      <c r="A26" s="62"/>
      <c r="B26" s="30"/>
      <c r="C26" s="33" t="s">
        <v>24</v>
      </c>
      <c r="D26" s="34" t="s">
        <v>27</v>
      </c>
      <c r="E26" s="31"/>
      <c r="F26" s="31"/>
      <c r="G26" s="31"/>
      <c r="H26" s="31"/>
      <c r="I26" s="31"/>
      <c r="J26" s="31"/>
      <c r="K26" s="31"/>
      <c r="L26" s="31"/>
      <c r="M26" s="31"/>
      <c r="N26" s="31"/>
      <c r="O26" s="31"/>
      <c r="P26" s="31"/>
      <c r="Q26" s="32"/>
      <c r="R26"/>
      <c r="S26"/>
      <c r="T26"/>
      <c r="U26"/>
      <c r="V26"/>
      <c r="W26"/>
      <c r="X26"/>
      <c r="Y26"/>
      <c r="Z26"/>
      <c r="AA26"/>
      <c r="AB26"/>
      <c r="AC26"/>
      <c r="AD26"/>
      <c r="AE26"/>
      <c r="AF26"/>
      <c r="AG26"/>
      <c r="AH26"/>
      <c r="AI26"/>
      <c r="AJ26"/>
      <c r="AK26"/>
      <c r="AL26"/>
      <c r="AM26"/>
      <c r="AN26"/>
      <c r="AO26"/>
      <c r="AP26"/>
      <c r="AQ26"/>
      <c r="AR26"/>
      <c r="AS26"/>
      <c r="AT26"/>
      <c r="AU26"/>
      <c r="AV26"/>
      <c r="AW26"/>
      <c r="AX26"/>
      <c r="AY26"/>
      <c r="AZ26"/>
      <c r="BA26"/>
      <c r="BB26"/>
      <c r="BC26"/>
      <c r="BD26"/>
      <c r="BE26"/>
      <c r="BF26"/>
      <c r="BG26"/>
      <c r="BH26"/>
      <c r="BI26"/>
      <c r="BJ26"/>
      <c r="BK26"/>
      <c r="BL26"/>
      <c r="BM26"/>
      <c r="BN26"/>
      <c r="BO26"/>
      <c r="BP26"/>
      <c r="BQ26"/>
      <c r="BR26"/>
      <c r="BS26"/>
      <c r="BT26"/>
      <c r="BU26"/>
      <c r="BV26"/>
      <c r="BW26"/>
      <c r="BX26"/>
      <c r="BY26"/>
      <c r="BZ26"/>
      <c r="CA26"/>
      <c r="CB26"/>
      <c r="CC26"/>
      <c r="CD26"/>
      <c r="CE26"/>
      <c r="CF26"/>
      <c r="CG26"/>
      <c r="CH26"/>
      <c r="CI26"/>
      <c r="CJ26"/>
      <c r="CK26"/>
      <c r="CL26"/>
      <c r="CM26"/>
      <c r="CN26"/>
      <c r="CO26"/>
      <c r="CP26"/>
      <c r="CQ26"/>
      <c r="CR26"/>
      <c r="CS26"/>
      <c r="CT26"/>
      <c r="CU26"/>
      <c r="CV26"/>
      <c r="CW26"/>
      <c r="CX26"/>
      <c r="CY26"/>
      <c r="CZ26"/>
      <c r="DA26"/>
      <c r="DB26"/>
      <c r="DC26"/>
      <c r="DD26"/>
      <c r="DE26"/>
      <c r="DF26"/>
      <c r="DG26"/>
      <c r="DH26"/>
      <c r="DI26"/>
      <c r="DJ26"/>
      <c r="DK26"/>
      <c r="DL26"/>
      <c r="DM26"/>
      <c r="DN26"/>
      <c r="DO26"/>
      <c r="DP26"/>
      <c r="DQ26"/>
      <c r="DR26"/>
      <c r="DS26"/>
      <c r="DT26"/>
      <c r="DU26"/>
      <c r="DV26"/>
      <c r="DW26"/>
      <c r="DX26"/>
      <c r="DY26"/>
      <c r="DZ26"/>
      <c r="EA26"/>
      <c r="EB26"/>
      <c r="EC26"/>
      <c r="ED26"/>
      <c r="EE26"/>
      <c r="EF26"/>
      <c r="EG26"/>
      <c r="EH26"/>
      <c r="EI26"/>
      <c r="EJ26"/>
      <c r="EK26"/>
      <c r="EL26"/>
      <c r="EM26"/>
      <c r="EN26"/>
      <c r="EO26"/>
      <c r="EP26"/>
      <c r="EQ26"/>
      <c r="ER26"/>
      <c r="ES26"/>
      <c r="ET26"/>
      <c r="EU26"/>
      <c r="EV26"/>
      <c r="EW26"/>
      <c r="EX26"/>
      <c r="EY26"/>
      <c r="EZ26"/>
      <c r="FA26"/>
      <c r="FB26"/>
      <c r="FC26"/>
      <c r="FD26"/>
      <c r="FE26"/>
      <c r="FF26"/>
      <c r="FG26"/>
      <c r="FH26"/>
      <c r="FI26"/>
      <c r="FJ26"/>
      <c r="FK26"/>
      <c r="FL26"/>
      <c r="FM26"/>
      <c r="FN26"/>
      <c r="FO26"/>
      <c r="FP26"/>
      <c r="FQ26"/>
      <c r="FR26"/>
      <c r="FS26"/>
      <c r="FT26"/>
      <c r="FU26"/>
      <c r="FV26"/>
      <c r="FW26"/>
      <c r="FX26"/>
      <c r="FY26"/>
      <c r="FZ26"/>
      <c r="GA26"/>
      <c r="GB26"/>
      <c r="GC26"/>
      <c r="GD26"/>
      <c r="GE26"/>
      <c r="GF26"/>
      <c r="GG26"/>
      <c r="GH26"/>
      <c r="GI26"/>
      <c r="GJ26"/>
      <c r="GK26"/>
      <c r="GL26"/>
      <c r="GM26"/>
      <c r="GN26"/>
      <c r="GO26"/>
      <c r="GP26"/>
      <c r="GQ26"/>
      <c r="GR26"/>
      <c r="GS26"/>
      <c r="GT26"/>
      <c r="GU26"/>
      <c r="GV26"/>
      <c r="GW26"/>
      <c r="GX26"/>
      <c r="GY26"/>
      <c r="GZ26"/>
      <c r="HA26"/>
      <c r="HB26"/>
      <c r="HC26"/>
      <c r="HD26"/>
      <c r="HE26"/>
      <c r="HF26"/>
      <c r="HG26"/>
      <c r="HH26"/>
      <c r="HI26"/>
      <c r="HJ26"/>
      <c r="HK26"/>
      <c r="HL26"/>
      <c r="HM26"/>
      <c r="HN26"/>
      <c r="HO26"/>
      <c r="HP26"/>
      <c r="HQ26"/>
      <c r="HR26"/>
      <c r="HS26"/>
      <c r="HT26"/>
      <c r="HU26"/>
      <c r="HV26"/>
      <c r="HW26"/>
      <c r="HX26"/>
      <c r="HY26"/>
      <c r="HZ26"/>
      <c r="IA26"/>
      <c r="IB26"/>
      <c r="IC26"/>
      <c r="ID26"/>
      <c r="IE26"/>
      <c r="IF26"/>
      <c r="IG26"/>
      <c r="IH26"/>
      <c r="II26"/>
      <c r="IJ26"/>
      <c r="IK26"/>
      <c r="IL26"/>
      <c r="IM26"/>
      <c r="IN26"/>
      <c r="IO26"/>
      <c r="IP26"/>
      <c r="IQ26"/>
      <c r="IR26"/>
      <c r="IS26"/>
      <c r="IT26"/>
      <c r="IU26"/>
      <c r="IV26"/>
      <c r="IW26"/>
      <c r="IX26"/>
      <c r="IY26"/>
      <c r="IZ26"/>
      <c r="JA26"/>
      <c r="JB26"/>
      <c r="JC26"/>
      <c r="JD26"/>
      <c r="JE26"/>
      <c r="JF26"/>
      <c r="JG26"/>
      <c r="JH26"/>
      <c r="JI26"/>
      <c r="JJ26"/>
      <c r="JK26"/>
      <c r="JL26"/>
      <c r="JM26"/>
      <c r="JN26"/>
      <c r="JO26"/>
      <c r="JP26"/>
      <c r="JQ26"/>
      <c r="JR26"/>
      <c r="JS26"/>
      <c r="JT26"/>
      <c r="JU26"/>
      <c r="JV26"/>
      <c r="JW26"/>
      <c r="JX26"/>
      <c r="JY26"/>
      <c r="JZ26"/>
      <c r="KA26"/>
      <c r="KB26"/>
      <c r="KC26"/>
      <c r="KD26"/>
      <c r="KE26"/>
      <c r="KF26"/>
      <c r="KG26"/>
      <c r="KH26"/>
      <c r="KI26"/>
      <c r="KJ26"/>
      <c r="KK26"/>
      <c r="KL26"/>
      <c r="KM26"/>
      <c r="KN26"/>
      <c r="KO26"/>
      <c r="KP26"/>
      <c r="KQ26"/>
      <c r="KR26"/>
      <c r="KS26"/>
      <c r="KT26"/>
      <c r="KU26"/>
      <c r="KV26"/>
      <c r="KW26"/>
      <c r="KX26"/>
      <c r="KY26"/>
      <c r="KZ26"/>
      <c r="LA26"/>
      <c r="LB26"/>
      <c r="LC26"/>
      <c r="LD26"/>
      <c r="LE26"/>
      <c r="LF26"/>
      <c r="LG26"/>
      <c r="LH26"/>
      <c r="LI26"/>
      <c r="LJ26"/>
      <c r="LK26"/>
      <c r="LL26"/>
      <c r="LM26"/>
      <c r="LN26"/>
      <c r="LO26"/>
      <c r="LP26"/>
      <c r="LQ26"/>
      <c r="LR26"/>
      <c r="LS26"/>
      <c r="LT26"/>
      <c r="LU26"/>
      <c r="LV26"/>
      <c r="LW26"/>
      <c r="LX26"/>
      <c r="LY26"/>
      <c r="LZ26"/>
      <c r="MA26"/>
      <c r="MB26"/>
      <c r="MC26"/>
      <c r="MD26"/>
      <c r="ME26"/>
      <c r="MF26"/>
      <c r="MG26"/>
      <c r="MH26"/>
      <c r="MI26"/>
      <c r="MJ26"/>
      <c r="MK26"/>
      <c r="ML26"/>
      <c r="MM26"/>
      <c r="MN26"/>
      <c r="MO26"/>
      <c r="MP26"/>
      <c r="MQ26"/>
      <c r="MR26"/>
      <c r="MS26"/>
      <c r="MT26"/>
      <c r="MU26"/>
      <c r="MV26"/>
      <c r="MW26"/>
      <c r="MX26"/>
      <c r="MY26"/>
      <c r="MZ26"/>
      <c r="NA26"/>
      <c r="NB26"/>
      <c r="NC26"/>
      <c r="ND26"/>
      <c r="NE26"/>
      <c r="NF26"/>
      <c r="NG26"/>
      <c r="NH26"/>
      <c r="NI26"/>
      <c r="NJ26"/>
      <c r="NK26"/>
      <c r="NL26"/>
      <c r="NM26"/>
      <c r="NN26"/>
      <c r="NO26"/>
      <c r="NP26"/>
      <c r="NQ26"/>
      <c r="NR26"/>
      <c r="NS26"/>
      <c r="NT26"/>
      <c r="NU26"/>
      <c r="NV26"/>
      <c r="NW26"/>
      <c r="NX26"/>
      <c r="NY26"/>
      <c r="NZ26"/>
      <c r="OA26"/>
      <c r="OB26"/>
      <c r="OC26"/>
      <c r="OD26"/>
      <c r="OE26"/>
      <c r="OF26"/>
      <c r="OG26"/>
      <c r="OH26"/>
      <c r="OI26"/>
      <c r="OJ26"/>
      <c r="OK26"/>
      <c r="OL26"/>
      <c r="OM26"/>
      <c r="ON26"/>
      <c r="OO26"/>
      <c r="OP26"/>
      <c r="OQ26"/>
      <c r="OR26"/>
      <c r="OS26"/>
      <c r="OT26"/>
      <c r="OU26"/>
      <c r="OV26"/>
      <c r="OW26"/>
      <c r="OX26"/>
      <c r="OY26"/>
      <c r="OZ26"/>
      <c r="PA26"/>
      <c r="PB26"/>
      <c r="PC26"/>
      <c r="PD26"/>
      <c r="PE26"/>
      <c r="PF26"/>
      <c r="PG26"/>
      <c r="PH26"/>
      <c r="PI26"/>
      <c r="PJ26"/>
      <c r="PK26"/>
      <c r="PL26"/>
      <c r="PM26"/>
      <c r="PN26"/>
      <c r="PO26"/>
      <c r="PP26"/>
      <c r="PQ26"/>
      <c r="PR26"/>
      <c r="PS26"/>
      <c r="PT26"/>
      <c r="PU26"/>
      <c r="PV26"/>
      <c r="PW26"/>
      <c r="PX26"/>
      <c r="PY26"/>
      <c r="PZ26"/>
      <c r="QA26"/>
      <c r="QB26"/>
      <c r="QC26"/>
      <c r="QD26"/>
      <c r="QE26"/>
      <c r="QF26"/>
      <c r="QG26"/>
      <c r="QH26"/>
      <c r="QI26"/>
      <c r="QJ26"/>
      <c r="QK26"/>
      <c r="QL26"/>
      <c r="QM26"/>
      <c r="QN26"/>
      <c r="QO26"/>
      <c r="QP26"/>
      <c r="QQ26"/>
      <c r="QR26"/>
      <c r="QS26"/>
      <c r="QT26"/>
      <c r="QU26"/>
      <c r="QV26"/>
      <c r="QW26"/>
      <c r="QX26"/>
      <c r="QY26"/>
      <c r="QZ26"/>
      <c r="RA26"/>
      <c r="RB26"/>
      <c r="RC26"/>
      <c r="RD26"/>
      <c r="RE26"/>
      <c r="RF26"/>
      <c r="RG26"/>
      <c r="RH26"/>
      <c r="RI26"/>
      <c r="RJ26"/>
      <c r="RK26"/>
      <c r="RL26"/>
      <c r="RM26"/>
      <c r="RN26"/>
      <c r="RO26"/>
      <c r="RP26"/>
      <c r="RQ26"/>
      <c r="RR26"/>
      <c r="RS26"/>
      <c r="RT26"/>
      <c r="RU26"/>
      <c r="RV26"/>
      <c r="RW26"/>
      <c r="RX26"/>
      <c r="RY26"/>
      <c r="RZ26"/>
      <c r="SA26"/>
      <c r="SB26"/>
      <c r="SC26"/>
      <c r="SD26"/>
      <c r="SE26"/>
      <c r="SF26"/>
      <c r="SG26"/>
      <c r="SH26"/>
      <c r="SI26"/>
      <c r="SJ26"/>
      <c r="SK26"/>
      <c r="SL26"/>
      <c r="SM26"/>
      <c r="SN26"/>
      <c r="SO26"/>
      <c r="SP26"/>
      <c r="SQ26"/>
      <c r="SR26"/>
      <c r="SS26"/>
      <c r="ST26"/>
      <c r="SU26"/>
      <c r="SV26"/>
      <c r="SW26"/>
      <c r="SX26"/>
      <c r="SY26"/>
      <c r="SZ26"/>
      <c r="TA26"/>
      <c r="TB26"/>
      <c r="TC26"/>
      <c r="TD26"/>
      <c r="TE26"/>
      <c r="TF26"/>
      <c r="TG26"/>
      <c r="TH26"/>
      <c r="TI26"/>
      <c r="TJ26"/>
      <c r="TK26"/>
      <c r="TL26"/>
      <c r="TM26"/>
      <c r="TN26"/>
      <c r="TO26"/>
      <c r="TP26"/>
      <c r="TQ26"/>
      <c r="TR26"/>
      <c r="TS26"/>
      <c r="TT26"/>
      <c r="TU26"/>
      <c r="TV26"/>
      <c r="TW26"/>
      <c r="TX26"/>
      <c r="TY26"/>
      <c r="TZ26"/>
      <c r="UA26"/>
      <c r="UB26"/>
      <c r="UC26"/>
      <c r="UD26"/>
      <c r="UE26"/>
      <c r="UF26"/>
      <c r="UG26"/>
      <c r="UH26"/>
      <c r="UI26"/>
      <c r="UJ26"/>
      <c r="UK26"/>
      <c r="UL26"/>
      <c r="UM26"/>
      <c r="UN26"/>
      <c r="UO26"/>
      <c r="UP26"/>
      <c r="UQ26"/>
      <c r="UR26"/>
      <c r="US26"/>
      <c r="UT26"/>
      <c r="UU26"/>
      <c r="UV26"/>
      <c r="UW26"/>
      <c r="UX26"/>
      <c r="UY26"/>
      <c r="UZ26"/>
      <c r="VA26"/>
      <c r="VB26"/>
      <c r="VC26"/>
      <c r="VD26"/>
      <c r="VE26"/>
      <c r="VF26"/>
      <c r="VG26"/>
      <c r="VH26"/>
      <c r="VI26"/>
      <c r="VJ26"/>
      <c r="VK26"/>
      <c r="VL26"/>
      <c r="VM26"/>
      <c r="VN26"/>
      <c r="VO26"/>
      <c r="VP26"/>
      <c r="VQ26"/>
      <c r="VR26"/>
      <c r="VS26"/>
      <c r="VT26"/>
      <c r="VU26"/>
      <c r="VV26"/>
      <c r="VW26"/>
      <c r="VX26"/>
      <c r="VY26"/>
      <c r="VZ26"/>
      <c r="WA26"/>
      <c r="WB26"/>
      <c r="WC26"/>
      <c r="WD26"/>
      <c r="WE26"/>
      <c r="WF26"/>
      <c r="WG26"/>
      <c r="WH26"/>
      <c r="WI26"/>
      <c r="WJ26"/>
      <c r="WK26"/>
      <c r="WL26"/>
      <c r="WM26"/>
      <c r="WN26"/>
      <c r="WO26"/>
      <c r="WP26"/>
      <c r="WQ26"/>
      <c r="WR26"/>
      <c r="WS26"/>
      <c r="WT26"/>
      <c r="WU26"/>
      <c r="WV26"/>
      <c r="WW26"/>
      <c r="WX26"/>
      <c r="WY26"/>
      <c r="WZ26"/>
      <c r="XA26"/>
      <c r="XB26"/>
      <c r="XC26"/>
      <c r="XD26"/>
      <c r="XE26"/>
      <c r="XF26"/>
      <c r="XG26"/>
      <c r="XH26"/>
      <c r="XI26"/>
      <c r="XJ26"/>
      <c r="XK26"/>
      <c r="XL26"/>
      <c r="XM26"/>
      <c r="XN26"/>
      <c r="XO26"/>
      <c r="XP26"/>
      <c r="XQ26"/>
      <c r="XR26"/>
      <c r="XS26"/>
      <c r="XT26"/>
      <c r="XU26"/>
      <c r="XV26"/>
      <c r="XW26"/>
      <c r="XX26"/>
      <c r="XY26"/>
      <c r="XZ26"/>
      <c r="YA26"/>
      <c r="YB26"/>
      <c r="YC26"/>
      <c r="YD26"/>
      <c r="YE26"/>
      <c r="YF26"/>
      <c r="YG26"/>
      <c r="YH26"/>
      <c r="YI26"/>
      <c r="YJ26"/>
      <c r="YK26"/>
      <c r="YL26"/>
      <c r="YM26"/>
      <c r="YN26"/>
      <c r="YO26"/>
      <c r="YP26"/>
      <c r="YQ26"/>
      <c r="YR26"/>
      <c r="YS26"/>
      <c r="YT26"/>
      <c r="YU26"/>
      <c r="YV26"/>
      <c r="YW26"/>
      <c r="YX26"/>
      <c r="YY26"/>
      <c r="YZ26"/>
      <c r="ZA26"/>
      <c r="ZB26"/>
      <c r="ZC26"/>
      <c r="ZD26"/>
      <c r="ZE26"/>
      <c r="ZF26"/>
      <c r="ZG26"/>
      <c r="ZH26"/>
      <c r="ZI26"/>
      <c r="ZJ26"/>
      <c r="ZK26"/>
      <c r="ZL26"/>
      <c r="ZM26"/>
      <c r="ZN26"/>
      <c r="ZO26"/>
      <c r="ZP26"/>
      <c r="ZQ26"/>
      <c r="ZR26"/>
      <c r="ZS26"/>
      <c r="ZT26"/>
      <c r="ZU26"/>
      <c r="ZV26"/>
      <c r="ZW26"/>
      <c r="ZX26"/>
      <c r="ZY26"/>
      <c r="ZZ26"/>
      <c r="AAA26"/>
      <c r="AAB26"/>
      <c r="AAC26"/>
      <c r="AAD26"/>
      <c r="AAE26"/>
      <c r="AAF26"/>
      <c r="AAG26"/>
      <c r="AAH26"/>
      <c r="AAI26"/>
      <c r="AAJ26"/>
      <c r="AAK26"/>
      <c r="AAL26"/>
      <c r="AAM26"/>
      <c r="AAN26"/>
      <c r="AAO26"/>
      <c r="AAP26"/>
      <c r="AAQ26"/>
      <c r="AAR26"/>
      <c r="AAS26"/>
      <c r="AAT26"/>
      <c r="AAU26"/>
      <c r="AAV26"/>
      <c r="AAW26"/>
      <c r="AAX26"/>
      <c r="AAY26"/>
      <c r="AAZ26"/>
      <c r="ABA26"/>
      <c r="ABB26"/>
      <c r="ABC26"/>
      <c r="ABD26"/>
      <c r="ABE26"/>
      <c r="ABF26"/>
      <c r="ABG26"/>
      <c r="ABH26"/>
      <c r="ABI26"/>
      <c r="ABJ26"/>
      <c r="ABK26"/>
      <c r="ABL26"/>
      <c r="ABM26"/>
      <c r="ABN26"/>
      <c r="ABO26"/>
      <c r="ABP26"/>
      <c r="ABQ26"/>
      <c r="ABR26"/>
      <c r="ABS26"/>
      <c r="ABT26"/>
      <c r="ABU26"/>
      <c r="ABV26"/>
      <c r="ABW26"/>
      <c r="ABX26"/>
      <c r="ABY26"/>
      <c r="ABZ26"/>
      <c r="ACA26"/>
      <c r="ACB26"/>
      <c r="ACC26"/>
      <c r="ACD26"/>
      <c r="ACE26"/>
      <c r="ACF26"/>
      <c r="ACG26"/>
      <c r="ACH26"/>
      <c r="ACI26"/>
      <c r="ACJ26"/>
      <c r="ACK26"/>
      <c r="ACL26"/>
      <c r="ACM26"/>
      <c r="ACN26"/>
      <c r="ACO26"/>
      <c r="ACP26"/>
      <c r="ACQ26"/>
      <c r="ACR26"/>
      <c r="ACS26"/>
      <c r="ACT26"/>
      <c r="ACU26"/>
      <c r="ACV26"/>
      <c r="ACW26"/>
      <c r="ACX26"/>
      <c r="ACY26"/>
      <c r="ACZ26"/>
      <c r="ADA26"/>
      <c r="ADB26"/>
      <c r="ADC26"/>
      <c r="ADD26"/>
      <c r="ADE26"/>
      <c r="ADF26"/>
      <c r="ADG26"/>
      <c r="ADH26"/>
      <c r="ADI26"/>
      <c r="ADJ26"/>
      <c r="ADK26"/>
      <c r="ADL26"/>
      <c r="ADM26"/>
      <c r="ADN26"/>
      <c r="ADO26"/>
      <c r="ADP26"/>
      <c r="ADQ26"/>
      <c r="ADR26"/>
      <c r="ADS26"/>
      <c r="ADT26"/>
      <c r="ADU26"/>
      <c r="ADV26"/>
      <c r="ADW26"/>
      <c r="ADX26"/>
      <c r="ADY26"/>
      <c r="ADZ26"/>
      <c r="AEA26"/>
      <c r="AEB26"/>
      <c r="AEC26"/>
      <c r="AED26"/>
      <c r="AEE26"/>
      <c r="AEF26"/>
      <c r="AEG26"/>
      <c r="AEH26"/>
      <c r="AEI26"/>
      <c r="AEJ26"/>
      <c r="AEK26"/>
      <c r="AEL26"/>
      <c r="AEM26"/>
      <c r="AEN26"/>
      <c r="AEO26"/>
      <c r="AEP26"/>
      <c r="AEQ26"/>
      <c r="AER26"/>
      <c r="AES26"/>
      <c r="AET26"/>
      <c r="AEU26"/>
      <c r="AEV26"/>
      <c r="AEW26"/>
      <c r="AEX26"/>
      <c r="AEY26"/>
      <c r="AEZ26"/>
      <c r="AFA26"/>
      <c r="AFB26"/>
      <c r="AFC26"/>
      <c r="AFD26"/>
      <c r="AFE26"/>
      <c r="AFF26"/>
      <c r="AFG26"/>
      <c r="AFH26"/>
      <c r="AFI26"/>
      <c r="AFJ26"/>
      <c r="AFK26"/>
      <c r="AFL26"/>
      <c r="AFM26"/>
      <c r="AFN26"/>
      <c r="AFO26"/>
      <c r="AFP26"/>
      <c r="AFQ26"/>
      <c r="AFR26"/>
      <c r="AFS26"/>
      <c r="AFT26"/>
      <c r="AFU26"/>
      <c r="AFV26"/>
      <c r="AFW26"/>
      <c r="AFX26"/>
      <c r="AFY26"/>
      <c r="AFZ26"/>
      <c r="AGA26"/>
      <c r="AGB26"/>
      <c r="AGC26"/>
      <c r="AGD26"/>
      <c r="AGE26"/>
      <c r="AGF26"/>
      <c r="AGG26"/>
      <c r="AGH26"/>
      <c r="AGI26"/>
      <c r="AGJ26"/>
      <c r="AGK26"/>
      <c r="AGL26"/>
      <c r="AGM26"/>
      <c r="AGN26"/>
      <c r="AGO26"/>
      <c r="AGP26"/>
      <c r="AGQ26"/>
      <c r="AGR26"/>
      <c r="AGS26"/>
      <c r="AGT26"/>
      <c r="AGU26"/>
      <c r="AGV26"/>
      <c r="AGW26"/>
      <c r="AGX26"/>
      <c r="AGY26"/>
      <c r="AGZ26"/>
      <c r="AHA26"/>
      <c r="AHB26"/>
      <c r="AHC26"/>
      <c r="AHD26"/>
      <c r="AHE26"/>
      <c r="AHF26"/>
      <c r="AHG26"/>
      <c r="AHH26"/>
      <c r="AHI26"/>
      <c r="AHJ26"/>
      <c r="AHK26"/>
      <c r="AHL26"/>
      <c r="AHM26"/>
      <c r="AHN26"/>
      <c r="AHO26"/>
      <c r="AHP26"/>
      <c r="AHQ26"/>
      <c r="AHR26"/>
      <c r="AHS26"/>
      <c r="AHT26"/>
      <c r="AHU26"/>
      <c r="AHV26"/>
      <c r="AHW26"/>
      <c r="AHX26"/>
      <c r="AHY26"/>
      <c r="AHZ26"/>
      <c r="AIA26"/>
      <c r="AIB26"/>
      <c r="AIC26"/>
      <c r="AID26"/>
      <c r="AIE26"/>
      <c r="AIF26"/>
      <c r="AIG26"/>
      <c r="AIH26"/>
      <c r="AII26"/>
      <c r="AIJ26"/>
      <c r="AIK26"/>
      <c r="AIL26"/>
      <c r="AIM26"/>
      <c r="AIN26"/>
      <c r="AIO26"/>
      <c r="AIP26"/>
      <c r="AIQ26"/>
      <c r="AIR26"/>
      <c r="AIS26"/>
      <c r="AIT26"/>
      <c r="AIU26"/>
      <c r="AIV26"/>
      <c r="AIW26"/>
      <c r="AIX26"/>
      <c r="AIY26"/>
      <c r="AIZ26"/>
      <c r="AJA26"/>
      <c r="AJB26"/>
      <c r="AJC26"/>
      <c r="AJD26"/>
      <c r="AJE26"/>
      <c r="AJF26"/>
      <c r="AJG26"/>
      <c r="AJH26"/>
      <c r="AJI26"/>
      <c r="AJJ26"/>
      <c r="AJK26"/>
      <c r="AJL26"/>
      <c r="AJM26"/>
      <c r="AJN26"/>
      <c r="AJO26"/>
      <c r="AJP26"/>
      <c r="AJQ26"/>
      <c r="AJR26"/>
      <c r="AJS26"/>
      <c r="AJT26"/>
      <c r="AJU26"/>
      <c r="AJV26"/>
      <c r="AJW26"/>
      <c r="AJX26"/>
      <c r="AJY26"/>
      <c r="AJZ26"/>
      <c r="AKA26"/>
      <c r="AKB26"/>
      <c r="AKC26"/>
      <c r="AKD26"/>
      <c r="AKE26"/>
      <c r="AKF26"/>
      <c r="AKG26"/>
      <c r="AKH26"/>
      <c r="AKI26"/>
      <c r="AKJ26"/>
      <c r="AKK26"/>
      <c r="AKL26"/>
      <c r="AKM26"/>
      <c r="AKN26"/>
      <c r="AKO26"/>
      <c r="AKP26"/>
      <c r="AKQ26"/>
      <c r="AKR26"/>
      <c r="AKS26"/>
      <c r="AKT26"/>
      <c r="AKU26"/>
      <c r="AKV26"/>
      <c r="AKW26"/>
      <c r="AKX26"/>
      <c r="AKY26"/>
      <c r="AKZ26"/>
      <c r="ALA26"/>
      <c r="ALB26"/>
      <c r="ALC26"/>
      <c r="ALD26"/>
      <c r="ALE26"/>
      <c r="ALF26"/>
      <c r="ALG26"/>
      <c r="ALH26"/>
      <c r="ALI26"/>
      <c r="ALJ26"/>
      <c r="ALK26"/>
      <c r="ALL26"/>
      <c r="ALM26"/>
      <c r="ALN26"/>
      <c r="ALO26"/>
      <c r="ALP26"/>
      <c r="ALQ26"/>
      <c r="ALR26"/>
      <c r="ALS26"/>
      <c r="ALT26"/>
      <c r="ALU26"/>
      <c r="ALV26"/>
      <c r="ALW26"/>
      <c r="ALX26"/>
      <c r="ALY26"/>
      <c r="ALZ26"/>
      <c r="AMA26"/>
      <c r="AMB26"/>
      <c r="AMC26"/>
      <c r="AMD26"/>
      <c r="AME26"/>
      <c r="AMF26"/>
      <c r="AMG26"/>
      <c r="AMH26"/>
      <c r="AMI26"/>
      <c r="AMJ26"/>
    </row>
    <row r="27" spans="1:1024" ht="15" customHeight="1" thickBot="1">
      <c r="A27" s="62"/>
      <c r="B27" s="30"/>
      <c r="C27" s="33" t="s">
        <v>24</v>
      </c>
      <c r="D27" s="34" t="s">
        <v>28</v>
      </c>
      <c r="E27" s="31"/>
      <c r="F27" s="31"/>
      <c r="G27" s="31"/>
      <c r="H27" s="31"/>
      <c r="I27" s="31"/>
      <c r="J27" s="31"/>
      <c r="K27" s="31"/>
      <c r="L27" s="31"/>
      <c r="M27" s="31"/>
      <c r="N27" s="31"/>
      <c r="O27" s="31"/>
      <c r="P27" s="31"/>
      <c r="Q27" s="32"/>
      <c r="R27"/>
      <c r="S27"/>
      <c r="T27"/>
      <c r="U27"/>
      <c r="V27"/>
      <c r="W27"/>
      <c r="X27"/>
      <c r="Y27"/>
      <c r="Z27"/>
      <c r="AA27"/>
      <c r="AB27"/>
      <c r="AC27"/>
      <c r="AD27"/>
      <c r="AE27"/>
      <c r="AF27"/>
      <c r="AG27"/>
      <c r="AH27"/>
      <c r="AI27"/>
      <c r="AJ27"/>
      <c r="AK27"/>
      <c r="AL27"/>
      <c r="AM27"/>
      <c r="AN27"/>
      <c r="AO27"/>
      <c r="AP27"/>
      <c r="AQ27"/>
      <c r="AR27"/>
      <c r="AS27"/>
      <c r="AT27"/>
      <c r="AU27"/>
      <c r="AV27"/>
      <c r="AW27"/>
      <c r="AX27"/>
      <c r="AY27"/>
      <c r="AZ27"/>
      <c r="BA27"/>
      <c r="BB27"/>
      <c r="BC27"/>
      <c r="BD27"/>
      <c r="BE27"/>
      <c r="BF27"/>
      <c r="BG27"/>
      <c r="BH27"/>
      <c r="BI27"/>
      <c r="BJ27"/>
      <c r="BK27"/>
      <c r="BL27"/>
      <c r="BM27"/>
      <c r="BN27"/>
      <c r="BO27"/>
      <c r="BP27"/>
      <c r="BQ27"/>
      <c r="BR27"/>
      <c r="BS27"/>
      <c r="BT27"/>
      <c r="BU27"/>
      <c r="BV27"/>
      <c r="BW27"/>
      <c r="BX27"/>
      <c r="BY27"/>
      <c r="BZ27"/>
      <c r="CA27"/>
      <c r="CB27"/>
      <c r="CC27"/>
      <c r="CD27"/>
      <c r="CE27"/>
      <c r="CF27"/>
      <c r="CG27"/>
      <c r="CH27"/>
      <c r="CI27"/>
      <c r="CJ27"/>
      <c r="CK27"/>
      <c r="CL27"/>
      <c r="CM27"/>
      <c r="CN27"/>
      <c r="CO27"/>
      <c r="CP27"/>
      <c r="CQ27"/>
      <c r="CR27"/>
      <c r="CS27"/>
      <c r="CT27"/>
      <c r="CU27"/>
      <c r="CV27"/>
      <c r="CW27"/>
      <c r="CX27"/>
      <c r="CY27"/>
      <c r="CZ27"/>
      <c r="DA27"/>
      <c r="DB27"/>
      <c r="DC27"/>
      <c r="DD27"/>
      <c r="DE27"/>
      <c r="DF27"/>
      <c r="DG27"/>
      <c r="DH27"/>
      <c r="DI27"/>
      <c r="DJ27"/>
      <c r="DK27"/>
      <c r="DL27"/>
      <c r="DM27"/>
      <c r="DN27"/>
      <c r="DO27"/>
      <c r="DP27"/>
      <c r="DQ27"/>
      <c r="DR27"/>
      <c r="DS27"/>
      <c r="DT27"/>
      <c r="DU27"/>
      <c r="DV27"/>
      <c r="DW27"/>
      <c r="DX27"/>
      <c r="DY27"/>
      <c r="DZ27"/>
      <c r="EA27"/>
      <c r="EB27"/>
      <c r="EC27"/>
      <c r="ED27"/>
      <c r="EE27"/>
      <c r="EF27"/>
      <c r="EG27"/>
      <c r="EH27"/>
      <c r="EI27"/>
      <c r="EJ27"/>
      <c r="EK27"/>
      <c r="EL27"/>
      <c r="EM27"/>
      <c r="EN27"/>
      <c r="EO27"/>
      <c r="EP27"/>
      <c r="EQ27"/>
      <c r="ER27"/>
      <c r="ES27"/>
      <c r="ET27"/>
      <c r="EU27"/>
      <c r="EV27"/>
      <c r="EW27"/>
      <c r="EX27"/>
      <c r="EY27"/>
      <c r="EZ27"/>
      <c r="FA27"/>
      <c r="FB27"/>
      <c r="FC27"/>
      <c r="FD27"/>
      <c r="FE27"/>
      <c r="FF27"/>
      <c r="FG27"/>
      <c r="FH27"/>
      <c r="FI27"/>
      <c r="FJ27"/>
      <c r="FK27"/>
      <c r="FL27"/>
      <c r="FM27"/>
      <c r="FN27"/>
      <c r="FO27"/>
      <c r="FP27"/>
      <c r="FQ27"/>
      <c r="FR27"/>
      <c r="FS27"/>
      <c r="FT27"/>
      <c r="FU27"/>
      <c r="FV27"/>
      <c r="FW27"/>
      <c r="FX27"/>
      <c r="FY27"/>
      <c r="FZ27"/>
      <c r="GA27"/>
      <c r="GB27"/>
      <c r="GC27"/>
      <c r="GD27"/>
      <c r="GE27"/>
      <c r="GF27"/>
      <c r="GG27"/>
      <c r="GH27"/>
      <c r="GI27"/>
      <c r="GJ27"/>
      <c r="GK27"/>
      <c r="GL27"/>
      <c r="GM27"/>
      <c r="GN27"/>
      <c r="GO27"/>
      <c r="GP27"/>
      <c r="GQ27"/>
      <c r="GR27"/>
      <c r="GS27"/>
      <c r="GT27"/>
      <c r="GU27"/>
      <c r="GV27"/>
      <c r="GW27"/>
      <c r="GX27"/>
      <c r="GY27"/>
      <c r="GZ27"/>
      <c r="HA27"/>
      <c r="HB27"/>
      <c r="HC27"/>
      <c r="HD27"/>
      <c r="HE27"/>
      <c r="HF27"/>
      <c r="HG27"/>
      <c r="HH27"/>
      <c r="HI27"/>
      <c r="HJ27"/>
      <c r="HK27"/>
      <c r="HL27"/>
      <c r="HM27"/>
      <c r="HN27"/>
      <c r="HO27"/>
      <c r="HP27"/>
      <c r="HQ27"/>
      <c r="HR27"/>
      <c r="HS27"/>
      <c r="HT27"/>
      <c r="HU27"/>
      <c r="HV27"/>
      <c r="HW27"/>
      <c r="HX27"/>
      <c r="HY27"/>
      <c r="HZ27"/>
      <c r="IA27"/>
      <c r="IB27"/>
      <c r="IC27"/>
      <c r="ID27"/>
      <c r="IE27"/>
      <c r="IF27"/>
      <c r="IG27"/>
      <c r="IH27"/>
      <c r="II27"/>
      <c r="IJ27"/>
      <c r="IK27"/>
      <c r="IL27"/>
      <c r="IM27"/>
      <c r="IN27"/>
      <c r="IO27"/>
      <c r="IP27"/>
      <c r="IQ27"/>
      <c r="IR27"/>
      <c r="IS27"/>
      <c r="IT27"/>
      <c r="IU27"/>
      <c r="IV27"/>
      <c r="IW27"/>
      <c r="IX27"/>
      <c r="IY27"/>
      <c r="IZ27"/>
      <c r="JA27"/>
      <c r="JB27"/>
      <c r="JC27"/>
      <c r="JD27"/>
      <c r="JE27"/>
      <c r="JF27"/>
      <c r="JG27"/>
      <c r="JH27"/>
      <c r="JI27"/>
      <c r="JJ27"/>
      <c r="JK27"/>
      <c r="JL27"/>
      <c r="JM27"/>
      <c r="JN27"/>
      <c r="JO27"/>
      <c r="JP27"/>
      <c r="JQ27"/>
      <c r="JR27"/>
      <c r="JS27"/>
      <c r="JT27"/>
      <c r="JU27"/>
      <c r="JV27"/>
      <c r="JW27"/>
      <c r="JX27"/>
      <c r="JY27"/>
      <c r="JZ27"/>
      <c r="KA27"/>
      <c r="KB27"/>
      <c r="KC27"/>
      <c r="KD27"/>
      <c r="KE27"/>
      <c r="KF27"/>
      <c r="KG27"/>
      <c r="KH27"/>
      <c r="KI27"/>
      <c r="KJ27"/>
      <c r="KK27"/>
      <c r="KL27"/>
      <c r="KM27"/>
      <c r="KN27"/>
      <c r="KO27"/>
      <c r="KP27"/>
      <c r="KQ27"/>
      <c r="KR27"/>
      <c r="KS27"/>
      <c r="KT27"/>
      <c r="KU27"/>
      <c r="KV27"/>
      <c r="KW27"/>
      <c r="KX27"/>
      <c r="KY27"/>
      <c r="KZ27"/>
      <c r="LA27"/>
      <c r="LB27"/>
      <c r="LC27"/>
      <c r="LD27"/>
      <c r="LE27"/>
      <c r="LF27"/>
      <c r="LG27"/>
      <c r="LH27"/>
      <c r="LI27"/>
      <c r="LJ27"/>
      <c r="LK27"/>
      <c r="LL27"/>
      <c r="LM27"/>
      <c r="LN27"/>
      <c r="LO27"/>
      <c r="LP27"/>
      <c r="LQ27"/>
      <c r="LR27"/>
      <c r="LS27"/>
      <c r="LT27"/>
      <c r="LU27"/>
      <c r="LV27"/>
      <c r="LW27"/>
      <c r="LX27"/>
      <c r="LY27"/>
      <c r="LZ27"/>
      <c r="MA27"/>
      <c r="MB27"/>
      <c r="MC27"/>
      <c r="MD27"/>
      <c r="ME27"/>
      <c r="MF27"/>
      <c r="MG27"/>
      <c r="MH27"/>
      <c r="MI27"/>
      <c r="MJ27"/>
      <c r="MK27"/>
      <c r="ML27"/>
      <c r="MM27"/>
      <c r="MN27"/>
      <c r="MO27"/>
      <c r="MP27"/>
      <c r="MQ27"/>
      <c r="MR27"/>
      <c r="MS27"/>
      <c r="MT27"/>
      <c r="MU27"/>
      <c r="MV27"/>
      <c r="MW27"/>
      <c r="MX27"/>
      <c r="MY27"/>
      <c r="MZ27"/>
      <c r="NA27"/>
      <c r="NB27"/>
      <c r="NC27"/>
      <c r="ND27"/>
      <c r="NE27"/>
      <c r="NF27"/>
      <c r="NG27"/>
      <c r="NH27"/>
      <c r="NI27"/>
      <c r="NJ27"/>
      <c r="NK27"/>
      <c r="NL27"/>
      <c r="NM27"/>
      <c r="NN27"/>
      <c r="NO27"/>
      <c r="NP27"/>
      <c r="NQ27"/>
      <c r="NR27"/>
      <c r="NS27"/>
      <c r="NT27"/>
      <c r="NU27"/>
      <c r="NV27"/>
      <c r="NW27"/>
      <c r="NX27"/>
      <c r="NY27"/>
      <c r="NZ27"/>
      <c r="OA27"/>
      <c r="OB27"/>
      <c r="OC27"/>
      <c r="OD27"/>
      <c r="OE27"/>
      <c r="OF27"/>
      <c r="OG27"/>
      <c r="OH27"/>
      <c r="OI27"/>
      <c r="OJ27"/>
      <c r="OK27"/>
      <c r="OL27"/>
      <c r="OM27"/>
      <c r="ON27"/>
      <c r="OO27"/>
      <c r="OP27"/>
      <c r="OQ27"/>
      <c r="OR27"/>
      <c r="OS27"/>
      <c r="OT27"/>
      <c r="OU27"/>
      <c r="OV27"/>
      <c r="OW27"/>
      <c r="OX27"/>
      <c r="OY27"/>
      <c r="OZ27"/>
      <c r="PA27"/>
      <c r="PB27"/>
      <c r="PC27"/>
      <c r="PD27"/>
      <c r="PE27"/>
      <c r="PF27"/>
      <c r="PG27"/>
      <c r="PH27"/>
      <c r="PI27"/>
      <c r="PJ27"/>
      <c r="PK27"/>
      <c r="PL27"/>
      <c r="PM27"/>
      <c r="PN27"/>
      <c r="PO27"/>
      <c r="PP27"/>
      <c r="PQ27"/>
      <c r="PR27"/>
      <c r="PS27"/>
      <c r="PT27"/>
      <c r="PU27"/>
      <c r="PV27"/>
      <c r="PW27"/>
      <c r="PX27"/>
      <c r="PY27"/>
      <c r="PZ27"/>
      <c r="QA27"/>
      <c r="QB27"/>
      <c r="QC27"/>
      <c r="QD27"/>
      <c r="QE27"/>
      <c r="QF27"/>
      <c r="QG27"/>
      <c r="QH27"/>
      <c r="QI27"/>
      <c r="QJ27"/>
      <c r="QK27"/>
      <c r="QL27"/>
      <c r="QM27"/>
      <c r="QN27"/>
      <c r="QO27"/>
      <c r="QP27"/>
      <c r="QQ27"/>
      <c r="QR27"/>
      <c r="QS27"/>
      <c r="QT27"/>
      <c r="QU27"/>
      <c r="QV27"/>
      <c r="QW27"/>
      <c r="QX27"/>
      <c r="QY27"/>
      <c r="QZ27"/>
      <c r="RA27"/>
      <c r="RB27"/>
      <c r="RC27"/>
      <c r="RD27"/>
      <c r="RE27"/>
      <c r="RF27"/>
      <c r="RG27"/>
      <c r="RH27"/>
      <c r="RI27"/>
      <c r="RJ27"/>
      <c r="RK27"/>
      <c r="RL27"/>
      <c r="RM27"/>
      <c r="RN27"/>
      <c r="RO27"/>
      <c r="RP27"/>
      <c r="RQ27"/>
      <c r="RR27"/>
      <c r="RS27"/>
      <c r="RT27"/>
      <c r="RU27"/>
      <c r="RV27"/>
      <c r="RW27"/>
      <c r="RX27"/>
      <c r="RY27"/>
      <c r="RZ27"/>
      <c r="SA27"/>
      <c r="SB27"/>
      <c r="SC27"/>
      <c r="SD27"/>
      <c r="SE27"/>
      <c r="SF27"/>
      <c r="SG27"/>
      <c r="SH27"/>
      <c r="SI27"/>
      <c r="SJ27"/>
      <c r="SK27"/>
      <c r="SL27"/>
      <c r="SM27"/>
      <c r="SN27"/>
      <c r="SO27"/>
      <c r="SP27"/>
      <c r="SQ27"/>
      <c r="SR27"/>
      <c r="SS27"/>
      <c r="ST27"/>
      <c r="SU27"/>
      <c r="SV27"/>
      <c r="SW27"/>
      <c r="SX27"/>
      <c r="SY27"/>
      <c r="SZ27"/>
      <c r="TA27"/>
      <c r="TB27"/>
      <c r="TC27"/>
      <c r="TD27"/>
      <c r="TE27"/>
      <c r="TF27"/>
      <c r="TG27"/>
      <c r="TH27"/>
      <c r="TI27"/>
      <c r="TJ27"/>
      <c r="TK27"/>
      <c r="TL27"/>
      <c r="TM27"/>
      <c r="TN27"/>
      <c r="TO27"/>
      <c r="TP27"/>
      <c r="TQ27"/>
      <c r="TR27"/>
      <c r="TS27"/>
      <c r="TT27"/>
      <c r="TU27"/>
      <c r="TV27"/>
      <c r="TW27"/>
      <c r="TX27"/>
      <c r="TY27"/>
      <c r="TZ27"/>
      <c r="UA27"/>
      <c r="UB27"/>
      <c r="UC27"/>
      <c r="UD27"/>
      <c r="UE27"/>
      <c r="UF27"/>
      <c r="UG27"/>
      <c r="UH27"/>
      <c r="UI27"/>
      <c r="UJ27"/>
      <c r="UK27"/>
      <c r="UL27"/>
      <c r="UM27"/>
      <c r="UN27"/>
      <c r="UO27"/>
      <c r="UP27"/>
      <c r="UQ27"/>
      <c r="UR27"/>
      <c r="US27"/>
      <c r="UT27"/>
      <c r="UU27"/>
      <c r="UV27"/>
      <c r="UW27"/>
      <c r="UX27"/>
      <c r="UY27"/>
      <c r="UZ27"/>
      <c r="VA27"/>
      <c r="VB27"/>
      <c r="VC27"/>
      <c r="VD27"/>
      <c r="VE27"/>
      <c r="VF27"/>
      <c r="VG27"/>
      <c r="VH27"/>
      <c r="VI27"/>
      <c r="VJ27"/>
      <c r="VK27"/>
      <c r="VL27"/>
      <c r="VM27"/>
      <c r="VN27"/>
      <c r="VO27"/>
      <c r="VP27"/>
      <c r="VQ27"/>
      <c r="VR27"/>
      <c r="VS27"/>
      <c r="VT27"/>
      <c r="VU27"/>
      <c r="VV27"/>
      <c r="VW27"/>
      <c r="VX27"/>
      <c r="VY27"/>
      <c r="VZ27"/>
      <c r="WA27"/>
      <c r="WB27"/>
      <c r="WC27"/>
      <c r="WD27"/>
      <c r="WE27"/>
      <c r="WF27"/>
      <c r="WG27"/>
      <c r="WH27"/>
      <c r="WI27"/>
      <c r="WJ27"/>
      <c r="WK27"/>
      <c r="WL27"/>
      <c r="WM27"/>
      <c r="WN27"/>
      <c r="WO27"/>
      <c r="WP27"/>
      <c r="WQ27"/>
      <c r="WR27"/>
      <c r="WS27"/>
      <c r="WT27"/>
      <c r="WU27"/>
      <c r="WV27"/>
      <c r="WW27"/>
      <c r="WX27"/>
      <c r="WY27"/>
      <c r="WZ27"/>
      <c r="XA27"/>
      <c r="XB27"/>
      <c r="XC27"/>
      <c r="XD27"/>
      <c r="XE27"/>
      <c r="XF27"/>
      <c r="XG27"/>
      <c r="XH27"/>
      <c r="XI27"/>
      <c r="XJ27"/>
      <c r="XK27"/>
      <c r="XL27"/>
      <c r="XM27"/>
      <c r="XN27"/>
      <c r="XO27"/>
      <c r="XP27"/>
      <c r="XQ27"/>
      <c r="XR27"/>
      <c r="XS27"/>
      <c r="XT27"/>
      <c r="XU27"/>
      <c r="XV27"/>
      <c r="XW27"/>
      <c r="XX27"/>
      <c r="XY27"/>
      <c r="XZ27"/>
      <c r="YA27"/>
      <c r="YB27"/>
      <c r="YC27"/>
      <c r="YD27"/>
      <c r="YE27"/>
      <c r="YF27"/>
      <c r="YG27"/>
      <c r="YH27"/>
      <c r="YI27"/>
      <c r="YJ27"/>
      <c r="YK27"/>
      <c r="YL27"/>
      <c r="YM27"/>
      <c r="YN27"/>
      <c r="YO27"/>
      <c r="YP27"/>
      <c r="YQ27"/>
      <c r="YR27"/>
      <c r="YS27"/>
      <c r="YT27"/>
      <c r="YU27"/>
      <c r="YV27"/>
      <c r="YW27"/>
      <c r="YX27"/>
      <c r="YY27"/>
      <c r="YZ27"/>
      <c r="ZA27"/>
      <c r="ZB27"/>
      <c r="ZC27"/>
      <c r="ZD27"/>
      <c r="ZE27"/>
      <c r="ZF27"/>
      <c r="ZG27"/>
      <c r="ZH27"/>
      <c r="ZI27"/>
      <c r="ZJ27"/>
      <c r="ZK27"/>
      <c r="ZL27"/>
      <c r="ZM27"/>
      <c r="ZN27"/>
      <c r="ZO27"/>
      <c r="ZP27"/>
      <c r="ZQ27"/>
      <c r="ZR27"/>
      <c r="ZS27"/>
      <c r="ZT27"/>
      <c r="ZU27"/>
      <c r="ZV27"/>
      <c r="ZW27"/>
      <c r="ZX27"/>
      <c r="ZY27"/>
      <c r="ZZ27"/>
      <c r="AAA27"/>
      <c r="AAB27"/>
      <c r="AAC27"/>
      <c r="AAD27"/>
      <c r="AAE27"/>
      <c r="AAF27"/>
      <c r="AAG27"/>
      <c r="AAH27"/>
      <c r="AAI27"/>
      <c r="AAJ27"/>
      <c r="AAK27"/>
      <c r="AAL27"/>
      <c r="AAM27"/>
      <c r="AAN27"/>
      <c r="AAO27"/>
      <c r="AAP27"/>
      <c r="AAQ27"/>
      <c r="AAR27"/>
      <c r="AAS27"/>
      <c r="AAT27"/>
      <c r="AAU27"/>
      <c r="AAV27"/>
      <c r="AAW27"/>
      <c r="AAX27"/>
      <c r="AAY27"/>
      <c r="AAZ27"/>
      <c r="ABA27"/>
      <c r="ABB27"/>
      <c r="ABC27"/>
      <c r="ABD27"/>
      <c r="ABE27"/>
      <c r="ABF27"/>
      <c r="ABG27"/>
      <c r="ABH27"/>
      <c r="ABI27"/>
      <c r="ABJ27"/>
      <c r="ABK27"/>
      <c r="ABL27"/>
      <c r="ABM27"/>
      <c r="ABN27"/>
      <c r="ABO27"/>
      <c r="ABP27"/>
      <c r="ABQ27"/>
      <c r="ABR27"/>
      <c r="ABS27"/>
      <c r="ABT27"/>
      <c r="ABU27"/>
      <c r="ABV27"/>
      <c r="ABW27"/>
      <c r="ABX27"/>
      <c r="ABY27"/>
      <c r="ABZ27"/>
      <c r="ACA27"/>
      <c r="ACB27"/>
      <c r="ACC27"/>
      <c r="ACD27"/>
      <c r="ACE27"/>
      <c r="ACF27"/>
      <c r="ACG27"/>
      <c r="ACH27"/>
      <c r="ACI27"/>
      <c r="ACJ27"/>
      <c r="ACK27"/>
      <c r="ACL27"/>
      <c r="ACM27"/>
      <c r="ACN27"/>
      <c r="ACO27"/>
      <c r="ACP27"/>
      <c r="ACQ27"/>
      <c r="ACR27"/>
      <c r="ACS27"/>
      <c r="ACT27"/>
      <c r="ACU27"/>
      <c r="ACV27"/>
      <c r="ACW27"/>
      <c r="ACX27"/>
      <c r="ACY27"/>
      <c r="ACZ27"/>
      <c r="ADA27"/>
      <c r="ADB27"/>
      <c r="ADC27"/>
      <c r="ADD27"/>
      <c r="ADE27"/>
      <c r="ADF27"/>
      <c r="ADG27"/>
      <c r="ADH27"/>
      <c r="ADI27"/>
      <c r="ADJ27"/>
      <c r="ADK27"/>
      <c r="ADL27"/>
      <c r="ADM27"/>
      <c r="ADN27"/>
      <c r="ADO27"/>
      <c r="ADP27"/>
      <c r="ADQ27"/>
      <c r="ADR27"/>
      <c r="ADS27"/>
      <c r="ADT27"/>
      <c r="ADU27"/>
      <c r="ADV27"/>
      <c r="ADW27"/>
      <c r="ADX27"/>
      <c r="ADY27"/>
      <c r="ADZ27"/>
      <c r="AEA27"/>
      <c r="AEB27"/>
      <c r="AEC27"/>
      <c r="AED27"/>
      <c r="AEE27"/>
      <c r="AEF27"/>
      <c r="AEG27"/>
      <c r="AEH27"/>
      <c r="AEI27"/>
      <c r="AEJ27"/>
      <c r="AEK27"/>
      <c r="AEL27"/>
      <c r="AEM27"/>
      <c r="AEN27"/>
      <c r="AEO27"/>
      <c r="AEP27"/>
      <c r="AEQ27"/>
      <c r="AER27"/>
      <c r="AES27"/>
      <c r="AET27"/>
      <c r="AEU27"/>
      <c r="AEV27"/>
      <c r="AEW27"/>
      <c r="AEX27"/>
      <c r="AEY27"/>
      <c r="AEZ27"/>
      <c r="AFA27"/>
      <c r="AFB27"/>
      <c r="AFC27"/>
      <c r="AFD27"/>
      <c r="AFE27"/>
      <c r="AFF27"/>
      <c r="AFG27"/>
      <c r="AFH27"/>
      <c r="AFI27"/>
      <c r="AFJ27"/>
      <c r="AFK27"/>
      <c r="AFL27"/>
      <c r="AFM27"/>
      <c r="AFN27"/>
      <c r="AFO27"/>
      <c r="AFP27"/>
      <c r="AFQ27"/>
      <c r="AFR27"/>
      <c r="AFS27"/>
      <c r="AFT27"/>
      <c r="AFU27"/>
      <c r="AFV27"/>
      <c r="AFW27"/>
      <c r="AFX27"/>
      <c r="AFY27"/>
      <c r="AFZ27"/>
      <c r="AGA27"/>
      <c r="AGB27"/>
      <c r="AGC27"/>
      <c r="AGD27"/>
      <c r="AGE27"/>
      <c r="AGF27"/>
      <c r="AGG27"/>
      <c r="AGH27"/>
      <c r="AGI27"/>
      <c r="AGJ27"/>
      <c r="AGK27"/>
      <c r="AGL27"/>
      <c r="AGM27"/>
      <c r="AGN27"/>
      <c r="AGO27"/>
      <c r="AGP27"/>
      <c r="AGQ27"/>
      <c r="AGR27"/>
      <c r="AGS27"/>
      <c r="AGT27"/>
      <c r="AGU27"/>
      <c r="AGV27"/>
      <c r="AGW27"/>
      <c r="AGX27"/>
      <c r="AGY27"/>
      <c r="AGZ27"/>
      <c r="AHA27"/>
      <c r="AHB27"/>
      <c r="AHC27"/>
      <c r="AHD27"/>
      <c r="AHE27"/>
      <c r="AHF27"/>
      <c r="AHG27"/>
      <c r="AHH27"/>
      <c r="AHI27"/>
      <c r="AHJ27"/>
      <c r="AHK27"/>
      <c r="AHL27"/>
      <c r="AHM27"/>
      <c r="AHN27"/>
      <c r="AHO27"/>
      <c r="AHP27"/>
      <c r="AHQ27"/>
      <c r="AHR27"/>
      <c r="AHS27"/>
      <c r="AHT27"/>
      <c r="AHU27"/>
      <c r="AHV27"/>
      <c r="AHW27"/>
      <c r="AHX27"/>
      <c r="AHY27"/>
      <c r="AHZ27"/>
      <c r="AIA27"/>
      <c r="AIB27"/>
      <c r="AIC27"/>
      <c r="AID27"/>
      <c r="AIE27"/>
      <c r="AIF27"/>
      <c r="AIG27"/>
      <c r="AIH27"/>
      <c r="AII27"/>
      <c r="AIJ27"/>
      <c r="AIK27"/>
      <c r="AIL27"/>
      <c r="AIM27"/>
      <c r="AIN27"/>
      <c r="AIO27"/>
      <c r="AIP27"/>
      <c r="AIQ27"/>
      <c r="AIR27"/>
      <c r="AIS27"/>
      <c r="AIT27"/>
      <c r="AIU27"/>
      <c r="AIV27"/>
      <c r="AIW27"/>
      <c r="AIX27"/>
      <c r="AIY27"/>
      <c r="AIZ27"/>
      <c r="AJA27"/>
      <c r="AJB27"/>
      <c r="AJC27"/>
      <c r="AJD27"/>
      <c r="AJE27"/>
      <c r="AJF27"/>
      <c r="AJG27"/>
      <c r="AJH27"/>
      <c r="AJI27"/>
      <c r="AJJ27"/>
      <c r="AJK27"/>
      <c r="AJL27"/>
      <c r="AJM27"/>
      <c r="AJN27"/>
      <c r="AJO27"/>
      <c r="AJP27"/>
      <c r="AJQ27"/>
      <c r="AJR27"/>
      <c r="AJS27"/>
      <c r="AJT27"/>
      <c r="AJU27"/>
      <c r="AJV27"/>
      <c r="AJW27"/>
      <c r="AJX27"/>
      <c r="AJY27"/>
      <c r="AJZ27"/>
      <c r="AKA27"/>
      <c r="AKB27"/>
      <c r="AKC27"/>
      <c r="AKD27"/>
      <c r="AKE27"/>
      <c r="AKF27"/>
      <c r="AKG27"/>
      <c r="AKH27"/>
      <c r="AKI27"/>
      <c r="AKJ27"/>
      <c r="AKK27"/>
      <c r="AKL27"/>
      <c r="AKM27"/>
      <c r="AKN27"/>
      <c r="AKO27"/>
      <c r="AKP27"/>
      <c r="AKQ27"/>
      <c r="AKR27"/>
      <c r="AKS27"/>
      <c r="AKT27"/>
      <c r="AKU27"/>
      <c r="AKV27"/>
      <c r="AKW27"/>
      <c r="AKX27"/>
      <c r="AKY27"/>
      <c r="AKZ27"/>
      <c r="ALA27"/>
      <c r="ALB27"/>
      <c r="ALC27"/>
      <c r="ALD27"/>
      <c r="ALE27"/>
      <c r="ALF27"/>
      <c r="ALG27"/>
      <c r="ALH27"/>
      <c r="ALI27"/>
      <c r="ALJ27"/>
      <c r="ALK27"/>
      <c r="ALL27"/>
      <c r="ALM27"/>
      <c r="ALN27"/>
      <c r="ALO27"/>
      <c r="ALP27"/>
      <c r="ALQ27"/>
      <c r="ALR27"/>
      <c r="ALS27"/>
      <c r="ALT27"/>
      <c r="ALU27"/>
      <c r="ALV27"/>
      <c r="ALW27"/>
      <c r="ALX27"/>
      <c r="ALY27"/>
      <c r="ALZ27"/>
      <c r="AMA27"/>
      <c r="AMB27"/>
      <c r="AMC27"/>
      <c r="AMD27"/>
      <c r="AME27"/>
      <c r="AMF27"/>
      <c r="AMG27"/>
      <c r="AMH27"/>
      <c r="AMI27"/>
      <c r="AMJ27"/>
    </row>
    <row r="28" spans="1:1024" ht="15" customHeight="1" thickBot="1">
      <c r="A28" s="62"/>
      <c r="B28" s="30"/>
      <c r="C28" s="33" t="s">
        <v>24</v>
      </c>
      <c r="D28" s="34" t="s">
        <v>29</v>
      </c>
      <c r="E28" s="31"/>
      <c r="F28" s="31"/>
      <c r="G28" s="31"/>
      <c r="H28" s="31"/>
      <c r="I28" s="31"/>
      <c r="J28" s="31"/>
      <c r="K28" s="31"/>
      <c r="L28" s="31"/>
      <c r="M28" s="31"/>
      <c r="N28" s="31"/>
      <c r="O28" s="31"/>
      <c r="P28" s="31"/>
      <c r="Q28" s="32"/>
      <c r="R28"/>
      <c r="S28"/>
      <c r="T28"/>
      <c r="U28"/>
      <c r="V28"/>
      <c r="W28"/>
      <c r="X28"/>
      <c r="Y28"/>
      <c r="Z28"/>
      <c r="AA28"/>
      <c r="AB28"/>
      <c r="AC28"/>
      <c r="AD28"/>
      <c r="AE28"/>
      <c r="AF28"/>
      <c r="AG28"/>
      <c r="AH28"/>
      <c r="AI28"/>
      <c r="AJ28"/>
      <c r="AK28"/>
      <c r="AL28"/>
      <c r="AM28"/>
      <c r="AN28"/>
      <c r="AO28"/>
      <c r="AP28"/>
      <c r="AQ28"/>
      <c r="AR28"/>
      <c r="AS28"/>
      <c r="AT28"/>
      <c r="AU28"/>
      <c r="AV28"/>
      <c r="AW28"/>
      <c r="AX28"/>
      <c r="AY28"/>
      <c r="AZ28"/>
      <c r="BA28"/>
      <c r="BB28"/>
      <c r="BC28"/>
      <c r="BD28"/>
      <c r="BE28"/>
      <c r="BF28"/>
      <c r="BG28"/>
      <c r="BH28"/>
      <c r="BI28"/>
      <c r="BJ28"/>
      <c r="BK28"/>
      <c r="BL28"/>
      <c r="BM28"/>
      <c r="BN28"/>
      <c r="BO28"/>
      <c r="BP28"/>
      <c r="BQ28"/>
      <c r="BR28"/>
      <c r="BS28"/>
      <c r="BT28"/>
      <c r="BU28"/>
      <c r="BV28"/>
      <c r="BW28"/>
      <c r="BX28"/>
      <c r="BY28"/>
      <c r="BZ28"/>
      <c r="CA28"/>
      <c r="CB28"/>
      <c r="CC28"/>
      <c r="CD28"/>
      <c r="CE28"/>
      <c r="CF28"/>
      <c r="CG28"/>
      <c r="CH28"/>
      <c r="CI28"/>
      <c r="CJ28"/>
      <c r="CK28"/>
      <c r="CL28"/>
      <c r="CM28"/>
      <c r="CN28"/>
      <c r="CO28"/>
      <c r="CP28"/>
      <c r="CQ28"/>
      <c r="CR28"/>
      <c r="CS28"/>
      <c r="CT28"/>
      <c r="CU28"/>
      <c r="CV28"/>
      <c r="CW28"/>
      <c r="CX28"/>
      <c r="CY28"/>
      <c r="CZ28"/>
      <c r="DA28"/>
      <c r="DB28"/>
      <c r="DC28"/>
      <c r="DD28"/>
      <c r="DE28"/>
      <c r="DF28"/>
      <c r="DG28"/>
      <c r="DH28"/>
      <c r="DI28"/>
      <c r="DJ28"/>
      <c r="DK28"/>
      <c r="DL28"/>
      <c r="DM28"/>
      <c r="DN28"/>
      <c r="DO28"/>
      <c r="DP28"/>
      <c r="DQ28"/>
      <c r="DR28"/>
      <c r="DS28"/>
      <c r="DT28"/>
      <c r="DU28"/>
      <c r="DV28"/>
      <c r="DW28"/>
      <c r="DX28"/>
      <c r="DY28"/>
      <c r="DZ28"/>
      <c r="EA28"/>
      <c r="EB28"/>
      <c r="EC28"/>
      <c r="ED28"/>
      <c r="EE28"/>
      <c r="EF28"/>
      <c r="EG28"/>
      <c r="EH28"/>
      <c r="EI28"/>
      <c r="EJ28"/>
      <c r="EK28"/>
      <c r="EL28"/>
      <c r="EM28"/>
      <c r="EN28"/>
      <c r="EO28"/>
      <c r="EP28"/>
      <c r="EQ28"/>
      <c r="ER28"/>
      <c r="ES28"/>
      <c r="ET28"/>
      <c r="EU28"/>
      <c r="EV28"/>
      <c r="EW28"/>
      <c r="EX28"/>
      <c r="EY28"/>
      <c r="EZ28"/>
      <c r="FA28"/>
      <c r="FB28"/>
      <c r="FC28"/>
      <c r="FD28"/>
      <c r="FE28"/>
      <c r="FF28"/>
      <c r="FG28"/>
      <c r="FH28"/>
      <c r="FI28"/>
      <c r="FJ28"/>
      <c r="FK28"/>
      <c r="FL28"/>
      <c r="FM28"/>
      <c r="FN28"/>
      <c r="FO28"/>
      <c r="FP28"/>
      <c r="FQ28"/>
      <c r="FR28"/>
      <c r="FS28"/>
      <c r="FT28"/>
      <c r="FU28"/>
      <c r="FV28"/>
      <c r="FW28"/>
      <c r="FX28"/>
      <c r="FY28"/>
      <c r="FZ28"/>
      <c r="GA28"/>
      <c r="GB28"/>
      <c r="GC28"/>
      <c r="GD28"/>
      <c r="GE28"/>
      <c r="GF28"/>
      <c r="GG28"/>
      <c r="GH28"/>
      <c r="GI28"/>
      <c r="GJ28"/>
      <c r="GK28"/>
      <c r="GL28"/>
      <c r="GM28"/>
      <c r="GN28"/>
      <c r="GO28"/>
      <c r="GP28"/>
      <c r="GQ28"/>
      <c r="GR28"/>
      <c r="GS28"/>
      <c r="GT28"/>
      <c r="GU28"/>
      <c r="GV28"/>
      <c r="GW28"/>
      <c r="GX28"/>
      <c r="GY28"/>
      <c r="GZ28"/>
      <c r="HA28"/>
      <c r="HB28"/>
      <c r="HC28"/>
      <c r="HD28"/>
      <c r="HE28"/>
      <c r="HF28"/>
      <c r="HG28"/>
      <c r="HH28"/>
      <c r="HI28"/>
      <c r="HJ28"/>
      <c r="HK28"/>
      <c r="HL28"/>
      <c r="HM28"/>
      <c r="HN28"/>
      <c r="HO28"/>
      <c r="HP28"/>
      <c r="HQ28"/>
      <c r="HR28"/>
      <c r="HS28"/>
      <c r="HT28"/>
      <c r="HU28"/>
      <c r="HV28"/>
      <c r="HW28"/>
      <c r="HX28"/>
      <c r="HY28"/>
      <c r="HZ28"/>
      <c r="IA28"/>
      <c r="IB28"/>
      <c r="IC28"/>
      <c r="ID28"/>
      <c r="IE28"/>
      <c r="IF28"/>
      <c r="IG28"/>
      <c r="IH28"/>
      <c r="II28"/>
      <c r="IJ28"/>
      <c r="IK28"/>
      <c r="IL28"/>
      <c r="IM28"/>
      <c r="IN28"/>
      <c r="IO28"/>
      <c r="IP28"/>
      <c r="IQ28"/>
      <c r="IR28"/>
      <c r="IS28"/>
      <c r="IT28"/>
      <c r="IU28"/>
      <c r="IV28"/>
      <c r="IW28"/>
      <c r="IX28"/>
      <c r="IY28"/>
      <c r="IZ28"/>
      <c r="JA28"/>
      <c r="JB28"/>
      <c r="JC28"/>
      <c r="JD28"/>
      <c r="JE28"/>
      <c r="JF28"/>
      <c r="JG28"/>
      <c r="JH28"/>
      <c r="JI28"/>
      <c r="JJ28"/>
      <c r="JK28"/>
      <c r="JL28"/>
      <c r="JM28"/>
      <c r="JN28"/>
      <c r="JO28"/>
      <c r="JP28"/>
      <c r="JQ28"/>
      <c r="JR28"/>
      <c r="JS28"/>
      <c r="JT28"/>
      <c r="JU28"/>
      <c r="JV28"/>
      <c r="JW28"/>
      <c r="JX28"/>
      <c r="JY28"/>
      <c r="JZ28"/>
      <c r="KA28"/>
      <c r="KB28"/>
      <c r="KC28"/>
      <c r="KD28"/>
      <c r="KE28"/>
      <c r="KF28"/>
      <c r="KG28"/>
      <c r="KH28"/>
      <c r="KI28"/>
      <c r="KJ28"/>
      <c r="KK28"/>
      <c r="KL28"/>
      <c r="KM28"/>
      <c r="KN28"/>
      <c r="KO28"/>
      <c r="KP28"/>
      <c r="KQ28"/>
      <c r="KR28"/>
      <c r="KS28"/>
      <c r="KT28"/>
      <c r="KU28"/>
      <c r="KV28"/>
      <c r="KW28"/>
      <c r="KX28"/>
      <c r="KY28"/>
      <c r="KZ28"/>
      <c r="LA28"/>
      <c r="LB28"/>
      <c r="LC28"/>
      <c r="LD28"/>
      <c r="LE28"/>
      <c r="LF28"/>
      <c r="LG28"/>
      <c r="LH28"/>
      <c r="LI28"/>
      <c r="LJ28"/>
      <c r="LK28"/>
      <c r="LL28"/>
      <c r="LM28"/>
      <c r="LN28"/>
      <c r="LO28"/>
      <c r="LP28"/>
      <c r="LQ28"/>
      <c r="LR28"/>
      <c r="LS28"/>
      <c r="LT28"/>
      <c r="LU28"/>
      <c r="LV28"/>
      <c r="LW28"/>
      <c r="LX28"/>
      <c r="LY28"/>
      <c r="LZ28"/>
      <c r="MA28"/>
      <c r="MB28"/>
      <c r="MC28"/>
      <c r="MD28"/>
      <c r="ME28"/>
      <c r="MF28"/>
      <c r="MG28"/>
      <c r="MH28"/>
      <c r="MI28"/>
      <c r="MJ28"/>
      <c r="MK28"/>
      <c r="ML28"/>
      <c r="MM28"/>
      <c r="MN28"/>
      <c r="MO28"/>
      <c r="MP28"/>
      <c r="MQ28"/>
      <c r="MR28"/>
      <c r="MS28"/>
      <c r="MT28"/>
      <c r="MU28"/>
      <c r="MV28"/>
      <c r="MW28"/>
      <c r="MX28"/>
      <c r="MY28"/>
      <c r="MZ28"/>
      <c r="NA28"/>
      <c r="NB28"/>
      <c r="NC28"/>
      <c r="ND28"/>
      <c r="NE28"/>
      <c r="NF28"/>
      <c r="NG28"/>
      <c r="NH28"/>
      <c r="NI28"/>
      <c r="NJ28"/>
      <c r="NK28"/>
      <c r="NL28"/>
      <c r="NM28"/>
      <c r="NN28"/>
      <c r="NO28"/>
      <c r="NP28"/>
      <c r="NQ28"/>
      <c r="NR28"/>
      <c r="NS28"/>
      <c r="NT28"/>
      <c r="NU28"/>
      <c r="NV28"/>
      <c r="NW28"/>
      <c r="NX28"/>
      <c r="NY28"/>
      <c r="NZ28"/>
      <c r="OA28"/>
      <c r="OB28"/>
      <c r="OC28"/>
      <c r="OD28"/>
      <c r="OE28"/>
      <c r="OF28"/>
      <c r="OG28"/>
      <c r="OH28"/>
      <c r="OI28"/>
      <c r="OJ28"/>
      <c r="OK28"/>
      <c r="OL28"/>
      <c r="OM28"/>
      <c r="ON28"/>
      <c r="OO28"/>
      <c r="OP28"/>
      <c r="OQ28"/>
      <c r="OR28"/>
      <c r="OS28"/>
      <c r="OT28"/>
      <c r="OU28"/>
      <c r="OV28"/>
      <c r="OW28"/>
      <c r="OX28"/>
      <c r="OY28"/>
      <c r="OZ28"/>
      <c r="PA28"/>
      <c r="PB28"/>
      <c r="PC28"/>
      <c r="PD28"/>
      <c r="PE28"/>
      <c r="PF28"/>
      <c r="PG28"/>
      <c r="PH28"/>
      <c r="PI28"/>
      <c r="PJ28"/>
      <c r="PK28"/>
      <c r="PL28"/>
      <c r="PM28"/>
      <c r="PN28"/>
      <c r="PO28"/>
      <c r="PP28"/>
      <c r="PQ28"/>
      <c r="PR28"/>
      <c r="PS28"/>
      <c r="PT28"/>
      <c r="PU28"/>
      <c r="PV28"/>
      <c r="PW28"/>
      <c r="PX28"/>
      <c r="PY28"/>
      <c r="PZ28"/>
      <c r="QA28"/>
      <c r="QB28"/>
      <c r="QC28"/>
      <c r="QD28"/>
      <c r="QE28"/>
      <c r="QF28"/>
      <c r="QG28"/>
      <c r="QH28"/>
      <c r="QI28"/>
      <c r="QJ28"/>
      <c r="QK28"/>
      <c r="QL28"/>
      <c r="QM28"/>
      <c r="QN28"/>
      <c r="QO28"/>
      <c r="QP28"/>
      <c r="QQ28"/>
      <c r="QR28"/>
      <c r="QS28"/>
      <c r="QT28"/>
      <c r="QU28"/>
      <c r="QV28"/>
      <c r="QW28"/>
      <c r="QX28"/>
      <c r="QY28"/>
      <c r="QZ28"/>
      <c r="RA28"/>
      <c r="RB28"/>
      <c r="RC28"/>
      <c r="RD28"/>
      <c r="RE28"/>
      <c r="RF28"/>
      <c r="RG28"/>
      <c r="RH28"/>
      <c r="RI28"/>
      <c r="RJ28"/>
      <c r="RK28"/>
      <c r="RL28"/>
      <c r="RM28"/>
      <c r="RN28"/>
      <c r="RO28"/>
      <c r="RP28"/>
      <c r="RQ28"/>
      <c r="RR28"/>
      <c r="RS28"/>
      <c r="RT28"/>
      <c r="RU28"/>
      <c r="RV28"/>
      <c r="RW28"/>
      <c r="RX28"/>
      <c r="RY28"/>
      <c r="RZ28"/>
      <c r="SA28"/>
      <c r="SB28"/>
      <c r="SC28"/>
      <c r="SD28"/>
      <c r="SE28"/>
      <c r="SF28"/>
      <c r="SG28"/>
      <c r="SH28"/>
      <c r="SI28"/>
      <c r="SJ28"/>
      <c r="SK28"/>
      <c r="SL28"/>
      <c r="SM28"/>
      <c r="SN28"/>
      <c r="SO28"/>
      <c r="SP28"/>
      <c r="SQ28"/>
      <c r="SR28"/>
      <c r="SS28"/>
      <c r="ST28"/>
      <c r="SU28"/>
      <c r="SV28"/>
      <c r="SW28"/>
      <c r="SX28"/>
      <c r="SY28"/>
      <c r="SZ28"/>
      <c r="TA28"/>
      <c r="TB28"/>
      <c r="TC28"/>
      <c r="TD28"/>
      <c r="TE28"/>
      <c r="TF28"/>
      <c r="TG28"/>
      <c r="TH28"/>
      <c r="TI28"/>
      <c r="TJ28"/>
      <c r="TK28"/>
      <c r="TL28"/>
      <c r="TM28"/>
      <c r="TN28"/>
      <c r="TO28"/>
      <c r="TP28"/>
      <c r="TQ28"/>
      <c r="TR28"/>
      <c r="TS28"/>
      <c r="TT28"/>
      <c r="TU28"/>
      <c r="TV28"/>
      <c r="TW28"/>
      <c r="TX28"/>
      <c r="TY28"/>
      <c r="TZ28"/>
      <c r="UA28"/>
      <c r="UB28"/>
      <c r="UC28"/>
      <c r="UD28"/>
      <c r="UE28"/>
      <c r="UF28"/>
      <c r="UG28"/>
      <c r="UH28"/>
      <c r="UI28"/>
      <c r="UJ28"/>
      <c r="UK28"/>
      <c r="UL28"/>
      <c r="UM28"/>
      <c r="UN28"/>
      <c r="UO28"/>
      <c r="UP28"/>
      <c r="UQ28"/>
      <c r="UR28"/>
      <c r="US28"/>
      <c r="UT28"/>
      <c r="UU28"/>
      <c r="UV28"/>
      <c r="UW28"/>
      <c r="UX28"/>
      <c r="UY28"/>
      <c r="UZ28"/>
      <c r="VA28"/>
      <c r="VB28"/>
      <c r="VC28"/>
      <c r="VD28"/>
      <c r="VE28"/>
      <c r="VF28"/>
      <c r="VG28"/>
      <c r="VH28"/>
      <c r="VI28"/>
      <c r="VJ28"/>
      <c r="VK28"/>
      <c r="VL28"/>
      <c r="VM28"/>
      <c r="VN28"/>
      <c r="VO28"/>
      <c r="VP28"/>
      <c r="VQ28"/>
      <c r="VR28"/>
      <c r="VS28"/>
      <c r="VT28"/>
      <c r="VU28"/>
      <c r="VV28"/>
      <c r="VW28"/>
      <c r="VX28"/>
      <c r="VY28"/>
      <c r="VZ28"/>
      <c r="WA28"/>
      <c r="WB28"/>
      <c r="WC28"/>
      <c r="WD28"/>
      <c r="WE28"/>
      <c r="WF28"/>
      <c r="WG28"/>
      <c r="WH28"/>
      <c r="WI28"/>
      <c r="WJ28"/>
      <c r="WK28"/>
      <c r="WL28"/>
      <c r="WM28"/>
      <c r="WN28"/>
      <c r="WO28"/>
      <c r="WP28"/>
      <c r="WQ28"/>
      <c r="WR28"/>
      <c r="WS28"/>
      <c r="WT28"/>
      <c r="WU28"/>
      <c r="WV28"/>
      <c r="WW28"/>
      <c r="WX28"/>
      <c r="WY28"/>
      <c r="WZ28"/>
      <c r="XA28"/>
      <c r="XB28"/>
      <c r="XC28"/>
      <c r="XD28"/>
      <c r="XE28"/>
      <c r="XF28"/>
      <c r="XG28"/>
      <c r="XH28"/>
      <c r="XI28"/>
      <c r="XJ28"/>
      <c r="XK28"/>
      <c r="XL28"/>
      <c r="XM28"/>
      <c r="XN28"/>
      <c r="XO28"/>
      <c r="XP28"/>
      <c r="XQ28"/>
      <c r="XR28"/>
      <c r="XS28"/>
      <c r="XT28"/>
      <c r="XU28"/>
      <c r="XV28"/>
      <c r="XW28"/>
      <c r="XX28"/>
      <c r="XY28"/>
      <c r="XZ28"/>
      <c r="YA28"/>
      <c r="YB28"/>
      <c r="YC28"/>
      <c r="YD28"/>
      <c r="YE28"/>
      <c r="YF28"/>
      <c r="YG28"/>
      <c r="YH28"/>
      <c r="YI28"/>
      <c r="YJ28"/>
      <c r="YK28"/>
      <c r="YL28"/>
      <c r="YM28"/>
      <c r="YN28"/>
      <c r="YO28"/>
      <c r="YP28"/>
      <c r="YQ28"/>
      <c r="YR28"/>
      <c r="YS28"/>
      <c r="YT28"/>
      <c r="YU28"/>
      <c r="YV28"/>
      <c r="YW28"/>
      <c r="YX28"/>
      <c r="YY28"/>
      <c r="YZ28"/>
      <c r="ZA28"/>
      <c r="ZB28"/>
      <c r="ZC28"/>
      <c r="ZD28"/>
      <c r="ZE28"/>
      <c r="ZF28"/>
      <c r="ZG28"/>
      <c r="ZH28"/>
      <c r="ZI28"/>
      <c r="ZJ28"/>
      <c r="ZK28"/>
      <c r="ZL28"/>
      <c r="ZM28"/>
      <c r="ZN28"/>
      <c r="ZO28"/>
      <c r="ZP28"/>
      <c r="ZQ28"/>
      <c r="ZR28"/>
      <c r="ZS28"/>
      <c r="ZT28"/>
      <c r="ZU28"/>
      <c r="ZV28"/>
      <c r="ZW28"/>
      <c r="ZX28"/>
      <c r="ZY28"/>
      <c r="ZZ28"/>
      <c r="AAA28"/>
      <c r="AAB28"/>
      <c r="AAC28"/>
      <c r="AAD28"/>
      <c r="AAE28"/>
      <c r="AAF28"/>
      <c r="AAG28"/>
      <c r="AAH28"/>
      <c r="AAI28"/>
      <c r="AAJ28"/>
      <c r="AAK28"/>
      <c r="AAL28"/>
      <c r="AAM28"/>
      <c r="AAN28"/>
      <c r="AAO28"/>
      <c r="AAP28"/>
      <c r="AAQ28"/>
      <c r="AAR28"/>
      <c r="AAS28"/>
      <c r="AAT28"/>
      <c r="AAU28"/>
      <c r="AAV28"/>
      <c r="AAW28"/>
      <c r="AAX28"/>
      <c r="AAY28"/>
      <c r="AAZ28"/>
      <c r="ABA28"/>
      <c r="ABB28"/>
      <c r="ABC28"/>
      <c r="ABD28"/>
      <c r="ABE28"/>
      <c r="ABF28"/>
      <c r="ABG28"/>
      <c r="ABH28"/>
      <c r="ABI28"/>
      <c r="ABJ28"/>
      <c r="ABK28"/>
      <c r="ABL28"/>
      <c r="ABM28"/>
      <c r="ABN28"/>
      <c r="ABO28"/>
      <c r="ABP28"/>
      <c r="ABQ28"/>
      <c r="ABR28"/>
      <c r="ABS28"/>
      <c r="ABT28"/>
      <c r="ABU28"/>
      <c r="ABV28"/>
      <c r="ABW28"/>
      <c r="ABX28"/>
      <c r="ABY28"/>
      <c r="ABZ28"/>
      <c r="ACA28"/>
      <c r="ACB28"/>
      <c r="ACC28"/>
      <c r="ACD28"/>
      <c r="ACE28"/>
      <c r="ACF28"/>
      <c r="ACG28"/>
      <c r="ACH28"/>
      <c r="ACI28"/>
      <c r="ACJ28"/>
      <c r="ACK28"/>
      <c r="ACL28"/>
      <c r="ACM28"/>
      <c r="ACN28"/>
      <c r="ACO28"/>
      <c r="ACP28"/>
      <c r="ACQ28"/>
      <c r="ACR28"/>
      <c r="ACS28"/>
      <c r="ACT28"/>
      <c r="ACU28"/>
      <c r="ACV28"/>
      <c r="ACW28"/>
      <c r="ACX28"/>
      <c r="ACY28"/>
      <c r="ACZ28"/>
      <c r="ADA28"/>
      <c r="ADB28"/>
      <c r="ADC28"/>
      <c r="ADD28"/>
      <c r="ADE28"/>
      <c r="ADF28"/>
      <c r="ADG28"/>
      <c r="ADH28"/>
      <c r="ADI28"/>
      <c r="ADJ28"/>
      <c r="ADK28"/>
      <c r="ADL28"/>
      <c r="ADM28"/>
      <c r="ADN28"/>
      <c r="ADO28"/>
      <c r="ADP28"/>
      <c r="ADQ28"/>
      <c r="ADR28"/>
      <c r="ADS28"/>
      <c r="ADT28"/>
      <c r="ADU28"/>
      <c r="ADV28"/>
      <c r="ADW28"/>
      <c r="ADX28"/>
      <c r="ADY28"/>
      <c r="ADZ28"/>
      <c r="AEA28"/>
      <c r="AEB28"/>
      <c r="AEC28"/>
      <c r="AED28"/>
      <c r="AEE28"/>
      <c r="AEF28"/>
      <c r="AEG28"/>
      <c r="AEH28"/>
      <c r="AEI28"/>
      <c r="AEJ28"/>
      <c r="AEK28"/>
      <c r="AEL28"/>
      <c r="AEM28"/>
      <c r="AEN28"/>
      <c r="AEO28"/>
      <c r="AEP28"/>
      <c r="AEQ28"/>
      <c r="AER28"/>
      <c r="AES28"/>
      <c r="AET28"/>
      <c r="AEU28"/>
      <c r="AEV28"/>
      <c r="AEW28"/>
      <c r="AEX28"/>
      <c r="AEY28"/>
      <c r="AEZ28"/>
      <c r="AFA28"/>
      <c r="AFB28"/>
      <c r="AFC28"/>
      <c r="AFD28"/>
      <c r="AFE28"/>
      <c r="AFF28"/>
      <c r="AFG28"/>
      <c r="AFH28"/>
      <c r="AFI28"/>
      <c r="AFJ28"/>
      <c r="AFK28"/>
      <c r="AFL28"/>
      <c r="AFM28"/>
      <c r="AFN28"/>
      <c r="AFO28"/>
      <c r="AFP28"/>
      <c r="AFQ28"/>
      <c r="AFR28"/>
      <c r="AFS28"/>
      <c r="AFT28"/>
      <c r="AFU28"/>
      <c r="AFV28"/>
      <c r="AFW28"/>
      <c r="AFX28"/>
      <c r="AFY28"/>
      <c r="AFZ28"/>
      <c r="AGA28"/>
      <c r="AGB28"/>
      <c r="AGC28"/>
      <c r="AGD28"/>
      <c r="AGE28"/>
      <c r="AGF28"/>
      <c r="AGG28"/>
      <c r="AGH28"/>
      <c r="AGI28"/>
      <c r="AGJ28"/>
      <c r="AGK28"/>
      <c r="AGL28"/>
      <c r="AGM28"/>
      <c r="AGN28"/>
      <c r="AGO28"/>
      <c r="AGP28"/>
      <c r="AGQ28"/>
      <c r="AGR28"/>
      <c r="AGS28"/>
      <c r="AGT28"/>
      <c r="AGU28"/>
      <c r="AGV28"/>
      <c r="AGW28"/>
      <c r="AGX28"/>
      <c r="AGY28"/>
      <c r="AGZ28"/>
      <c r="AHA28"/>
      <c r="AHB28"/>
      <c r="AHC28"/>
      <c r="AHD28"/>
      <c r="AHE28"/>
      <c r="AHF28"/>
      <c r="AHG28"/>
      <c r="AHH28"/>
      <c r="AHI28"/>
      <c r="AHJ28"/>
      <c r="AHK28"/>
      <c r="AHL28"/>
      <c r="AHM28"/>
      <c r="AHN28"/>
      <c r="AHO28"/>
      <c r="AHP28"/>
      <c r="AHQ28"/>
      <c r="AHR28"/>
      <c r="AHS28"/>
      <c r="AHT28"/>
      <c r="AHU28"/>
      <c r="AHV28"/>
      <c r="AHW28"/>
      <c r="AHX28"/>
      <c r="AHY28"/>
      <c r="AHZ28"/>
      <c r="AIA28"/>
      <c r="AIB28"/>
      <c r="AIC28"/>
      <c r="AID28"/>
      <c r="AIE28"/>
      <c r="AIF28"/>
      <c r="AIG28"/>
      <c r="AIH28"/>
      <c r="AII28"/>
      <c r="AIJ28"/>
      <c r="AIK28"/>
      <c r="AIL28"/>
      <c r="AIM28"/>
      <c r="AIN28"/>
      <c r="AIO28"/>
      <c r="AIP28"/>
      <c r="AIQ28"/>
      <c r="AIR28"/>
      <c r="AIS28"/>
      <c r="AIT28"/>
      <c r="AIU28"/>
      <c r="AIV28"/>
      <c r="AIW28"/>
      <c r="AIX28"/>
      <c r="AIY28"/>
      <c r="AIZ28"/>
      <c r="AJA28"/>
      <c r="AJB28"/>
      <c r="AJC28"/>
      <c r="AJD28"/>
      <c r="AJE28"/>
      <c r="AJF28"/>
      <c r="AJG28"/>
      <c r="AJH28"/>
      <c r="AJI28"/>
      <c r="AJJ28"/>
      <c r="AJK28"/>
      <c r="AJL28"/>
      <c r="AJM28"/>
      <c r="AJN28"/>
      <c r="AJO28"/>
      <c r="AJP28"/>
      <c r="AJQ28"/>
      <c r="AJR28"/>
      <c r="AJS28"/>
      <c r="AJT28"/>
      <c r="AJU28"/>
      <c r="AJV28"/>
      <c r="AJW28"/>
      <c r="AJX28"/>
      <c r="AJY28"/>
      <c r="AJZ28"/>
      <c r="AKA28"/>
      <c r="AKB28"/>
      <c r="AKC28"/>
      <c r="AKD28"/>
      <c r="AKE28"/>
      <c r="AKF28"/>
      <c r="AKG28"/>
      <c r="AKH28"/>
      <c r="AKI28"/>
      <c r="AKJ28"/>
      <c r="AKK28"/>
      <c r="AKL28"/>
      <c r="AKM28"/>
      <c r="AKN28"/>
      <c r="AKO28"/>
      <c r="AKP28"/>
      <c r="AKQ28"/>
      <c r="AKR28"/>
      <c r="AKS28"/>
      <c r="AKT28"/>
      <c r="AKU28"/>
      <c r="AKV28"/>
      <c r="AKW28"/>
      <c r="AKX28"/>
      <c r="AKY28"/>
      <c r="AKZ28"/>
      <c r="ALA28"/>
      <c r="ALB28"/>
      <c r="ALC28"/>
      <c r="ALD28"/>
      <c r="ALE28"/>
      <c r="ALF28"/>
      <c r="ALG28"/>
      <c r="ALH28"/>
      <c r="ALI28"/>
      <c r="ALJ28"/>
      <c r="ALK28"/>
      <c r="ALL28"/>
      <c r="ALM28"/>
      <c r="ALN28"/>
      <c r="ALO28"/>
      <c r="ALP28"/>
      <c r="ALQ28"/>
      <c r="ALR28"/>
      <c r="ALS28"/>
      <c r="ALT28"/>
      <c r="ALU28"/>
      <c r="ALV28"/>
      <c r="ALW28"/>
      <c r="ALX28"/>
      <c r="ALY28"/>
      <c r="ALZ28"/>
      <c r="AMA28"/>
      <c r="AMB28"/>
      <c r="AMC28"/>
      <c r="AMD28"/>
      <c r="AME28"/>
      <c r="AMF28"/>
      <c r="AMG28"/>
      <c r="AMH28"/>
      <c r="AMI28"/>
      <c r="AMJ28"/>
    </row>
    <row r="29" spans="1:1024" ht="15" customHeight="1" thickBot="1">
      <c r="A29" s="62"/>
      <c r="B29" s="30"/>
      <c r="C29" s="33" t="s">
        <v>24</v>
      </c>
      <c r="D29" s="34" t="s">
        <v>30</v>
      </c>
      <c r="E29" s="31"/>
      <c r="F29" s="31"/>
      <c r="G29" s="31"/>
      <c r="H29" s="31"/>
      <c r="I29" s="31"/>
      <c r="J29" s="31"/>
      <c r="K29" s="31"/>
      <c r="L29" s="31"/>
      <c r="M29" s="31"/>
      <c r="N29" s="31"/>
      <c r="O29" s="31"/>
      <c r="P29" s="31"/>
      <c r="Q29" s="32"/>
      <c r="R29"/>
      <c r="S29"/>
      <c r="T29"/>
      <c r="U29"/>
      <c r="V29"/>
      <c r="W29"/>
      <c r="X29"/>
      <c r="Y29"/>
      <c r="Z29"/>
      <c r="AA29"/>
      <c r="AB29"/>
      <c r="AC29"/>
      <c r="AD29"/>
      <c r="AE29"/>
      <c r="AF29"/>
      <c r="AG29"/>
      <c r="AH29"/>
      <c r="AI29"/>
      <c r="AJ29"/>
      <c r="AK29"/>
      <c r="AL29"/>
      <c r="AM29"/>
      <c r="AN29"/>
      <c r="AO29"/>
      <c r="AP29"/>
      <c r="AQ29"/>
      <c r="AR29"/>
      <c r="AS29"/>
      <c r="AT29"/>
      <c r="AU29"/>
      <c r="AV29"/>
      <c r="AW29"/>
      <c r="AX29"/>
      <c r="AY29"/>
      <c r="AZ29"/>
      <c r="BA29"/>
      <c r="BB29"/>
      <c r="BC29"/>
      <c r="BD29"/>
      <c r="BE29"/>
      <c r="BF29"/>
      <c r="BG29"/>
      <c r="BH29"/>
      <c r="BI29"/>
      <c r="BJ29"/>
      <c r="BK29"/>
      <c r="BL29"/>
      <c r="BM29"/>
      <c r="BN29"/>
      <c r="BO29"/>
      <c r="BP29"/>
      <c r="BQ29"/>
      <c r="BR29"/>
      <c r="BS29"/>
      <c r="BT29"/>
      <c r="BU29"/>
      <c r="BV29"/>
      <c r="BW29"/>
      <c r="BX29"/>
      <c r="BY29"/>
      <c r="BZ29"/>
      <c r="CA29"/>
      <c r="CB29"/>
      <c r="CC29"/>
      <c r="CD29"/>
      <c r="CE29"/>
      <c r="CF29"/>
      <c r="CG29"/>
      <c r="CH29"/>
      <c r="CI29"/>
      <c r="CJ29"/>
      <c r="CK29"/>
      <c r="CL29"/>
      <c r="CM29"/>
      <c r="CN29"/>
      <c r="CO29"/>
      <c r="CP29"/>
      <c r="CQ29"/>
      <c r="CR29"/>
      <c r="CS29"/>
      <c r="CT29"/>
      <c r="CU29"/>
      <c r="CV29"/>
      <c r="CW29"/>
      <c r="CX29"/>
      <c r="CY29"/>
      <c r="CZ29"/>
      <c r="DA29"/>
      <c r="DB29"/>
      <c r="DC29"/>
      <c r="DD29"/>
      <c r="DE29"/>
      <c r="DF29"/>
      <c r="DG29"/>
      <c r="DH29"/>
      <c r="DI29"/>
      <c r="DJ29"/>
      <c r="DK29"/>
      <c r="DL29"/>
      <c r="DM29"/>
      <c r="DN29"/>
      <c r="DO29"/>
      <c r="DP29"/>
      <c r="DQ29"/>
      <c r="DR29"/>
      <c r="DS29"/>
      <c r="DT29"/>
      <c r="DU29"/>
      <c r="DV29"/>
      <c r="DW29"/>
      <c r="DX29"/>
      <c r="DY29"/>
      <c r="DZ29"/>
      <c r="EA29"/>
      <c r="EB29"/>
      <c r="EC29"/>
      <c r="ED29"/>
      <c r="EE29"/>
      <c r="EF29"/>
      <c r="EG29"/>
      <c r="EH29"/>
      <c r="EI29"/>
      <c r="EJ29"/>
      <c r="EK29"/>
      <c r="EL29"/>
      <c r="EM29"/>
      <c r="EN29"/>
      <c r="EO29"/>
      <c r="EP29"/>
      <c r="EQ29"/>
      <c r="ER29"/>
      <c r="ES29"/>
      <c r="ET29"/>
      <c r="EU29"/>
      <c r="EV29"/>
      <c r="EW29"/>
      <c r="EX29"/>
      <c r="EY29"/>
      <c r="EZ29"/>
      <c r="FA29"/>
      <c r="FB29"/>
      <c r="FC29"/>
      <c r="FD29"/>
      <c r="FE29"/>
      <c r="FF29"/>
      <c r="FG29"/>
      <c r="FH29"/>
      <c r="FI29"/>
      <c r="FJ29"/>
      <c r="FK29"/>
      <c r="FL29"/>
      <c r="FM29"/>
      <c r="FN29"/>
      <c r="FO29"/>
      <c r="FP29"/>
      <c r="FQ29"/>
      <c r="FR29"/>
      <c r="FS29"/>
      <c r="FT29"/>
      <c r="FU29"/>
      <c r="FV29"/>
      <c r="FW29"/>
      <c r="FX29"/>
      <c r="FY29"/>
      <c r="FZ29"/>
      <c r="GA29"/>
      <c r="GB29"/>
      <c r="GC29"/>
      <c r="GD29"/>
      <c r="GE29"/>
      <c r="GF29"/>
      <c r="GG29"/>
      <c r="GH29"/>
      <c r="GI29"/>
      <c r="GJ29"/>
      <c r="GK29"/>
      <c r="GL29"/>
      <c r="GM29"/>
      <c r="GN29"/>
      <c r="GO29"/>
      <c r="GP29"/>
      <c r="GQ29"/>
      <c r="GR29"/>
      <c r="GS29"/>
      <c r="GT29"/>
      <c r="GU29"/>
      <c r="GV29"/>
      <c r="GW29"/>
      <c r="GX29"/>
      <c r="GY29"/>
      <c r="GZ29"/>
      <c r="HA29"/>
      <c r="HB29"/>
      <c r="HC29"/>
      <c r="HD29"/>
      <c r="HE29"/>
      <c r="HF29"/>
      <c r="HG29"/>
      <c r="HH29"/>
      <c r="HI29"/>
      <c r="HJ29"/>
      <c r="HK29"/>
      <c r="HL29"/>
      <c r="HM29"/>
      <c r="HN29"/>
      <c r="HO29"/>
      <c r="HP29"/>
      <c r="HQ29"/>
      <c r="HR29"/>
      <c r="HS29"/>
      <c r="HT29"/>
      <c r="HU29"/>
      <c r="HV29"/>
      <c r="HW29"/>
      <c r="HX29"/>
      <c r="HY29"/>
      <c r="HZ29"/>
      <c r="IA29"/>
      <c r="IB29"/>
      <c r="IC29"/>
      <c r="ID29"/>
      <c r="IE29"/>
      <c r="IF29"/>
      <c r="IG29"/>
      <c r="IH29"/>
      <c r="II29"/>
      <c r="IJ29"/>
      <c r="IK29"/>
      <c r="IL29"/>
      <c r="IM29"/>
      <c r="IN29"/>
      <c r="IO29"/>
      <c r="IP29"/>
      <c r="IQ29"/>
      <c r="IR29"/>
      <c r="IS29"/>
      <c r="IT29"/>
      <c r="IU29"/>
      <c r="IV29"/>
      <c r="IW29"/>
      <c r="IX29"/>
      <c r="IY29"/>
      <c r="IZ29"/>
      <c r="JA29"/>
      <c r="JB29"/>
      <c r="JC29"/>
      <c r="JD29"/>
      <c r="JE29"/>
      <c r="JF29"/>
      <c r="JG29"/>
      <c r="JH29"/>
      <c r="JI29"/>
      <c r="JJ29"/>
      <c r="JK29"/>
      <c r="JL29"/>
      <c r="JM29"/>
      <c r="JN29"/>
      <c r="JO29"/>
      <c r="JP29"/>
      <c r="JQ29"/>
      <c r="JR29"/>
      <c r="JS29"/>
      <c r="JT29"/>
      <c r="JU29"/>
      <c r="JV29"/>
      <c r="JW29"/>
      <c r="JX29"/>
      <c r="JY29"/>
      <c r="JZ29"/>
      <c r="KA29"/>
      <c r="KB29"/>
      <c r="KC29"/>
      <c r="KD29"/>
      <c r="KE29"/>
      <c r="KF29"/>
      <c r="KG29"/>
      <c r="KH29"/>
      <c r="KI29"/>
      <c r="KJ29"/>
      <c r="KK29"/>
      <c r="KL29"/>
      <c r="KM29"/>
      <c r="KN29"/>
      <c r="KO29"/>
      <c r="KP29"/>
      <c r="KQ29"/>
      <c r="KR29"/>
      <c r="KS29"/>
      <c r="KT29"/>
      <c r="KU29"/>
      <c r="KV29"/>
      <c r="KW29"/>
      <c r="KX29"/>
      <c r="KY29"/>
      <c r="KZ29"/>
      <c r="LA29"/>
      <c r="LB29"/>
      <c r="LC29"/>
      <c r="LD29"/>
      <c r="LE29"/>
      <c r="LF29"/>
      <c r="LG29"/>
      <c r="LH29"/>
      <c r="LI29"/>
      <c r="LJ29"/>
      <c r="LK29"/>
      <c r="LL29"/>
      <c r="LM29"/>
      <c r="LN29"/>
      <c r="LO29"/>
      <c r="LP29"/>
      <c r="LQ29"/>
      <c r="LR29"/>
      <c r="LS29"/>
      <c r="LT29"/>
      <c r="LU29"/>
      <c r="LV29"/>
      <c r="LW29"/>
      <c r="LX29"/>
      <c r="LY29"/>
      <c r="LZ29"/>
      <c r="MA29"/>
      <c r="MB29"/>
      <c r="MC29"/>
      <c r="MD29"/>
      <c r="ME29"/>
      <c r="MF29"/>
      <c r="MG29"/>
      <c r="MH29"/>
      <c r="MI29"/>
      <c r="MJ29"/>
      <c r="MK29"/>
      <c r="ML29"/>
      <c r="MM29"/>
      <c r="MN29"/>
      <c r="MO29"/>
      <c r="MP29"/>
      <c r="MQ29"/>
      <c r="MR29"/>
      <c r="MS29"/>
      <c r="MT29"/>
      <c r="MU29"/>
      <c r="MV29"/>
      <c r="MW29"/>
      <c r="MX29"/>
      <c r="MY29"/>
      <c r="MZ29"/>
      <c r="NA29"/>
      <c r="NB29"/>
      <c r="NC29"/>
      <c r="ND29"/>
      <c r="NE29"/>
      <c r="NF29"/>
      <c r="NG29"/>
      <c r="NH29"/>
      <c r="NI29"/>
      <c r="NJ29"/>
      <c r="NK29"/>
      <c r="NL29"/>
      <c r="NM29"/>
      <c r="NN29"/>
      <c r="NO29"/>
      <c r="NP29"/>
      <c r="NQ29"/>
      <c r="NR29"/>
      <c r="NS29"/>
      <c r="NT29"/>
      <c r="NU29"/>
      <c r="NV29"/>
      <c r="NW29"/>
      <c r="NX29"/>
      <c r="NY29"/>
      <c r="NZ29"/>
      <c r="OA29"/>
      <c r="OB29"/>
      <c r="OC29"/>
      <c r="OD29"/>
      <c r="OE29"/>
      <c r="OF29"/>
      <c r="OG29"/>
      <c r="OH29"/>
      <c r="OI29"/>
      <c r="OJ29"/>
      <c r="OK29"/>
      <c r="OL29"/>
      <c r="OM29"/>
      <c r="ON29"/>
      <c r="OO29"/>
      <c r="OP29"/>
      <c r="OQ29"/>
      <c r="OR29"/>
      <c r="OS29"/>
      <c r="OT29"/>
      <c r="OU29"/>
      <c r="OV29"/>
      <c r="OW29"/>
      <c r="OX29"/>
      <c r="OY29"/>
      <c r="OZ29"/>
      <c r="PA29"/>
      <c r="PB29"/>
      <c r="PC29"/>
      <c r="PD29"/>
      <c r="PE29"/>
      <c r="PF29"/>
      <c r="PG29"/>
      <c r="PH29"/>
      <c r="PI29"/>
      <c r="PJ29"/>
      <c r="PK29"/>
      <c r="PL29"/>
      <c r="PM29"/>
      <c r="PN29"/>
      <c r="PO29"/>
      <c r="PP29"/>
      <c r="PQ29"/>
      <c r="PR29"/>
      <c r="PS29"/>
      <c r="PT29"/>
      <c r="PU29"/>
      <c r="PV29"/>
      <c r="PW29"/>
      <c r="PX29"/>
      <c r="PY29"/>
      <c r="PZ29"/>
      <c r="QA29"/>
      <c r="QB29"/>
      <c r="QC29"/>
      <c r="QD29"/>
      <c r="QE29"/>
      <c r="QF29"/>
      <c r="QG29"/>
      <c r="QH29"/>
      <c r="QI29"/>
      <c r="QJ29"/>
      <c r="QK29"/>
      <c r="QL29"/>
      <c r="QM29"/>
      <c r="QN29"/>
      <c r="QO29"/>
      <c r="QP29"/>
      <c r="QQ29"/>
      <c r="QR29"/>
      <c r="QS29"/>
      <c r="QT29"/>
      <c r="QU29"/>
      <c r="QV29"/>
      <c r="QW29"/>
      <c r="QX29"/>
      <c r="QY29"/>
      <c r="QZ29"/>
      <c r="RA29"/>
      <c r="RB29"/>
      <c r="RC29"/>
      <c r="RD29"/>
      <c r="RE29"/>
      <c r="RF29"/>
      <c r="RG29"/>
      <c r="RH29"/>
      <c r="RI29"/>
      <c r="RJ29"/>
      <c r="RK29"/>
      <c r="RL29"/>
      <c r="RM29"/>
      <c r="RN29"/>
      <c r="RO29"/>
      <c r="RP29"/>
      <c r="RQ29"/>
      <c r="RR29"/>
      <c r="RS29"/>
      <c r="RT29"/>
      <c r="RU29"/>
      <c r="RV29"/>
      <c r="RW29"/>
      <c r="RX29"/>
      <c r="RY29"/>
      <c r="RZ29"/>
      <c r="SA29"/>
      <c r="SB29"/>
      <c r="SC29"/>
      <c r="SD29"/>
      <c r="SE29"/>
      <c r="SF29"/>
      <c r="SG29"/>
      <c r="SH29"/>
      <c r="SI29"/>
      <c r="SJ29"/>
      <c r="SK29"/>
      <c r="SL29"/>
      <c r="SM29"/>
      <c r="SN29"/>
      <c r="SO29"/>
      <c r="SP29"/>
      <c r="SQ29"/>
      <c r="SR29"/>
      <c r="SS29"/>
      <c r="ST29"/>
      <c r="SU29"/>
      <c r="SV29"/>
      <c r="SW29"/>
      <c r="SX29"/>
      <c r="SY29"/>
      <c r="SZ29"/>
      <c r="TA29"/>
      <c r="TB29"/>
      <c r="TC29"/>
      <c r="TD29"/>
      <c r="TE29"/>
      <c r="TF29"/>
      <c r="TG29"/>
      <c r="TH29"/>
      <c r="TI29"/>
      <c r="TJ29"/>
      <c r="TK29"/>
      <c r="TL29"/>
      <c r="TM29"/>
      <c r="TN29"/>
      <c r="TO29"/>
      <c r="TP29"/>
      <c r="TQ29"/>
      <c r="TR29"/>
      <c r="TS29"/>
      <c r="TT29"/>
      <c r="TU29"/>
      <c r="TV29"/>
      <c r="TW29"/>
      <c r="TX29"/>
      <c r="TY29"/>
      <c r="TZ29"/>
      <c r="UA29"/>
      <c r="UB29"/>
      <c r="UC29"/>
      <c r="UD29"/>
      <c r="UE29"/>
      <c r="UF29"/>
      <c r="UG29"/>
      <c r="UH29"/>
      <c r="UI29"/>
      <c r="UJ29"/>
      <c r="UK29"/>
      <c r="UL29"/>
      <c r="UM29"/>
      <c r="UN29"/>
      <c r="UO29"/>
      <c r="UP29"/>
      <c r="UQ29"/>
      <c r="UR29"/>
      <c r="US29"/>
      <c r="UT29"/>
      <c r="UU29"/>
      <c r="UV29"/>
      <c r="UW29"/>
      <c r="UX29"/>
      <c r="UY29"/>
      <c r="UZ29"/>
      <c r="VA29"/>
      <c r="VB29"/>
      <c r="VC29"/>
      <c r="VD29"/>
      <c r="VE29"/>
      <c r="VF29"/>
      <c r="VG29"/>
      <c r="VH29"/>
      <c r="VI29"/>
      <c r="VJ29"/>
      <c r="VK29"/>
      <c r="VL29"/>
      <c r="VM29"/>
      <c r="VN29"/>
      <c r="VO29"/>
      <c r="VP29"/>
      <c r="VQ29"/>
      <c r="VR29"/>
      <c r="VS29"/>
      <c r="VT29"/>
      <c r="VU29"/>
      <c r="VV29"/>
      <c r="VW29"/>
      <c r="VX29"/>
      <c r="VY29"/>
      <c r="VZ29"/>
      <c r="WA29"/>
      <c r="WB29"/>
      <c r="WC29"/>
      <c r="WD29"/>
      <c r="WE29"/>
      <c r="WF29"/>
      <c r="WG29"/>
      <c r="WH29"/>
      <c r="WI29"/>
      <c r="WJ29"/>
      <c r="WK29"/>
      <c r="WL29"/>
      <c r="WM29"/>
      <c r="WN29"/>
      <c r="WO29"/>
      <c r="WP29"/>
      <c r="WQ29"/>
      <c r="WR29"/>
      <c r="WS29"/>
      <c r="WT29"/>
      <c r="WU29"/>
      <c r="WV29"/>
      <c r="WW29"/>
      <c r="WX29"/>
      <c r="WY29"/>
      <c r="WZ29"/>
      <c r="XA29"/>
      <c r="XB29"/>
      <c r="XC29"/>
      <c r="XD29"/>
      <c r="XE29"/>
      <c r="XF29"/>
      <c r="XG29"/>
      <c r="XH29"/>
      <c r="XI29"/>
      <c r="XJ29"/>
      <c r="XK29"/>
      <c r="XL29"/>
      <c r="XM29"/>
      <c r="XN29"/>
      <c r="XO29"/>
      <c r="XP29"/>
      <c r="XQ29"/>
      <c r="XR29"/>
      <c r="XS29"/>
      <c r="XT29"/>
      <c r="XU29"/>
      <c r="XV29"/>
      <c r="XW29"/>
      <c r="XX29"/>
      <c r="XY29"/>
      <c r="XZ29"/>
      <c r="YA29"/>
      <c r="YB29"/>
      <c r="YC29"/>
      <c r="YD29"/>
      <c r="YE29"/>
      <c r="YF29"/>
      <c r="YG29"/>
      <c r="YH29"/>
      <c r="YI29"/>
      <c r="YJ29"/>
      <c r="YK29"/>
      <c r="YL29"/>
      <c r="YM29"/>
      <c r="YN29"/>
      <c r="YO29"/>
      <c r="YP29"/>
      <c r="YQ29"/>
      <c r="YR29"/>
      <c r="YS29"/>
      <c r="YT29"/>
      <c r="YU29"/>
      <c r="YV29"/>
      <c r="YW29"/>
      <c r="YX29"/>
      <c r="YY29"/>
      <c r="YZ29"/>
      <c r="ZA29"/>
      <c r="ZB29"/>
      <c r="ZC29"/>
      <c r="ZD29"/>
      <c r="ZE29"/>
      <c r="ZF29"/>
      <c r="ZG29"/>
      <c r="ZH29"/>
      <c r="ZI29"/>
      <c r="ZJ29"/>
      <c r="ZK29"/>
      <c r="ZL29"/>
      <c r="ZM29"/>
      <c r="ZN29"/>
      <c r="ZO29"/>
      <c r="ZP29"/>
      <c r="ZQ29"/>
      <c r="ZR29"/>
      <c r="ZS29"/>
      <c r="ZT29"/>
      <c r="ZU29"/>
      <c r="ZV29"/>
      <c r="ZW29"/>
      <c r="ZX29"/>
      <c r="ZY29"/>
      <c r="ZZ29"/>
      <c r="AAA29"/>
      <c r="AAB29"/>
      <c r="AAC29"/>
      <c r="AAD29"/>
      <c r="AAE29"/>
      <c r="AAF29"/>
      <c r="AAG29"/>
      <c r="AAH29"/>
      <c r="AAI29"/>
      <c r="AAJ29"/>
      <c r="AAK29"/>
      <c r="AAL29"/>
      <c r="AAM29"/>
      <c r="AAN29"/>
      <c r="AAO29"/>
      <c r="AAP29"/>
      <c r="AAQ29"/>
      <c r="AAR29"/>
      <c r="AAS29"/>
      <c r="AAT29"/>
      <c r="AAU29"/>
      <c r="AAV29"/>
      <c r="AAW29"/>
      <c r="AAX29"/>
      <c r="AAY29"/>
      <c r="AAZ29"/>
      <c r="ABA29"/>
      <c r="ABB29"/>
      <c r="ABC29"/>
      <c r="ABD29"/>
      <c r="ABE29"/>
      <c r="ABF29"/>
      <c r="ABG29"/>
      <c r="ABH29"/>
      <c r="ABI29"/>
      <c r="ABJ29"/>
      <c r="ABK29"/>
      <c r="ABL29"/>
      <c r="ABM29"/>
      <c r="ABN29"/>
      <c r="ABO29"/>
      <c r="ABP29"/>
      <c r="ABQ29"/>
      <c r="ABR29"/>
      <c r="ABS29"/>
      <c r="ABT29"/>
      <c r="ABU29"/>
      <c r="ABV29"/>
      <c r="ABW29"/>
      <c r="ABX29"/>
      <c r="ABY29"/>
      <c r="ABZ29"/>
      <c r="ACA29"/>
      <c r="ACB29"/>
      <c r="ACC29"/>
      <c r="ACD29"/>
      <c r="ACE29"/>
      <c r="ACF29"/>
      <c r="ACG29"/>
      <c r="ACH29"/>
      <c r="ACI29"/>
      <c r="ACJ29"/>
      <c r="ACK29"/>
      <c r="ACL29"/>
      <c r="ACM29"/>
      <c r="ACN29"/>
      <c r="ACO29"/>
      <c r="ACP29"/>
      <c r="ACQ29"/>
      <c r="ACR29"/>
      <c r="ACS29"/>
      <c r="ACT29"/>
      <c r="ACU29"/>
      <c r="ACV29"/>
      <c r="ACW29"/>
      <c r="ACX29"/>
      <c r="ACY29"/>
      <c r="ACZ29"/>
      <c r="ADA29"/>
      <c r="ADB29"/>
      <c r="ADC29"/>
      <c r="ADD29"/>
      <c r="ADE29"/>
      <c r="ADF29"/>
      <c r="ADG29"/>
      <c r="ADH29"/>
      <c r="ADI29"/>
      <c r="ADJ29"/>
      <c r="ADK29"/>
      <c r="ADL29"/>
      <c r="ADM29"/>
      <c r="ADN29"/>
      <c r="ADO29"/>
      <c r="ADP29"/>
      <c r="ADQ29"/>
      <c r="ADR29"/>
      <c r="ADS29"/>
      <c r="ADT29"/>
      <c r="ADU29"/>
      <c r="ADV29"/>
      <c r="ADW29"/>
      <c r="ADX29"/>
      <c r="ADY29"/>
      <c r="ADZ29"/>
      <c r="AEA29"/>
      <c r="AEB29"/>
      <c r="AEC29"/>
      <c r="AED29"/>
      <c r="AEE29"/>
      <c r="AEF29"/>
      <c r="AEG29"/>
      <c r="AEH29"/>
      <c r="AEI29"/>
      <c r="AEJ29"/>
      <c r="AEK29"/>
      <c r="AEL29"/>
      <c r="AEM29"/>
      <c r="AEN29"/>
      <c r="AEO29"/>
      <c r="AEP29"/>
      <c r="AEQ29"/>
      <c r="AER29"/>
      <c r="AES29"/>
      <c r="AET29"/>
      <c r="AEU29"/>
      <c r="AEV29"/>
      <c r="AEW29"/>
      <c r="AEX29"/>
      <c r="AEY29"/>
      <c r="AEZ29"/>
      <c r="AFA29"/>
      <c r="AFB29"/>
      <c r="AFC29"/>
      <c r="AFD29"/>
      <c r="AFE29"/>
      <c r="AFF29"/>
      <c r="AFG29"/>
      <c r="AFH29"/>
      <c r="AFI29"/>
      <c r="AFJ29"/>
      <c r="AFK29"/>
      <c r="AFL29"/>
      <c r="AFM29"/>
      <c r="AFN29"/>
      <c r="AFO29"/>
      <c r="AFP29"/>
      <c r="AFQ29"/>
      <c r="AFR29"/>
      <c r="AFS29"/>
      <c r="AFT29"/>
      <c r="AFU29"/>
      <c r="AFV29"/>
      <c r="AFW29"/>
      <c r="AFX29"/>
      <c r="AFY29"/>
      <c r="AFZ29"/>
      <c r="AGA29"/>
      <c r="AGB29"/>
      <c r="AGC29"/>
      <c r="AGD29"/>
      <c r="AGE29"/>
      <c r="AGF29"/>
      <c r="AGG29"/>
      <c r="AGH29"/>
      <c r="AGI29"/>
      <c r="AGJ29"/>
      <c r="AGK29"/>
      <c r="AGL29"/>
      <c r="AGM29"/>
      <c r="AGN29"/>
      <c r="AGO29"/>
      <c r="AGP29"/>
      <c r="AGQ29"/>
      <c r="AGR29"/>
      <c r="AGS29"/>
      <c r="AGT29"/>
      <c r="AGU29"/>
      <c r="AGV29"/>
      <c r="AGW29"/>
      <c r="AGX29"/>
      <c r="AGY29"/>
      <c r="AGZ29"/>
      <c r="AHA29"/>
      <c r="AHB29"/>
      <c r="AHC29"/>
      <c r="AHD29"/>
      <c r="AHE29"/>
      <c r="AHF29"/>
      <c r="AHG29"/>
      <c r="AHH29"/>
      <c r="AHI29"/>
      <c r="AHJ29"/>
      <c r="AHK29"/>
      <c r="AHL29"/>
      <c r="AHM29"/>
      <c r="AHN29"/>
      <c r="AHO29"/>
      <c r="AHP29"/>
      <c r="AHQ29"/>
      <c r="AHR29"/>
      <c r="AHS29"/>
      <c r="AHT29"/>
      <c r="AHU29"/>
      <c r="AHV29"/>
      <c r="AHW29"/>
      <c r="AHX29"/>
      <c r="AHY29"/>
      <c r="AHZ29"/>
      <c r="AIA29"/>
      <c r="AIB29"/>
      <c r="AIC29"/>
      <c r="AID29"/>
      <c r="AIE29"/>
      <c r="AIF29"/>
      <c r="AIG29"/>
      <c r="AIH29"/>
      <c r="AII29"/>
      <c r="AIJ29"/>
      <c r="AIK29"/>
      <c r="AIL29"/>
      <c r="AIM29"/>
      <c r="AIN29"/>
      <c r="AIO29"/>
      <c r="AIP29"/>
      <c r="AIQ29"/>
      <c r="AIR29"/>
      <c r="AIS29"/>
      <c r="AIT29"/>
      <c r="AIU29"/>
      <c r="AIV29"/>
      <c r="AIW29"/>
      <c r="AIX29"/>
      <c r="AIY29"/>
      <c r="AIZ29"/>
      <c r="AJA29"/>
      <c r="AJB29"/>
      <c r="AJC29"/>
      <c r="AJD29"/>
      <c r="AJE29"/>
      <c r="AJF29"/>
      <c r="AJG29"/>
      <c r="AJH29"/>
      <c r="AJI29"/>
      <c r="AJJ29"/>
      <c r="AJK29"/>
      <c r="AJL29"/>
      <c r="AJM29"/>
      <c r="AJN29"/>
      <c r="AJO29"/>
      <c r="AJP29"/>
      <c r="AJQ29"/>
      <c r="AJR29"/>
      <c r="AJS29"/>
      <c r="AJT29"/>
      <c r="AJU29"/>
      <c r="AJV29"/>
      <c r="AJW29"/>
      <c r="AJX29"/>
      <c r="AJY29"/>
      <c r="AJZ29"/>
      <c r="AKA29"/>
      <c r="AKB29"/>
      <c r="AKC29"/>
      <c r="AKD29"/>
      <c r="AKE29"/>
      <c r="AKF29"/>
      <c r="AKG29"/>
      <c r="AKH29"/>
      <c r="AKI29"/>
      <c r="AKJ29"/>
      <c r="AKK29"/>
      <c r="AKL29"/>
      <c r="AKM29"/>
      <c r="AKN29"/>
      <c r="AKO29"/>
      <c r="AKP29"/>
      <c r="AKQ29"/>
      <c r="AKR29"/>
      <c r="AKS29"/>
      <c r="AKT29"/>
      <c r="AKU29"/>
      <c r="AKV29"/>
      <c r="AKW29"/>
      <c r="AKX29"/>
      <c r="AKY29"/>
      <c r="AKZ29"/>
      <c r="ALA29"/>
      <c r="ALB29"/>
      <c r="ALC29"/>
      <c r="ALD29"/>
      <c r="ALE29"/>
      <c r="ALF29"/>
      <c r="ALG29"/>
      <c r="ALH29"/>
      <c r="ALI29"/>
      <c r="ALJ29"/>
      <c r="ALK29"/>
      <c r="ALL29"/>
      <c r="ALM29"/>
      <c r="ALN29"/>
      <c r="ALO29"/>
      <c r="ALP29"/>
      <c r="ALQ29"/>
      <c r="ALR29"/>
      <c r="ALS29"/>
      <c r="ALT29"/>
      <c r="ALU29"/>
      <c r="ALV29"/>
      <c r="ALW29"/>
      <c r="ALX29"/>
      <c r="ALY29"/>
      <c r="ALZ29"/>
      <c r="AMA29"/>
      <c r="AMB29"/>
      <c r="AMC29"/>
      <c r="AMD29"/>
      <c r="AME29"/>
      <c r="AMF29"/>
      <c r="AMG29"/>
      <c r="AMH29"/>
      <c r="AMI29"/>
      <c r="AMJ29"/>
    </row>
    <row r="30" spans="1:1024" ht="15" customHeight="1">
      <c r="A30" s="62"/>
      <c r="B30" s="30"/>
      <c r="C30" s="31"/>
      <c r="D30" s="31"/>
      <c r="E30" s="31"/>
      <c r="F30" s="31"/>
      <c r="G30" s="31"/>
      <c r="H30" s="31"/>
      <c r="I30" s="31"/>
      <c r="J30" s="31"/>
      <c r="K30" s="31"/>
      <c r="L30" s="31"/>
      <c r="M30" s="31"/>
      <c r="N30" s="31"/>
      <c r="O30" s="31"/>
      <c r="P30" s="31"/>
      <c r="Q30" s="32"/>
      <c r="R30"/>
      <c r="S30"/>
      <c r="T30"/>
      <c r="U30"/>
      <c r="V30"/>
      <c r="W30"/>
      <c r="X30"/>
      <c r="Y30"/>
      <c r="Z30"/>
      <c r="AA30"/>
      <c r="AB30"/>
      <c r="AC30"/>
      <c r="AD30"/>
      <c r="AE30"/>
      <c r="AF30"/>
      <c r="AG30"/>
      <c r="AH30"/>
      <c r="AI30"/>
      <c r="AJ30"/>
      <c r="AK30"/>
      <c r="AL30"/>
      <c r="AM30"/>
      <c r="AN30"/>
      <c r="AO30"/>
      <c r="AP30"/>
      <c r="AQ30"/>
      <c r="AR30"/>
      <c r="AS30"/>
      <c r="AT30"/>
      <c r="AU30"/>
      <c r="AV30"/>
      <c r="AW30"/>
      <c r="AX30"/>
      <c r="AY30"/>
      <c r="AZ30"/>
      <c r="BA30"/>
      <c r="BB30"/>
      <c r="BC30"/>
      <c r="BD30"/>
      <c r="BE30"/>
      <c r="BF30"/>
      <c r="BG30"/>
      <c r="BH30"/>
      <c r="BI30"/>
      <c r="BJ30"/>
      <c r="BK30"/>
      <c r="BL30"/>
      <c r="BM30"/>
      <c r="BN30"/>
      <c r="BO30"/>
      <c r="BP30"/>
      <c r="BQ30"/>
      <c r="BR30"/>
      <c r="BS30"/>
      <c r="BT30"/>
      <c r="BU30"/>
      <c r="BV30"/>
      <c r="BW30"/>
      <c r="BX30"/>
      <c r="BY30"/>
      <c r="BZ30"/>
      <c r="CA30"/>
      <c r="CB30"/>
      <c r="CC30"/>
      <c r="CD30"/>
      <c r="CE30"/>
      <c r="CF30"/>
      <c r="CG30"/>
      <c r="CH30"/>
      <c r="CI30"/>
      <c r="CJ30"/>
      <c r="CK30"/>
      <c r="CL30"/>
      <c r="CM30"/>
      <c r="CN30"/>
      <c r="CO30"/>
      <c r="CP30"/>
      <c r="CQ30"/>
      <c r="CR30"/>
      <c r="CS30"/>
      <c r="CT30"/>
      <c r="CU30"/>
      <c r="CV30"/>
      <c r="CW30"/>
      <c r="CX30"/>
      <c r="CY30"/>
      <c r="CZ30"/>
      <c r="DA30"/>
      <c r="DB30"/>
      <c r="DC30"/>
      <c r="DD30"/>
      <c r="DE30"/>
      <c r="DF30"/>
      <c r="DG30"/>
      <c r="DH30"/>
      <c r="DI30"/>
      <c r="DJ30"/>
      <c r="DK30"/>
      <c r="DL30"/>
      <c r="DM30"/>
      <c r="DN30"/>
      <c r="DO30"/>
      <c r="DP30"/>
      <c r="DQ30"/>
      <c r="DR30"/>
      <c r="DS30"/>
      <c r="DT30"/>
      <c r="DU30"/>
      <c r="DV30"/>
      <c r="DW30"/>
      <c r="DX30"/>
      <c r="DY30"/>
      <c r="DZ30"/>
      <c r="EA30"/>
      <c r="EB30"/>
      <c r="EC30"/>
      <c r="ED30"/>
      <c r="EE30"/>
      <c r="EF30"/>
      <c r="EG30"/>
      <c r="EH30"/>
      <c r="EI30"/>
      <c r="EJ30"/>
      <c r="EK30"/>
      <c r="EL30"/>
      <c r="EM30"/>
      <c r="EN30"/>
      <c r="EO30"/>
      <c r="EP30"/>
      <c r="EQ30"/>
      <c r="ER30"/>
      <c r="ES30"/>
      <c r="ET30"/>
      <c r="EU30"/>
      <c r="EV30"/>
      <c r="EW30"/>
      <c r="EX30"/>
      <c r="EY30"/>
      <c r="EZ30"/>
      <c r="FA30"/>
      <c r="FB30"/>
      <c r="FC30"/>
      <c r="FD30"/>
      <c r="FE30"/>
      <c r="FF30"/>
      <c r="FG30"/>
      <c r="FH30"/>
      <c r="FI30"/>
      <c r="FJ30"/>
      <c r="FK30"/>
      <c r="FL30"/>
      <c r="FM30"/>
      <c r="FN30"/>
      <c r="FO30"/>
      <c r="FP30"/>
      <c r="FQ30"/>
      <c r="FR30"/>
      <c r="FS30"/>
      <c r="FT30"/>
      <c r="FU30"/>
      <c r="FV30"/>
      <c r="FW30"/>
      <c r="FX30"/>
      <c r="FY30"/>
      <c r="FZ30"/>
      <c r="GA30"/>
      <c r="GB30"/>
      <c r="GC30"/>
      <c r="GD30"/>
      <c r="GE30"/>
      <c r="GF30"/>
      <c r="GG30"/>
      <c r="GH30"/>
      <c r="GI30"/>
      <c r="GJ30"/>
      <c r="GK30"/>
      <c r="GL30"/>
      <c r="GM30"/>
      <c r="GN30"/>
      <c r="GO30"/>
      <c r="GP30"/>
      <c r="GQ30"/>
      <c r="GR30"/>
      <c r="GS30"/>
      <c r="GT30"/>
      <c r="GU30"/>
      <c r="GV30"/>
      <c r="GW30"/>
      <c r="GX30"/>
      <c r="GY30"/>
      <c r="GZ30"/>
      <c r="HA30"/>
      <c r="HB30"/>
      <c r="HC30"/>
      <c r="HD30"/>
      <c r="HE30"/>
      <c r="HF30"/>
      <c r="HG30"/>
      <c r="HH30"/>
      <c r="HI30"/>
      <c r="HJ30"/>
      <c r="HK30"/>
      <c r="HL30"/>
      <c r="HM30"/>
      <c r="HN30"/>
      <c r="HO30"/>
      <c r="HP30"/>
      <c r="HQ30"/>
      <c r="HR30"/>
      <c r="HS30"/>
      <c r="HT30"/>
      <c r="HU30"/>
      <c r="HV30"/>
      <c r="HW30"/>
      <c r="HX30"/>
      <c r="HY30"/>
      <c r="HZ30"/>
      <c r="IA30"/>
      <c r="IB30"/>
      <c r="IC30"/>
      <c r="ID30"/>
      <c r="IE30"/>
      <c r="IF30"/>
      <c r="IG30"/>
      <c r="IH30"/>
      <c r="II30"/>
      <c r="IJ30"/>
      <c r="IK30"/>
      <c r="IL30"/>
      <c r="IM30"/>
      <c r="IN30"/>
      <c r="IO30"/>
      <c r="IP30"/>
      <c r="IQ30"/>
      <c r="IR30"/>
      <c r="IS30"/>
      <c r="IT30"/>
      <c r="IU30"/>
      <c r="IV30"/>
      <c r="IW30"/>
      <c r="IX30"/>
      <c r="IY30"/>
      <c r="IZ30"/>
      <c r="JA30"/>
      <c r="JB30"/>
      <c r="JC30"/>
      <c r="JD30"/>
      <c r="JE30"/>
      <c r="JF30"/>
      <c r="JG30"/>
      <c r="JH30"/>
      <c r="JI30"/>
      <c r="JJ30"/>
      <c r="JK30"/>
      <c r="JL30"/>
      <c r="JM30"/>
      <c r="JN30"/>
      <c r="JO30"/>
      <c r="JP30"/>
      <c r="JQ30"/>
      <c r="JR30"/>
      <c r="JS30"/>
      <c r="JT30"/>
      <c r="JU30"/>
      <c r="JV30"/>
      <c r="JW30"/>
      <c r="JX30"/>
      <c r="JY30"/>
      <c r="JZ30"/>
      <c r="KA30"/>
      <c r="KB30"/>
      <c r="KC30"/>
      <c r="KD30"/>
      <c r="KE30"/>
      <c r="KF30"/>
      <c r="KG30"/>
      <c r="KH30"/>
      <c r="KI30"/>
      <c r="KJ30"/>
      <c r="KK30"/>
      <c r="KL30"/>
      <c r="KM30"/>
      <c r="KN30"/>
      <c r="KO30"/>
      <c r="KP30"/>
      <c r="KQ30"/>
      <c r="KR30"/>
      <c r="KS30"/>
      <c r="KT30"/>
      <c r="KU30"/>
      <c r="KV30"/>
      <c r="KW30"/>
      <c r="KX30"/>
      <c r="KY30"/>
      <c r="KZ30"/>
      <c r="LA30"/>
      <c r="LB30"/>
      <c r="LC30"/>
      <c r="LD30"/>
      <c r="LE30"/>
      <c r="LF30"/>
      <c r="LG30"/>
      <c r="LH30"/>
      <c r="LI30"/>
      <c r="LJ30"/>
      <c r="LK30"/>
      <c r="LL30"/>
      <c r="LM30"/>
      <c r="LN30"/>
      <c r="LO30"/>
      <c r="LP30"/>
      <c r="LQ30"/>
      <c r="LR30"/>
      <c r="LS30"/>
      <c r="LT30"/>
      <c r="LU30"/>
      <c r="LV30"/>
      <c r="LW30"/>
      <c r="LX30"/>
      <c r="LY30"/>
      <c r="LZ30"/>
      <c r="MA30"/>
      <c r="MB30"/>
      <c r="MC30"/>
      <c r="MD30"/>
      <c r="ME30"/>
      <c r="MF30"/>
      <c r="MG30"/>
      <c r="MH30"/>
      <c r="MI30"/>
      <c r="MJ30"/>
      <c r="MK30"/>
      <c r="ML30"/>
      <c r="MM30"/>
      <c r="MN30"/>
      <c r="MO30"/>
      <c r="MP30"/>
      <c r="MQ30"/>
      <c r="MR30"/>
      <c r="MS30"/>
      <c r="MT30"/>
      <c r="MU30"/>
      <c r="MV30"/>
      <c r="MW30"/>
      <c r="MX30"/>
      <c r="MY30"/>
      <c r="MZ30"/>
      <c r="NA30"/>
      <c r="NB30"/>
      <c r="NC30"/>
      <c r="ND30"/>
      <c r="NE30"/>
      <c r="NF30"/>
      <c r="NG30"/>
      <c r="NH30"/>
      <c r="NI30"/>
      <c r="NJ30"/>
      <c r="NK30"/>
      <c r="NL30"/>
      <c r="NM30"/>
      <c r="NN30"/>
      <c r="NO30"/>
      <c r="NP30"/>
      <c r="NQ30"/>
      <c r="NR30"/>
      <c r="NS30"/>
      <c r="NT30"/>
      <c r="NU30"/>
      <c r="NV30"/>
      <c r="NW30"/>
      <c r="NX30"/>
      <c r="NY30"/>
      <c r="NZ30"/>
      <c r="OA30"/>
      <c r="OB30"/>
      <c r="OC30"/>
      <c r="OD30"/>
      <c r="OE30"/>
      <c r="OF30"/>
      <c r="OG30"/>
      <c r="OH30"/>
      <c r="OI30"/>
      <c r="OJ30"/>
      <c r="OK30"/>
      <c r="OL30"/>
      <c r="OM30"/>
      <c r="ON30"/>
      <c r="OO30"/>
      <c r="OP30"/>
      <c r="OQ30"/>
      <c r="OR30"/>
      <c r="OS30"/>
      <c r="OT30"/>
      <c r="OU30"/>
      <c r="OV30"/>
      <c r="OW30"/>
      <c r="OX30"/>
      <c r="OY30"/>
      <c r="OZ30"/>
      <c r="PA30"/>
      <c r="PB30"/>
      <c r="PC30"/>
      <c r="PD30"/>
      <c r="PE30"/>
      <c r="PF30"/>
      <c r="PG30"/>
      <c r="PH30"/>
      <c r="PI30"/>
      <c r="PJ30"/>
      <c r="PK30"/>
      <c r="PL30"/>
      <c r="PM30"/>
      <c r="PN30"/>
      <c r="PO30"/>
      <c r="PP30"/>
      <c r="PQ30"/>
      <c r="PR30"/>
      <c r="PS30"/>
      <c r="PT30"/>
      <c r="PU30"/>
      <c r="PV30"/>
      <c r="PW30"/>
      <c r="PX30"/>
      <c r="PY30"/>
      <c r="PZ30"/>
      <c r="QA30"/>
      <c r="QB30"/>
      <c r="QC30"/>
      <c r="QD30"/>
      <c r="QE30"/>
      <c r="QF30"/>
      <c r="QG30"/>
      <c r="QH30"/>
      <c r="QI30"/>
      <c r="QJ30"/>
      <c r="QK30"/>
      <c r="QL30"/>
      <c r="QM30"/>
      <c r="QN30"/>
      <c r="QO30"/>
      <c r="QP30"/>
      <c r="QQ30"/>
      <c r="QR30"/>
      <c r="QS30"/>
      <c r="QT30"/>
      <c r="QU30"/>
      <c r="QV30"/>
      <c r="QW30"/>
      <c r="QX30"/>
      <c r="QY30"/>
      <c r="QZ30"/>
      <c r="RA30"/>
      <c r="RB30"/>
      <c r="RC30"/>
      <c r="RD30"/>
      <c r="RE30"/>
      <c r="RF30"/>
      <c r="RG30"/>
      <c r="RH30"/>
      <c r="RI30"/>
      <c r="RJ30"/>
      <c r="RK30"/>
      <c r="RL30"/>
      <c r="RM30"/>
      <c r="RN30"/>
      <c r="RO30"/>
      <c r="RP30"/>
      <c r="RQ30"/>
      <c r="RR30"/>
      <c r="RS30"/>
      <c r="RT30"/>
      <c r="RU30"/>
      <c r="RV30"/>
      <c r="RW30"/>
      <c r="RX30"/>
      <c r="RY30"/>
      <c r="RZ30"/>
      <c r="SA30"/>
      <c r="SB30"/>
      <c r="SC30"/>
      <c r="SD30"/>
      <c r="SE30"/>
      <c r="SF30"/>
      <c r="SG30"/>
      <c r="SH30"/>
      <c r="SI30"/>
      <c r="SJ30"/>
      <c r="SK30"/>
      <c r="SL30"/>
      <c r="SM30"/>
      <c r="SN30"/>
      <c r="SO30"/>
      <c r="SP30"/>
      <c r="SQ30"/>
      <c r="SR30"/>
      <c r="SS30"/>
      <c r="ST30"/>
      <c r="SU30"/>
      <c r="SV30"/>
      <c r="SW30"/>
      <c r="SX30"/>
      <c r="SY30"/>
      <c r="SZ30"/>
      <c r="TA30"/>
      <c r="TB30"/>
      <c r="TC30"/>
      <c r="TD30"/>
      <c r="TE30"/>
      <c r="TF30"/>
      <c r="TG30"/>
      <c r="TH30"/>
      <c r="TI30"/>
      <c r="TJ30"/>
      <c r="TK30"/>
      <c r="TL30"/>
      <c r="TM30"/>
      <c r="TN30"/>
      <c r="TO30"/>
      <c r="TP30"/>
      <c r="TQ30"/>
      <c r="TR30"/>
      <c r="TS30"/>
      <c r="TT30"/>
      <c r="TU30"/>
      <c r="TV30"/>
      <c r="TW30"/>
      <c r="TX30"/>
      <c r="TY30"/>
      <c r="TZ30"/>
      <c r="UA30"/>
      <c r="UB30"/>
      <c r="UC30"/>
      <c r="UD30"/>
      <c r="UE30"/>
      <c r="UF30"/>
      <c r="UG30"/>
      <c r="UH30"/>
      <c r="UI30"/>
      <c r="UJ30"/>
      <c r="UK30"/>
      <c r="UL30"/>
      <c r="UM30"/>
      <c r="UN30"/>
      <c r="UO30"/>
      <c r="UP30"/>
      <c r="UQ30"/>
      <c r="UR30"/>
      <c r="US30"/>
      <c r="UT30"/>
      <c r="UU30"/>
      <c r="UV30"/>
      <c r="UW30"/>
      <c r="UX30"/>
      <c r="UY30"/>
      <c r="UZ30"/>
      <c r="VA30"/>
      <c r="VB30"/>
      <c r="VC30"/>
      <c r="VD30"/>
      <c r="VE30"/>
      <c r="VF30"/>
      <c r="VG30"/>
      <c r="VH30"/>
      <c r="VI30"/>
      <c r="VJ30"/>
      <c r="VK30"/>
      <c r="VL30"/>
      <c r="VM30"/>
      <c r="VN30"/>
      <c r="VO30"/>
      <c r="VP30"/>
      <c r="VQ30"/>
      <c r="VR30"/>
      <c r="VS30"/>
      <c r="VT30"/>
      <c r="VU30"/>
      <c r="VV30"/>
      <c r="VW30"/>
      <c r="VX30"/>
      <c r="VY30"/>
      <c r="VZ30"/>
      <c r="WA30"/>
      <c r="WB30"/>
      <c r="WC30"/>
      <c r="WD30"/>
      <c r="WE30"/>
      <c r="WF30"/>
      <c r="WG30"/>
      <c r="WH30"/>
      <c r="WI30"/>
      <c r="WJ30"/>
      <c r="WK30"/>
      <c r="WL30"/>
      <c r="WM30"/>
      <c r="WN30"/>
      <c r="WO30"/>
      <c r="WP30"/>
      <c r="WQ30"/>
      <c r="WR30"/>
      <c r="WS30"/>
      <c r="WT30"/>
      <c r="WU30"/>
      <c r="WV30"/>
      <c r="WW30"/>
      <c r="WX30"/>
      <c r="WY30"/>
      <c r="WZ30"/>
      <c r="XA30"/>
      <c r="XB30"/>
      <c r="XC30"/>
      <c r="XD30"/>
      <c r="XE30"/>
      <c r="XF30"/>
      <c r="XG30"/>
      <c r="XH30"/>
      <c r="XI30"/>
      <c r="XJ30"/>
      <c r="XK30"/>
      <c r="XL30"/>
      <c r="XM30"/>
      <c r="XN30"/>
      <c r="XO30"/>
      <c r="XP30"/>
      <c r="XQ30"/>
      <c r="XR30"/>
      <c r="XS30"/>
      <c r="XT30"/>
      <c r="XU30"/>
      <c r="XV30"/>
      <c r="XW30"/>
      <c r="XX30"/>
      <c r="XY30"/>
      <c r="XZ30"/>
      <c r="YA30"/>
      <c r="YB30"/>
      <c r="YC30"/>
      <c r="YD30"/>
      <c r="YE30"/>
      <c r="YF30"/>
      <c r="YG30"/>
      <c r="YH30"/>
      <c r="YI30"/>
      <c r="YJ30"/>
      <c r="YK30"/>
      <c r="YL30"/>
      <c r="YM30"/>
      <c r="YN30"/>
      <c r="YO30"/>
      <c r="YP30"/>
      <c r="YQ30"/>
      <c r="YR30"/>
      <c r="YS30"/>
      <c r="YT30"/>
      <c r="YU30"/>
      <c r="YV30"/>
      <c r="YW30"/>
      <c r="YX30"/>
      <c r="YY30"/>
      <c r="YZ30"/>
      <c r="ZA30"/>
      <c r="ZB30"/>
      <c r="ZC30"/>
      <c r="ZD30"/>
      <c r="ZE30"/>
      <c r="ZF30"/>
      <c r="ZG30"/>
      <c r="ZH30"/>
      <c r="ZI30"/>
      <c r="ZJ30"/>
      <c r="ZK30"/>
      <c r="ZL30"/>
      <c r="ZM30"/>
      <c r="ZN30"/>
      <c r="ZO30"/>
      <c r="ZP30"/>
      <c r="ZQ30"/>
      <c r="ZR30"/>
      <c r="ZS30"/>
      <c r="ZT30"/>
      <c r="ZU30"/>
      <c r="ZV30"/>
      <c r="ZW30"/>
      <c r="ZX30"/>
      <c r="ZY30"/>
      <c r="ZZ30"/>
      <c r="AAA30"/>
      <c r="AAB30"/>
      <c r="AAC30"/>
      <c r="AAD30"/>
      <c r="AAE30"/>
      <c r="AAF30"/>
      <c r="AAG30"/>
      <c r="AAH30"/>
      <c r="AAI30"/>
      <c r="AAJ30"/>
      <c r="AAK30"/>
      <c r="AAL30"/>
      <c r="AAM30"/>
      <c r="AAN30"/>
      <c r="AAO30"/>
      <c r="AAP30"/>
      <c r="AAQ30"/>
      <c r="AAR30"/>
      <c r="AAS30"/>
      <c r="AAT30"/>
      <c r="AAU30"/>
      <c r="AAV30"/>
      <c r="AAW30"/>
      <c r="AAX30"/>
      <c r="AAY30"/>
      <c r="AAZ30"/>
      <c r="ABA30"/>
      <c r="ABB30"/>
      <c r="ABC30"/>
      <c r="ABD30"/>
      <c r="ABE30"/>
      <c r="ABF30"/>
      <c r="ABG30"/>
      <c r="ABH30"/>
      <c r="ABI30"/>
      <c r="ABJ30"/>
      <c r="ABK30"/>
      <c r="ABL30"/>
      <c r="ABM30"/>
      <c r="ABN30"/>
      <c r="ABO30"/>
      <c r="ABP30"/>
      <c r="ABQ30"/>
      <c r="ABR30"/>
      <c r="ABS30"/>
      <c r="ABT30"/>
      <c r="ABU30"/>
      <c r="ABV30"/>
      <c r="ABW30"/>
      <c r="ABX30"/>
      <c r="ABY30"/>
      <c r="ABZ30"/>
      <c r="ACA30"/>
      <c r="ACB30"/>
      <c r="ACC30"/>
      <c r="ACD30"/>
      <c r="ACE30"/>
      <c r="ACF30"/>
      <c r="ACG30"/>
      <c r="ACH30"/>
      <c r="ACI30"/>
      <c r="ACJ30"/>
      <c r="ACK30"/>
      <c r="ACL30"/>
      <c r="ACM30"/>
      <c r="ACN30"/>
      <c r="ACO30"/>
      <c r="ACP30"/>
      <c r="ACQ30"/>
      <c r="ACR30"/>
      <c r="ACS30"/>
      <c r="ACT30"/>
      <c r="ACU30"/>
      <c r="ACV30"/>
      <c r="ACW30"/>
      <c r="ACX30"/>
      <c r="ACY30"/>
      <c r="ACZ30"/>
      <c r="ADA30"/>
      <c r="ADB30"/>
      <c r="ADC30"/>
      <c r="ADD30"/>
      <c r="ADE30"/>
      <c r="ADF30"/>
      <c r="ADG30"/>
      <c r="ADH30"/>
      <c r="ADI30"/>
      <c r="ADJ30"/>
      <c r="ADK30"/>
      <c r="ADL30"/>
      <c r="ADM30"/>
      <c r="ADN30"/>
      <c r="ADO30"/>
      <c r="ADP30"/>
      <c r="ADQ30"/>
      <c r="ADR30"/>
      <c r="ADS30"/>
      <c r="ADT30"/>
      <c r="ADU30"/>
      <c r="ADV30"/>
      <c r="ADW30"/>
      <c r="ADX30"/>
      <c r="ADY30"/>
      <c r="ADZ30"/>
      <c r="AEA30"/>
      <c r="AEB30"/>
      <c r="AEC30"/>
      <c r="AED30"/>
      <c r="AEE30"/>
      <c r="AEF30"/>
      <c r="AEG30"/>
      <c r="AEH30"/>
      <c r="AEI30"/>
      <c r="AEJ30"/>
      <c r="AEK30"/>
      <c r="AEL30"/>
      <c r="AEM30"/>
      <c r="AEN30"/>
      <c r="AEO30"/>
      <c r="AEP30"/>
      <c r="AEQ30"/>
      <c r="AER30"/>
      <c r="AES30"/>
      <c r="AET30"/>
      <c r="AEU30"/>
      <c r="AEV30"/>
      <c r="AEW30"/>
      <c r="AEX30"/>
      <c r="AEY30"/>
      <c r="AEZ30"/>
      <c r="AFA30"/>
      <c r="AFB30"/>
      <c r="AFC30"/>
      <c r="AFD30"/>
      <c r="AFE30"/>
      <c r="AFF30"/>
      <c r="AFG30"/>
      <c r="AFH30"/>
      <c r="AFI30"/>
      <c r="AFJ30"/>
      <c r="AFK30"/>
      <c r="AFL30"/>
      <c r="AFM30"/>
      <c r="AFN30"/>
      <c r="AFO30"/>
      <c r="AFP30"/>
      <c r="AFQ30"/>
      <c r="AFR30"/>
      <c r="AFS30"/>
      <c r="AFT30"/>
      <c r="AFU30"/>
      <c r="AFV30"/>
      <c r="AFW30"/>
      <c r="AFX30"/>
      <c r="AFY30"/>
      <c r="AFZ30"/>
      <c r="AGA30"/>
      <c r="AGB30"/>
      <c r="AGC30"/>
      <c r="AGD30"/>
      <c r="AGE30"/>
      <c r="AGF30"/>
      <c r="AGG30"/>
      <c r="AGH30"/>
      <c r="AGI30"/>
      <c r="AGJ30"/>
      <c r="AGK30"/>
      <c r="AGL30"/>
      <c r="AGM30"/>
      <c r="AGN30"/>
      <c r="AGO30"/>
      <c r="AGP30"/>
      <c r="AGQ30"/>
      <c r="AGR30"/>
      <c r="AGS30"/>
      <c r="AGT30"/>
      <c r="AGU30"/>
      <c r="AGV30"/>
      <c r="AGW30"/>
      <c r="AGX30"/>
      <c r="AGY30"/>
      <c r="AGZ30"/>
      <c r="AHA30"/>
      <c r="AHB30"/>
      <c r="AHC30"/>
      <c r="AHD30"/>
      <c r="AHE30"/>
      <c r="AHF30"/>
      <c r="AHG30"/>
      <c r="AHH30"/>
      <c r="AHI30"/>
      <c r="AHJ30"/>
      <c r="AHK30"/>
      <c r="AHL30"/>
      <c r="AHM30"/>
      <c r="AHN30"/>
      <c r="AHO30"/>
      <c r="AHP30"/>
      <c r="AHQ30"/>
      <c r="AHR30"/>
      <c r="AHS30"/>
      <c r="AHT30"/>
      <c r="AHU30"/>
      <c r="AHV30"/>
      <c r="AHW30"/>
      <c r="AHX30"/>
      <c r="AHY30"/>
      <c r="AHZ30"/>
      <c r="AIA30"/>
      <c r="AIB30"/>
      <c r="AIC30"/>
      <c r="AID30"/>
      <c r="AIE30"/>
      <c r="AIF30"/>
      <c r="AIG30"/>
      <c r="AIH30"/>
      <c r="AII30"/>
      <c r="AIJ30"/>
      <c r="AIK30"/>
      <c r="AIL30"/>
      <c r="AIM30"/>
      <c r="AIN30"/>
      <c r="AIO30"/>
      <c r="AIP30"/>
      <c r="AIQ30"/>
      <c r="AIR30"/>
      <c r="AIS30"/>
      <c r="AIT30"/>
      <c r="AIU30"/>
      <c r="AIV30"/>
      <c r="AIW30"/>
      <c r="AIX30"/>
      <c r="AIY30"/>
      <c r="AIZ30"/>
      <c r="AJA30"/>
      <c r="AJB30"/>
      <c r="AJC30"/>
      <c r="AJD30"/>
      <c r="AJE30"/>
      <c r="AJF30"/>
      <c r="AJG30"/>
      <c r="AJH30"/>
      <c r="AJI30"/>
      <c r="AJJ30"/>
      <c r="AJK30"/>
      <c r="AJL30"/>
      <c r="AJM30"/>
      <c r="AJN30"/>
      <c r="AJO30"/>
      <c r="AJP30"/>
      <c r="AJQ30"/>
      <c r="AJR30"/>
      <c r="AJS30"/>
      <c r="AJT30"/>
      <c r="AJU30"/>
      <c r="AJV30"/>
      <c r="AJW30"/>
      <c r="AJX30"/>
      <c r="AJY30"/>
      <c r="AJZ30"/>
      <c r="AKA30"/>
      <c r="AKB30"/>
      <c r="AKC30"/>
      <c r="AKD30"/>
      <c r="AKE30"/>
      <c r="AKF30"/>
      <c r="AKG30"/>
      <c r="AKH30"/>
      <c r="AKI30"/>
      <c r="AKJ30"/>
      <c r="AKK30"/>
      <c r="AKL30"/>
      <c r="AKM30"/>
      <c r="AKN30"/>
      <c r="AKO30"/>
      <c r="AKP30"/>
      <c r="AKQ30"/>
      <c r="AKR30"/>
      <c r="AKS30"/>
      <c r="AKT30"/>
      <c r="AKU30"/>
      <c r="AKV30"/>
      <c r="AKW30"/>
      <c r="AKX30"/>
      <c r="AKY30"/>
      <c r="AKZ30"/>
      <c r="ALA30"/>
      <c r="ALB30"/>
      <c r="ALC30"/>
      <c r="ALD30"/>
      <c r="ALE30"/>
      <c r="ALF30"/>
      <c r="ALG30"/>
      <c r="ALH30"/>
      <c r="ALI30"/>
      <c r="ALJ30"/>
      <c r="ALK30"/>
      <c r="ALL30"/>
      <c r="ALM30"/>
      <c r="ALN30"/>
      <c r="ALO30"/>
      <c r="ALP30"/>
      <c r="ALQ30"/>
      <c r="ALR30"/>
      <c r="ALS30"/>
      <c r="ALT30"/>
      <c r="ALU30"/>
      <c r="ALV30"/>
      <c r="ALW30"/>
      <c r="ALX30"/>
      <c r="ALY30"/>
      <c r="ALZ30"/>
      <c r="AMA30"/>
      <c r="AMB30"/>
      <c r="AMC30"/>
      <c r="AMD30"/>
      <c r="AME30"/>
      <c r="AMF30"/>
      <c r="AMG30"/>
      <c r="AMH30"/>
      <c r="AMI30"/>
      <c r="AMJ30"/>
    </row>
    <row r="31" spans="1:1024" ht="15" customHeight="1" thickBot="1">
      <c r="A31" s="62"/>
      <c r="B31" s="35"/>
      <c r="C31" s="36"/>
      <c r="D31" s="36"/>
      <c r="E31" s="36"/>
      <c r="F31" s="36"/>
      <c r="G31" s="36"/>
      <c r="H31" s="36"/>
      <c r="I31" s="36"/>
      <c r="J31" s="36"/>
      <c r="K31" s="36"/>
      <c r="L31" s="36"/>
      <c r="M31" s="36"/>
      <c r="N31" s="36"/>
      <c r="O31" s="36"/>
      <c r="P31" s="36"/>
      <c r="Q31" s="37"/>
      <c r="R31"/>
      <c r="S31"/>
      <c r="T31"/>
      <c r="U31"/>
      <c r="V31"/>
      <c r="W31"/>
      <c r="X31"/>
      <c r="Y31"/>
      <c r="Z31"/>
      <c r="AA31"/>
      <c r="AB31"/>
      <c r="AC31"/>
      <c r="AD31"/>
      <c r="AE31"/>
      <c r="AF31"/>
      <c r="AG31"/>
      <c r="AH31"/>
      <c r="AI31"/>
      <c r="AJ31"/>
      <c r="AK31"/>
      <c r="AL31"/>
      <c r="AM31"/>
      <c r="AN31"/>
      <c r="AO31"/>
      <c r="AP31"/>
      <c r="AQ31"/>
      <c r="AR31"/>
      <c r="AS31"/>
      <c r="AT31"/>
      <c r="AU31"/>
      <c r="AV31"/>
      <c r="AW31"/>
      <c r="AX31"/>
      <c r="AY31"/>
      <c r="AZ31"/>
      <c r="BA31"/>
      <c r="BB31"/>
      <c r="BC31"/>
      <c r="BD31"/>
      <c r="BE31"/>
      <c r="BF31"/>
      <c r="BG31"/>
      <c r="BH31"/>
      <c r="BI31"/>
      <c r="BJ31"/>
      <c r="BK31"/>
      <c r="BL31"/>
      <c r="BM31"/>
      <c r="BN31"/>
      <c r="BO31"/>
      <c r="BP31"/>
      <c r="BQ31"/>
      <c r="BR31"/>
      <c r="BS31"/>
      <c r="BT31"/>
      <c r="BU31"/>
      <c r="BV31"/>
      <c r="BW31"/>
      <c r="BX31"/>
      <c r="BY31"/>
      <c r="BZ31"/>
      <c r="CA31"/>
      <c r="CB31"/>
      <c r="CC31"/>
      <c r="CD31"/>
      <c r="CE31"/>
      <c r="CF31"/>
      <c r="CG31"/>
      <c r="CH31"/>
      <c r="CI31"/>
      <c r="CJ31"/>
      <c r="CK31"/>
      <c r="CL31"/>
      <c r="CM31"/>
      <c r="CN31"/>
      <c r="CO31"/>
      <c r="CP31"/>
      <c r="CQ31"/>
      <c r="CR31"/>
      <c r="CS31"/>
      <c r="CT31"/>
      <c r="CU31"/>
      <c r="CV31"/>
      <c r="CW31"/>
      <c r="CX31"/>
      <c r="CY31"/>
      <c r="CZ31"/>
      <c r="DA31"/>
      <c r="DB31"/>
      <c r="DC31"/>
      <c r="DD31"/>
      <c r="DE31"/>
      <c r="DF31"/>
      <c r="DG31"/>
      <c r="DH31"/>
      <c r="DI31"/>
      <c r="DJ31"/>
      <c r="DK31"/>
      <c r="DL31"/>
      <c r="DM31"/>
      <c r="DN31"/>
      <c r="DO31"/>
      <c r="DP31"/>
      <c r="DQ31"/>
      <c r="DR31"/>
      <c r="DS31"/>
      <c r="DT31"/>
      <c r="DU31"/>
      <c r="DV31"/>
      <c r="DW31"/>
      <c r="DX31"/>
      <c r="DY31"/>
      <c r="DZ31"/>
      <c r="EA31"/>
      <c r="EB31"/>
      <c r="EC31"/>
      <c r="ED31"/>
      <c r="EE31"/>
      <c r="EF31"/>
      <c r="EG31"/>
      <c r="EH31"/>
      <c r="EI31"/>
      <c r="EJ31"/>
      <c r="EK31"/>
      <c r="EL31"/>
      <c r="EM31"/>
      <c r="EN31"/>
      <c r="EO31"/>
      <c r="EP31"/>
      <c r="EQ31"/>
      <c r="ER31"/>
      <c r="ES31"/>
      <c r="ET31"/>
      <c r="EU31"/>
      <c r="EV31"/>
      <c r="EW31"/>
      <c r="EX31"/>
      <c r="EY31"/>
      <c r="EZ31"/>
      <c r="FA31"/>
      <c r="FB31"/>
      <c r="FC31"/>
      <c r="FD31"/>
      <c r="FE31"/>
      <c r="FF31"/>
      <c r="FG31"/>
      <c r="FH31"/>
      <c r="FI31"/>
      <c r="FJ31"/>
      <c r="FK31"/>
      <c r="FL31"/>
      <c r="FM31"/>
      <c r="FN31"/>
      <c r="FO31"/>
      <c r="FP31"/>
      <c r="FQ31"/>
      <c r="FR31"/>
      <c r="FS31"/>
      <c r="FT31"/>
      <c r="FU31"/>
      <c r="FV31"/>
      <c r="FW31"/>
      <c r="FX31"/>
      <c r="FY31"/>
      <c r="FZ31"/>
      <c r="GA31"/>
      <c r="GB31"/>
      <c r="GC31"/>
      <c r="GD31"/>
      <c r="GE31"/>
      <c r="GF31"/>
      <c r="GG31"/>
      <c r="GH31"/>
      <c r="GI31"/>
      <c r="GJ31"/>
      <c r="GK31"/>
      <c r="GL31"/>
      <c r="GM31"/>
      <c r="GN31"/>
      <c r="GO31"/>
      <c r="GP31"/>
      <c r="GQ31"/>
      <c r="GR31"/>
      <c r="GS31"/>
      <c r="GT31"/>
      <c r="GU31"/>
      <c r="GV31"/>
      <c r="GW31"/>
      <c r="GX31"/>
      <c r="GY31"/>
      <c r="GZ31"/>
      <c r="HA31"/>
      <c r="HB31"/>
      <c r="HC31"/>
      <c r="HD31"/>
      <c r="HE31"/>
      <c r="HF31"/>
      <c r="HG31"/>
      <c r="HH31"/>
      <c r="HI31"/>
      <c r="HJ31"/>
      <c r="HK31"/>
      <c r="HL31"/>
      <c r="HM31"/>
      <c r="HN31"/>
      <c r="HO31"/>
      <c r="HP31"/>
      <c r="HQ31"/>
      <c r="HR31"/>
      <c r="HS31"/>
      <c r="HT31"/>
      <c r="HU31"/>
      <c r="HV31"/>
      <c r="HW31"/>
      <c r="HX31"/>
      <c r="HY31"/>
      <c r="HZ31"/>
      <c r="IA31"/>
      <c r="IB31"/>
      <c r="IC31"/>
      <c r="ID31"/>
      <c r="IE31"/>
      <c r="IF31"/>
      <c r="IG31"/>
      <c r="IH31"/>
      <c r="II31"/>
      <c r="IJ31"/>
      <c r="IK31"/>
      <c r="IL31"/>
      <c r="IM31"/>
      <c r="IN31"/>
      <c r="IO31"/>
      <c r="IP31"/>
      <c r="IQ31"/>
      <c r="IR31"/>
      <c r="IS31"/>
      <c r="IT31"/>
      <c r="IU31"/>
      <c r="IV31"/>
      <c r="IW31"/>
      <c r="IX31"/>
      <c r="IY31"/>
      <c r="IZ31"/>
      <c r="JA31"/>
      <c r="JB31"/>
      <c r="JC31"/>
      <c r="JD31"/>
      <c r="JE31"/>
      <c r="JF31"/>
      <c r="JG31"/>
      <c r="JH31"/>
      <c r="JI31"/>
      <c r="JJ31"/>
      <c r="JK31"/>
      <c r="JL31"/>
      <c r="JM31"/>
      <c r="JN31"/>
      <c r="JO31"/>
      <c r="JP31"/>
      <c r="JQ31"/>
      <c r="JR31"/>
      <c r="JS31"/>
      <c r="JT31"/>
      <c r="JU31"/>
      <c r="JV31"/>
      <c r="JW31"/>
      <c r="JX31"/>
      <c r="JY31"/>
      <c r="JZ31"/>
      <c r="KA31"/>
      <c r="KB31"/>
      <c r="KC31"/>
      <c r="KD31"/>
      <c r="KE31"/>
      <c r="KF31"/>
      <c r="KG31"/>
      <c r="KH31"/>
      <c r="KI31"/>
      <c r="KJ31"/>
      <c r="KK31"/>
      <c r="KL31"/>
      <c r="KM31"/>
      <c r="KN31"/>
      <c r="KO31"/>
      <c r="KP31"/>
      <c r="KQ31"/>
      <c r="KR31"/>
      <c r="KS31"/>
      <c r="KT31"/>
      <c r="KU31"/>
      <c r="KV31"/>
      <c r="KW31"/>
      <c r="KX31"/>
      <c r="KY31"/>
      <c r="KZ31"/>
      <c r="LA31"/>
      <c r="LB31"/>
      <c r="LC31"/>
      <c r="LD31"/>
      <c r="LE31"/>
      <c r="LF31"/>
      <c r="LG31"/>
      <c r="LH31"/>
      <c r="LI31"/>
      <c r="LJ31"/>
      <c r="LK31"/>
      <c r="LL31"/>
      <c r="LM31"/>
      <c r="LN31"/>
      <c r="LO31"/>
      <c r="LP31"/>
      <c r="LQ31"/>
      <c r="LR31"/>
      <c r="LS31"/>
      <c r="LT31"/>
      <c r="LU31"/>
      <c r="LV31"/>
      <c r="LW31"/>
      <c r="LX31"/>
      <c r="LY31"/>
      <c r="LZ31"/>
      <c r="MA31"/>
      <c r="MB31"/>
      <c r="MC31"/>
      <c r="MD31"/>
      <c r="ME31"/>
      <c r="MF31"/>
      <c r="MG31"/>
      <c r="MH31"/>
      <c r="MI31"/>
      <c r="MJ31"/>
      <c r="MK31"/>
      <c r="ML31"/>
      <c r="MM31"/>
      <c r="MN31"/>
      <c r="MO31"/>
      <c r="MP31"/>
      <c r="MQ31"/>
      <c r="MR31"/>
      <c r="MS31"/>
      <c r="MT31"/>
      <c r="MU31"/>
      <c r="MV31"/>
      <c r="MW31"/>
      <c r="MX31"/>
      <c r="MY31"/>
      <c r="MZ31"/>
      <c r="NA31"/>
      <c r="NB31"/>
      <c r="NC31"/>
      <c r="ND31"/>
      <c r="NE31"/>
      <c r="NF31"/>
      <c r="NG31"/>
      <c r="NH31"/>
      <c r="NI31"/>
      <c r="NJ31"/>
      <c r="NK31"/>
      <c r="NL31"/>
      <c r="NM31"/>
      <c r="NN31"/>
      <c r="NO31"/>
      <c r="NP31"/>
      <c r="NQ31"/>
      <c r="NR31"/>
      <c r="NS31"/>
      <c r="NT31"/>
      <c r="NU31"/>
      <c r="NV31"/>
      <c r="NW31"/>
      <c r="NX31"/>
      <c r="NY31"/>
      <c r="NZ31"/>
      <c r="OA31"/>
      <c r="OB31"/>
      <c r="OC31"/>
      <c r="OD31"/>
      <c r="OE31"/>
      <c r="OF31"/>
      <c r="OG31"/>
      <c r="OH31"/>
      <c r="OI31"/>
      <c r="OJ31"/>
      <c r="OK31"/>
      <c r="OL31"/>
      <c r="OM31"/>
      <c r="ON31"/>
      <c r="OO31"/>
      <c r="OP31"/>
      <c r="OQ31"/>
      <c r="OR31"/>
      <c r="OS31"/>
      <c r="OT31"/>
      <c r="OU31"/>
      <c r="OV31"/>
      <c r="OW31"/>
      <c r="OX31"/>
      <c r="OY31"/>
      <c r="OZ31"/>
      <c r="PA31"/>
      <c r="PB31"/>
      <c r="PC31"/>
      <c r="PD31"/>
      <c r="PE31"/>
      <c r="PF31"/>
      <c r="PG31"/>
      <c r="PH31"/>
      <c r="PI31"/>
      <c r="PJ31"/>
      <c r="PK31"/>
      <c r="PL31"/>
      <c r="PM31"/>
      <c r="PN31"/>
      <c r="PO31"/>
      <c r="PP31"/>
      <c r="PQ31"/>
      <c r="PR31"/>
      <c r="PS31"/>
      <c r="PT31"/>
      <c r="PU31"/>
      <c r="PV31"/>
      <c r="PW31"/>
      <c r="PX31"/>
      <c r="PY31"/>
      <c r="PZ31"/>
      <c r="QA31"/>
      <c r="QB31"/>
      <c r="QC31"/>
      <c r="QD31"/>
      <c r="QE31"/>
      <c r="QF31"/>
      <c r="QG31"/>
      <c r="QH31"/>
      <c r="QI31"/>
      <c r="QJ31"/>
      <c r="QK31"/>
      <c r="QL31"/>
      <c r="QM31"/>
      <c r="QN31"/>
      <c r="QO31"/>
      <c r="QP31"/>
      <c r="QQ31"/>
      <c r="QR31"/>
      <c r="QS31"/>
      <c r="QT31"/>
      <c r="QU31"/>
      <c r="QV31"/>
      <c r="QW31"/>
      <c r="QX31"/>
      <c r="QY31"/>
      <c r="QZ31"/>
      <c r="RA31"/>
      <c r="RB31"/>
      <c r="RC31"/>
      <c r="RD31"/>
      <c r="RE31"/>
      <c r="RF31"/>
      <c r="RG31"/>
      <c r="RH31"/>
      <c r="RI31"/>
      <c r="RJ31"/>
      <c r="RK31"/>
      <c r="RL31"/>
      <c r="RM31"/>
      <c r="RN31"/>
      <c r="RO31"/>
      <c r="RP31"/>
      <c r="RQ31"/>
      <c r="RR31"/>
      <c r="RS31"/>
      <c r="RT31"/>
      <c r="RU31"/>
      <c r="RV31"/>
      <c r="RW31"/>
      <c r="RX31"/>
      <c r="RY31"/>
      <c r="RZ31"/>
      <c r="SA31"/>
      <c r="SB31"/>
      <c r="SC31"/>
      <c r="SD31"/>
      <c r="SE31"/>
      <c r="SF31"/>
      <c r="SG31"/>
      <c r="SH31"/>
      <c r="SI31"/>
      <c r="SJ31"/>
      <c r="SK31"/>
      <c r="SL31"/>
      <c r="SM31"/>
      <c r="SN31"/>
      <c r="SO31"/>
      <c r="SP31"/>
      <c r="SQ31"/>
      <c r="SR31"/>
      <c r="SS31"/>
      <c r="ST31"/>
      <c r="SU31"/>
      <c r="SV31"/>
      <c r="SW31"/>
      <c r="SX31"/>
      <c r="SY31"/>
      <c r="SZ31"/>
      <c r="TA31"/>
      <c r="TB31"/>
      <c r="TC31"/>
      <c r="TD31"/>
      <c r="TE31"/>
      <c r="TF31"/>
      <c r="TG31"/>
      <c r="TH31"/>
      <c r="TI31"/>
      <c r="TJ31"/>
      <c r="TK31"/>
      <c r="TL31"/>
      <c r="TM31"/>
      <c r="TN31"/>
      <c r="TO31"/>
      <c r="TP31"/>
      <c r="TQ31"/>
      <c r="TR31"/>
      <c r="TS31"/>
      <c r="TT31"/>
      <c r="TU31"/>
      <c r="TV31"/>
      <c r="TW31"/>
      <c r="TX31"/>
      <c r="TY31"/>
      <c r="TZ31"/>
      <c r="UA31"/>
      <c r="UB31"/>
      <c r="UC31"/>
      <c r="UD31"/>
      <c r="UE31"/>
      <c r="UF31"/>
      <c r="UG31"/>
      <c r="UH31"/>
      <c r="UI31"/>
      <c r="UJ31"/>
      <c r="UK31"/>
      <c r="UL31"/>
      <c r="UM31"/>
      <c r="UN31"/>
      <c r="UO31"/>
      <c r="UP31"/>
      <c r="UQ31"/>
      <c r="UR31"/>
      <c r="US31"/>
      <c r="UT31"/>
      <c r="UU31"/>
      <c r="UV31"/>
      <c r="UW31"/>
      <c r="UX31"/>
      <c r="UY31"/>
      <c r="UZ31"/>
      <c r="VA31"/>
      <c r="VB31"/>
      <c r="VC31"/>
      <c r="VD31"/>
      <c r="VE31"/>
      <c r="VF31"/>
      <c r="VG31"/>
      <c r="VH31"/>
      <c r="VI31"/>
      <c r="VJ31"/>
      <c r="VK31"/>
      <c r="VL31"/>
      <c r="VM31"/>
      <c r="VN31"/>
      <c r="VO31"/>
      <c r="VP31"/>
      <c r="VQ31"/>
      <c r="VR31"/>
      <c r="VS31"/>
      <c r="VT31"/>
      <c r="VU31"/>
      <c r="VV31"/>
      <c r="VW31"/>
      <c r="VX31"/>
      <c r="VY31"/>
      <c r="VZ31"/>
      <c r="WA31"/>
      <c r="WB31"/>
      <c r="WC31"/>
      <c r="WD31"/>
      <c r="WE31"/>
      <c r="WF31"/>
      <c r="WG31"/>
      <c r="WH31"/>
      <c r="WI31"/>
      <c r="WJ31"/>
      <c r="WK31"/>
      <c r="WL31"/>
      <c r="WM31"/>
      <c r="WN31"/>
      <c r="WO31"/>
      <c r="WP31"/>
      <c r="WQ31"/>
      <c r="WR31"/>
      <c r="WS31"/>
      <c r="WT31"/>
      <c r="WU31"/>
      <c r="WV31"/>
      <c r="WW31"/>
      <c r="WX31"/>
      <c r="WY31"/>
      <c r="WZ31"/>
      <c r="XA31"/>
      <c r="XB31"/>
      <c r="XC31"/>
      <c r="XD31"/>
      <c r="XE31"/>
      <c r="XF31"/>
      <c r="XG31"/>
      <c r="XH31"/>
      <c r="XI31"/>
      <c r="XJ31"/>
      <c r="XK31"/>
      <c r="XL31"/>
      <c r="XM31"/>
      <c r="XN31"/>
      <c r="XO31"/>
      <c r="XP31"/>
      <c r="XQ31"/>
      <c r="XR31"/>
      <c r="XS31"/>
      <c r="XT31"/>
      <c r="XU31"/>
      <c r="XV31"/>
      <c r="XW31"/>
      <c r="XX31"/>
      <c r="XY31"/>
      <c r="XZ31"/>
      <c r="YA31"/>
      <c r="YB31"/>
      <c r="YC31"/>
      <c r="YD31"/>
      <c r="YE31"/>
      <c r="YF31"/>
      <c r="YG31"/>
      <c r="YH31"/>
      <c r="YI31"/>
      <c r="YJ31"/>
      <c r="YK31"/>
      <c r="YL31"/>
      <c r="YM31"/>
      <c r="YN31"/>
      <c r="YO31"/>
      <c r="YP31"/>
      <c r="YQ31"/>
      <c r="YR31"/>
      <c r="YS31"/>
      <c r="YT31"/>
      <c r="YU31"/>
      <c r="YV31"/>
      <c r="YW31"/>
      <c r="YX31"/>
      <c r="YY31"/>
      <c r="YZ31"/>
      <c r="ZA31"/>
      <c r="ZB31"/>
      <c r="ZC31"/>
      <c r="ZD31"/>
      <c r="ZE31"/>
      <c r="ZF31"/>
      <c r="ZG31"/>
      <c r="ZH31"/>
      <c r="ZI31"/>
      <c r="ZJ31"/>
      <c r="ZK31"/>
      <c r="ZL31"/>
      <c r="ZM31"/>
      <c r="ZN31"/>
      <c r="ZO31"/>
      <c r="ZP31"/>
      <c r="ZQ31"/>
      <c r="ZR31"/>
      <c r="ZS31"/>
      <c r="ZT31"/>
      <c r="ZU31"/>
      <c r="ZV31"/>
      <c r="ZW31"/>
      <c r="ZX31"/>
      <c r="ZY31"/>
      <c r="ZZ31"/>
      <c r="AAA31"/>
      <c r="AAB31"/>
      <c r="AAC31"/>
      <c r="AAD31"/>
      <c r="AAE31"/>
      <c r="AAF31"/>
      <c r="AAG31"/>
      <c r="AAH31"/>
      <c r="AAI31"/>
      <c r="AAJ31"/>
      <c r="AAK31"/>
      <c r="AAL31"/>
      <c r="AAM31"/>
      <c r="AAN31"/>
      <c r="AAO31"/>
      <c r="AAP31"/>
      <c r="AAQ31"/>
      <c r="AAR31"/>
      <c r="AAS31"/>
      <c r="AAT31"/>
      <c r="AAU31"/>
      <c r="AAV31"/>
      <c r="AAW31"/>
      <c r="AAX31"/>
      <c r="AAY31"/>
      <c r="AAZ31"/>
      <c r="ABA31"/>
      <c r="ABB31"/>
      <c r="ABC31"/>
      <c r="ABD31"/>
      <c r="ABE31"/>
      <c r="ABF31"/>
      <c r="ABG31"/>
      <c r="ABH31"/>
      <c r="ABI31"/>
      <c r="ABJ31"/>
      <c r="ABK31"/>
      <c r="ABL31"/>
      <c r="ABM31"/>
      <c r="ABN31"/>
      <c r="ABO31"/>
      <c r="ABP31"/>
      <c r="ABQ31"/>
      <c r="ABR31"/>
      <c r="ABS31"/>
      <c r="ABT31"/>
      <c r="ABU31"/>
      <c r="ABV31"/>
      <c r="ABW31"/>
      <c r="ABX31"/>
      <c r="ABY31"/>
      <c r="ABZ31"/>
      <c r="ACA31"/>
      <c r="ACB31"/>
      <c r="ACC31"/>
      <c r="ACD31"/>
      <c r="ACE31"/>
      <c r="ACF31"/>
      <c r="ACG31"/>
      <c r="ACH31"/>
      <c r="ACI31"/>
      <c r="ACJ31"/>
      <c r="ACK31"/>
      <c r="ACL31"/>
      <c r="ACM31"/>
      <c r="ACN31"/>
      <c r="ACO31"/>
      <c r="ACP31"/>
      <c r="ACQ31"/>
      <c r="ACR31"/>
      <c r="ACS31"/>
      <c r="ACT31"/>
      <c r="ACU31"/>
      <c r="ACV31"/>
      <c r="ACW31"/>
      <c r="ACX31"/>
      <c r="ACY31"/>
      <c r="ACZ31"/>
      <c r="ADA31"/>
      <c r="ADB31"/>
      <c r="ADC31"/>
      <c r="ADD31"/>
      <c r="ADE31"/>
      <c r="ADF31"/>
      <c r="ADG31"/>
      <c r="ADH31"/>
      <c r="ADI31"/>
      <c r="ADJ31"/>
      <c r="ADK31"/>
      <c r="ADL31"/>
      <c r="ADM31"/>
      <c r="ADN31"/>
      <c r="ADO31"/>
      <c r="ADP31"/>
      <c r="ADQ31"/>
      <c r="ADR31"/>
      <c r="ADS31"/>
      <c r="ADT31"/>
      <c r="ADU31"/>
      <c r="ADV31"/>
      <c r="ADW31"/>
      <c r="ADX31"/>
      <c r="ADY31"/>
      <c r="ADZ31"/>
      <c r="AEA31"/>
      <c r="AEB31"/>
      <c r="AEC31"/>
      <c r="AED31"/>
      <c r="AEE31"/>
      <c r="AEF31"/>
      <c r="AEG31"/>
      <c r="AEH31"/>
      <c r="AEI31"/>
      <c r="AEJ31"/>
      <c r="AEK31"/>
      <c r="AEL31"/>
      <c r="AEM31"/>
      <c r="AEN31"/>
      <c r="AEO31"/>
      <c r="AEP31"/>
      <c r="AEQ31"/>
      <c r="AER31"/>
      <c r="AES31"/>
      <c r="AET31"/>
      <c r="AEU31"/>
      <c r="AEV31"/>
      <c r="AEW31"/>
      <c r="AEX31"/>
      <c r="AEY31"/>
      <c r="AEZ31"/>
      <c r="AFA31"/>
      <c r="AFB31"/>
      <c r="AFC31"/>
      <c r="AFD31"/>
      <c r="AFE31"/>
      <c r="AFF31"/>
      <c r="AFG31"/>
      <c r="AFH31"/>
      <c r="AFI31"/>
      <c r="AFJ31"/>
      <c r="AFK31"/>
      <c r="AFL31"/>
      <c r="AFM31"/>
      <c r="AFN31"/>
      <c r="AFO31"/>
      <c r="AFP31"/>
      <c r="AFQ31"/>
      <c r="AFR31"/>
      <c r="AFS31"/>
      <c r="AFT31"/>
      <c r="AFU31"/>
      <c r="AFV31"/>
      <c r="AFW31"/>
      <c r="AFX31"/>
      <c r="AFY31"/>
      <c r="AFZ31"/>
      <c r="AGA31"/>
      <c r="AGB31"/>
      <c r="AGC31"/>
      <c r="AGD31"/>
      <c r="AGE31"/>
      <c r="AGF31"/>
      <c r="AGG31"/>
      <c r="AGH31"/>
      <c r="AGI31"/>
      <c r="AGJ31"/>
      <c r="AGK31"/>
      <c r="AGL31"/>
      <c r="AGM31"/>
      <c r="AGN31"/>
      <c r="AGO31"/>
      <c r="AGP31"/>
      <c r="AGQ31"/>
      <c r="AGR31"/>
      <c r="AGS31"/>
      <c r="AGT31"/>
      <c r="AGU31"/>
      <c r="AGV31"/>
      <c r="AGW31"/>
      <c r="AGX31"/>
      <c r="AGY31"/>
      <c r="AGZ31"/>
      <c r="AHA31"/>
      <c r="AHB31"/>
      <c r="AHC31"/>
      <c r="AHD31"/>
      <c r="AHE31"/>
      <c r="AHF31"/>
      <c r="AHG31"/>
      <c r="AHH31"/>
      <c r="AHI31"/>
      <c r="AHJ31"/>
      <c r="AHK31"/>
      <c r="AHL31"/>
      <c r="AHM31"/>
      <c r="AHN31"/>
      <c r="AHO31"/>
      <c r="AHP31"/>
      <c r="AHQ31"/>
      <c r="AHR31"/>
      <c r="AHS31"/>
      <c r="AHT31"/>
      <c r="AHU31"/>
      <c r="AHV31"/>
      <c r="AHW31"/>
      <c r="AHX31"/>
      <c r="AHY31"/>
      <c r="AHZ31"/>
      <c r="AIA31"/>
      <c r="AIB31"/>
      <c r="AIC31"/>
      <c r="AID31"/>
      <c r="AIE31"/>
      <c r="AIF31"/>
      <c r="AIG31"/>
      <c r="AIH31"/>
      <c r="AII31"/>
      <c r="AIJ31"/>
      <c r="AIK31"/>
      <c r="AIL31"/>
      <c r="AIM31"/>
      <c r="AIN31"/>
      <c r="AIO31"/>
      <c r="AIP31"/>
      <c r="AIQ31"/>
      <c r="AIR31"/>
      <c r="AIS31"/>
      <c r="AIT31"/>
      <c r="AIU31"/>
      <c r="AIV31"/>
      <c r="AIW31"/>
      <c r="AIX31"/>
      <c r="AIY31"/>
      <c r="AIZ31"/>
      <c r="AJA31"/>
      <c r="AJB31"/>
      <c r="AJC31"/>
      <c r="AJD31"/>
      <c r="AJE31"/>
      <c r="AJF31"/>
      <c r="AJG31"/>
      <c r="AJH31"/>
      <c r="AJI31"/>
      <c r="AJJ31"/>
      <c r="AJK31"/>
      <c r="AJL31"/>
      <c r="AJM31"/>
      <c r="AJN31"/>
      <c r="AJO31"/>
      <c r="AJP31"/>
      <c r="AJQ31"/>
      <c r="AJR31"/>
      <c r="AJS31"/>
      <c r="AJT31"/>
      <c r="AJU31"/>
      <c r="AJV31"/>
      <c r="AJW31"/>
      <c r="AJX31"/>
      <c r="AJY31"/>
      <c r="AJZ31"/>
      <c r="AKA31"/>
      <c r="AKB31"/>
      <c r="AKC31"/>
      <c r="AKD31"/>
      <c r="AKE31"/>
      <c r="AKF31"/>
      <c r="AKG31"/>
      <c r="AKH31"/>
      <c r="AKI31"/>
      <c r="AKJ31"/>
      <c r="AKK31"/>
      <c r="AKL31"/>
      <c r="AKM31"/>
      <c r="AKN31"/>
      <c r="AKO31"/>
      <c r="AKP31"/>
      <c r="AKQ31"/>
      <c r="AKR31"/>
      <c r="AKS31"/>
      <c r="AKT31"/>
      <c r="AKU31"/>
      <c r="AKV31"/>
      <c r="AKW31"/>
      <c r="AKX31"/>
      <c r="AKY31"/>
      <c r="AKZ31"/>
      <c r="ALA31"/>
      <c r="ALB31"/>
      <c r="ALC31"/>
      <c r="ALD31"/>
      <c r="ALE31"/>
      <c r="ALF31"/>
      <c r="ALG31"/>
      <c r="ALH31"/>
      <c r="ALI31"/>
      <c r="ALJ31"/>
      <c r="ALK31"/>
      <c r="ALL31"/>
      <c r="ALM31"/>
      <c r="ALN31"/>
      <c r="ALO31"/>
      <c r="ALP31"/>
      <c r="ALQ31"/>
      <c r="ALR31"/>
      <c r="ALS31"/>
      <c r="ALT31"/>
      <c r="ALU31"/>
      <c r="ALV31"/>
      <c r="ALW31"/>
      <c r="ALX31"/>
      <c r="ALY31"/>
      <c r="ALZ31"/>
      <c r="AMA31"/>
      <c r="AMB31"/>
      <c r="AMC31"/>
      <c r="AMD31"/>
      <c r="AME31"/>
      <c r="AMF31"/>
      <c r="AMG31"/>
      <c r="AMH31"/>
      <c r="AMI31"/>
      <c r="AMJ31"/>
    </row>
    <row r="32" spans="1:1024" s="29" customFormat="1" ht="26.1" customHeight="1">
      <c r="B32" s="594" t="s">
        <v>31</v>
      </c>
      <c r="C32" s="595"/>
      <c r="D32" s="595"/>
      <c r="E32" s="595"/>
      <c r="F32" s="595"/>
      <c r="G32" s="595"/>
      <c r="H32" s="595"/>
      <c r="I32" s="595"/>
      <c r="J32" s="595"/>
      <c r="K32" s="595"/>
      <c r="L32" s="595"/>
      <c r="M32" s="595"/>
      <c r="N32" s="595"/>
      <c r="O32" s="595"/>
      <c r="P32" s="595"/>
      <c r="Q32" s="596"/>
    </row>
    <row r="33" spans="2:17" ht="15" customHeight="1">
      <c r="B33" s="537" t="s">
        <v>467</v>
      </c>
      <c r="C33" s="546"/>
      <c r="D33" s="546"/>
      <c r="E33" s="546"/>
      <c r="F33" s="546"/>
      <c r="G33" s="546"/>
      <c r="H33" s="546"/>
      <c r="I33" s="546"/>
      <c r="J33" s="546"/>
      <c r="K33" s="546"/>
      <c r="L33" s="546"/>
      <c r="M33" s="546"/>
      <c r="N33" s="546"/>
      <c r="O33" s="546"/>
      <c r="P33" s="546"/>
      <c r="Q33" s="539"/>
    </row>
    <row r="34" spans="2:17" ht="15" customHeight="1">
      <c r="B34" s="537" t="s">
        <v>468</v>
      </c>
      <c r="C34" s="538"/>
      <c r="D34" s="538"/>
      <c r="E34" s="538"/>
      <c r="F34" s="538"/>
      <c r="G34" s="538"/>
      <c r="H34" s="538"/>
      <c r="I34" s="538"/>
      <c r="J34" s="538"/>
      <c r="K34" s="538"/>
      <c r="L34" s="538"/>
      <c r="M34" s="538"/>
      <c r="N34" s="538"/>
      <c r="O34" s="538"/>
      <c r="P34" s="538"/>
      <c r="Q34" s="539"/>
    </row>
    <row r="35" spans="2:17" ht="15" customHeight="1">
      <c r="B35" s="533"/>
      <c r="C35" s="534"/>
      <c r="D35" s="534"/>
      <c r="E35" s="534"/>
      <c r="F35" s="534"/>
      <c r="G35" s="534"/>
      <c r="H35" s="534"/>
      <c r="I35" s="534"/>
      <c r="J35" s="534"/>
      <c r="K35" s="534"/>
      <c r="L35" s="534"/>
      <c r="M35" s="534"/>
      <c r="N35" s="534"/>
      <c r="O35" s="534"/>
      <c r="P35" s="534"/>
      <c r="Q35" s="535"/>
    </row>
    <row r="36" spans="2:17" ht="15" customHeight="1">
      <c r="B36" s="533"/>
      <c r="C36" s="534"/>
      <c r="D36" s="534"/>
      <c r="E36" s="534"/>
      <c r="F36" s="534"/>
      <c r="G36" s="534"/>
      <c r="H36" s="534"/>
      <c r="I36" s="534"/>
      <c r="J36" s="534"/>
      <c r="K36" s="534"/>
      <c r="L36" s="534"/>
      <c r="M36" s="534"/>
      <c r="N36" s="534"/>
      <c r="O36" s="534"/>
      <c r="P36" s="534"/>
      <c r="Q36" s="535"/>
    </row>
    <row r="37" spans="2:17" ht="15" customHeight="1">
      <c r="B37" s="533"/>
      <c r="C37" s="534"/>
      <c r="D37" s="534"/>
      <c r="E37" s="534"/>
      <c r="F37" s="534"/>
      <c r="G37" s="534"/>
      <c r="H37" s="534"/>
      <c r="I37" s="534"/>
      <c r="J37" s="534"/>
      <c r="K37" s="534"/>
      <c r="L37" s="534"/>
      <c r="M37" s="534"/>
      <c r="N37" s="534"/>
      <c r="O37" s="534"/>
      <c r="P37" s="534"/>
      <c r="Q37" s="535"/>
    </row>
    <row r="38" spans="2:17" ht="15" customHeight="1">
      <c r="B38" s="533"/>
      <c r="C38" s="534"/>
      <c r="D38" s="534"/>
      <c r="E38" s="534"/>
      <c r="F38" s="534"/>
      <c r="G38" s="534"/>
      <c r="H38" s="534"/>
      <c r="I38" s="534"/>
      <c r="J38" s="534"/>
      <c r="K38" s="534"/>
      <c r="L38" s="534"/>
      <c r="M38" s="534"/>
      <c r="N38" s="534"/>
      <c r="O38" s="534"/>
      <c r="P38" s="534"/>
      <c r="Q38" s="535"/>
    </row>
    <row r="39" spans="2:17" ht="15" customHeight="1">
      <c r="B39" s="533"/>
      <c r="C39" s="534"/>
      <c r="D39" s="534"/>
      <c r="E39" s="534"/>
      <c r="F39" s="534"/>
      <c r="G39" s="534"/>
      <c r="H39" s="534"/>
      <c r="I39" s="534"/>
      <c r="J39" s="534"/>
      <c r="K39" s="534"/>
      <c r="L39" s="534"/>
      <c r="M39" s="534"/>
      <c r="N39" s="534"/>
      <c r="O39" s="534"/>
      <c r="P39" s="534"/>
      <c r="Q39" s="535"/>
    </row>
    <row r="40" spans="2:17" ht="15" customHeight="1">
      <c r="B40" s="533"/>
      <c r="C40" s="534"/>
      <c r="D40" s="534"/>
      <c r="E40" s="534"/>
      <c r="F40" s="534"/>
      <c r="G40" s="534"/>
      <c r="H40" s="534"/>
      <c r="I40" s="534"/>
      <c r="J40" s="534"/>
      <c r="K40" s="534"/>
      <c r="L40" s="534"/>
      <c r="M40" s="534"/>
      <c r="N40" s="534"/>
      <c r="O40" s="534"/>
      <c r="P40" s="534"/>
      <c r="Q40" s="535"/>
    </row>
    <row r="41" spans="2:17" ht="15" customHeight="1">
      <c r="B41" s="533"/>
      <c r="C41" s="534"/>
      <c r="D41" s="534"/>
      <c r="E41" s="534"/>
      <c r="F41" s="534"/>
      <c r="G41" s="534"/>
      <c r="H41" s="534"/>
      <c r="I41" s="534"/>
      <c r="J41" s="534"/>
      <c r="K41" s="534"/>
      <c r="L41" s="534"/>
      <c r="M41" s="534"/>
      <c r="N41" s="534"/>
      <c r="O41" s="534"/>
      <c r="P41" s="534"/>
      <c r="Q41" s="535"/>
    </row>
    <row r="42" spans="2:17" ht="15" customHeight="1">
      <c r="B42" s="533"/>
      <c r="C42" s="534"/>
      <c r="D42" s="534"/>
      <c r="E42" s="534"/>
      <c r="F42" s="534"/>
      <c r="G42" s="534"/>
      <c r="H42" s="534"/>
      <c r="I42" s="534"/>
      <c r="J42" s="534"/>
      <c r="K42" s="534"/>
      <c r="L42" s="534"/>
      <c r="M42" s="534"/>
      <c r="N42" s="534"/>
      <c r="O42" s="534"/>
      <c r="P42" s="534"/>
      <c r="Q42" s="535"/>
    </row>
    <row r="43" spans="2:17" ht="15" customHeight="1">
      <c r="B43" s="533"/>
      <c r="C43" s="534"/>
      <c r="D43" s="534"/>
      <c r="E43" s="534"/>
      <c r="F43" s="534"/>
      <c r="G43" s="534"/>
      <c r="H43" s="534"/>
      <c r="I43" s="534"/>
      <c r="J43" s="534"/>
      <c r="K43" s="534"/>
      <c r="L43" s="534"/>
      <c r="M43" s="534"/>
      <c r="N43" s="534"/>
      <c r="O43" s="534"/>
      <c r="P43" s="534"/>
      <c r="Q43" s="535"/>
    </row>
    <row r="44" spans="2:17" ht="15" customHeight="1" thickBot="1">
      <c r="B44" s="533"/>
      <c r="C44" s="534"/>
      <c r="D44" s="534"/>
      <c r="E44" s="534"/>
      <c r="F44" s="534"/>
      <c r="G44" s="534"/>
      <c r="H44" s="534"/>
      <c r="I44" s="534"/>
      <c r="J44" s="534"/>
      <c r="K44" s="534"/>
      <c r="L44" s="534"/>
      <c r="M44" s="534"/>
      <c r="N44" s="534"/>
      <c r="O44" s="534"/>
      <c r="P44" s="534"/>
      <c r="Q44" s="535"/>
    </row>
    <row r="45" spans="2:17" ht="15" customHeight="1" thickBot="1">
      <c r="B45" s="521" t="s">
        <v>477</v>
      </c>
      <c r="C45" s="521"/>
      <c r="D45" s="521"/>
      <c r="E45" s="521"/>
      <c r="F45" s="521"/>
      <c r="G45" s="521"/>
      <c r="H45" s="521"/>
      <c r="I45" s="521"/>
      <c r="J45" s="521"/>
      <c r="K45" s="521"/>
      <c r="L45" s="521"/>
      <c r="M45" s="521"/>
      <c r="N45" s="521"/>
      <c r="O45" s="521"/>
      <c r="P45" s="521"/>
      <c r="Q45" s="521"/>
    </row>
    <row r="46" spans="2:17" ht="15" customHeight="1">
      <c r="B46" s="521"/>
      <c r="C46" s="521"/>
      <c r="D46" s="521"/>
      <c r="E46" s="521"/>
      <c r="F46" s="521"/>
      <c r="G46" s="521"/>
      <c r="H46" s="521"/>
      <c r="I46" s="521"/>
      <c r="J46" s="521"/>
      <c r="K46" s="521"/>
      <c r="L46" s="521"/>
      <c r="M46" s="521"/>
      <c r="N46" s="521"/>
      <c r="O46" s="521"/>
      <c r="P46" s="521"/>
      <c r="Q46" s="521"/>
    </row>
    <row r="47" spans="2:17" ht="15" customHeight="1" thickBot="1">
      <c r="B47" s="536" t="s">
        <v>482</v>
      </c>
      <c r="C47" s="536"/>
      <c r="D47" s="536"/>
      <c r="E47" s="536"/>
      <c r="F47" s="536"/>
      <c r="G47" s="536"/>
      <c r="H47" s="536"/>
      <c r="I47" s="536"/>
      <c r="J47" s="536"/>
      <c r="K47" s="536"/>
      <c r="L47" s="536"/>
      <c r="M47" s="536"/>
      <c r="N47" s="536"/>
      <c r="O47" s="536"/>
      <c r="P47" s="536"/>
      <c r="Q47" s="536"/>
    </row>
    <row r="48" spans="2:17" ht="15" customHeight="1" thickBot="1">
      <c r="B48" s="536"/>
      <c r="C48" s="536"/>
      <c r="D48" s="536"/>
      <c r="E48" s="536"/>
      <c r="F48" s="536"/>
      <c r="G48" s="536"/>
      <c r="H48" s="536"/>
      <c r="I48" s="536"/>
      <c r="J48" s="536"/>
      <c r="K48" s="536"/>
      <c r="L48" s="536"/>
      <c r="M48" s="536"/>
      <c r="N48" s="536"/>
      <c r="O48" s="536"/>
      <c r="P48" s="536"/>
      <c r="Q48" s="536"/>
    </row>
    <row r="49" spans="2:17" ht="15" customHeight="1" thickBot="1">
      <c r="B49" s="536"/>
      <c r="C49" s="536"/>
      <c r="D49" s="536"/>
      <c r="E49" s="536"/>
      <c r="F49" s="536"/>
      <c r="G49" s="536"/>
      <c r="H49" s="536"/>
      <c r="I49" s="536"/>
      <c r="J49" s="536"/>
      <c r="K49" s="536"/>
      <c r="L49" s="536"/>
      <c r="M49" s="536"/>
      <c r="N49" s="536"/>
      <c r="O49" s="536"/>
      <c r="P49" s="536"/>
      <c r="Q49" s="536"/>
    </row>
    <row r="50" spans="2:17" ht="15" customHeight="1" thickBot="1">
      <c r="B50" s="536"/>
      <c r="C50" s="536"/>
      <c r="D50" s="536"/>
      <c r="E50" s="536"/>
      <c r="F50" s="536"/>
      <c r="G50" s="536"/>
      <c r="H50" s="536"/>
      <c r="I50" s="536"/>
      <c r="J50" s="536"/>
      <c r="K50" s="536"/>
      <c r="L50" s="536"/>
      <c r="M50" s="536"/>
      <c r="N50" s="536"/>
      <c r="O50" s="536"/>
      <c r="P50" s="536"/>
      <c r="Q50" s="536"/>
    </row>
    <row r="51" spans="2:17" ht="15" customHeight="1" thickBot="1">
      <c r="B51" s="536"/>
      <c r="C51" s="536"/>
      <c r="D51" s="536"/>
      <c r="E51" s="536"/>
      <c r="F51" s="536"/>
      <c r="G51" s="536"/>
      <c r="H51" s="536"/>
      <c r="I51" s="536"/>
      <c r="J51" s="536"/>
      <c r="K51" s="536"/>
      <c r="L51" s="536"/>
      <c r="M51" s="536"/>
      <c r="N51" s="536"/>
      <c r="O51" s="536"/>
      <c r="P51" s="536"/>
      <c r="Q51" s="536"/>
    </row>
    <row r="52" spans="2:17" ht="15" customHeight="1" thickBot="1">
      <c r="B52" s="536"/>
      <c r="C52" s="536"/>
      <c r="D52" s="536"/>
      <c r="E52" s="536"/>
      <c r="F52" s="536"/>
      <c r="G52" s="536"/>
      <c r="H52" s="536"/>
      <c r="I52" s="536"/>
      <c r="J52" s="536"/>
      <c r="K52" s="536"/>
      <c r="L52" s="536"/>
      <c r="M52" s="536"/>
      <c r="N52" s="536"/>
      <c r="O52" s="536"/>
      <c r="P52" s="536"/>
      <c r="Q52" s="536"/>
    </row>
    <row r="53" spans="2:17" ht="15" customHeight="1" thickBot="1">
      <c r="B53" s="536"/>
      <c r="C53" s="536"/>
      <c r="D53" s="536"/>
      <c r="E53" s="536"/>
      <c r="F53" s="536"/>
      <c r="G53" s="536"/>
      <c r="H53" s="536"/>
      <c r="I53" s="536"/>
      <c r="J53" s="536"/>
      <c r="K53" s="536"/>
      <c r="L53" s="536"/>
      <c r="M53" s="536"/>
      <c r="N53" s="536"/>
      <c r="O53" s="536"/>
      <c r="P53" s="536"/>
      <c r="Q53" s="536"/>
    </row>
    <row r="54" spans="2:17" ht="15" customHeight="1" thickBot="1">
      <c r="B54" s="536"/>
      <c r="C54" s="536"/>
      <c r="D54" s="536"/>
      <c r="E54" s="536"/>
      <c r="F54" s="536"/>
      <c r="G54" s="536"/>
      <c r="H54" s="536"/>
      <c r="I54" s="536"/>
      <c r="J54" s="536"/>
      <c r="K54" s="536"/>
      <c r="L54" s="536"/>
      <c r="M54" s="536"/>
      <c r="N54" s="536"/>
      <c r="O54" s="536"/>
      <c r="P54" s="536"/>
      <c r="Q54" s="536"/>
    </row>
    <row r="55" spans="2:17" ht="15" customHeight="1" thickBot="1">
      <c r="B55" s="536"/>
      <c r="C55" s="536"/>
      <c r="D55" s="536"/>
      <c r="E55" s="536"/>
      <c r="F55" s="536"/>
      <c r="G55" s="536"/>
      <c r="H55" s="536"/>
      <c r="I55" s="536"/>
      <c r="J55" s="536"/>
      <c r="K55" s="536"/>
      <c r="L55" s="536"/>
      <c r="M55" s="536"/>
      <c r="N55" s="536"/>
      <c r="O55" s="536"/>
      <c r="P55" s="536"/>
      <c r="Q55" s="536"/>
    </row>
    <row r="56" spans="2:17" ht="15" customHeight="1" thickBot="1">
      <c r="B56" s="536"/>
      <c r="C56" s="536"/>
      <c r="D56" s="536"/>
      <c r="E56" s="536"/>
      <c r="F56" s="536"/>
      <c r="G56" s="536"/>
      <c r="H56" s="536"/>
      <c r="I56" s="536"/>
      <c r="J56" s="536"/>
      <c r="K56" s="536"/>
      <c r="L56" s="536"/>
      <c r="M56" s="536"/>
      <c r="N56" s="536"/>
      <c r="O56" s="536"/>
      <c r="P56" s="536"/>
      <c r="Q56" s="536"/>
    </row>
    <row r="57" spans="2:17" ht="15" customHeight="1" thickBot="1">
      <c r="B57" s="536"/>
      <c r="C57" s="536"/>
      <c r="D57" s="536"/>
      <c r="E57" s="536"/>
      <c r="F57" s="536"/>
      <c r="G57" s="536"/>
      <c r="H57" s="536"/>
      <c r="I57" s="536"/>
      <c r="J57" s="536"/>
      <c r="K57" s="536"/>
      <c r="L57" s="536"/>
      <c r="M57" s="536"/>
      <c r="N57" s="536"/>
      <c r="O57" s="536"/>
      <c r="P57" s="536"/>
      <c r="Q57" s="536"/>
    </row>
    <row r="58" spans="2:17" ht="15" customHeight="1" thickBot="1">
      <c r="B58" s="536"/>
      <c r="C58" s="536"/>
      <c r="D58" s="536"/>
      <c r="E58" s="536"/>
      <c r="F58" s="536"/>
      <c r="G58" s="536"/>
      <c r="H58" s="536"/>
      <c r="I58" s="536"/>
      <c r="J58" s="536"/>
      <c r="K58" s="536"/>
      <c r="L58" s="536"/>
      <c r="M58" s="536"/>
      <c r="N58" s="536"/>
      <c r="O58" s="536"/>
      <c r="P58" s="536"/>
      <c r="Q58" s="536"/>
    </row>
    <row r="59" spans="2:17" ht="15" customHeight="1" thickBot="1">
      <c r="B59" s="536"/>
      <c r="C59" s="536"/>
      <c r="D59" s="536"/>
      <c r="E59" s="536"/>
      <c r="F59" s="536"/>
      <c r="G59" s="536"/>
      <c r="H59" s="536"/>
      <c r="I59" s="536"/>
      <c r="J59" s="536"/>
      <c r="K59" s="536"/>
      <c r="L59" s="536"/>
      <c r="M59" s="536"/>
      <c r="N59" s="536"/>
      <c r="O59" s="536"/>
      <c r="P59" s="536"/>
      <c r="Q59" s="536"/>
    </row>
    <row r="60" spans="2:17" ht="15" customHeight="1" thickBot="1">
      <c r="B60" s="536"/>
      <c r="C60" s="536"/>
      <c r="D60" s="536"/>
      <c r="E60" s="536"/>
      <c r="F60" s="536"/>
      <c r="G60" s="536"/>
      <c r="H60" s="536"/>
      <c r="I60" s="536"/>
      <c r="J60" s="536"/>
      <c r="K60" s="536"/>
      <c r="L60" s="536"/>
      <c r="M60" s="536"/>
      <c r="N60" s="536"/>
      <c r="O60" s="536"/>
      <c r="P60" s="536"/>
      <c r="Q60" s="536"/>
    </row>
    <row r="61" spans="2:17" ht="15" customHeight="1" thickBot="1">
      <c r="B61" s="536"/>
      <c r="C61" s="536"/>
      <c r="D61" s="536"/>
      <c r="E61" s="536"/>
      <c r="F61" s="536"/>
      <c r="G61" s="536"/>
      <c r="H61" s="536"/>
      <c r="I61" s="536"/>
      <c r="J61" s="536"/>
      <c r="K61" s="536"/>
      <c r="L61" s="536"/>
      <c r="M61" s="536"/>
      <c r="N61" s="536"/>
      <c r="O61" s="536"/>
      <c r="P61" s="536"/>
      <c r="Q61" s="536"/>
    </row>
    <row r="62" spans="2:17" ht="15" customHeight="1" thickBot="1">
      <c r="B62" s="536"/>
      <c r="C62" s="536"/>
      <c r="D62" s="536"/>
      <c r="E62" s="536"/>
      <c r="F62" s="536"/>
      <c r="G62" s="536"/>
      <c r="H62" s="536"/>
      <c r="I62" s="536"/>
      <c r="J62" s="536"/>
      <c r="K62" s="536"/>
      <c r="L62" s="536"/>
      <c r="M62" s="536"/>
      <c r="N62" s="536"/>
      <c r="O62" s="536"/>
      <c r="P62" s="536"/>
      <c r="Q62" s="536"/>
    </row>
    <row r="63" spans="2:17" ht="15" customHeight="1" thickBot="1">
      <c r="B63" s="521" t="s">
        <v>32</v>
      </c>
      <c r="C63" s="521"/>
      <c r="D63" s="521"/>
      <c r="E63" s="521"/>
      <c r="F63" s="521"/>
      <c r="G63" s="521"/>
      <c r="H63" s="521"/>
      <c r="I63" s="521"/>
      <c r="J63" s="521"/>
      <c r="K63" s="521"/>
      <c r="L63" s="521"/>
      <c r="M63" s="521"/>
      <c r="N63" s="521"/>
      <c r="O63" s="521"/>
      <c r="P63" s="521"/>
      <c r="Q63" s="521"/>
    </row>
    <row r="64" spans="2:17" ht="15" customHeight="1">
      <c r="B64" s="521"/>
      <c r="C64" s="521"/>
      <c r="D64" s="521"/>
      <c r="E64" s="521"/>
      <c r="F64" s="521"/>
      <c r="G64" s="521"/>
      <c r="H64" s="521"/>
      <c r="I64" s="521"/>
      <c r="J64" s="521"/>
      <c r="K64" s="521"/>
      <c r="L64" s="521"/>
      <c r="M64" s="521"/>
      <c r="N64" s="521"/>
      <c r="O64" s="521"/>
      <c r="P64" s="521"/>
      <c r="Q64" s="521"/>
    </row>
    <row r="65" spans="2:17" ht="15" customHeight="1" thickBot="1">
      <c r="B65" s="536" t="s">
        <v>45</v>
      </c>
      <c r="C65" s="536"/>
      <c r="D65" s="536"/>
      <c r="E65" s="536"/>
      <c r="F65" s="536"/>
      <c r="G65" s="536"/>
      <c r="H65" s="536"/>
      <c r="I65" s="536"/>
      <c r="J65" s="536"/>
      <c r="K65" s="536"/>
      <c r="L65" s="536"/>
      <c r="M65" s="536"/>
      <c r="N65" s="536"/>
      <c r="O65" s="536"/>
      <c r="P65" s="536"/>
      <c r="Q65" s="536"/>
    </row>
    <row r="66" spans="2:17" ht="15" customHeight="1" thickBot="1">
      <c r="B66" s="536"/>
      <c r="C66" s="536"/>
      <c r="D66" s="536"/>
      <c r="E66" s="536"/>
      <c r="F66" s="536"/>
      <c r="G66" s="536"/>
      <c r="H66" s="536"/>
      <c r="I66" s="536"/>
      <c r="J66" s="536"/>
      <c r="K66" s="536"/>
      <c r="L66" s="536"/>
      <c r="M66" s="536"/>
      <c r="N66" s="536"/>
      <c r="O66" s="536"/>
      <c r="P66" s="536"/>
      <c r="Q66" s="536"/>
    </row>
    <row r="67" spans="2:17" ht="15" customHeight="1" thickBot="1">
      <c r="B67" s="536"/>
      <c r="C67" s="536"/>
      <c r="D67" s="536"/>
      <c r="E67" s="536"/>
      <c r="F67" s="536"/>
      <c r="G67" s="536"/>
      <c r="H67" s="536"/>
      <c r="I67" s="536"/>
      <c r="J67" s="536"/>
      <c r="K67" s="536"/>
      <c r="L67" s="536"/>
      <c r="M67" s="536"/>
      <c r="N67" s="536"/>
      <c r="O67" s="536"/>
      <c r="P67" s="536"/>
      <c r="Q67" s="536"/>
    </row>
    <row r="68" spans="2:17" ht="15" customHeight="1" thickBot="1">
      <c r="B68" s="536"/>
      <c r="C68" s="536"/>
      <c r="D68" s="536"/>
      <c r="E68" s="536"/>
      <c r="F68" s="536"/>
      <c r="G68" s="536"/>
      <c r="H68" s="536"/>
      <c r="I68" s="536"/>
      <c r="J68" s="536"/>
      <c r="K68" s="536"/>
      <c r="L68" s="536"/>
      <c r="M68" s="536"/>
      <c r="N68" s="536"/>
      <c r="O68" s="536"/>
      <c r="P68" s="536"/>
      <c r="Q68" s="536"/>
    </row>
    <row r="69" spans="2:17" ht="15" customHeight="1" thickBot="1">
      <c r="B69" s="536"/>
      <c r="C69" s="536"/>
      <c r="D69" s="536"/>
      <c r="E69" s="536"/>
      <c r="F69" s="536"/>
      <c r="G69" s="536"/>
      <c r="H69" s="536"/>
      <c r="I69" s="536"/>
      <c r="J69" s="536"/>
      <c r="K69" s="536"/>
      <c r="L69" s="536"/>
      <c r="M69" s="536"/>
      <c r="N69" s="536"/>
      <c r="O69" s="536"/>
      <c r="P69" s="536"/>
      <c r="Q69" s="536"/>
    </row>
    <row r="70" spans="2:17" ht="15" customHeight="1" thickBot="1">
      <c r="B70" s="536"/>
      <c r="C70" s="536"/>
      <c r="D70" s="536"/>
      <c r="E70" s="536"/>
      <c r="F70" s="536"/>
      <c r="G70" s="536"/>
      <c r="H70" s="536"/>
      <c r="I70" s="536"/>
      <c r="J70" s="536"/>
      <c r="K70" s="536"/>
      <c r="L70" s="536"/>
      <c r="M70" s="536"/>
      <c r="N70" s="536"/>
      <c r="O70" s="536"/>
      <c r="P70" s="536"/>
      <c r="Q70" s="536"/>
    </row>
    <row r="71" spans="2:17" ht="15" customHeight="1" thickBot="1">
      <c r="B71" s="536"/>
      <c r="C71" s="536"/>
      <c r="D71" s="536"/>
      <c r="E71" s="536"/>
      <c r="F71" s="536"/>
      <c r="G71" s="536"/>
      <c r="H71" s="536"/>
      <c r="I71" s="536"/>
      <c r="J71" s="536"/>
      <c r="K71" s="536"/>
      <c r="L71" s="536"/>
      <c r="M71" s="536"/>
      <c r="N71" s="536"/>
      <c r="O71" s="536"/>
      <c r="P71" s="536"/>
      <c r="Q71" s="536"/>
    </row>
    <row r="72" spans="2:17" ht="15" customHeight="1" thickBot="1">
      <c r="B72" s="536"/>
      <c r="C72" s="536"/>
      <c r="D72" s="536"/>
      <c r="E72" s="536"/>
      <c r="F72" s="536"/>
      <c r="G72" s="536"/>
      <c r="H72" s="536"/>
      <c r="I72" s="536"/>
      <c r="J72" s="536"/>
      <c r="K72" s="536"/>
      <c r="L72" s="536"/>
      <c r="M72" s="536"/>
      <c r="N72" s="536"/>
      <c r="O72" s="536"/>
      <c r="P72" s="536"/>
      <c r="Q72" s="536"/>
    </row>
    <row r="73" spans="2:17" ht="15" customHeight="1" thickBot="1">
      <c r="B73" s="536"/>
      <c r="C73" s="536"/>
      <c r="D73" s="536"/>
      <c r="E73" s="536"/>
      <c r="F73" s="536"/>
      <c r="G73" s="536"/>
      <c r="H73" s="536"/>
      <c r="I73" s="536"/>
      <c r="J73" s="536"/>
      <c r="K73" s="536"/>
      <c r="L73" s="536"/>
      <c r="M73" s="536"/>
      <c r="N73" s="536"/>
      <c r="O73" s="536"/>
      <c r="P73" s="536"/>
      <c r="Q73" s="536"/>
    </row>
    <row r="74" spans="2:17" ht="15" customHeight="1" thickBot="1">
      <c r="B74" s="536"/>
      <c r="C74" s="536"/>
      <c r="D74" s="536"/>
      <c r="E74" s="536"/>
      <c r="F74" s="536"/>
      <c r="G74" s="536"/>
      <c r="H74" s="536"/>
      <c r="I74" s="536"/>
      <c r="J74" s="536"/>
      <c r="K74" s="536"/>
      <c r="L74" s="536"/>
      <c r="M74" s="536"/>
      <c r="N74" s="536"/>
      <c r="O74" s="536"/>
      <c r="P74" s="536"/>
      <c r="Q74" s="536"/>
    </row>
    <row r="75" spans="2:17" ht="15" customHeight="1" thickBot="1">
      <c r="B75" s="521" t="s">
        <v>34</v>
      </c>
      <c r="C75" s="521"/>
      <c r="D75" s="521"/>
      <c r="E75" s="521"/>
      <c r="F75" s="521"/>
      <c r="G75" s="521"/>
      <c r="H75" s="521"/>
      <c r="I75" s="521"/>
      <c r="J75" s="521"/>
      <c r="K75" s="521"/>
      <c r="L75" s="521"/>
      <c r="M75" s="521"/>
      <c r="N75" s="521"/>
      <c r="O75" s="521"/>
      <c r="P75" s="521"/>
      <c r="Q75" s="521"/>
    </row>
    <row r="76" spans="2:17" ht="24.95" customHeight="1">
      <c r="B76" s="521"/>
      <c r="C76" s="521"/>
      <c r="D76" s="521"/>
      <c r="E76" s="521"/>
      <c r="F76" s="521"/>
      <c r="G76" s="521"/>
      <c r="H76" s="521"/>
      <c r="I76" s="521"/>
      <c r="J76" s="521"/>
      <c r="K76" s="521"/>
      <c r="L76" s="521"/>
      <c r="M76" s="521"/>
      <c r="N76" s="521"/>
      <c r="O76" s="521"/>
      <c r="P76" s="521"/>
      <c r="Q76" s="521"/>
    </row>
    <row r="77" spans="2:17" ht="24.95" customHeight="1">
      <c r="B77" s="38"/>
      <c r="C77" s="523"/>
      <c r="D77" s="523"/>
      <c r="E77" s="523"/>
      <c r="F77" s="523"/>
      <c r="G77" s="523"/>
      <c r="H77" s="523"/>
      <c r="I77" s="523"/>
      <c r="J77" s="523"/>
      <c r="K77" s="523"/>
      <c r="L77" s="523"/>
      <c r="M77" s="523"/>
      <c r="N77" s="523"/>
      <c r="O77" s="523"/>
      <c r="P77" s="523"/>
      <c r="Q77" s="39"/>
    </row>
    <row r="78" spans="2:17" ht="30" customHeight="1">
      <c r="B78" s="40"/>
      <c r="C78" s="416"/>
      <c r="D78" s="422" t="s">
        <v>35</v>
      </c>
      <c r="E78" s="420"/>
      <c r="F78" s="420" t="s">
        <v>36</v>
      </c>
      <c r="G78" s="420"/>
      <c r="H78" s="324"/>
      <c r="I78" s="416"/>
      <c r="J78" s="420" t="s">
        <v>37</v>
      </c>
      <c r="K78" s="420"/>
      <c r="L78" s="564" t="s">
        <v>584</v>
      </c>
      <c r="M78" s="565"/>
      <c r="N78" s="41"/>
      <c r="O78" s="41"/>
      <c r="P78" s="41"/>
      <c r="Q78" s="44"/>
    </row>
    <row r="79" spans="2:17" ht="24.95" customHeight="1" thickBot="1">
      <c r="B79" s="40"/>
      <c r="C79" s="416"/>
      <c r="D79" s="416" t="s">
        <v>39</v>
      </c>
      <c r="E79" s="416"/>
      <c r="F79" s="587" t="s">
        <v>38</v>
      </c>
      <c r="G79" s="534"/>
      <c r="H79" s="534"/>
      <c r="I79" s="126"/>
      <c r="J79" s="322">
        <f>WBS1.05.02SystemCosts!G114</f>
        <v>1333694.5917513</v>
      </c>
      <c r="K79" s="159"/>
      <c r="L79" s="566">
        <f>WBS1.05.02SystemCosts!G114</f>
        <v>1333694.5917513</v>
      </c>
      <c r="M79" s="567"/>
      <c r="N79" s="156"/>
      <c r="O79" s="41"/>
      <c r="P79" s="41"/>
      <c r="Q79" s="44"/>
    </row>
    <row r="80" spans="2:17" ht="24.95" customHeight="1" thickTop="1">
      <c r="B80" s="40"/>
      <c r="C80" s="416"/>
      <c r="D80" s="419" t="s">
        <v>40</v>
      </c>
      <c r="E80" s="416"/>
      <c r="F80" s="416"/>
      <c r="G80" s="418"/>
      <c r="H80" s="324"/>
      <c r="I80" s="126"/>
      <c r="J80" s="330">
        <f>SUM(J79:J79)</f>
        <v>1333694.5917513</v>
      </c>
      <c r="K80" s="159"/>
      <c r="L80" s="568">
        <f>SUM(L79:L79)</f>
        <v>1333694.5917513</v>
      </c>
      <c r="M80" s="569"/>
      <c r="N80" s="156"/>
      <c r="O80" s="41"/>
      <c r="P80" s="41"/>
      <c r="Q80" s="44"/>
    </row>
    <row r="81" spans="2:17" ht="24.95" customHeight="1">
      <c r="B81" s="40"/>
      <c r="C81" s="41"/>
      <c r="D81" s="41"/>
      <c r="E81" s="41"/>
      <c r="F81" s="41"/>
      <c r="G81" s="41"/>
      <c r="H81" s="41"/>
      <c r="I81" s="41"/>
      <c r="J81" s="430"/>
      <c r="K81" s="430"/>
      <c r="L81" s="430"/>
      <c r="M81" s="430"/>
      <c r="N81" s="41"/>
      <c r="O81" s="41"/>
      <c r="P81" s="41"/>
      <c r="Q81" s="44"/>
    </row>
    <row r="82" spans="2:17" ht="24.95" customHeight="1">
      <c r="B82" s="40"/>
      <c r="C82" s="41"/>
      <c r="D82" s="41"/>
      <c r="E82" s="41"/>
      <c r="F82" s="41"/>
      <c r="G82" s="41"/>
      <c r="H82" s="41"/>
      <c r="I82" s="41"/>
      <c r="J82" s="41"/>
      <c r="K82" s="41"/>
      <c r="L82" s="41"/>
      <c r="M82" s="41"/>
      <c r="N82" s="41"/>
      <c r="O82" s="41"/>
      <c r="P82" s="41"/>
      <c r="Q82" s="44"/>
    </row>
    <row r="83" spans="2:17" ht="15.6" customHeight="1">
      <c r="B83" s="40"/>
      <c r="C83" s="41"/>
      <c r="D83" s="41"/>
      <c r="E83" s="41"/>
      <c r="F83" s="41"/>
      <c r="G83" s="41"/>
      <c r="H83" s="41"/>
      <c r="I83" s="41"/>
      <c r="J83" s="41"/>
      <c r="K83" s="41"/>
      <c r="L83" s="41"/>
      <c r="M83" s="41"/>
      <c r="N83" s="41"/>
      <c r="O83" s="41"/>
      <c r="P83" s="41"/>
      <c r="Q83" s="44"/>
    </row>
    <row r="84" spans="2:17" ht="15.95" customHeight="1" thickBot="1">
      <c r="B84" s="46"/>
      <c r="C84" s="47"/>
      <c r="D84" s="47"/>
      <c r="E84" s="47"/>
      <c r="F84" s="47"/>
      <c r="G84" s="47"/>
      <c r="H84" s="47"/>
      <c r="I84" s="47"/>
      <c r="J84" s="47"/>
      <c r="K84" s="47"/>
      <c r="L84" s="47"/>
      <c r="M84" s="47"/>
      <c r="N84" s="47"/>
      <c r="O84" s="47"/>
      <c r="P84" s="47"/>
      <c r="Q84" s="48"/>
    </row>
    <row r="85" spans="2:17" ht="16.5" thickBot="1">
      <c r="B85" s="521" t="s">
        <v>585</v>
      </c>
      <c r="C85" s="521"/>
      <c r="D85" s="521"/>
      <c r="E85" s="521"/>
      <c r="F85" s="521"/>
      <c r="G85" s="521"/>
      <c r="H85" s="521"/>
      <c r="I85" s="521"/>
      <c r="J85" s="521"/>
      <c r="K85" s="521"/>
      <c r="L85" s="521"/>
      <c r="M85" s="521"/>
      <c r="N85" s="521"/>
      <c r="O85" s="521"/>
      <c r="P85" s="521"/>
      <c r="Q85" s="521"/>
    </row>
    <row r="86" spans="2:17">
      <c r="B86" s="521"/>
      <c r="C86" s="521"/>
      <c r="D86" s="521"/>
      <c r="E86" s="521"/>
      <c r="F86" s="521"/>
      <c r="G86" s="521"/>
      <c r="H86" s="521"/>
      <c r="I86" s="521"/>
      <c r="J86" s="521"/>
      <c r="K86" s="521"/>
      <c r="L86" s="521"/>
      <c r="M86" s="521"/>
      <c r="N86" s="521"/>
      <c r="O86" s="521"/>
      <c r="P86" s="521"/>
      <c r="Q86" s="521"/>
    </row>
    <row r="87" spans="2:17">
      <c r="B87" s="522" t="s">
        <v>483</v>
      </c>
      <c r="C87" s="522"/>
      <c r="D87" s="522"/>
      <c r="E87" s="522"/>
      <c r="F87" s="522"/>
      <c r="G87" s="522"/>
      <c r="H87" s="522"/>
      <c r="I87" s="522"/>
      <c r="J87" s="522"/>
      <c r="K87" s="522"/>
      <c r="L87" s="522"/>
      <c r="M87" s="522"/>
      <c r="N87" s="522"/>
      <c r="O87" s="522"/>
      <c r="P87" s="522"/>
      <c r="Q87" s="522"/>
    </row>
    <row r="88" spans="2:17">
      <c r="B88" s="522" t="s">
        <v>486</v>
      </c>
      <c r="C88" s="522"/>
      <c r="D88" s="522"/>
      <c r="E88" s="522"/>
      <c r="F88" s="522"/>
      <c r="G88" s="522"/>
      <c r="H88" s="522"/>
      <c r="I88" s="522"/>
      <c r="J88" s="522"/>
      <c r="K88" s="522"/>
      <c r="L88" s="522"/>
      <c r="M88" s="522"/>
      <c r="N88" s="522"/>
      <c r="O88" s="522"/>
      <c r="P88" s="522"/>
      <c r="Q88" s="522"/>
    </row>
    <row r="89" spans="2:17">
      <c r="B89" s="51" t="s">
        <v>485</v>
      </c>
      <c r="C89" s="52"/>
      <c r="D89" s="52"/>
      <c r="E89" s="52"/>
      <c r="F89" s="52"/>
      <c r="G89" s="52"/>
      <c r="H89" s="52"/>
      <c r="I89" s="52"/>
      <c r="J89" s="52"/>
      <c r="K89" s="52"/>
      <c r="L89" s="52"/>
      <c r="M89" s="52"/>
      <c r="N89" s="52"/>
      <c r="O89" s="52"/>
      <c r="P89" s="52"/>
      <c r="Q89" s="53"/>
    </row>
    <row r="90" spans="2:17">
      <c r="B90" s="522" t="s">
        <v>41</v>
      </c>
      <c r="C90" s="522"/>
      <c r="D90" s="522"/>
      <c r="E90" s="522"/>
      <c r="F90" s="522"/>
      <c r="G90" s="522"/>
      <c r="H90" s="522"/>
      <c r="I90" s="522"/>
      <c r="J90" s="522"/>
      <c r="K90" s="522"/>
      <c r="L90" s="522"/>
      <c r="M90" s="522"/>
      <c r="N90" s="522"/>
      <c r="O90" s="522"/>
      <c r="P90" s="522"/>
      <c r="Q90" s="522"/>
    </row>
    <row r="91" spans="2:17">
      <c r="B91" s="522"/>
      <c r="C91" s="522"/>
      <c r="D91" s="522"/>
      <c r="E91" s="522"/>
      <c r="F91" s="522"/>
      <c r="G91" s="522"/>
      <c r="H91" s="522"/>
      <c r="I91" s="522"/>
      <c r="J91" s="522"/>
      <c r="K91" s="522"/>
      <c r="L91" s="522"/>
      <c r="M91" s="522"/>
      <c r="N91" s="522"/>
      <c r="O91" s="522"/>
      <c r="P91" s="522"/>
      <c r="Q91" s="522"/>
    </row>
    <row r="92" spans="2:17">
      <c r="B92" s="51"/>
      <c r="C92" s="52"/>
      <c r="D92" s="52"/>
      <c r="E92" s="52"/>
      <c r="F92" s="52"/>
      <c r="G92" s="52"/>
      <c r="H92" s="52"/>
      <c r="I92" s="52"/>
      <c r="J92" s="52"/>
      <c r="K92" s="52"/>
      <c r="L92" s="52"/>
      <c r="M92" s="52"/>
      <c r="N92" s="52"/>
      <c r="O92" s="52"/>
      <c r="P92" s="52"/>
      <c r="Q92" s="53"/>
    </row>
    <row r="93" spans="2:17">
      <c r="B93" s="51"/>
      <c r="C93" s="52"/>
      <c r="D93" s="52"/>
      <c r="E93" s="52"/>
      <c r="F93" s="52"/>
      <c r="G93" s="52"/>
      <c r="H93" s="52"/>
      <c r="I93" s="52"/>
      <c r="J93" s="52"/>
      <c r="K93" s="52"/>
      <c r="L93" s="52"/>
      <c r="M93" s="52"/>
      <c r="N93" s="52"/>
      <c r="O93" s="52"/>
      <c r="P93" s="52"/>
      <c r="Q93" s="53"/>
    </row>
    <row r="94" spans="2:17" ht="21" customHeight="1">
      <c r="B94" s="51"/>
      <c r="C94" s="52"/>
      <c r="D94" s="52"/>
      <c r="E94" s="52"/>
      <c r="F94" s="52"/>
      <c r="G94" s="52"/>
      <c r="H94" s="52"/>
      <c r="I94" s="52"/>
      <c r="J94" s="52"/>
      <c r="K94" s="52"/>
      <c r="L94" s="52"/>
      <c r="M94" s="52"/>
      <c r="N94" s="52"/>
      <c r="O94" s="52"/>
      <c r="P94" s="52"/>
      <c r="Q94" s="53"/>
    </row>
    <row r="95" spans="2:17">
      <c r="B95" s="51"/>
      <c r="C95" s="52"/>
      <c r="D95" s="52"/>
      <c r="E95" s="52"/>
      <c r="F95" s="52"/>
      <c r="G95" s="52"/>
      <c r="H95" s="52"/>
      <c r="I95" s="52"/>
      <c r="J95" s="52"/>
      <c r="K95" s="52"/>
      <c r="L95" s="52"/>
      <c r="M95" s="52"/>
      <c r="N95" s="52"/>
      <c r="O95" s="52"/>
      <c r="P95" s="52"/>
      <c r="Q95" s="53"/>
    </row>
    <row r="96" spans="2:17" ht="16.5" thickBot="1">
      <c r="B96" s="49"/>
      <c r="C96" s="50"/>
      <c r="D96" s="50"/>
      <c r="E96" s="50"/>
      <c r="F96" s="50"/>
      <c r="G96" s="50"/>
      <c r="H96" s="50"/>
      <c r="I96" s="50"/>
      <c r="J96" s="50"/>
      <c r="K96" s="50"/>
      <c r="L96" s="50"/>
      <c r="M96" s="50"/>
      <c r="N96" s="50"/>
      <c r="O96" s="50"/>
      <c r="P96" s="50"/>
      <c r="Q96" s="54"/>
    </row>
  </sheetData>
  <mergeCells count="45">
    <mergeCell ref="B8:F8"/>
    <mergeCell ref="G8:M8"/>
    <mergeCell ref="B9:F10"/>
    <mergeCell ref="G9:M10"/>
    <mergeCell ref="A1:D1"/>
    <mergeCell ref="F2:L7"/>
    <mergeCell ref="M2:M3"/>
    <mergeCell ref="M4:M5"/>
    <mergeCell ref="M6:M7"/>
    <mergeCell ref="B11:Q11"/>
    <mergeCell ref="B12:Q18"/>
    <mergeCell ref="B19:Q19"/>
    <mergeCell ref="B32:Q32"/>
    <mergeCell ref="B33:Q33"/>
    <mergeCell ref="B34:Q34"/>
    <mergeCell ref="B35:Q35"/>
    <mergeCell ref="B36:Q36"/>
    <mergeCell ref="B37:Q37"/>
    <mergeCell ref="B38:Q38"/>
    <mergeCell ref="B39:Q39"/>
    <mergeCell ref="B40:Q40"/>
    <mergeCell ref="B41:Q41"/>
    <mergeCell ref="B42:Q42"/>
    <mergeCell ref="B43:Q43"/>
    <mergeCell ref="B44:Q44"/>
    <mergeCell ref="B45:Q46"/>
    <mergeCell ref="B47:Q62"/>
    <mergeCell ref="B63:Q64"/>
    <mergeCell ref="B65:Q74"/>
    <mergeCell ref="B75:Q76"/>
    <mergeCell ref="B91:Q91"/>
    <mergeCell ref="C77:P77"/>
    <mergeCell ref="B85:Q86"/>
    <mergeCell ref="B87:Q87"/>
    <mergeCell ref="B88:Q88"/>
    <mergeCell ref="B90:Q90"/>
    <mergeCell ref="L78:M78"/>
    <mergeCell ref="L79:M79"/>
    <mergeCell ref="L80:M80"/>
    <mergeCell ref="F79:H79"/>
    <mergeCell ref="N9:Q10"/>
    <mergeCell ref="N8:Q8"/>
    <mergeCell ref="N6:Q7"/>
    <mergeCell ref="N4:Q5"/>
    <mergeCell ref="N2:Q3"/>
  </mergeCells>
  <phoneticPr fontId="16" type="noConversion"/>
  <hyperlinks>
    <hyperlink ref="B33" location="WBS1.05.02.03Tasks!A1" display="Task Summary"/>
    <hyperlink ref="C33" location="WBS1.05.02.03Tasks!A1" display="WBS1.05.02.03Tasks!A1"/>
    <hyperlink ref="D33" location="WBS1.05.02.03Tasks!A1" display="WBS1.05.02.03Tasks!A1"/>
    <hyperlink ref="E33" location="WBS1.05.02.03Tasks!A1" display="WBS1.05.02.03Tasks!A1"/>
    <hyperlink ref="F33" location="WBS1.05.02.03Tasks!A1" display="WBS1.05.02.03Tasks!A1"/>
    <hyperlink ref="G33" location="WBS1.05.02.03Tasks!A1" display="WBS1.05.02.03Tasks!A1"/>
    <hyperlink ref="H33" location="WBS1.05.02.03Tasks!A1" display="WBS1.05.02.03Tasks!A1"/>
    <hyperlink ref="I33" location="WBS1.05.02.03Tasks!A1" display="WBS1.05.02.03Tasks!A1"/>
    <hyperlink ref="J33" location="WBS1.05.02.03Tasks!A1" display="WBS1.05.02.03Tasks!A1"/>
    <hyperlink ref="K33" location="WBS1.05.02.03Tasks!A1" display="WBS1.05.02.03Tasks!A1"/>
    <hyperlink ref="L33" location="WBS1.05.02.03Tasks!A1" display="WBS1.05.02.03Tasks!A1"/>
    <hyperlink ref="M33" location="WBS1.05.02.03Tasks!A1" display="WBS1.05.02.03Tasks!A1"/>
    <hyperlink ref="B34" location="WBS1.05.02SystemCosts!A1" display="Costing"/>
    <hyperlink ref="C34" location="WBS1.05.02SystemCosts!A1" display="WBS1.05.02SystemCosts!A1"/>
    <hyperlink ref="D34" location="WBS1.05.02SystemCosts!A1" display="WBS1.05.02SystemCosts!A1"/>
    <hyperlink ref="E34" location="WBS1.05.02SystemCosts!A1" display="WBS1.05.02SystemCosts!A1"/>
    <hyperlink ref="F34" location="WBS1.05.02SystemCosts!A1" display="WBS1.05.02SystemCosts!A1"/>
    <hyperlink ref="G34" location="WBS1.05.02SystemCosts!A1" display="WBS1.05.02SystemCosts!A1"/>
    <hyperlink ref="H34" location="WBS1.05.02SystemCosts!A1" display="WBS1.05.02SystemCosts!A1"/>
    <hyperlink ref="I34" location="WBS1.05.02SystemCosts!A1" display="WBS1.05.02SystemCosts!A1"/>
    <hyperlink ref="J34" location="WBS1.05.02SystemCosts!A1" display="WBS1.05.02SystemCosts!A1"/>
    <hyperlink ref="K34" location="WBS1.05.02SystemCosts!A1" display="WBS1.05.02SystemCosts!A1"/>
    <hyperlink ref="L34" location="WBS1.05.02SystemCosts!A1" display="WBS1.05.02SystemCosts!A1"/>
    <hyperlink ref="M34" location="WBS1.05.02SystemCosts!A1" display="WBS1.05.02SystemCosts!A1"/>
    <hyperlink ref="J79" location="WBS1.05.02SystemCosts!G112" display="WBS1.05.02SystemCosts!G112"/>
    <hyperlink ref="L79" location="WBS1.05.02SystemCosts!K115" display="WBS1.05.02SystemCosts!K115"/>
    <hyperlink ref="M79" location="WBS1.05.02SystemCosts!K115" display="WBS1.05.02SystemCosts!K115"/>
    <hyperlink ref="Q34" location="WBS1.05.02SystemCosts!A1" display="WBS1.05.02SystemCosts!A1"/>
    <hyperlink ref="P34" location="WBS1.05.02SystemCosts!A1" display="WBS1.05.02SystemCosts!A1"/>
    <hyperlink ref="O34" location="WBS1.05.02SystemCosts!A1" display="WBS1.05.02SystemCosts!A1"/>
    <hyperlink ref="N34" location="WBS1.05.02SystemCosts!A1" display="WBS1.05.02SystemCosts!A1"/>
    <hyperlink ref="Q33" location="WBS1.05.02.03Tasks!A1" display="WBS1.05.02.03Tasks!A1"/>
    <hyperlink ref="P33" location="WBS1.05.02.03Tasks!A1" display="WBS1.05.02.03Tasks!A1"/>
    <hyperlink ref="O33" location="WBS1.05.02.03Tasks!A1" display="WBS1.05.02.03Tasks!A1"/>
    <hyperlink ref="N33" location="WBS1.05.02.03Tasks!A1" display="WBS1.05.02.03Tasks!A1"/>
    <hyperlink ref="L79:M79" location="WBS1.05.02SystemCosts!K112" display="WBS1.05.02SystemCosts!K112"/>
  </hyperlinks>
  <pageMargins left="0.7" right="0.7" top="0.75" bottom="0.75" header="0.51" footer="0.51"/>
  <pageSetup scale="67" firstPageNumber="0" orientation="landscape" horizontalDpi="4294967292" verticalDpi="4294967292"/>
  <rowBreaks count="2" manualBreakCount="2">
    <brk id="44" max="16383" man="1"/>
    <brk id="84"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MK96"/>
  <sheetViews>
    <sheetView workbookViewId="0">
      <selection activeCell="N6" sqref="N6:Q7"/>
    </sheetView>
  </sheetViews>
  <sheetFormatPr defaultColWidth="8.875" defaultRowHeight="15.75"/>
  <cols>
    <col min="1" max="1" width="3.375" style="24" customWidth="1"/>
    <col min="2" max="2" width="5" style="24" customWidth="1"/>
    <col min="3" max="3" width="6.125" style="24" customWidth="1"/>
    <col min="4" max="4" width="20.625" style="24" customWidth="1"/>
    <col min="5" max="5" width="5.375" style="24" customWidth="1"/>
    <col min="6" max="6" width="14.625" style="24" customWidth="1"/>
    <col min="7" max="7" width="3.125" style="24" customWidth="1"/>
    <col min="8" max="8" width="12.875" style="24" customWidth="1"/>
    <col min="9" max="9" width="3.125" style="24" customWidth="1"/>
    <col min="10" max="10" width="12.875" style="24" customWidth="1"/>
    <col min="11" max="12" width="10.875" style="24" customWidth="1"/>
    <col min="13" max="13" width="15.875" style="24" customWidth="1"/>
    <col min="14" max="17" width="10.875" style="24" customWidth="1"/>
    <col min="18" max="1025" width="8.875" style="24"/>
    <col min="1026" max="16384" width="8.875" style="62"/>
  </cols>
  <sheetData>
    <row r="1" spans="1:1024" ht="16.5" thickBot="1">
      <c r="A1" s="606"/>
      <c r="B1" s="606"/>
      <c r="C1" s="606"/>
      <c r="D1" s="606"/>
      <c r="E1" s="62"/>
      <c r="F1" s="62"/>
      <c r="G1" s="62"/>
      <c r="H1" s="62"/>
      <c r="I1" s="62"/>
      <c r="J1" s="62"/>
      <c r="K1" s="62"/>
      <c r="L1" s="62"/>
      <c r="M1" s="62"/>
      <c r="N1" s="62"/>
      <c r="O1" s="62"/>
      <c r="P1" s="62"/>
      <c r="Q1" s="62"/>
      <c r="R1" s="62"/>
      <c r="S1" s="62"/>
      <c r="T1" s="62"/>
      <c r="U1" s="62"/>
      <c r="V1" s="62"/>
      <c r="W1" s="62"/>
      <c r="X1" s="62"/>
      <c r="Y1" s="62"/>
      <c r="Z1" s="62"/>
      <c r="AA1" s="62"/>
      <c r="AB1" s="62"/>
      <c r="AC1" s="62"/>
      <c r="AD1" s="62"/>
      <c r="AE1" s="62"/>
      <c r="AF1" s="62"/>
      <c r="AG1" s="62"/>
      <c r="AH1" s="62"/>
      <c r="AI1" s="62"/>
      <c r="AJ1" s="62"/>
      <c r="AK1" s="62"/>
      <c r="AL1" s="62"/>
      <c r="AM1" s="62"/>
      <c r="AN1" s="62"/>
      <c r="AO1" s="62"/>
      <c r="AP1" s="62"/>
      <c r="AQ1" s="62"/>
      <c r="AR1" s="62"/>
      <c r="AS1" s="62"/>
      <c r="AT1" s="62"/>
      <c r="AU1" s="62"/>
      <c r="AV1" s="62"/>
      <c r="AW1" s="62"/>
      <c r="AX1" s="62"/>
      <c r="AY1" s="62"/>
      <c r="AZ1" s="62"/>
      <c r="BA1" s="62"/>
      <c r="BB1" s="62"/>
      <c r="BC1" s="62"/>
      <c r="BD1" s="62"/>
      <c r="BE1" s="62"/>
      <c r="BF1" s="62"/>
      <c r="BG1" s="62"/>
      <c r="BH1" s="62"/>
      <c r="BI1" s="62"/>
      <c r="BJ1" s="62"/>
      <c r="BK1" s="62"/>
      <c r="BL1" s="62"/>
      <c r="BM1" s="62"/>
      <c r="BN1" s="62"/>
      <c r="BO1" s="62"/>
      <c r="BP1" s="62"/>
      <c r="BQ1" s="62"/>
      <c r="BR1" s="62"/>
      <c r="BS1" s="62"/>
      <c r="BT1" s="62"/>
      <c r="BU1" s="62"/>
      <c r="BV1" s="62"/>
      <c r="BW1" s="62"/>
      <c r="BX1" s="62"/>
      <c r="BY1" s="62"/>
      <c r="BZ1" s="62"/>
      <c r="CA1" s="62"/>
      <c r="CB1" s="62"/>
      <c r="CC1" s="62"/>
      <c r="CD1" s="62"/>
      <c r="CE1" s="62"/>
      <c r="CF1" s="62"/>
      <c r="CG1" s="62"/>
      <c r="CH1" s="62"/>
      <c r="CI1" s="62"/>
      <c r="CJ1" s="62"/>
      <c r="CK1" s="62"/>
      <c r="CL1" s="62"/>
      <c r="CM1" s="62"/>
      <c r="CN1" s="62"/>
      <c r="CO1" s="62"/>
      <c r="CP1" s="62"/>
      <c r="CQ1" s="62"/>
      <c r="CR1" s="62"/>
      <c r="CS1" s="62"/>
      <c r="CT1" s="62"/>
      <c r="CU1" s="62"/>
      <c r="CV1" s="62"/>
      <c r="CW1" s="62"/>
      <c r="CX1" s="62"/>
      <c r="CY1" s="62"/>
      <c r="CZ1" s="62"/>
      <c r="DA1" s="62"/>
      <c r="DB1" s="62"/>
      <c r="DC1" s="62"/>
      <c r="DD1" s="62"/>
      <c r="DE1" s="62"/>
      <c r="DF1" s="62"/>
      <c r="DG1" s="62"/>
      <c r="DH1" s="62"/>
      <c r="DI1" s="62"/>
      <c r="DJ1" s="62"/>
      <c r="DK1" s="62"/>
      <c r="DL1" s="62"/>
      <c r="DM1" s="62"/>
      <c r="DN1" s="62"/>
      <c r="DO1" s="62"/>
      <c r="DP1" s="62"/>
      <c r="DQ1" s="62"/>
      <c r="DR1" s="62"/>
      <c r="DS1" s="62"/>
      <c r="DT1" s="62"/>
      <c r="DU1" s="62"/>
      <c r="DV1" s="62"/>
      <c r="DW1" s="62"/>
      <c r="DX1" s="62"/>
      <c r="DY1" s="62"/>
      <c r="DZ1" s="62"/>
      <c r="EA1" s="62"/>
      <c r="EB1" s="62"/>
      <c r="EC1" s="62"/>
      <c r="ED1" s="62"/>
      <c r="EE1" s="62"/>
      <c r="EF1" s="62"/>
      <c r="EG1" s="62"/>
      <c r="EH1" s="62"/>
      <c r="EI1" s="62"/>
      <c r="EJ1" s="62"/>
      <c r="EK1" s="62"/>
      <c r="EL1" s="62"/>
      <c r="EM1" s="62"/>
      <c r="EN1" s="62"/>
      <c r="EO1" s="62"/>
      <c r="EP1" s="62"/>
      <c r="EQ1" s="62"/>
      <c r="ER1" s="62"/>
      <c r="ES1" s="62"/>
      <c r="ET1" s="62"/>
      <c r="EU1" s="62"/>
      <c r="EV1" s="62"/>
      <c r="EW1" s="62"/>
      <c r="EX1" s="62"/>
      <c r="EY1" s="62"/>
      <c r="EZ1" s="62"/>
      <c r="FA1" s="62"/>
      <c r="FB1" s="62"/>
      <c r="FC1" s="62"/>
      <c r="FD1" s="62"/>
      <c r="FE1" s="62"/>
      <c r="FF1" s="62"/>
      <c r="FG1" s="62"/>
      <c r="FH1" s="62"/>
      <c r="FI1" s="62"/>
      <c r="FJ1" s="62"/>
      <c r="FK1" s="62"/>
      <c r="FL1" s="62"/>
      <c r="FM1" s="62"/>
      <c r="FN1" s="62"/>
      <c r="FO1" s="62"/>
      <c r="FP1" s="62"/>
      <c r="FQ1" s="62"/>
      <c r="FR1" s="62"/>
      <c r="FS1" s="62"/>
      <c r="FT1" s="62"/>
      <c r="FU1" s="62"/>
      <c r="FV1" s="62"/>
      <c r="FW1" s="62"/>
      <c r="FX1" s="62"/>
      <c r="FY1" s="62"/>
      <c r="FZ1" s="62"/>
      <c r="GA1" s="62"/>
      <c r="GB1" s="62"/>
      <c r="GC1" s="62"/>
      <c r="GD1" s="62"/>
      <c r="GE1" s="62"/>
      <c r="GF1" s="62"/>
      <c r="GG1" s="62"/>
      <c r="GH1" s="62"/>
      <c r="GI1" s="62"/>
      <c r="GJ1" s="62"/>
      <c r="GK1" s="62"/>
      <c r="GL1" s="62"/>
      <c r="GM1" s="62"/>
      <c r="GN1" s="62"/>
      <c r="GO1" s="62"/>
      <c r="GP1" s="62"/>
      <c r="GQ1" s="62"/>
      <c r="GR1" s="62"/>
      <c r="GS1" s="62"/>
      <c r="GT1" s="62"/>
      <c r="GU1" s="62"/>
      <c r="GV1" s="62"/>
      <c r="GW1" s="62"/>
      <c r="GX1" s="62"/>
      <c r="GY1" s="62"/>
      <c r="GZ1" s="62"/>
      <c r="HA1" s="62"/>
      <c r="HB1" s="62"/>
      <c r="HC1" s="62"/>
      <c r="HD1" s="62"/>
      <c r="HE1" s="62"/>
      <c r="HF1" s="62"/>
      <c r="HG1" s="62"/>
      <c r="HH1" s="62"/>
      <c r="HI1" s="62"/>
      <c r="HJ1" s="62"/>
      <c r="HK1" s="62"/>
      <c r="HL1" s="62"/>
      <c r="HM1" s="62"/>
      <c r="HN1" s="62"/>
      <c r="HO1" s="62"/>
      <c r="HP1" s="62"/>
      <c r="HQ1" s="62"/>
      <c r="HR1" s="62"/>
      <c r="HS1" s="62"/>
      <c r="HT1" s="62"/>
      <c r="HU1" s="62"/>
      <c r="HV1" s="62"/>
      <c r="HW1" s="62"/>
      <c r="HX1" s="62"/>
      <c r="HY1" s="62"/>
      <c r="HZ1" s="62"/>
      <c r="IA1" s="62"/>
      <c r="IB1" s="62"/>
      <c r="IC1" s="62"/>
      <c r="ID1" s="62"/>
      <c r="IE1" s="62"/>
      <c r="IF1" s="62"/>
      <c r="IG1" s="62"/>
      <c r="IH1" s="62"/>
      <c r="II1" s="62"/>
      <c r="IJ1" s="62"/>
      <c r="IK1" s="62"/>
      <c r="IL1" s="62"/>
      <c r="IM1" s="62"/>
      <c r="IN1" s="62"/>
      <c r="IO1" s="62"/>
      <c r="IP1" s="62"/>
      <c r="IQ1" s="62"/>
      <c r="IR1" s="62"/>
      <c r="IS1" s="62"/>
      <c r="IT1" s="62"/>
      <c r="IU1" s="62"/>
      <c r="IV1" s="62"/>
      <c r="IW1" s="62"/>
      <c r="IX1" s="62"/>
      <c r="IY1" s="62"/>
      <c r="IZ1" s="62"/>
      <c r="JA1" s="62"/>
      <c r="JB1" s="62"/>
      <c r="JC1" s="62"/>
      <c r="JD1" s="62"/>
      <c r="JE1" s="62"/>
      <c r="JF1" s="62"/>
      <c r="JG1" s="62"/>
      <c r="JH1" s="62"/>
      <c r="JI1" s="62"/>
      <c r="JJ1" s="62"/>
      <c r="JK1" s="62"/>
      <c r="JL1" s="62"/>
      <c r="JM1" s="62"/>
      <c r="JN1" s="62"/>
      <c r="JO1" s="62"/>
      <c r="JP1" s="62"/>
      <c r="JQ1" s="62"/>
      <c r="JR1" s="62"/>
      <c r="JS1" s="62"/>
      <c r="JT1" s="62"/>
      <c r="JU1" s="62"/>
      <c r="JV1" s="62"/>
      <c r="JW1" s="62"/>
      <c r="JX1" s="62"/>
      <c r="JY1" s="62"/>
      <c r="JZ1" s="62"/>
      <c r="KA1" s="62"/>
      <c r="KB1" s="62"/>
      <c r="KC1" s="62"/>
      <c r="KD1" s="62"/>
      <c r="KE1" s="62"/>
      <c r="KF1" s="62"/>
      <c r="KG1" s="62"/>
      <c r="KH1" s="62"/>
      <c r="KI1" s="62"/>
      <c r="KJ1" s="62"/>
      <c r="KK1" s="62"/>
      <c r="KL1" s="62"/>
      <c r="KM1" s="62"/>
      <c r="KN1" s="62"/>
      <c r="KO1" s="62"/>
      <c r="KP1" s="62"/>
      <c r="KQ1" s="62"/>
      <c r="KR1" s="62"/>
      <c r="KS1" s="62"/>
      <c r="KT1" s="62"/>
      <c r="KU1" s="62"/>
      <c r="KV1" s="62"/>
      <c r="KW1" s="62"/>
      <c r="KX1" s="62"/>
      <c r="KY1" s="62"/>
      <c r="KZ1" s="62"/>
      <c r="LA1" s="62"/>
      <c r="LB1" s="62"/>
      <c r="LC1" s="62"/>
      <c r="LD1" s="62"/>
      <c r="LE1" s="62"/>
      <c r="LF1" s="62"/>
      <c r="LG1" s="62"/>
      <c r="LH1" s="62"/>
      <c r="LI1" s="62"/>
      <c r="LJ1" s="62"/>
      <c r="LK1" s="62"/>
      <c r="LL1" s="62"/>
      <c r="LM1" s="62"/>
      <c r="LN1" s="62"/>
      <c r="LO1" s="62"/>
      <c r="LP1" s="62"/>
      <c r="LQ1" s="62"/>
      <c r="LR1" s="62"/>
      <c r="LS1" s="62"/>
      <c r="LT1" s="62"/>
      <c r="LU1" s="62"/>
      <c r="LV1" s="62"/>
      <c r="LW1" s="62"/>
      <c r="LX1" s="62"/>
      <c r="LY1" s="62"/>
      <c r="LZ1" s="62"/>
      <c r="MA1" s="62"/>
      <c r="MB1" s="62"/>
      <c r="MC1" s="62"/>
      <c r="MD1" s="62"/>
      <c r="ME1" s="62"/>
      <c r="MF1" s="62"/>
      <c r="MG1" s="62"/>
      <c r="MH1" s="62"/>
      <c r="MI1" s="62"/>
      <c r="MJ1" s="62"/>
      <c r="MK1" s="62"/>
      <c r="ML1" s="62"/>
      <c r="MM1" s="62"/>
      <c r="MN1" s="62"/>
      <c r="MO1" s="62"/>
      <c r="MP1" s="62"/>
      <c r="MQ1" s="62"/>
      <c r="MR1" s="62"/>
      <c r="MS1" s="62"/>
      <c r="MT1" s="62"/>
      <c r="MU1" s="62"/>
      <c r="MV1" s="62"/>
      <c r="MW1" s="62"/>
      <c r="MX1" s="62"/>
      <c r="MY1" s="62"/>
      <c r="MZ1" s="62"/>
      <c r="NA1" s="62"/>
      <c r="NB1" s="62"/>
      <c r="NC1" s="62"/>
      <c r="ND1" s="62"/>
      <c r="NE1" s="62"/>
      <c r="NF1" s="62"/>
      <c r="NG1" s="62"/>
      <c r="NH1" s="62"/>
      <c r="NI1" s="62"/>
      <c r="NJ1" s="62"/>
      <c r="NK1" s="62"/>
      <c r="NL1" s="62"/>
      <c r="NM1" s="62"/>
      <c r="NN1" s="62"/>
      <c r="NO1" s="62"/>
      <c r="NP1" s="62"/>
      <c r="NQ1" s="62"/>
      <c r="NR1" s="62"/>
      <c r="NS1" s="62"/>
      <c r="NT1" s="62"/>
      <c r="NU1" s="62"/>
      <c r="NV1" s="62"/>
      <c r="NW1" s="62"/>
      <c r="NX1" s="62"/>
      <c r="NY1" s="62"/>
      <c r="NZ1" s="62"/>
      <c r="OA1" s="62"/>
      <c r="OB1" s="62"/>
      <c r="OC1" s="62"/>
      <c r="OD1" s="62"/>
      <c r="OE1" s="62"/>
      <c r="OF1" s="62"/>
      <c r="OG1" s="62"/>
      <c r="OH1" s="62"/>
      <c r="OI1" s="62"/>
      <c r="OJ1" s="62"/>
      <c r="OK1" s="62"/>
      <c r="OL1" s="62"/>
      <c r="OM1" s="62"/>
      <c r="ON1" s="62"/>
      <c r="OO1" s="62"/>
      <c r="OP1" s="62"/>
      <c r="OQ1" s="62"/>
      <c r="OR1" s="62"/>
      <c r="OS1" s="62"/>
      <c r="OT1" s="62"/>
      <c r="OU1" s="62"/>
      <c r="OV1" s="62"/>
      <c r="OW1" s="62"/>
      <c r="OX1" s="62"/>
      <c r="OY1" s="62"/>
      <c r="OZ1" s="62"/>
      <c r="PA1" s="62"/>
      <c r="PB1" s="62"/>
      <c r="PC1" s="62"/>
      <c r="PD1" s="62"/>
      <c r="PE1" s="62"/>
      <c r="PF1" s="62"/>
      <c r="PG1" s="62"/>
      <c r="PH1" s="62"/>
      <c r="PI1" s="62"/>
      <c r="PJ1" s="62"/>
      <c r="PK1" s="62"/>
      <c r="PL1" s="62"/>
      <c r="PM1" s="62"/>
      <c r="PN1" s="62"/>
      <c r="PO1" s="62"/>
      <c r="PP1" s="62"/>
      <c r="PQ1" s="62"/>
      <c r="PR1" s="62"/>
      <c r="PS1" s="62"/>
      <c r="PT1" s="62"/>
      <c r="PU1" s="62"/>
      <c r="PV1" s="62"/>
      <c r="PW1" s="62"/>
      <c r="PX1" s="62"/>
      <c r="PY1" s="62"/>
      <c r="PZ1" s="62"/>
      <c r="QA1" s="62"/>
      <c r="QB1" s="62"/>
      <c r="QC1" s="62"/>
      <c r="QD1" s="62"/>
      <c r="QE1" s="62"/>
      <c r="QF1" s="62"/>
      <c r="QG1" s="62"/>
      <c r="QH1" s="62"/>
      <c r="QI1" s="62"/>
      <c r="QJ1" s="62"/>
      <c r="QK1" s="62"/>
      <c r="QL1" s="62"/>
      <c r="QM1" s="62"/>
      <c r="QN1" s="62"/>
      <c r="QO1" s="62"/>
      <c r="QP1" s="62"/>
      <c r="QQ1" s="62"/>
      <c r="QR1" s="62"/>
      <c r="QS1" s="62"/>
      <c r="QT1" s="62"/>
      <c r="QU1" s="62"/>
      <c r="QV1" s="62"/>
      <c r="QW1" s="62"/>
      <c r="QX1" s="62"/>
      <c r="QY1" s="62"/>
      <c r="QZ1" s="62"/>
      <c r="RA1" s="62"/>
      <c r="RB1" s="62"/>
      <c r="RC1" s="62"/>
      <c r="RD1" s="62"/>
      <c r="RE1" s="62"/>
      <c r="RF1" s="62"/>
      <c r="RG1" s="62"/>
      <c r="RH1" s="62"/>
      <c r="RI1" s="62"/>
      <c r="RJ1" s="62"/>
      <c r="RK1" s="62"/>
      <c r="RL1" s="62"/>
      <c r="RM1" s="62"/>
      <c r="RN1" s="62"/>
      <c r="RO1" s="62"/>
      <c r="RP1" s="62"/>
      <c r="RQ1" s="62"/>
      <c r="RR1" s="62"/>
      <c r="RS1" s="62"/>
      <c r="RT1" s="62"/>
      <c r="RU1" s="62"/>
      <c r="RV1" s="62"/>
      <c r="RW1" s="62"/>
      <c r="RX1" s="62"/>
      <c r="RY1" s="62"/>
      <c r="RZ1" s="62"/>
      <c r="SA1" s="62"/>
      <c r="SB1" s="62"/>
      <c r="SC1" s="62"/>
      <c r="SD1" s="62"/>
      <c r="SE1" s="62"/>
      <c r="SF1" s="62"/>
      <c r="SG1" s="62"/>
      <c r="SH1" s="62"/>
      <c r="SI1" s="62"/>
      <c r="SJ1" s="62"/>
      <c r="SK1" s="62"/>
      <c r="SL1" s="62"/>
      <c r="SM1" s="62"/>
      <c r="SN1" s="62"/>
      <c r="SO1" s="62"/>
      <c r="SP1" s="62"/>
      <c r="SQ1" s="62"/>
      <c r="SR1" s="62"/>
      <c r="SS1" s="62"/>
      <c r="ST1" s="62"/>
      <c r="SU1" s="62"/>
      <c r="SV1" s="62"/>
      <c r="SW1" s="62"/>
      <c r="SX1" s="62"/>
      <c r="SY1" s="62"/>
      <c r="SZ1" s="62"/>
      <c r="TA1" s="62"/>
      <c r="TB1" s="62"/>
      <c r="TC1" s="62"/>
      <c r="TD1" s="62"/>
      <c r="TE1" s="62"/>
      <c r="TF1" s="62"/>
      <c r="TG1" s="62"/>
      <c r="TH1" s="62"/>
      <c r="TI1" s="62"/>
      <c r="TJ1" s="62"/>
      <c r="TK1" s="62"/>
      <c r="TL1" s="62"/>
      <c r="TM1" s="62"/>
      <c r="TN1" s="62"/>
      <c r="TO1" s="62"/>
      <c r="TP1" s="62"/>
      <c r="TQ1" s="62"/>
      <c r="TR1" s="62"/>
      <c r="TS1" s="62"/>
      <c r="TT1" s="62"/>
      <c r="TU1" s="62"/>
      <c r="TV1" s="62"/>
      <c r="TW1" s="62"/>
      <c r="TX1" s="62"/>
      <c r="TY1" s="62"/>
      <c r="TZ1" s="62"/>
      <c r="UA1" s="62"/>
      <c r="UB1" s="62"/>
      <c r="UC1" s="62"/>
      <c r="UD1" s="62"/>
      <c r="UE1" s="62"/>
      <c r="UF1" s="62"/>
      <c r="UG1" s="62"/>
      <c r="UH1" s="62"/>
      <c r="UI1" s="62"/>
      <c r="UJ1" s="62"/>
      <c r="UK1" s="62"/>
      <c r="UL1" s="62"/>
      <c r="UM1" s="62"/>
      <c r="UN1" s="62"/>
      <c r="UO1" s="62"/>
      <c r="UP1" s="62"/>
      <c r="UQ1" s="62"/>
      <c r="UR1" s="62"/>
      <c r="US1" s="62"/>
      <c r="UT1" s="62"/>
      <c r="UU1" s="62"/>
      <c r="UV1" s="62"/>
      <c r="UW1" s="62"/>
      <c r="UX1" s="62"/>
      <c r="UY1" s="62"/>
      <c r="UZ1" s="62"/>
      <c r="VA1" s="62"/>
      <c r="VB1" s="62"/>
      <c r="VC1" s="62"/>
      <c r="VD1" s="62"/>
      <c r="VE1" s="62"/>
      <c r="VF1" s="62"/>
      <c r="VG1" s="62"/>
      <c r="VH1" s="62"/>
      <c r="VI1" s="62"/>
      <c r="VJ1" s="62"/>
      <c r="VK1" s="62"/>
      <c r="VL1" s="62"/>
      <c r="VM1" s="62"/>
      <c r="VN1" s="62"/>
      <c r="VO1" s="62"/>
      <c r="VP1" s="62"/>
      <c r="VQ1" s="62"/>
      <c r="VR1" s="62"/>
      <c r="VS1" s="62"/>
      <c r="VT1" s="62"/>
      <c r="VU1" s="62"/>
      <c r="VV1" s="62"/>
      <c r="VW1" s="62"/>
      <c r="VX1" s="62"/>
      <c r="VY1" s="62"/>
      <c r="VZ1" s="62"/>
      <c r="WA1" s="62"/>
      <c r="WB1" s="62"/>
      <c r="WC1" s="62"/>
      <c r="WD1" s="62"/>
      <c r="WE1" s="62"/>
      <c r="WF1" s="62"/>
      <c r="WG1" s="62"/>
      <c r="WH1" s="62"/>
      <c r="WI1" s="62"/>
      <c r="WJ1" s="62"/>
      <c r="WK1" s="62"/>
      <c r="WL1" s="62"/>
      <c r="WM1" s="62"/>
      <c r="WN1" s="62"/>
      <c r="WO1" s="62"/>
      <c r="WP1" s="62"/>
      <c r="WQ1" s="62"/>
      <c r="WR1" s="62"/>
      <c r="WS1" s="62"/>
      <c r="WT1" s="62"/>
      <c r="WU1" s="62"/>
      <c r="WV1" s="62"/>
      <c r="WW1" s="62"/>
      <c r="WX1" s="62"/>
      <c r="WY1" s="62"/>
      <c r="WZ1" s="62"/>
      <c r="XA1" s="62"/>
      <c r="XB1" s="62"/>
      <c r="XC1" s="62"/>
      <c r="XD1" s="62"/>
      <c r="XE1" s="62"/>
      <c r="XF1" s="62"/>
      <c r="XG1" s="62"/>
      <c r="XH1" s="62"/>
      <c r="XI1" s="62"/>
      <c r="XJ1" s="62"/>
      <c r="XK1" s="62"/>
      <c r="XL1" s="62"/>
      <c r="XM1" s="62"/>
      <c r="XN1" s="62"/>
      <c r="XO1" s="62"/>
      <c r="XP1" s="62"/>
      <c r="XQ1" s="62"/>
      <c r="XR1" s="62"/>
      <c r="XS1" s="62"/>
      <c r="XT1" s="62"/>
      <c r="XU1" s="62"/>
      <c r="XV1" s="62"/>
      <c r="XW1" s="62"/>
      <c r="XX1" s="62"/>
      <c r="XY1" s="62"/>
      <c r="XZ1" s="62"/>
      <c r="YA1" s="62"/>
      <c r="YB1" s="62"/>
      <c r="YC1" s="62"/>
      <c r="YD1" s="62"/>
      <c r="YE1" s="62"/>
      <c r="YF1" s="62"/>
      <c r="YG1" s="62"/>
      <c r="YH1" s="62"/>
      <c r="YI1" s="62"/>
      <c r="YJ1" s="62"/>
      <c r="YK1" s="62"/>
      <c r="YL1" s="62"/>
      <c r="YM1" s="62"/>
      <c r="YN1" s="62"/>
      <c r="YO1" s="62"/>
      <c r="YP1" s="62"/>
      <c r="YQ1" s="62"/>
      <c r="YR1" s="62"/>
      <c r="YS1" s="62"/>
      <c r="YT1" s="62"/>
      <c r="YU1" s="62"/>
      <c r="YV1" s="62"/>
      <c r="YW1" s="62"/>
      <c r="YX1" s="62"/>
      <c r="YY1" s="62"/>
      <c r="YZ1" s="62"/>
      <c r="ZA1" s="62"/>
      <c r="ZB1" s="62"/>
      <c r="ZC1" s="62"/>
      <c r="ZD1" s="62"/>
      <c r="ZE1" s="62"/>
      <c r="ZF1" s="62"/>
      <c r="ZG1" s="62"/>
      <c r="ZH1" s="62"/>
      <c r="ZI1" s="62"/>
      <c r="ZJ1" s="62"/>
      <c r="ZK1" s="62"/>
      <c r="ZL1" s="62"/>
      <c r="ZM1" s="62"/>
      <c r="ZN1" s="62"/>
      <c r="ZO1" s="62"/>
      <c r="ZP1" s="62"/>
      <c r="ZQ1" s="62"/>
      <c r="ZR1" s="62"/>
      <c r="ZS1" s="62"/>
      <c r="ZT1" s="62"/>
      <c r="ZU1" s="62"/>
      <c r="ZV1" s="62"/>
      <c r="ZW1" s="62"/>
      <c r="ZX1" s="62"/>
      <c r="ZY1" s="62"/>
      <c r="ZZ1" s="62"/>
      <c r="AAA1" s="62"/>
      <c r="AAB1" s="62"/>
      <c r="AAC1" s="62"/>
      <c r="AAD1" s="62"/>
      <c r="AAE1" s="62"/>
      <c r="AAF1" s="62"/>
      <c r="AAG1" s="62"/>
      <c r="AAH1" s="62"/>
      <c r="AAI1" s="62"/>
      <c r="AAJ1" s="62"/>
      <c r="AAK1" s="62"/>
      <c r="AAL1" s="62"/>
      <c r="AAM1" s="62"/>
      <c r="AAN1" s="62"/>
      <c r="AAO1" s="62"/>
      <c r="AAP1" s="62"/>
      <c r="AAQ1" s="62"/>
      <c r="AAR1" s="62"/>
      <c r="AAS1" s="62"/>
      <c r="AAT1" s="62"/>
      <c r="AAU1" s="62"/>
      <c r="AAV1" s="62"/>
      <c r="AAW1" s="62"/>
      <c r="AAX1" s="62"/>
      <c r="AAY1" s="62"/>
      <c r="AAZ1" s="62"/>
      <c r="ABA1" s="62"/>
      <c r="ABB1" s="62"/>
      <c r="ABC1" s="62"/>
      <c r="ABD1" s="62"/>
      <c r="ABE1" s="62"/>
      <c r="ABF1" s="62"/>
      <c r="ABG1" s="62"/>
      <c r="ABH1" s="62"/>
      <c r="ABI1" s="62"/>
      <c r="ABJ1" s="62"/>
      <c r="ABK1" s="62"/>
      <c r="ABL1" s="62"/>
      <c r="ABM1" s="62"/>
      <c r="ABN1" s="62"/>
      <c r="ABO1" s="62"/>
      <c r="ABP1" s="62"/>
      <c r="ABQ1" s="62"/>
      <c r="ABR1" s="62"/>
      <c r="ABS1" s="62"/>
      <c r="ABT1" s="62"/>
      <c r="ABU1" s="62"/>
      <c r="ABV1" s="62"/>
      <c r="ABW1" s="62"/>
      <c r="ABX1" s="62"/>
      <c r="ABY1" s="62"/>
      <c r="ABZ1" s="62"/>
      <c r="ACA1" s="62"/>
      <c r="ACB1" s="62"/>
      <c r="ACC1" s="62"/>
      <c r="ACD1" s="62"/>
      <c r="ACE1" s="62"/>
      <c r="ACF1" s="62"/>
      <c r="ACG1" s="62"/>
      <c r="ACH1" s="62"/>
      <c r="ACI1" s="62"/>
      <c r="ACJ1" s="62"/>
      <c r="ACK1" s="62"/>
      <c r="ACL1" s="62"/>
      <c r="ACM1" s="62"/>
      <c r="ACN1" s="62"/>
      <c r="ACO1" s="62"/>
      <c r="ACP1" s="62"/>
      <c r="ACQ1" s="62"/>
      <c r="ACR1" s="62"/>
      <c r="ACS1" s="62"/>
      <c r="ACT1" s="62"/>
      <c r="ACU1" s="62"/>
      <c r="ACV1" s="62"/>
      <c r="ACW1" s="62"/>
      <c r="ACX1" s="62"/>
      <c r="ACY1" s="62"/>
      <c r="ACZ1" s="62"/>
      <c r="ADA1" s="62"/>
      <c r="ADB1" s="62"/>
      <c r="ADC1" s="62"/>
      <c r="ADD1" s="62"/>
      <c r="ADE1" s="62"/>
      <c r="ADF1" s="62"/>
      <c r="ADG1" s="62"/>
      <c r="ADH1" s="62"/>
      <c r="ADI1" s="62"/>
      <c r="ADJ1" s="62"/>
      <c r="ADK1" s="62"/>
      <c r="ADL1" s="62"/>
      <c r="ADM1" s="62"/>
      <c r="ADN1" s="62"/>
      <c r="ADO1" s="62"/>
      <c r="ADP1" s="62"/>
      <c r="ADQ1" s="62"/>
      <c r="ADR1" s="62"/>
      <c r="ADS1" s="62"/>
      <c r="ADT1" s="62"/>
      <c r="ADU1" s="62"/>
      <c r="ADV1" s="62"/>
      <c r="ADW1" s="62"/>
      <c r="ADX1" s="62"/>
      <c r="ADY1" s="62"/>
      <c r="ADZ1" s="62"/>
      <c r="AEA1" s="62"/>
      <c r="AEB1" s="62"/>
      <c r="AEC1" s="62"/>
      <c r="AED1" s="62"/>
      <c r="AEE1" s="62"/>
      <c r="AEF1" s="62"/>
      <c r="AEG1" s="62"/>
      <c r="AEH1" s="62"/>
      <c r="AEI1" s="62"/>
      <c r="AEJ1" s="62"/>
      <c r="AEK1" s="62"/>
      <c r="AEL1" s="62"/>
      <c r="AEM1" s="62"/>
      <c r="AEN1" s="62"/>
      <c r="AEO1" s="62"/>
      <c r="AEP1" s="62"/>
      <c r="AEQ1" s="62"/>
      <c r="AER1" s="62"/>
      <c r="AES1" s="62"/>
      <c r="AET1" s="62"/>
      <c r="AEU1" s="62"/>
      <c r="AEV1" s="62"/>
      <c r="AEW1" s="62"/>
      <c r="AEX1" s="62"/>
      <c r="AEY1" s="62"/>
      <c r="AEZ1" s="62"/>
      <c r="AFA1" s="62"/>
      <c r="AFB1" s="62"/>
      <c r="AFC1" s="62"/>
      <c r="AFD1" s="62"/>
      <c r="AFE1" s="62"/>
      <c r="AFF1" s="62"/>
      <c r="AFG1" s="62"/>
      <c r="AFH1" s="62"/>
      <c r="AFI1" s="62"/>
      <c r="AFJ1" s="62"/>
      <c r="AFK1" s="62"/>
      <c r="AFL1" s="62"/>
      <c r="AFM1" s="62"/>
      <c r="AFN1" s="62"/>
      <c r="AFO1" s="62"/>
      <c r="AFP1" s="62"/>
      <c r="AFQ1" s="62"/>
      <c r="AFR1" s="62"/>
      <c r="AFS1" s="62"/>
      <c r="AFT1" s="62"/>
      <c r="AFU1" s="62"/>
      <c r="AFV1" s="62"/>
      <c r="AFW1" s="62"/>
      <c r="AFX1" s="62"/>
      <c r="AFY1" s="62"/>
      <c r="AFZ1" s="62"/>
      <c r="AGA1" s="62"/>
      <c r="AGB1" s="62"/>
      <c r="AGC1" s="62"/>
      <c r="AGD1" s="62"/>
      <c r="AGE1" s="62"/>
      <c r="AGF1" s="62"/>
      <c r="AGG1" s="62"/>
      <c r="AGH1" s="62"/>
      <c r="AGI1" s="62"/>
      <c r="AGJ1" s="62"/>
      <c r="AGK1" s="62"/>
      <c r="AGL1" s="62"/>
      <c r="AGM1" s="62"/>
      <c r="AGN1" s="62"/>
      <c r="AGO1" s="62"/>
      <c r="AGP1" s="62"/>
      <c r="AGQ1" s="62"/>
      <c r="AGR1" s="62"/>
      <c r="AGS1" s="62"/>
      <c r="AGT1" s="62"/>
      <c r="AGU1" s="62"/>
      <c r="AGV1" s="62"/>
      <c r="AGW1" s="62"/>
      <c r="AGX1" s="62"/>
      <c r="AGY1" s="62"/>
      <c r="AGZ1" s="62"/>
      <c r="AHA1" s="62"/>
      <c r="AHB1" s="62"/>
      <c r="AHC1" s="62"/>
      <c r="AHD1" s="62"/>
      <c r="AHE1" s="62"/>
      <c r="AHF1" s="62"/>
      <c r="AHG1" s="62"/>
      <c r="AHH1" s="62"/>
      <c r="AHI1" s="62"/>
      <c r="AHJ1" s="62"/>
      <c r="AHK1" s="62"/>
      <c r="AHL1" s="62"/>
      <c r="AHM1" s="62"/>
      <c r="AHN1" s="62"/>
      <c r="AHO1" s="62"/>
      <c r="AHP1" s="62"/>
      <c r="AHQ1" s="62"/>
      <c r="AHR1" s="62"/>
      <c r="AHS1" s="62"/>
      <c r="AHT1" s="62"/>
      <c r="AHU1" s="62"/>
      <c r="AHV1" s="62"/>
      <c r="AHW1" s="62"/>
      <c r="AHX1" s="62"/>
      <c r="AHY1" s="62"/>
      <c r="AHZ1" s="62"/>
      <c r="AIA1" s="62"/>
      <c r="AIB1" s="62"/>
      <c r="AIC1" s="62"/>
      <c r="AID1" s="62"/>
      <c r="AIE1" s="62"/>
      <c r="AIF1" s="62"/>
      <c r="AIG1" s="62"/>
      <c r="AIH1" s="62"/>
      <c r="AII1" s="62"/>
      <c r="AIJ1" s="62"/>
      <c r="AIK1" s="62"/>
      <c r="AIL1" s="62"/>
      <c r="AIM1" s="62"/>
      <c r="AIN1" s="62"/>
      <c r="AIO1" s="62"/>
      <c r="AIP1" s="62"/>
      <c r="AIQ1" s="62"/>
      <c r="AIR1" s="62"/>
      <c r="AIS1" s="62"/>
      <c r="AIT1" s="62"/>
      <c r="AIU1" s="62"/>
      <c r="AIV1" s="62"/>
      <c r="AIW1" s="62"/>
      <c r="AIX1" s="62"/>
      <c r="AIY1" s="62"/>
      <c r="AIZ1" s="62"/>
      <c r="AJA1" s="62"/>
      <c r="AJB1" s="62"/>
      <c r="AJC1" s="62"/>
      <c r="AJD1" s="62"/>
      <c r="AJE1" s="62"/>
      <c r="AJF1" s="62"/>
      <c r="AJG1" s="62"/>
      <c r="AJH1" s="62"/>
      <c r="AJI1" s="62"/>
      <c r="AJJ1" s="62"/>
      <c r="AJK1" s="62"/>
      <c r="AJL1" s="62"/>
      <c r="AJM1" s="62"/>
      <c r="AJN1" s="62"/>
      <c r="AJO1" s="62"/>
      <c r="AJP1" s="62"/>
      <c r="AJQ1" s="62"/>
      <c r="AJR1" s="62"/>
      <c r="AJS1" s="62"/>
      <c r="AJT1" s="62"/>
      <c r="AJU1" s="62"/>
      <c r="AJV1" s="62"/>
      <c r="AJW1" s="62"/>
      <c r="AJX1" s="62"/>
      <c r="AJY1" s="62"/>
      <c r="AJZ1" s="62"/>
      <c r="AKA1" s="62"/>
      <c r="AKB1" s="62"/>
      <c r="AKC1" s="62"/>
      <c r="AKD1" s="62"/>
      <c r="AKE1" s="62"/>
      <c r="AKF1" s="62"/>
      <c r="AKG1" s="62"/>
      <c r="AKH1" s="62"/>
      <c r="AKI1" s="62"/>
      <c r="AKJ1" s="62"/>
      <c r="AKK1" s="62"/>
      <c r="AKL1" s="62"/>
      <c r="AKM1" s="62"/>
      <c r="AKN1" s="62"/>
      <c r="AKO1" s="62"/>
      <c r="AKP1" s="62"/>
      <c r="AKQ1" s="62"/>
      <c r="AKR1" s="62"/>
      <c r="AKS1" s="62"/>
      <c r="AKT1" s="62"/>
      <c r="AKU1" s="62"/>
      <c r="AKV1" s="62"/>
      <c r="AKW1" s="62"/>
      <c r="AKX1" s="62"/>
      <c r="AKY1" s="62"/>
      <c r="AKZ1" s="62"/>
      <c r="ALA1" s="62"/>
      <c r="ALB1" s="62"/>
      <c r="ALC1" s="62"/>
      <c r="ALD1" s="62"/>
      <c r="ALE1" s="62"/>
      <c r="ALF1" s="62"/>
      <c r="ALG1" s="62"/>
      <c r="ALH1" s="62"/>
      <c r="ALI1" s="62"/>
      <c r="ALJ1" s="62"/>
      <c r="ALK1" s="62"/>
      <c r="ALL1" s="62"/>
      <c r="ALM1" s="62"/>
      <c r="ALN1" s="62"/>
      <c r="ALO1" s="62"/>
      <c r="ALP1" s="62"/>
      <c r="ALQ1" s="62"/>
      <c r="ALR1" s="62"/>
      <c r="ALS1" s="62"/>
      <c r="ALT1" s="62"/>
      <c r="ALU1" s="62"/>
      <c r="ALV1" s="62"/>
      <c r="ALW1" s="62"/>
      <c r="ALX1" s="62"/>
      <c r="ALY1" s="62"/>
      <c r="ALZ1" s="62"/>
      <c r="AMA1" s="62"/>
      <c r="AMB1" s="62"/>
      <c r="AMC1" s="62"/>
      <c r="AMD1" s="62"/>
      <c r="AME1" s="62"/>
      <c r="AMF1" s="62"/>
      <c r="AMG1" s="62"/>
      <c r="AMH1" s="62"/>
      <c r="AMI1" s="62"/>
      <c r="AMJ1" s="62"/>
    </row>
    <row r="2" spans="1:1024" ht="26.1" customHeight="1" thickBot="1">
      <c r="A2" s="62"/>
      <c r="B2" s="25"/>
      <c r="C2" s="26"/>
      <c r="D2" s="26"/>
      <c r="E2" s="26"/>
      <c r="F2" s="551" t="s">
        <v>0</v>
      </c>
      <c r="G2" s="551"/>
      <c r="H2" s="551"/>
      <c r="I2" s="551"/>
      <c r="J2" s="551"/>
      <c r="K2" s="551"/>
      <c r="L2" s="551"/>
      <c r="M2" s="552" t="s">
        <v>13</v>
      </c>
      <c r="N2" s="553">
        <v>43469</v>
      </c>
      <c r="O2" s="553"/>
      <c r="P2" s="553"/>
      <c r="Q2" s="553"/>
      <c r="R2" s="62"/>
      <c r="S2" s="62"/>
      <c r="T2" s="62"/>
      <c r="U2" s="62"/>
      <c r="V2" s="62"/>
      <c r="W2" s="62"/>
      <c r="X2" s="62"/>
      <c r="Y2" s="62"/>
      <c r="Z2" s="62"/>
      <c r="AA2" s="62"/>
      <c r="AB2" s="62"/>
      <c r="AC2" s="62"/>
      <c r="AD2" s="62"/>
      <c r="AE2" s="62"/>
      <c r="AF2" s="62"/>
      <c r="AG2" s="62"/>
      <c r="AH2" s="62"/>
      <c r="AI2" s="62"/>
      <c r="AJ2" s="62"/>
      <c r="AK2" s="62"/>
      <c r="AL2" s="62"/>
      <c r="AM2" s="62"/>
      <c r="AN2" s="62"/>
      <c r="AO2" s="62"/>
      <c r="AP2" s="62"/>
      <c r="AQ2" s="62"/>
      <c r="AR2" s="62"/>
      <c r="AS2" s="62"/>
      <c r="AT2" s="62"/>
      <c r="AU2" s="62"/>
      <c r="AV2" s="62"/>
      <c r="AW2" s="62"/>
      <c r="AX2" s="62"/>
      <c r="AY2" s="62"/>
      <c r="AZ2" s="62"/>
      <c r="BA2" s="62"/>
      <c r="BB2" s="62"/>
      <c r="BC2" s="62"/>
      <c r="BD2" s="62"/>
      <c r="BE2" s="62"/>
      <c r="BF2" s="62"/>
      <c r="BG2" s="62"/>
      <c r="BH2" s="62"/>
      <c r="BI2" s="62"/>
      <c r="BJ2" s="62"/>
      <c r="BK2" s="62"/>
      <c r="BL2" s="62"/>
      <c r="BM2" s="62"/>
      <c r="BN2" s="62"/>
      <c r="BO2" s="62"/>
      <c r="BP2" s="62"/>
      <c r="BQ2" s="62"/>
      <c r="BR2" s="62"/>
      <c r="BS2" s="62"/>
      <c r="BT2" s="62"/>
      <c r="BU2" s="62"/>
      <c r="BV2" s="62"/>
      <c r="BW2" s="62"/>
      <c r="BX2" s="62"/>
      <c r="BY2" s="62"/>
      <c r="BZ2" s="62"/>
      <c r="CA2" s="62"/>
      <c r="CB2" s="62"/>
      <c r="CC2" s="62"/>
      <c r="CD2" s="62"/>
      <c r="CE2" s="62"/>
      <c r="CF2" s="62"/>
      <c r="CG2" s="62"/>
      <c r="CH2" s="62"/>
      <c r="CI2" s="62"/>
      <c r="CJ2" s="62"/>
      <c r="CK2" s="62"/>
      <c r="CL2" s="62"/>
      <c r="CM2" s="62"/>
      <c r="CN2" s="62"/>
      <c r="CO2" s="62"/>
      <c r="CP2" s="62"/>
      <c r="CQ2" s="62"/>
      <c r="CR2" s="62"/>
      <c r="CS2" s="62"/>
      <c r="CT2" s="62"/>
      <c r="CU2" s="62"/>
      <c r="CV2" s="62"/>
      <c r="CW2" s="62"/>
      <c r="CX2" s="62"/>
      <c r="CY2" s="62"/>
      <c r="CZ2" s="62"/>
      <c r="DA2" s="62"/>
      <c r="DB2" s="62"/>
      <c r="DC2" s="62"/>
      <c r="DD2" s="62"/>
      <c r="DE2" s="62"/>
      <c r="DF2" s="62"/>
      <c r="DG2" s="62"/>
      <c r="DH2" s="62"/>
      <c r="DI2" s="62"/>
      <c r="DJ2" s="62"/>
      <c r="DK2" s="62"/>
      <c r="DL2" s="62"/>
      <c r="DM2" s="62"/>
      <c r="DN2" s="62"/>
      <c r="DO2" s="62"/>
      <c r="DP2" s="62"/>
      <c r="DQ2" s="62"/>
      <c r="DR2" s="62"/>
      <c r="DS2" s="62"/>
      <c r="DT2" s="62"/>
      <c r="DU2" s="62"/>
      <c r="DV2" s="62"/>
      <c r="DW2" s="62"/>
      <c r="DX2" s="62"/>
      <c r="DY2" s="62"/>
      <c r="DZ2" s="62"/>
      <c r="EA2" s="62"/>
      <c r="EB2" s="62"/>
      <c r="EC2" s="62"/>
      <c r="ED2" s="62"/>
      <c r="EE2" s="62"/>
      <c r="EF2" s="62"/>
      <c r="EG2" s="62"/>
      <c r="EH2" s="62"/>
      <c r="EI2" s="62"/>
      <c r="EJ2" s="62"/>
      <c r="EK2" s="62"/>
      <c r="EL2" s="62"/>
      <c r="EM2" s="62"/>
      <c r="EN2" s="62"/>
      <c r="EO2" s="62"/>
      <c r="EP2" s="62"/>
      <c r="EQ2" s="62"/>
      <c r="ER2" s="62"/>
      <c r="ES2" s="62"/>
      <c r="ET2" s="62"/>
      <c r="EU2" s="62"/>
      <c r="EV2" s="62"/>
      <c r="EW2" s="62"/>
      <c r="EX2" s="62"/>
      <c r="EY2" s="62"/>
      <c r="EZ2" s="62"/>
      <c r="FA2" s="62"/>
      <c r="FB2" s="62"/>
      <c r="FC2" s="62"/>
      <c r="FD2" s="62"/>
      <c r="FE2" s="62"/>
      <c r="FF2" s="62"/>
      <c r="FG2" s="62"/>
      <c r="FH2" s="62"/>
      <c r="FI2" s="62"/>
      <c r="FJ2" s="62"/>
      <c r="FK2" s="62"/>
      <c r="FL2" s="62"/>
      <c r="FM2" s="62"/>
      <c r="FN2" s="62"/>
      <c r="FO2" s="62"/>
      <c r="FP2" s="62"/>
      <c r="FQ2" s="62"/>
      <c r="FR2" s="62"/>
      <c r="FS2" s="62"/>
      <c r="FT2" s="62"/>
      <c r="FU2" s="62"/>
      <c r="FV2" s="62"/>
      <c r="FW2" s="62"/>
      <c r="FX2" s="62"/>
      <c r="FY2" s="62"/>
      <c r="FZ2" s="62"/>
      <c r="GA2" s="62"/>
      <c r="GB2" s="62"/>
      <c r="GC2" s="62"/>
      <c r="GD2" s="62"/>
      <c r="GE2" s="62"/>
      <c r="GF2" s="62"/>
      <c r="GG2" s="62"/>
      <c r="GH2" s="62"/>
      <c r="GI2" s="62"/>
      <c r="GJ2" s="62"/>
      <c r="GK2" s="62"/>
      <c r="GL2" s="62"/>
      <c r="GM2" s="62"/>
      <c r="GN2" s="62"/>
      <c r="GO2" s="62"/>
      <c r="GP2" s="62"/>
      <c r="GQ2" s="62"/>
      <c r="GR2" s="62"/>
      <c r="GS2" s="62"/>
      <c r="GT2" s="62"/>
      <c r="GU2" s="62"/>
      <c r="GV2" s="62"/>
      <c r="GW2" s="62"/>
      <c r="GX2" s="62"/>
      <c r="GY2" s="62"/>
      <c r="GZ2" s="62"/>
      <c r="HA2" s="62"/>
      <c r="HB2" s="62"/>
      <c r="HC2" s="62"/>
      <c r="HD2" s="62"/>
      <c r="HE2" s="62"/>
      <c r="HF2" s="62"/>
      <c r="HG2" s="62"/>
      <c r="HH2" s="62"/>
      <c r="HI2" s="62"/>
      <c r="HJ2" s="62"/>
      <c r="HK2" s="62"/>
      <c r="HL2" s="62"/>
      <c r="HM2" s="62"/>
      <c r="HN2" s="62"/>
      <c r="HO2" s="62"/>
      <c r="HP2" s="62"/>
      <c r="HQ2" s="62"/>
      <c r="HR2" s="62"/>
      <c r="HS2" s="62"/>
      <c r="HT2" s="62"/>
      <c r="HU2" s="62"/>
      <c r="HV2" s="62"/>
      <c r="HW2" s="62"/>
      <c r="HX2" s="62"/>
      <c r="HY2" s="62"/>
      <c r="HZ2" s="62"/>
      <c r="IA2" s="62"/>
      <c r="IB2" s="62"/>
      <c r="IC2" s="62"/>
      <c r="ID2" s="62"/>
      <c r="IE2" s="62"/>
      <c r="IF2" s="62"/>
      <c r="IG2" s="62"/>
      <c r="IH2" s="62"/>
      <c r="II2" s="62"/>
      <c r="IJ2" s="62"/>
      <c r="IK2" s="62"/>
      <c r="IL2" s="62"/>
      <c r="IM2" s="62"/>
      <c r="IN2" s="62"/>
      <c r="IO2" s="62"/>
      <c r="IP2" s="62"/>
      <c r="IQ2" s="62"/>
      <c r="IR2" s="62"/>
      <c r="IS2" s="62"/>
      <c r="IT2" s="62"/>
      <c r="IU2" s="62"/>
      <c r="IV2" s="62"/>
      <c r="IW2" s="62"/>
      <c r="IX2" s="62"/>
      <c r="IY2" s="62"/>
      <c r="IZ2" s="62"/>
      <c r="JA2" s="62"/>
      <c r="JB2" s="62"/>
      <c r="JC2" s="62"/>
      <c r="JD2" s="62"/>
      <c r="JE2" s="62"/>
      <c r="JF2" s="62"/>
      <c r="JG2" s="62"/>
      <c r="JH2" s="62"/>
      <c r="JI2" s="62"/>
      <c r="JJ2" s="62"/>
      <c r="JK2" s="62"/>
      <c r="JL2" s="62"/>
      <c r="JM2" s="62"/>
      <c r="JN2" s="62"/>
      <c r="JO2" s="62"/>
      <c r="JP2" s="62"/>
      <c r="JQ2" s="62"/>
      <c r="JR2" s="62"/>
      <c r="JS2" s="62"/>
      <c r="JT2" s="62"/>
      <c r="JU2" s="62"/>
      <c r="JV2" s="62"/>
      <c r="JW2" s="62"/>
      <c r="JX2" s="62"/>
      <c r="JY2" s="62"/>
      <c r="JZ2" s="62"/>
      <c r="KA2" s="62"/>
      <c r="KB2" s="62"/>
      <c r="KC2" s="62"/>
      <c r="KD2" s="62"/>
      <c r="KE2" s="62"/>
      <c r="KF2" s="62"/>
      <c r="KG2" s="62"/>
      <c r="KH2" s="62"/>
      <c r="KI2" s="62"/>
      <c r="KJ2" s="62"/>
      <c r="KK2" s="62"/>
      <c r="KL2" s="62"/>
      <c r="KM2" s="62"/>
      <c r="KN2" s="62"/>
      <c r="KO2" s="62"/>
      <c r="KP2" s="62"/>
      <c r="KQ2" s="62"/>
      <c r="KR2" s="62"/>
      <c r="KS2" s="62"/>
      <c r="KT2" s="62"/>
      <c r="KU2" s="62"/>
      <c r="KV2" s="62"/>
      <c r="KW2" s="62"/>
      <c r="KX2" s="62"/>
      <c r="KY2" s="62"/>
      <c r="KZ2" s="62"/>
      <c r="LA2" s="62"/>
      <c r="LB2" s="62"/>
      <c r="LC2" s="62"/>
      <c r="LD2" s="62"/>
      <c r="LE2" s="62"/>
      <c r="LF2" s="62"/>
      <c r="LG2" s="62"/>
      <c r="LH2" s="62"/>
      <c r="LI2" s="62"/>
      <c r="LJ2" s="62"/>
      <c r="LK2" s="62"/>
      <c r="LL2" s="62"/>
      <c r="LM2" s="62"/>
      <c r="LN2" s="62"/>
      <c r="LO2" s="62"/>
      <c r="LP2" s="62"/>
      <c r="LQ2" s="62"/>
      <c r="LR2" s="62"/>
      <c r="LS2" s="62"/>
      <c r="LT2" s="62"/>
      <c r="LU2" s="62"/>
      <c r="LV2" s="62"/>
      <c r="LW2" s="62"/>
      <c r="LX2" s="62"/>
      <c r="LY2" s="62"/>
      <c r="LZ2" s="62"/>
      <c r="MA2" s="62"/>
      <c r="MB2" s="62"/>
      <c r="MC2" s="62"/>
      <c r="MD2" s="62"/>
      <c r="ME2" s="62"/>
      <c r="MF2" s="62"/>
      <c r="MG2" s="62"/>
      <c r="MH2" s="62"/>
      <c r="MI2" s="62"/>
      <c r="MJ2" s="62"/>
      <c r="MK2" s="62"/>
      <c r="ML2" s="62"/>
      <c r="MM2" s="62"/>
      <c r="MN2" s="62"/>
      <c r="MO2" s="62"/>
      <c r="MP2" s="62"/>
      <c r="MQ2" s="62"/>
      <c r="MR2" s="62"/>
      <c r="MS2" s="62"/>
      <c r="MT2" s="62"/>
      <c r="MU2" s="62"/>
      <c r="MV2" s="62"/>
      <c r="MW2" s="62"/>
      <c r="MX2" s="62"/>
      <c r="MY2" s="62"/>
      <c r="MZ2" s="62"/>
      <c r="NA2" s="62"/>
      <c r="NB2" s="62"/>
      <c r="NC2" s="62"/>
      <c r="ND2" s="62"/>
      <c r="NE2" s="62"/>
      <c r="NF2" s="62"/>
      <c r="NG2" s="62"/>
      <c r="NH2" s="62"/>
      <c r="NI2" s="62"/>
      <c r="NJ2" s="62"/>
      <c r="NK2" s="62"/>
      <c r="NL2" s="62"/>
      <c r="NM2" s="62"/>
      <c r="NN2" s="62"/>
      <c r="NO2" s="62"/>
      <c r="NP2" s="62"/>
      <c r="NQ2" s="62"/>
      <c r="NR2" s="62"/>
      <c r="NS2" s="62"/>
      <c r="NT2" s="62"/>
      <c r="NU2" s="62"/>
      <c r="NV2" s="62"/>
      <c r="NW2" s="62"/>
      <c r="NX2" s="62"/>
      <c r="NY2" s="62"/>
      <c r="NZ2" s="62"/>
      <c r="OA2" s="62"/>
      <c r="OB2" s="62"/>
      <c r="OC2" s="62"/>
      <c r="OD2" s="62"/>
      <c r="OE2" s="62"/>
      <c r="OF2" s="62"/>
      <c r="OG2" s="62"/>
      <c r="OH2" s="62"/>
      <c r="OI2" s="62"/>
      <c r="OJ2" s="62"/>
      <c r="OK2" s="62"/>
      <c r="OL2" s="62"/>
      <c r="OM2" s="62"/>
      <c r="ON2" s="62"/>
      <c r="OO2" s="62"/>
      <c r="OP2" s="62"/>
      <c r="OQ2" s="62"/>
      <c r="OR2" s="62"/>
      <c r="OS2" s="62"/>
      <c r="OT2" s="62"/>
      <c r="OU2" s="62"/>
      <c r="OV2" s="62"/>
      <c r="OW2" s="62"/>
      <c r="OX2" s="62"/>
      <c r="OY2" s="62"/>
      <c r="OZ2" s="62"/>
      <c r="PA2" s="62"/>
      <c r="PB2" s="62"/>
      <c r="PC2" s="62"/>
      <c r="PD2" s="62"/>
      <c r="PE2" s="62"/>
      <c r="PF2" s="62"/>
      <c r="PG2" s="62"/>
      <c r="PH2" s="62"/>
      <c r="PI2" s="62"/>
      <c r="PJ2" s="62"/>
      <c r="PK2" s="62"/>
      <c r="PL2" s="62"/>
      <c r="PM2" s="62"/>
      <c r="PN2" s="62"/>
      <c r="PO2" s="62"/>
      <c r="PP2" s="62"/>
      <c r="PQ2" s="62"/>
      <c r="PR2" s="62"/>
      <c r="PS2" s="62"/>
      <c r="PT2" s="62"/>
      <c r="PU2" s="62"/>
      <c r="PV2" s="62"/>
      <c r="PW2" s="62"/>
      <c r="PX2" s="62"/>
      <c r="PY2" s="62"/>
      <c r="PZ2" s="62"/>
      <c r="QA2" s="62"/>
      <c r="QB2" s="62"/>
      <c r="QC2" s="62"/>
      <c r="QD2" s="62"/>
      <c r="QE2" s="62"/>
      <c r="QF2" s="62"/>
      <c r="QG2" s="62"/>
      <c r="QH2" s="62"/>
      <c r="QI2" s="62"/>
      <c r="QJ2" s="62"/>
      <c r="QK2" s="62"/>
      <c r="QL2" s="62"/>
      <c r="QM2" s="62"/>
      <c r="QN2" s="62"/>
      <c r="QO2" s="62"/>
      <c r="QP2" s="62"/>
      <c r="QQ2" s="62"/>
      <c r="QR2" s="62"/>
      <c r="QS2" s="62"/>
      <c r="QT2" s="62"/>
      <c r="QU2" s="62"/>
      <c r="QV2" s="62"/>
      <c r="QW2" s="62"/>
      <c r="QX2" s="62"/>
      <c r="QY2" s="62"/>
      <c r="QZ2" s="62"/>
      <c r="RA2" s="62"/>
      <c r="RB2" s="62"/>
      <c r="RC2" s="62"/>
      <c r="RD2" s="62"/>
      <c r="RE2" s="62"/>
      <c r="RF2" s="62"/>
      <c r="RG2" s="62"/>
      <c r="RH2" s="62"/>
      <c r="RI2" s="62"/>
      <c r="RJ2" s="62"/>
      <c r="RK2" s="62"/>
      <c r="RL2" s="62"/>
      <c r="RM2" s="62"/>
      <c r="RN2" s="62"/>
      <c r="RO2" s="62"/>
      <c r="RP2" s="62"/>
      <c r="RQ2" s="62"/>
      <c r="RR2" s="62"/>
      <c r="RS2" s="62"/>
      <c r="RT2" s="62"/>
      <c r="RU2" s="62"/>
      <c r="RV2" s="62"/>
      <c r="RW2" s="62"/>
      <c r="RX2" s="62"/>
      <c r="RY2" s="62"/>
      <c r="RZ2" s="62"/>
      <c r="SA2" s="62"/>
      <c r="SB2" s="62"/>
      <c r="SC2" s="62"/>
      <c r="SD2" s="62"/>
      <c r="SE2" s="62"/>
      <c r="SF2" s="62"/>
      <c r="SG2" s="62"/>
      <c r="SH2" s="62"/>
      <c r="SI2" s="62"/>
      <c r="SJ2" s="62"/>
      <c r="SK2" s="62"/>
      <c r="SL2" s="62"/>
      <c r="SM2" s="62"/>
      <c r="SN2" s="62"/>
      <c r="SO2" s="62"/>
      <c r="SP2" s="62"/>
      <c r="SQ2" s="62"/>
      <c r="SR2" s="62"/>
      <c r="SS2" s="62"/>
      <c r="ST2" s="62"/>
      <c r="SU2" s="62"/>
      <c r="SV2" s="62"/>
      <c r="SW2" s="62"/>
      <c r="SX2" s="62"/>
      <c r="SY2" s="62"/>
      <c r="SZ2" s="62"/>
      <c r="TA2" s="62"/>
      <c r="TB2" s="62"/>
      <c r="TC2" s="62"/>
      <c r="TD2" s="62"/>
      <c r="TE2" s="62"/>
      <c r="TF2" s="62"/>
      <c r="TG2" s="62"/>
      <c r="TH2" s="62"/>
      <c r="TI2" s="62"/>
      <c r="TJ2" s="62"/>
      <c r="TK2" s="62"/>
      <c r="TL2" s="62"/>
      <c r="TM2" s="62"/>
      <c r="TN2" s="62"/>
      <c r="TO2" s="62"/>
      <c r="TP2" s="62"/>
      <c r="TQ2" s="62"/>
      <c r="TR2" s="62"/>
      <c r="TS2" s="62"/>
      <c r="TT2" s="62"/>
      <c r="TU2" s="62"/>
      <c r="TV2" s="62"/>
      <c r="TW2" s="62"/>
      <c r="TX2" s="62"/>
      <c r="TY2" s="62"/>
      <c r="TZ2" s="62"/>
      <c r="UA2" s="62"/>
      <c r="UB2" s="62"/>
      <c r="UC2" s="62"/>
      <c r="UD2" s="62"/>
      <c r="UE2" s="62"/>
      <c r="UF2" s="62"/>
      <c r="UG2" s="62"/>
      <c r="UH2" s="62"/>
      <c r="UI2" s="62"/>
      <c r="UJ2" s="62"/>
      <c r="UK2" s="62"/>
      <c r="UL2" s="62"/>
      <c r="UM2" s="62"/>
      <c r="UN2" s="62"/>
      <c r="UO2" s="62"/>
      <c r="UP2" s="62"/>
      <c r="UQ2" s="62"/>
      <c r="UR2" s="62"/>
      <c r="US2" s="62"/>
      <c r="UT2" s="62"/>
      <c r="UU2" s="62"/>
      <c r="UV2" s="62"/>
      <c r="UW2" s="62"/>
      <c r="UX2" s="62"/>
      <c r="UY2" s="62"/>
      <c r="UZ2" s="62"/>
      <c r="VA2" s="62"/>
      <c r="VB2" s="62"/>
      <c r="VC2" s="62"/>
      <c r="VD2" s="62"/>
      <c r="VE2" s="62"/>
      <c r="VF2" s="62"/>
      <c r="VG2" s="62"/>
      <c r="VH2" s="62"/>
      <c r="VI2" s="62"/>
      <c r="VJ2" s="62"/>
      <c r="VK2" s="62"/>
      <c r="VL2" s="62"/>
      <c r="VM2" s="62"/>
      <c r="VN2" s="62"/>
      <c r="VO2" s="62"/>
      <c r="VP2" s="62"/>
      <c r="VQ2" s="62"/>
      <c r="VR2" s="62"/>
      <c r="VS2" s="62"/>
      <c r="VT2" s="62"/>
      <c r="VU2" s="62"/>
      <c r="VV2" s="62"/>
      <c r="VW2" s="62"/>
      <c r="VX2" s="62"/>
      <c r="VY2" s="62"/>
      <c r="VZ2" s="62"/>
      <c r="WA2" s="62"/>
      <c r="WB2" s="62"/>
      <c r="WC2" s="62"/>
      <c r="WD2" s="62"/>
      <c r="WE2" s="62"/>
      <c r="WF2" s="62"/>
      <c r="WG2" s="62"/>
      <c r="WH2" s="62"/>
      <c r="WI2" s="62"/>
      <c r="WJ2" s="62"/>
      <c r="WK2" s="62"/>
      <c r="WL2" s="62"/>
      <c r="WM2" s="62"/>
      <c r="WN2" s="62"/>
      <c r="WO2" s="62"/>
      <c r="WP2" s="62"/>
      <c r="WQ2" s="62"/>
      <c r="WR2" s="62"/>
      <c r="WS2" s="62"/>
      <c r="WT2" s="62"/>
      <c r="WU2" s="62"/>
      <c r="WV2" s="62"/>
      <c r="WW2" s="62"/>
      <c r="WX2" s="62"/>
      <c r="WY2" s="62"/>
      <c r="WZ2" s="62"/>
      <c r="XA2" s="62"/>
      <c r="XB2" s="62"/>
      <c r="XC2" s="62"/>
      <c r="XD2" s="62"/>
      <c r="XE2" s="62"/>
      <c r="XF2" s="62"/>
      <c r="XG2" s="62"/>
      <c r="XH2" s="62"/>
      <c r="XI2" s="62"/>
      <c r="XJ2" s="62"/>
      <c r="XK2" s="62"/>
      <c r="XL2" s="62"/>
      <c r="XM2" s="62"/>
      <c r="XN2" s="62"/>
      <c r="XO2" s="62"/>
      <c r="XP2" s="62"/>
      <c r="XQ2" s="62"/>
      <c r="XR2" s="62"/>
      <c r="XS2" s="62"/>
      <c r="XT2" s="62"/>
      <c r="XU2" s="62"/>
      <c r="XV2" s="62"/>
      <c r="XW2" s="62"/>
      <c r="XX2" s="62"/>
      <c r="XY2" s="62"/>
      <c r="XZ2" s="62"/>
      <c r="YA2" s="62"/>
      <c r="YB2" s="62"/>
      <c r="YC2" s="62"/>
      <c r="YD2" s="62"/>
      <c r="YE2" s="62"/>
      <c r="YF2" s="62"/>
      <c r="YG2" s="62"/>
      <c r="YH2" s="62"/>
      <c r="YI2" s="62"/>
      <c r="YJ2" s="62"/>
      <c r="YK2" s="62"/>
      <c r="YL2" s="62"/>
      <c r="YM2" s="62"/>
      <c r="YN2" s="62"/>
      <c r="YO2" s="62"/>
      <c r="YP2" s="62"/>
      <c r="YQ2" s="62"/>
      <c r="YR2" s="62"/>
      <c r="YS2" s="62"/>
      <c r="YT2" s="62"/>
      <c r="YU2" s="62"/>
      <c r="YV2" s="62"/>
      <c r="YW2" s="62"/>
      <c r="YX2" s="62"/>
      <c r="YY2" s="62"/>
      <c r="YZ2" s="62"/>
      <c r="ZA2" s="62"/>
      <c r="ZB2" s="62"/>
      <c r="ZC2" s="62"/>
      <c r="ZD2" s="62"/>
      <c r="ZE2" s="62"/>
      <c r="ZF2" s="62"/>
      <c r="ZG2" s="62"/>
      <c r="ZH2" s="62"/>
      <c r="ZI2" s="62"/>
      <c r="ZJ2" s="62"/>
      <c r="ZK2" s="62"/>
      <c r="ZL2" s="62"/>
      <c r="ZM2" s="62"/>
      <c r="ZN2" s="62"/>
      <c r="ZO2" s="62"/>
      <c r="ZP2" s="62"/>
      <c r="ZQ2" s="62"/>
      <c r="ZR2" s="62"/>
      <c r="ZS2" s="62"/>
      <c r="ZT2" s="62"/>
      <c r="ZU2" s="62"/>
      <c r="ZV2" s="62"/>
      <c r="ZW2" s="62"/>
      <c r="ZX2" s="62"/>
      <c r="ZY2" s="62"/>
      <c r="ZZ2" s="62"/>
      <c r="AAA2" s="62"/>
      <c r="AAB2" s="62"/>
      <c r="AAC2" s="62"/>
      <c r="AAD2" s="62"/>
      <c r="AAE2" s="62"/>
      <c r="AAF2" s="62"/>
      <c r="AAG2" s="62"/>
      <c r="AAH2" s="62"/>
      <c r="AAI2" s="62"/>
      <c r="AAJ2" s="62"/>
      <c r="AAK2" s="62"/>
      <c r="AAL2" s="62"/>
      <c r="AAM2" s="62"/>
      <c r="AAN2" s="62"/>
      <c r="AAO2" s="62"/>
      <c r="AAP2" s="62"/>
      <c r="AAQ2" s="62"/>
      <c r="AAR2" s="62"/>
      <c r="AAS2" s="62"/>
      <c r="AAT2" s="62"/>
      <c r="AAU2" s="62"/>
      <c r="AAV2" s="62"/>
      <c r="AAW2" s="62"/>
      <c r="AAX2" s="62"/>
      <c r="AAY2" s="62"/>
      <c r="AAZ2" s="62"/>
      <c r="ABA2" s="62"/>
      <c r="ABB2" s="62"/>
      <c r="ABC2" s="62"/>
      <c r="ABD2" s="62"/>
      <c r="ABE2" s="62"/>
      <c r="ABF2" s="62"/>
      <c r="ABG2" s="62"/>
      <c r="ABH2" s="62"/>
      <c r="ABI2" s="62"/>
      <c r="ABJ2" s="62"/>
      <c r="ABK2" s="62"/>
      <c r="ABL2" s="62"/>
      <c r="ABM2" s="62"/>
      <c r="ABN2" s="62"/>
      <c r="ABO2" s="62"/>
      <c r="ABP2" s="62"/>
      <c r="ABQ2" s="62"/>
      <c r="ABR2" s="62"/>
      <c r="ABS2" s="62"/>
      <c r="ABT2" s="62"/>
      <c r="ABU2" s="62"/>
      <c r="ABV2" s="62"/>
      <c r="ABW2" s="62"/>
      <c r="ABX2" s="62"/>
      <c r="ABY2" s="62"/>
      <c r="ABZ2" s="62"/>
      <c r="ACA2" s="62"/>
      <c r="ACB2" s="62"/>
      <c r="ACC2" s="62"/>
      <c r="ACD2" s="62"/>
      <c r="ACE2" s="62"/>
      <c r="ACF2" s="62"/>
      <c r="ACG2" s="62"/>
      <c r="ACH2" s="62"/>
      <c r="ACI2" s="62"/>
      <c r="ACJ2" s="62"/>
      <c r="ACK2" s="62"/>
      <c r="ACL2" s="62"/>
      <c r="ACM2" s="62"/>
      <c r="ACN2" s="62"/>
      <c r="ACO2" s="62"/>
      <c r="ACP2" s="62"/>
      <c r="ACQ2" s="62"/>
      <c r="ACR2" s="62"/>
      <c r="ACS2" s="62"/>
      <c r="ACT2" s="62"/>
      <c r="ACU2" s="62"/>
      <c r="ACV2" s="62"/>
      <c r="ACW2" s="62"/>
      <c r="ACX2" s="62"/>
      <c r="ACY2" s="62"/>
      <c r="ACZ2" s="62"/>
      <c r="ADA2" s="62"/>
      <c r="ADB2" s="62"/>
      <c r="ADC2" s="62"/>
      <c r="ADD2" s="62"/>
      <c r="ADE2" s="62"/>
      <c r="ADF2" s="62"/>
      <c r="ADG2" s="62"/>
      <c r="ADH2" s="62"/>
      <c r="ADI2" s="62"/>
      <c r="ADJ2" s="62"/>
      <c r="ADK2" s="62"/>
      <c r="ADL2" s="62"/>
      <c r="ADM2" s="62"/>
      <c r="ADN2" s="62"/>
      <c r="ADO2" s="62"/>
      <c r="ADP2" s="62"/>
      <c r="ADQ2" s="62"/>
      <c r="ADR2" s="62"/>
      <c r="ADS2" s="62"/>
      <c r="ADT2" s="62"/>
      <c r="ADU2" s="62"/>
      <c r="ADV2" s="62"/>
      <c r="ADW2" s="62"/>
      <c r="ADX2" s="62"/>
      <c r="ADY2" s="62"/>
      <c r="ADZ2" s="62"/>
      <c r="AEA2" s="62"/>
      <c r="AEB2" s="62"/>
      <c r="AEC2" s="62"/>
      <c r="AED2" s="62"/>
      <c r="AEE2" s="62"/>
      <c r="AEF2" s="62"/>
      <c r="AEG2" s="62"/>
      <c r="AEH2" s="62"/>
      <c r="AEI2" s="62"/>
      <c r="AEJ2" s="62"/>
      <c r="AEK2" s="62"/>
      <c r="AEL2" s="62"/>
      <c r="AEM2" s="62"/>
      <c r="AEN2" s="62"/>
      <c r="AEO2" s="62"/>
      <c r="AEP2" s="62"/>
      <c r="AEQ2" s="62"/>
      <c r="AER2" s="62"/>
      <c r="AES2" s="62"/>
      <c r="AET2" s="62"/>
      <c r="AEU2" s="62"/>
      <c r="AEV2" s="62"/>
      <c r="AEW2" s="62"/>
      <c r="AEX2" s="62"/>
      <c r="AEY2" s="62"/>
      <c r="AEZ2" s="62"/>
      <c r="AFA2" s="62"/>
      <c r="AFB2" s="62"/>
      <c r="AFC2" s="62"/>
      <c r="AFD2" s="62"/>
      <c r="AFE2" s="62"/>
      <c r="AFF2" s="62"/>
      <c r="AFG2" s="62"/>
      <c r="AFH2" s="62"/>
      <c r="AFI2" s="62"/>
      <c r="AFJ2" s="62"/>
      <c r="AFK2" s="62"/>
      <c r="AFL2" s="62"/>
      <c r="AFM2" s="62"/>
      <c r="AFN2" s="62"/>
      <c r="AFO2" s="62"/>
      <c r="AFP2" s="62"/>
      <c r="AFQ2" s="62"/>
      <c r="AFR2" s="62"/>
      <c r="AFS2" s="62"/>
      <c r="AFT2" s="62"/>
      <c r="AFU2" s="62"/>
      <c r="AFV2" s="62"/>
      <c r="AFW2" s="62"/>
      <c r="AFX2" s="62"/>
      <c r="AFY2" s="62"/>
      <c r="AFZ2" s="62"/>
      <c r="AGA2" s="62"/>
      <c r="AGB2" s="62"/>
      <c r="AGC2" s="62"/>
      <c r="AGD2" s="62"/>
      <c r="AGE2" s="62"/>
      <c r="AGF2" s="62"/>
      <c r="AGG2" s="62"/>
      <c r="AGH2" s="62"/>
      <c r="AGI2" s="62"/>
      <c r="AGJ2" s="62"/>
      <c r="AGK2" s="62"/>
      <c r="AGL2" s="62"/>
      <c r="AGM2" s="62"/>
      <c r="AGN2" s="62"/>
      <c r="AGO2" s="62"/>
      <c r="AGP2" s="62"/>
      <c r="AGQ2" s="62"/>
      <c r="AGR2" s="62"/>
      <c r="AGS2" s="62"/>
      <c r="AGT2" s="62"/>
      <c r="AGU2" s="62"/>
      <c r="AGV2" s="62"/>
      <c r="AGW2" s="62"/>
      <c r="AGX2" s="62"/>
      <c r="AGY2" s="62"/>
      <c r="AGZ2" s="62"/>
      <c r="AHA2" s="62"/>
      <c r="AHB2" s="62"/>
      <c r="AHC2" s="62"/>
      <c r="AHD2" s="62"/>
      <c r="AHE2" s="62"/>
      <c r="AHF2" s="62"/>
      <c r="AHG2" s="62"/>
      <c r="AHH2" s="62"/>
      <c r="AHI2" s="62"/>
      <c r="AHJ2" s="62"/>
      <c r="AHK2" s="62"/>
      <c r="AHL2" s="62"/>
      <c r="AHM2" s="62"/>
      <c r="AHN2" s="62"/>
      <c r="AHO2" s="62"/>
      <c r="AHP2" s="62"/>
      <c r="AHQ2" s="62"/>
      <c r="AHR2" s="62"/>
      <c r="AHS2" s="62"/>
      <c r="AHT2" s="62"/>
      <c r="AHU2" s="62"/>
      <c r="AHV2" s="62"/>
      <c r="AHW2" s="62"/>
      <c r="AHX2" s="62"/>
      <c r="AHY2" s="62"/>
      <c r="AHZ2" s="62"/>
      <c r="AIA2" s="62"/>
      <c r="AIB2" s="62"/>
      <c r="AIC2" s="62"/>
      <c r="AID2" s="62"/>
      <c r="AIE2" s="62"/>
      <c r="AIF2" s="62"/>
      <c r="AIG2" s="62"/>
      <c r="AIH2" s="62"/>
      <c r="AII2" s="62"/>
      <c r="AIJ2" s="62"/>
      <c r="AIK2" s="62"/>
      <c r="AIL2" s="62"/>
      <c r="AIM2" s="62"/>
      <c r="AIN2" s="62"/>
      <c r="AIO2" s="62"/>
      <c r="AIP2" s="62"/>
      <c r="AIQ2" s="62"/>
      <c r="AIR2" s="62"/>
      <c r="AIS2" s="62"/>
      <c r="AIT2" s="62"/>
      <c r="AIU2" s="62"/>
      <c r="AIV2" s="62"/>
      <c r="AIW2" s="62"/>
      <c r="AIX2" s="62"/>
      <c r="AIY2" s="62"/>
      <c r="AIZ2" s="62"/>
      <c r="AJA2" s="62"/>
      <c r="AJB2" s="62"/>
      <c r="AJC2" s="62"/>
      <c r="AJD2" s="62"/>
      <c r="AJE2" s="62"/>
      <c r="AJF2" s="62"/>
      <c r="AJG2" s="62"/>
      <c r="AJH2" s="62"/>
      <c r="AJI2" s="62"/>
      <c r="AJJ2" s="62"/>
      <c r="AJK2" s="62"/>
      <c r="AJL2" s="62"/>
      <c r="AJM2" s="62"/>
      <c r="AJN2" s="62"/>
      <c r="AJO2" s="62"/>
      <c r="AJP2" s="62"/>
      <c r="AJQ2" s="62"/>
      <c r="AJR2" s="62"/>
      <c r="AJS2" s="62"/>
      <c r="AJT2" s="62"/>
      <c r="AJU2" s="62"/>
      <c r="AJV2" s="62"/>
      <c r="AJW2" s="62"/>
      <c r="AJX2" s="62"/>
      <c r="AJY2" s="62"/>
      <c r="AJZ2" s="62"/>
      <c r="AKA2" s="62"/>
      <c r="AKB2" s="62"/>
      <c r="AKC2" s="62"/>
      <c r="AKD2" s="62"/>
      <c r="AKE2" s="62"/>
      <c r="AKF2" s="62"/>
      <c r="AKG2" s="62"/>
      <c r="AKH2" s="62"/>
      <c r="AKI2" s="62"/>
      <c r="AKJ2" s="62"/>
      <c r="AKK2" s="62"/>
      <c r="AKL2" s="62"/>
      <c r="AKM2" s="62"/>
      <c r="AKN2" s="62"/>
      <c r="AKO2" s="62"/>
      <c r="AKP2" s="62"/>
      <c r="AKQ2" s="62"/>
      <c r="AKR2" s="62"/>
      <c r="AKS2" s="62"/>
      <c r="AKT2" s="62"/>
      <c r="AKU2" s="62"/>
      <c r="AKV2" s="62"/>
      <c r="AKW2" s="62"/>
      <c r="AKX2" s="62"/>
      <c r="AKY2" s="62"/>
      <c r="AKZ2" s="62"/>
      <c r="ALA2" s="62"/>
      <c r="ALB2" s="62"/>
      <c r="ALC2" s="62"/>
      <c r="ALD2" s="62"/>
      <c r="ALE2" s="62"/>
      <c r="ALF2" s="62"/>
      <c r="ALG2" s="62"/>
      <c r="ALH2" s="62"/>
      <c r="ALI2" s="62"/>
      <c r="ALJ2" s="62"/>
      <c r="ALK2" s="62"/>
      <c r="ALL2" s="62"/>
      <c r="ALM2" s="62"/>
      <c r="ALN2" s="62"/>
      <c r="ALO2" s="62"/>
      <c r="ALP2" s="62"/>
      <c r="ALQ2" s="62"/>
      <c r="ALR2" s="62"/>
      <c r="ALS2" s="62"/>
      <c r="ALT2" s="62"/>
      <c r="ALU2" s="62"/>
      <c r="ALV2" s="62"/>
      <c r="ALW2" s="62"/>
      <c r="ALX2" s="62"/>
      <c r="ALY2" s="62"/>
      <c r="ALZ2" s="62"/>
      <c r="AMA2" s="62"/>
      <c r="AMB2" s="62"/>
      <c r="AMC2" s="62"/>
      <c r="AMD2" s="62"/>
      <c r="AME2" s="62"/>
      <c r="AMF2" s="62"/>
      <c r="AMG2" s="62"/>
      <c r="AMH2" s="62"/>
      <c r="AMI2" s="62"/>
      <c r="AMJ2" s="62"/>
    </row>
    <row r="3" spans="1:1024" ht="15" customHeight="1" thickBot="1">
      <c r="A3" s="62"/>
      <c r="B3" s="27"/>
      <c r="C3" s="28"/>
      <c r="D3" s="28"/>
      <c r="E3" s="28"/>
      <c r="F3" s="551"/>
      <c r="G3" s="551"/>
      <c r="H3" s="551"/>
      <c r="I3" s="551"/>
      <c r="J3" s="551"/>
      <c r="K3" s="551"/>
      <c r="L3" s="551"/>
      <c r="M3" s="552"/>
      <c r="N3" s="553"/>
      <c r="O3" s="553"/>
      <c r="P3" s="553"/>
      <c r="Q3" s="553"/>
      <c r="R3" s="62"/>
      <c r="S3" s="62"/>
      <c r="T3" s="62"/>
      <c r="U3" s="62"/>
      <c r="V3" s="62"/>
      <c r="W3" s="62"/>
      <c r="X3" s="62"/>
      <c r="Y3" s="62"/>
      <c r="Z3" s="62"/>
      <c r="AA3" s="62"/>
      <c r="AB3" s="62"/>
      <c r="AC3" s="62"/>
      <c r="AD3" s="62"/>
      <c r="AE3" s="62"/>
      <c r="AF3" s="62"/>
      <c r="AG3" s="62"/>
      <c r="AH3" s="62"/>
      <c r="AI3" s="62"/>
      <c r="AJ3" s="62"/>
      <c r="AK3" s="62"/>
      <c r="AL3" s="62"/>
      <c r="AM3" s="62"/>
      <c r="AN3" s="62"/>
      <c r="AO3" s="62"/>
      <c r="AP3" s="62"/>
      <c r="AQ3" s="62"/>
      <c r="AR3" s="62"/>
      <c r="AS3" s="62"/>
      <c r="AT3" s="62"/>
      <c r="AU3" s="62"/>
      <c r="AV3" s="62"/>
      <c r="AW3" s="62"/>
      <c r="AX3" s="62"/>
      <c r="AY3" s="62"/>
      <c r="AZ3" s="62"/>
      <c r="BA3" s="62"/>
      <c r="BB3" s="62"/>
      <c r="BC3" s="62"/>
      <c r="BD3" s="62"/>
      <c r="BE3" s="62"/>
      <c r="BF3" s="62"/>
      <c r="BG3" s="62"/>
      <c r="BH3" s="62"/>
      <c r="BI3" s="62"/>
      <c r="BJ3" s="62"/>
      <c r="BK3" s="62"/>
      <c r="BL3" s="62"/>
      <c r="BM3" s="62"/>
      <c r="BN3" s="62"/>
      <c r="BO3" s="62"/>
      <c r="BP3" s="62"/>
      <c r="BQ3" s="62"/>
      <c r="BR3" s="62"/>
      <c r="BS3" s="62"/>
      <c r="BT3" s="62"/>
      <c r="BU3" s="62"/>
      <c r="BV3" s="62"/>
      <c r="BW3" s="62"/>
      <c r="BX3" s="62"/>
      <c r="BY3" s="62"/>
      <c r="BZ3" s="62"/>
      <c r="CA3" s="62"/>
      <c r="CB3" s="62"/>
      <c r="CC3" s="62"/>
      <c r="CD3" s="62"/>
      <c r="CE3" s="62"/>
      <c r="CF3" s="62"/>
      <c r="CG3" s="62"/>
      <c r="CH3" s="62"/>
      <c r="CI3" s="62"/>
      <c r="CJ3" s="62"/>
      <c r="CK3" s="62"/>
      <c r="CL3" s="62"/>
      <c r="CM3" s="62"/>
      <c r="CN3" s="62"/>
      <c r="CO3" s="62"/>
      <c r="CP3" s="62"/>
      <c r="CQ3" s="62"/>
      <c r="CR3" s="62"/>
      <c r="CS3" s="62"/>
      <c r="CT3" s="62"/>
      <c r="CU3" s="62"/>
      <c r="CV3" s="62"/>
      <c r="CW3" s="62"/>
      <c r="CX3" s="62"/>
      <c r="CY3" s="62"/>
      <c r="CZ3" s="62"/>
      <c r="DA3" s="62"/>
      <c r="DB3" s="62"/>
      <c r="DC3" s="62"/>
      <c r="DD3" s="62"/>
      <c r="DE3" s="62"/>
      <c r="DF3" s="62"/>
      <c r="DG3" s="62"/>
      <c r="DH3" s="62"/>
      <c r="DI3" s="62"/>
      <c r="DJ3" s="62"/>
      <c r="DK3" s="62"/>
      <c r="DL3" s="62"/>
      <c r="DM3" s="62"/>
      <c r="DN3" s="62"/>
      <c r="DO3" s="62"/>
      <c r="DP3" s="62"/>
      <c r="DQ3" s="62"/>
      <c r="DR3" s="62"/>
      <c r="DS3" s="62"/>
      <c r="DT3" s="62"/>
      <c r="DU3" s="62"/>
      <c r="DV3" s="62"/>
      <c r="DW3" s="62"/>
      <c r="DX3" s="62"/>
      <c r="DY3" s="62"/>
      <c r="DZ3" s="62"/>
      <c r="EA3" s="62"/>
      <c r="EB3" s="62"/>
      <c r="EC3" s="62"/>
      <c r="ED3" s="62"/>
      <c r="EE3" s="62"/>
      <c r="EF3" s="62"/>
      <c r="EG3" s="62"/>
      <c r="EH3" s="62"/>
      <c r="EI3" s="62"/>
      <c r="EJ3" s="62"/>
      <c r="EK3" s="62"/>
      <c r="EL3" s="62"/>
      <c r="EM3" s="62"/>
      <c r="EN3" s="62"/>
      <c r="EO3" s="62"/>
      <c r="EP3" s="62"/>
      <c r="EQ3" s="62"/>
      <c r="ER3" s="62"/>
      <c r="ES3" s="62"/>
      <c r="ET3" s="62"/>
      <c r="EU3" s="62"/>
      <c r="EV3" s="62"/>
      <c r="EW3" s="62"/>
      <c r="EX3" s="62"/>
      <c r="EY3" s="62"/>
      <c r="EZ3" s="62"/>
      <c r="FA3" s="62"/>
      <c r="FB3" s="62"/>
      <c r="FC3" s="62"/>
      <c r="FD3" s="62"/>
      <c r="FE3" s="62"/>
      <c r="FF3" s="62"/>
      <c r="FG3" s="62"/>
      <c r="FH3" s="62"/>
      <c r="FI3" s="62"/>
      <c r="FJ3" s="62"/>
      <c r="FK3" s="62"/>
      <c r="FL3" s="62"/>
      <c r="FM3" s="62"/>
      <c r="FN3" s="62"/>
      <c r="FO3" s="62"/>
      <c r="FP3" s="62"/>
      <c r="FQ3" s="62"/>
      <c r="FR3" s="62"/>
      <c r="FS3" s="62"/>
      <c r="FT3" s="62"/>
      <c r="FU3" s="62"/>
      <c r="FV3" s="62"/>
      <c r="FW3" s="62"/>
      <c r="FX3" s="62"/>
      <c r="FY3" s="62"/>
      <c r="FZ3" s="62"/>
      <c r="GA3" s="62"/>
      <c r="GB3" s="62"/>
      <c r="GC3" s="62"/>
      <c r="GD3" s="62"/>
      <c r="GE3" s="62"/>
      <c r="GF3" s="62"/>
      <c r="GG3" s="62"/>
      <c r="GH3" s="62"/>
      <c r="GI3" s="62"/>
      <c r="GJ3" s="62"/>
      <c r="GK3" s="62"/>
      <c r="GL3" s="62"/>
      <c r="GM3" s="62"/>
      <c r="GN3" s="62"/>
      <c r="GO3" s="62"/>
      <c r="GP3" s="62"/>
      <c r="GQ3" s="62"/>
      <c r="GR3" s="62"/>
      <c r="GS3" s="62"/>
      <c r="GT3" s="62"/>
      <c r="GU3" s="62"/>
      <c r="GV3" s="62"/>
      <c r="GW3" s="62"/>
      <c r="GX3" s="62"/>
      <c r="GY3" s="62"/>
      <c r="GZ3" s="62"/>
      <c r="HA3" s="62"/>
      <c r="HB3" s="62"/>
      <c r="HC3" s="62"/>
      <c r="HD3" s="62"/>
      <c r="HE3" s="62"/>
      <c r="HF3" s="62"/>
      <c r="HG3" s="62"/>
      <c r="HH3" s="62"/>
      <c r="HI3" s="62"/>
      <c r="HJ3" s="62"/>
      <c r="HK3" s="62"/>
      <c r="HL3" s="62"/>
      <c r="HM3" s="62"/>
      <c r="HN3" s="62"/>
      <c r="HO3" s="62"/>
      <c r="HP3" s="62"/>
      <c r="HQ3" s="62"/>
      <c r="HR3" s="62"/>
      <c r="HS3" s="62"/>
      <c r="HT3" s="62"/>
      <c r="HU3" s="62"/>
      <c r="HV3" s="62"/>
      <c r="HW3" s="62"/>
      <c r="HX3" s="62"/>
      <c r="HY3" s="62"/>
      <c r="HZ3" s="62"/>
      <c r="IA3" s="62"/>
      <c r="IB3" s="62"/>
      <c r="IC3" s="62"/>
      <c r="ID3" s="62"/>
      <c r="IE3" s="62"/>
      <c r="IF3" s="62"/>
      <c r="IG3" s="62"/>
      <c r="IH3" s="62"/>
      <c r="II3" s="62"/>
      <c r="IJ3" s="62"/>
      <c r="IK3" s="62"/>
      <c r="IL3" s="62"/>
      <c r="IM3" s="62"/>
      <c r="IN3" s="62"/>
      <c r="IO3" s="62"/>
      <c r="IP3" s="62"/>
      <c r="IQ3" s="62"/>
      <c r="IR3" s="62"/>
      <c r="IS3" s="62"/>
      <c r="IT3" s="62"/>
      <c r="IU3" s="62"/>
      <c r="IV3" s="62"/>
      <c r="IW3" s="62"/>
      <c r="IX3" s="62"/>
      <c r="IY3" s="62"/>
      <c r="IZ3" s="62"/>
      <c r="JA3" s="62"/>
      <c r="JB3" s="62"/>
      <c r="JC3" s="62"/>
      <c r="JD3" s="62"/>
      <c r="JE3" s="62"/>
      <c r="JF3" s="62"/>
      <c r="JG3" s="62"/>
      <c r="JH3" s="62"/>
      <c r="JI3" s="62"/>
      <c r="JJ3" s="62"/>
      <c r="JK3" s="62"/>
      <c r="JL3" s="62"/>
      <c r="JM3" s="62"/>
      <c r="JN3" s="62"/>
      <c r="JO3" s="62"/>
      <c r="JP3" s="62"/>
      <c r="JQ3" s="62"/>
      <c r="JR3" s="62"/>
      <c r="JS3" s="62"/>
      <c r="JT3" s="62"/>
      <c r="JU3" s="62"/>
      <c r="JV3" s="62"/>
      <c r="JW3" s="62"/>
      <c r="JX3" s="62"/>
      <c r="JY3" s="62"/>
      <c r="JZ3" s="62"/>
      <c r="KA3" s="62"/>
      <c r="KB3" s="62"/>
      <c r="KC3" s="62"/>
      <c r="KD3" s="62"/>
      <c r="KE3" s="62"/>
      <c r="KF3" s="62"/>
      <c r="KG3" s="62"/>
      <c r="KH3" s="62"/>
      <c r="KI3" s="62"/>
      <c r="KJ3" s="62"/>
      <c r="KK3" s="62"/>
      <c r="KL3" s="62"/>
      <c r="KM3" s="62"/>
      <c r="KN3" s="62"/>
      <c r="KO3" s="62"/>
      <c r="KP3" s="62"/>
      <c r="KQ3" s="62"/>
      <c r="KR3" s="62"/>
      <c r="KS3" s="62"/>
      <c r="KT3" s="62"/>
      <c r="KU3" s="62"/>
      <c r="KV3" s="62"/>
      <c r="KW3" s="62"/>
      <c r="KX3" s="62"/>
      <c r="KY3" s="62"/>
      <c r="KZ3" s="62"/>
      <c r="LA3" s="62"/>
      <c r="LB3" s="62"/>
      <c r="LC3" s="62"/>
      <c r="LD3" s="62"/>
      <c r="LE3" s="62"/>
      <c r="LF3" s="62"/>
      <c r="LG3" s="62"/>
      <c r="LH3" s="62"/>
      <c r="LI3" s="62"/>
      <c r="LJ3" s="62"/>
      <c r="LK3" s="62"/>
      <c r="LL3" s="62"/>
      <c r="LM3" s="62"/>
      <c r="LN3" s="62"/>
      <c r="LO3" s="62"/>
      <c r="LP3" s="62"/>
      <c r="LQ3" s="62"/>
      <c r="LR3" s="62"/>
      <c r="LS3" s="62"/>
      <c r="LT3" s="62"/>
      <c r="LU3" s="62"/>
      <c r="LV3" s="62"/>
      <c r="LW3" s="62"/>
      <c r="LX3" s="62"/>
      <c r="LY3" s="62"/>
      <c r="LZ3" s="62"/>
      <c r="MA3" s="62"/>
      <c r="MB3" s="62"/>
      <c r="MC3" s="62"/>
      <c r="MD3" s="62"/>
      <c r="ME3" s="62"/>
      <c r="MF3" s="62"/>
      <c r="MG3" s="62"/>
      <c r="MH3" s="62"/>
      <c r="MI3" s="62"/>
      <c r="MJ3" s="62"/>
      <c r="MK3" s="62"/>
      <c r="ML3" s="62"/>
      <c r="MM3" s="62"/>
      <c r="MN3" s="62"/>
      <c r="MO3" s="62"/>
      <c r="MP3" s="62"/>
      <c r="MQ3" s="62"/>
      <c r="MR3" s="62"/>
      <c r="MS3" s="62"/>
      <c r="MT3" s="62"/>
      <c r="MU3" s="62"/>
      <c r="MV3" s="62"/>
      <c r="MW3" s="62"/>
      <c r="MX3" s="62"/>
      <c r="MY3" s="62"/>
      <c r="MZ3" s="62"/>
      <c r="NA3" s="62"/>
      <c r="NB3" s="62"/>
      <c r="NC3" s="62"/>
      <c r="ND3" s="62"/>
      <c r="NE3" s="62"/>
      <c r="NF3" s="62"/>
      <c r="NG3" s="62"/>
      <c r="NH3" s="62"/>
      <c r="NI3" s="62"/>
      <c r="NJ3" s="62"/>
      <c r="NK3" s="62"/>
      <c r="NL3" s="62"/>
      <c r="NM3" s="62"/>
      <c r="NN3" s="62"/>
      <c r="NO3" s="62"/>
      <c r="NP3" s="62"/>
      <c r="NQ3" s="62"/>
      <c r="NR3" s="62"/>
      <c r="NS3" s="62"/>
      <c r="NT3" s="62"/>
      <c r="NU3" s="62"/>
      <c r="NV3" s="62"/>
      <c r="NW3" s="62"/>
      <c r="NX3" s="62"/>
      <c r="NY3" s="62"/>
      <c r="NZ3" s="62"/>
      <c r="OA3" s="62"/>
      <c r="OB3" s="62"/>
      <c r="OC3" s="62"/>
      <c r="OD3" s="62"/>
      <c r="OE3" s="62"/>
      <c r="OF3" s="62"/>
      <c r="OG3" s="62"/>
      <c r="OH3" s="62"/>
      <c r="OI3" s="62"/>
      <c r="OJ3" s="62"/>
      <c r="OK3" s="62"/>
      <c r="OL3" s="62"/>
      <c r="OM3" s="62"/>
      <c r="ON3" s="62"/>
      <c r="OO3" s="62"/>
      <c r="OP3" s="62"/>
      <c r="OQ3" s="62"/>
      <c r="OR3" s="62"/>
      <c r="OS3" s="62"/>
      <c r="OT3" s="62"/>
      <c r="OU3" s="62"/>
      <c r="OV3" s="62"/>
      <c r="OW3" s="62"/>
      <c r="OX3" s="62"/>
      <c r="OY3" s="62"/>
      <c r="OZ3" s="62"/>
      <c r="PA3" s="62"/>
      <c r="PB3" s="62"/>
      <c r="PC3" s="62"/>
      <c r="PD3" s="62"/>
      <c r="PE3" s="62"/>
      <c r="PF3" s="62"/>
      <c r="PG3" s="62"/>
      <c r="PH3" s="62"/>
      <c r="PI3" s="62"/>
      <c r="PJ3" s="62"/>
      <c r="PK3" s="62"/>
      <c r="PL3" s="62"/>
      <c r="PM3" s="62"/>
      <c r="PN3" s="62"/>
      <c r="PO3" s="62"/>
      <c r="PP3" s="62"/>
      <c r="PQ3" s="62"/>
      <c r="PR3" s="62"/>
      <c r="PS3" s="62"/>
      <c r="PT3" s="62"/>
      <c r="PU3" s="62"/>
      <c r="PV3" s="62"/>
      <c r="PW3" s="62"/>
      <c r="PX3" s="62"/>
      <c r="PY3" s="62"/>
      <c r="PZ3" s="62"/>
      <c r="QA3" s="62"/>
      <c r="QB3" s="62"/>
      <c r="QC3" s="62"/>
      <c r="QD3" s="62"/>
      <c r="QE3" s="62"/>
      <c r="QF3" s="62"/>
      <c r="QG3" s="62"/>
      <c r="QH3" s="62"/>
      <c r="QI3" s="62"/>
      <c r="QJ3" s="62"/>
      <c r="QK3" s="62"/>
      <c r="QL3" s="62"/>
      <c r="QM3" s="62"/>
      <c r="QN3" s="62"/>
      <c r="QO3" s="62"/>
      <c r="QP3" s="62"/>
      <c r="QQ3" s="62"/>
      <c r="QR3" s="62"/>
      <c r="QS3" s="62"/>
      <c r="QT3" s="62"/>
      <c r="QU3" s="62"/>
      <c r="QV3" s="62"/>
      <c r="QW3" s="62"/>
      <c r="QX3" s="62"/>
      <c r="QY3" s="62"/>
      <c r="QZ3" s="62"/>
      <c r="RA3" s="62"/>
      <c r="RB3" s="62"/>
      <c r="RC3" s="62"/>
      <c r="RD3" s="62"/>
      <c r="RE3" s="62"/>
      <c r="RF3" s="62"/>
      <c r="RG3" s="62"/>
      <c r="RH3" s="62"/>
      <c r="RI3" s="62"/>
      <c r="RJ3" s="62"/>
      <c r="RK3" s="62"/>
      <c r="RL3" s="62"/>
      <c r="RM3" s="62"/>
      <c r="RN3" s="62"/>
      <c r="RO3" s="62"/>
      <c r="RP3" s="62"/>
      <c r="RQ3" s="62"/>
      <c r="RR3" s="62"/>
      <c r="RS3" s="62"/>
      <c r="RT3" s="62"/>
      <c r="RU3" s="62"/>
      <c r="RV3" s="62"/>
      <c r="RW3" s="62"/>
      <c r="RX3" s="62"/>
      <c r="RY3" s="62"/>
      <c r="RZ3" s="62"/>
      <c r="SA3" s="62"/>
      <c r="SB3" s="62"/>
      <c r="SC3" s="62"/>
      <c r="SD3" s="62"/>
      <c r="SE3" s="62"/>
      <c r="SF3" s="62"/>
      <c r="SG3" s="62"/>
      <c r="SH3" s="62"/>
      <c r="SI3" s="62"/>
      <c r="SJ3" s="62"/>
      <c r="SK3" s="62"/>
      <c r="SL3" s="62"/>
      <c r="SM3" s="62"/>
      <c r="SN3" s="62"/>
      <c r="SO3" s="62"/>
      <c r="SP3" s="62"/>
      <c r="SQ3" s="62"/>
      <c r="SR3" s="62"/>
      <c r="SS3" s="62"/>
      <c r="ST3" s="62"/>
      <c r="SU3" s="62"/>
      <c r="SV3" s="62"/>
      <c r="SW3" s="62"/>
      <c r="SX3" s="62"/>
      <c r="SY3" s="62"/>
      <c r="SZ3" s="62"/>
      <c r="TA3" s="62"/>
      <c r="TB3" s="62"/>
      <c r="TC3" s="62"/>
      <c r="TD3" s="62"/>
      <c r="TE3" s="62"/>
      <c r="TF3" s="62"/>
      <c r="TG3" s="62"/>
      <c r="TH3" s="62"/>
      <c r="TI3" s="62"/>
      <c r="TJ3" s="62"/>
      <c r="TK3" s="62"/>
      <c r="TL3" s="62"/>
      <c r="TM3" s="62"/>
      <c r="TN3" s="62"/>
      <c r="TO3" s="62"/>
      <c r="TP3" s="62"/>
      <c r="TQ3" s="62"/>
      <c r="TR3" s="62"/>
      <c r="TS3" s="62"/>
      <c r="TT3" s="62"/>
      <c r="TU3" s="62"/>
      <c r="TV3" s="62"/>
      <c r="TW3" s="62"/>
      <c r="TX3" s="62"/>
      <c r="TY3" s="62"/>
      <c r="TZ3" s="62"/>
      <c r="UA3" s="62"/>
      <c r="UB3" s="62"/>
      <c r="UC3" s="62"/>
      <c r="UD3" s="62"/>
      <c r="UE3" s="62"/>
      <c r="UF3" s="62"/>
      <c r="UG3" s="62"/>
      <c r="UH3" s="62"/>
      <c r="UI3" s="62"/>
      <c r="UJ3" s="62"/>
      <c r="UK3" s="62"/>
      <c r="UL3" s="62"/>
      <c r="UM3" s="62"/>
      <c r="UN3" s="62"/>
      <c r="UO3" s="62"/>
      <c r="UP3" s="62"/>
      <c r="UQ3" s="62"/>
      <c r="UR3" s="62"/>
      <c r="US3" s="62"/>
      <c r="UT3" s="62"/>
      <c r="UU3" s="62"/>
      <c r="UV3" s="62"/>
      <c r="UW3" s="62"/>
      <c r="UX3" s="62"/>
      <c r="UY3" s="62"/>
      <c r="UZ3" s="62"/>
      <c r="VA3" s="62"/>
      <c r="VB3" s="62"/>
      <c r="VC3" s="62"/>
      <c r="VD3" s="62"/>
      <c r="VE3" s="62"/>
      <c r="VF3" s="62"/>
      <c r="VG3" s="62"/>
      <c r="VH3" s="62"/>
      <c r="VI3" s="62"/>
      <c r="VJ3" s="62"/>
      <c r="VK3" s="62"/>
      <c r="VL3" s="62"/>
      <c r="VM3" s="62"/>
      <c r="VN3" s="62"/>
      <c r="VO3" s="62"/>
      <c r="VP3" s="62"/>
      <c r="VQ3" s="62"/>
      <c r="VR3" s="62"/>
      <c r="VS3" s="62"/>
      <c r="VT3" s="62"/>
      <c r="VU3" s="62"/>
      <c r="VV3" s="62"/>
      <c r="VW3" s="62"/>
      <c r="VX3" s="62"/>
      <c r="VY3" s="62"/>
      <c r="VZ3" s="62"/>
      <c r="WA3" s="62"/>
      <c r="WB3" s="62"/>
      <c r="WC3" s="62"/>
      <c r="WD3" s="62"/>
      <c r="WE3" s="62"/>
      <c r="WF3" s="62"/>
      <c r="WG3" s="62"/>
      <c r="WH3" s="62"/>
      <c r="WI3" s="62"/>
      <c r="WJ3" s="62"/>
      <c r="WK3" s="62"/>
      <c r="WL3" s="62"/>
      <c r="WM3" s="62"/>
      <c r="WN3" s="62"/>
      <c r="WO3" s="62"/>
      <c r="WP3" s="62"/>
      <c r="WQ3" s="62"/>
      <c r="WR3" s="62"/>
      <c r="WS3" s="62"/>
      <c r="WT3" s="62"/>
      <c r="WU3" s="62"/>
      <c r="WV3" s="62"/>
      <c r="WW3" s="62"/>
      <c r="WX3" s="62"/>
      <c r="WY3" s="62"/>
      <c r="WZ3" s="62"/>
      <c r="XA3" s="62"/>
      <c r="XB3" s="62"/>
      <c r="XC3" s="62"/>
      <c r="XD3" s="62"/>
      <c r="XE3" s="62"/>
      <c r="XF3" s="62"/>
      <c r="XG3" s="62"/>
      <c r="XH3" s="62"/>
      <c r="XI3" s="62"/>
      <c r="XJ3" s="62"/>
      <c r="XK3" s="62"/>
      <c r="XL3" s="62"/>
      <c r="XM3" s="62"/>
      <c r="XN3" s="62"/>
      <c r="XO3" s="62"/>
      <c r="XP3" s="62"/>
      <c r="XQ3" s="62"/>
      <c r="XR3" s="62"/>
      <c r="XS3" s="62"/>
      <c r="XT3" s="62"/>
      <c r="XU3" s="62"/>
      <c r="XV3" s="62"/>
      <c r="XW3" s="62"/>
      <c r="XX3" s="62"/>
      <c r="XY3" s="62"/>
      <c r="XZ3" s="62"/>
      <c r="YA3" s="62"/>
      <c r="YB3" s="62"/>
      <c r="YC3" s="62"/>
      <c r="YD3" s="62"/>
      <c r="YE3" s="62"/>
      <c r="YF3" s="62"/>
      <c r="YG3" s="62"/>
      <c r="YH3" s="62"/>
      <c r="YI3" s="62"/>
      <c r="YJ3" s="62"/>
      <c r="YK3" s="62"/>
      <c r="YL3" s="62"/>
      <c r="YM3" s="62"/>
      <c r="YN3" s="62"/>
      <c r="YO3" s="62"/>
      <c r="YP3" s="62"/>
      <c r="YQ3" s="62"/>
      <c r="YR3" s="62"/>
      <c r="YS3" s="62"/>
      <c r="YT3" s="62"/>
      <c r="YU3" s="62"/>
      <c r="YV3" s="62"/>
      <c r="YW3" s="62"/>
      <c r="YX3" s="62"/>
      <c r="YY3" s="62"/>
      <c r="YZ3" s="62"/>
      <c r="ZA3" s="62"/>
      <c r="ZB3" s="62"/>
      <c r="ZC3" s="62"/>
      <c r="ZD3" s="62"/>
      <c r="ZE3" s="62"/>
      <c r="ZF3" s="62"/>
      <c r="ZG3" s="62"/>
      <c r="ZH3" s="62"/>
      <c r="ZI3" s="62"/>
      <c r="ZJ3" s="62"/>
      <c r="ZK3" s="62"/>
      <c r="ZL3" s="62"/>
      <c r="ZM3" s="62"/>
      <c r="ZN3" s="62"/>
      <c r="ZO3" s="62"/>
      <c r="ZP3" s="62"/>
      <c r="ZQ3" s="62"/>
      <c r="ZR3" s="62"/>
      <c r="ZS3" s="62"/>
      <c r="ZT3" s="62"/>
      <c r="ZU3" s="62"/>
      <c r="ZV3" s="62"/>
      <c r="ZW3" s="62"/>
      <c r="ZX3" s="62"/>
      <c r="ZY3" s="62"/>
      <c r="ZZ3" s="62"/>
      <c r="AAA3" s="62"/>
      <c r="AAB3" s="62"/>
      <c r="AAC3" s="62"/>
      <c r="AAD3" s="62"/>
      <c r="AAE3" s="62"/>
      <c r="AAF3" s="62"/>
      <c r="AAG3" s="62"/>
      <c r="AAH3" s="62"/>
      <c r="AAI3" s="62"/>
      <c r="AAJ3" s="62"/>
      <c r="AAK3" s="62"/>
      <c r="AAL3" s="62"/>
      <c r="AAM3" s="62"/>
      <c r="AAN3" s="62"/>
      <c r="AAO3" s="62"/>
      <c r="AAP3" s="62"/>
      <c r="AAQ3" s="62"/>
      <c r="AAR3" s="62"/>
      <c r="AAS3" s="62"/>
      <c r="AAT3" s="62"/>
      <c r="AAU3" s="62"/>
      <c r="AAV3" s="62"/>
      <c r="AAW3" s="62"/>
      <c r="AAX3" s="62"/>
      <c r="AAY3" s="62"/>
      <c r="AAZ3" s="62"/>
      <c r="ABA3" s="62"/>
      <c r="ABB3" s="62"/>
      <c r="ABC3" s="62"/>
      <c r="ABD3" s="62"/>
      <c r="ABE3" s="62"/>
      <c r="ABF3" s="62"/>
      <c r="ABG3" s="62"/>
      <c r="ABH3" s="62"/>
      <c r="ABI3" s="62"/>
      <c r="ABJ3" s="62"/>
      <c r="ABK3" s="62"/>
      <c r="ABL3" s="62"/>
      <c r="ABM3" s="62"/>
      <c r="ABN3" s="62"/>
      <c r="ABO3" s="62"/>
      <c r="ABP3" s="62"/>
      <c r="ABQ3" s="62"/>
      <c r="ABR3" s="62"/>
      <c r="ABS3" s="62"/>
      <c r="ABT3" s="62"/>
      <c r="ABU3" s="62"/>
      <c r="ABV3" s="62"/>
      <c r="ABW3" s="62"/>
      <c r="ABX3" s="62"/>
      <c r="ABY3" s="62"/>
      <c r="ABZ3" s="62"/>
      <c r="ACA3" s="62"/>
      <c r="ACB3" s="62"/>
      <c r="ACC3" s="62"/>
      <c r="ACD3" s="62"/>
      <c r="ACE3" s="62"/>
      <c r="ACF3" s="62"/>
      <c r="ACG3" s="62"/>
      <c r="ACH3" s="62"/>
      <c r="ACI3" s="62"/>
      <c r="ACJ3" s="62"/>
      <c r="ACK3" s="62"/>
      <c r="ACL3" s="62"/>
      <c r="ACM3" s="62"/>
      <c r="ACN3" s="62"/>
      <c r="ACO3" s="62"/>
      <c r="ACP3" s="62"/>
      <c r="ACQ3" s="62"/>
      <c r="ACR3" s="62"/>
      <c r="ACS3" s="62"/>
      <c r="ACT3" s="62"/>
      <c r="ACU3" s="62"/>
      <c r="ACV3" s="62"/>
      <c r="ACW3" s="62"/>
      <c r="ACX3" s="62"/>
      <c r="ACY3" s="62"/>
      <c r="ACZ3" s="62"/>
      <c r="ADA3" s="62"/>
      <c r="ADB3" s="62"/>
      <c r="ADC3" s="62"/>
      <c r="ADD3" s="62"/>
      <c r="ADE3" s="62"/>
      <c r="ADF3" s="62"/>
      <c r="ADG3" s="62"/>
      <c r="ADH3" s="62"/>
      <c r="ADI3" s="62"/>
      <c r="ADJ3" s="62"/>
      <c r="ADK3" s="62"/>
      <c r="ADL3" s="62"/>
      <c r="ADM3" s="62"/>
      <c r="ADN3" s="62"/>
      <c r="ADO3" s="62"/>
      <c r="ADP3" s="62"/>
      <c r="ADQ3" s="62"/>
      <c r="ADR3" s="62"/>
      <c r="ADS3" s="62"/>
      <c r="ADT3" s="62"/>
      <c r="ADU3" s="62"/>
      <c r="ADV3" s="62"/>
      <c r="ADW3" s="62"/>
      <c r="ADX3" s="62"/>
      <c r="ADY3" s="62"/>
      <c r="ADZ3" s="62"/>
      <c r="AEA3" s="62"/>
      <c r="AEB3" s="62"/>
      <c r="AEC3" s="62"/>
      <c r="AED3" s="62"/>
      <c r="AEE3" s="62"/>
      <c r="AEF3" s="62"/>
      <c r="AEG3" s="62"/>
      <c r="AEH3" s="62"/>
      <c r="AEI3" s="62"/>
      <c r="AEJ3" s="62"/>
      <c r="AEK3" s="62"/>
      <c r="AEL3" s="62"/>
      <c r="AEM3" s="62"/>
      <c r="AEN3" s="62"/>
      <c r="AEO3" s="62"/>
      <c r="AEP3" s="62"/>
      <c r="AEQ3" s="62"/>
      <c r="AER3" s="62"/>
      <c r="AES3" s="62"/>
      <c r="AET3" s="62"/>
      <c r="AEU3" s="62"/>
      <c r="AEV3" s="62"/>
      <c r="AEW3" s="62"/>
      <c r="AEX3" s="62"/>
      <c r="AEY3" s="62"/>
      <c r="AEZ3" s="62"/>
      <c r="AFA3" s="62"/>
      <c r="AFB3" s="62"/>
      <c r="AFC3" s="62"/>
      <c r="AFD3" s="62"/>
      <c r="AFE3" s="62"/>
      <c r="AFF3" s="62"/>
      <c r="AFG3" s="62"/>
      <c r="AFH3" s="62"/>
      <c r="AFI3" s="62"/>
      <c r="AFJ3" s="62"/>
      <c r="AFK3" s="62"/>
      <c r="AFL3" s="62"/>
      <c r="AFM3" s="62"/>
      <c r="AFN3" s="62"/>
      <c r="AFO3" s="62"/>
      <c r="AFP3" s="62"/>
      <c r="AFQ3" s="62"/>
      <c r="AFR3" s="62"/>
      <c r="AFS3" s="62"/>
      <c r="AFT3" s="62"/>
      <c r="AFU3" s="62"/>
      <c r="AFV3" s="62"/>
      <c r="AFW3" s="62"/>
      <c r="AFX3" s="62"/>
      <c r="AFY3" s="62"/>
      <c r="AFZ3" s="62"/>
      <c r="AGA3" s="62"/>
      <c r="AGB3" s="62"/>
      <c r="AGC3" s="62"/>
      <c r="AGD3" s="62"/>
      <c r="AGE3" s="62"/>
      <c r="AGF3" s="62"/>
      <c r="AGG3" s="62"/>
      <c r="AGH3" s="62"/>
      <c r="AGI3" s="62"/>
      <c r="AGJ3" s="62"/>
      <c r="AGK3" s="62"/>
      <c r="AGL3" s="62"/>
      <c r="AGM3" s="62"/>
      <c r="AGN3" s="62"/>
      <c r="AGO3" s="62"/>
      <c r="AGP3" s="62"/>
      <c r="AGQ3" s="62"/>
      <c r="AGR3" s="62"/>
      <c r="AGS3" s="62"/>
      <c r="AGT3" s="62"/>
      <c r="AGU3" s="62"/>
      <c r="AGV3" s="62"/>
      <c r="AGW3" s="62"/>
      <c r="AGX3" s="62"/>
      <c r="AGY3" s="62"/>
      <c r="AGZ3" s="62"/>
      <c r="AHA3" s="62"/>
      <c r="AHB3" s="62"/>
      <c r="AHC3" s="62"/>
      <c r="AHD3" s="62"/>
      <c r="AHE3" s="62"/>
      <c r="AHF3" s="62"/>
      <c r="AHG3" s="62"/>
      <c r="AHH3" s="62"/>
      <c r="AHI3" s="62"/>
      <c r="AHJ3" s="62"/>
      <c r="AHK3" s="62"/>
      <c r="AHL3" s="62"/>
      <c r="AHM3" s="62"/>
      <c r="AHN3" s="62"/>
      <c r="AHO3" s="62"/>
      <c r="AHP3" s="62"/>
      <c r="AHQ3" s="62"/>
      <c r="AHR3" s="62"/>
      <c r="AHS3" s="62"/>
      <c r="AHT3" s="62"/>
      <c r="AHU3" s="62"/>
      <c r="AHV3" s="62"/>
      <c r="AHW3" s="62"/>
      <c r="AHX3" s="62"/>
      <c r="AHY3" s="62"/>
      <c r="AHZ3" s="62"/>
      <c r="AIA3" s="62"/>
      <c r="AIB3" s="62"/>
      <c r="AIC3" s="62"/>
      <c r="AID3" s="62"/>
      <c r="AIE3" s="62"/>
      <c r="AIF3" s="62"/>
      <c r="AIG3" s="62"/>
      <c r="AIH3" s="62"/>
      <c r="AII3" s="62"/>
      <c r="AIJ3" s="62"/>
      <c r="AIK3" s="62"/>
      <c r="AIL3" s="62"/>
      <c r="AIM3" s="62"/>
      <c r="AIN3" s="62"/>
      <c r="AIO3" s="62"/>
      <c r="AIP3" s="62"/>
      <c r="AIQ3" s="62"/>
      <c r="AIR3" s="62"/>
      <c r="AIS3" s="62"/>
      <c r="AIT3" s="62"/>
      <c r="AIU3" s="62"/>
      <c r="AIV3" s="62"/>
      <c r="AIW3" s="62"/>
      <c r="AIX3" s="62"/>
      <c r="AIY3" s="62"/>
      <c r="AIZ3" s="62"/>
      <c r="AJA3" s="62"/>
      <c r="AJB3" s="62"/>
      <c r="AJC3" s="62"/>
      <c r="AJD3" s="62"/>
      <c r="AJE3" s="62"/>
      <c r="AJF3" s="62"/>
      <c r="AJG3" s="62"/>
      <c r="AJH3" s="62"/>
      <c r="AJI3" s="62"/>
      <c r="AJJ3" s="62"/>
      <c r="AJK3" s="62"/>
      <c r="AJL3" s="62"/>
      <c r="AJM3" s="62"/>
      <c r="AJN3" s="62"/>
      <c r="AJO3" s="62"/>
      <c r="AJP3" s="62"/>
      <c r="AJQ3" s="62"/>
      <c r="AJR3" s="62"/>
      <c r="AJS3" s="62"/>
      <c r="AJT3" s="62"/>
      <c r="AJU3" s="62"/>
      <c r="AJV3" s="62"/>
      <c r="AJW3" s="62"/>
      <c r="AJX3" s="62"/>
      <c r="AJY3" s="62"/>
      <c r="AJZ3" s="62"/>
      <c r="AKA3" s="62"/>
      <c r="AKB3" s="62"/>
      <c r="AKC3" s="62"/>
      <c r="AKD3" s="62"/>
      <c r="AKE3" s="62"/>
      <c r="AKF3" s="62"/>
      <c r="AKG3" s="62"/>
      <c r="AKH3" s="62"/>
      <c r="AKI3" s="62"/>
      <c r="AKJ3" s="62"/>
      <c r="AKK3" s="62"/>
      <c r="AKL3" s="62"/>
      <c r="AKM3" s="62"/>
      <c r="AKN3" s="62"/>
      <c r="AKO3" s="62"/>
      <c r="AKP3" s="62"/>
      <c r="AKQ3" s="62"/>
      <c r="AKR3" s="62"/>
      <c r="AKS3" s="62"/>
      <c r="AKT3" s="62"/>
      <c r="AKU3" s="62"/>
      <c r="AKV3" s="62"/>
      <c r="AKW3" s="62"/>
      <c r="AKX3" s="62"/>
      <c r="AKY3" s="62"/>
      <c r="AKZ3" s="62"/>
      <c r="ALA3" s="62"/>
      <c r="ALB3" s="62"/>
      <c r="ALC3" s="62"/>
      <c r="ALD3" s="62"/>
      <c r="ALE3" s="62"/>
      <c r="ALF3" s="62"/>
      <c r="ALG3" s="62"/>
      <c r="ALH3" s="62"/>
      <c r="ALI3" s="62"/>
      <c r="ALJ3" s="62"/>
      <c r="ALK3" s="62"/>
      <c r="ALL3" s="62"/>
      <c r="ALM3" s="62"/>
      <c r="ALN3" s="62"/>
      <c r="ALO3" s="62"/>
      <c r="ALP3" s="62"/>
      <c r="ALQ3" s="62"/>
      <c r="ALR3" s="62"/>
      <c r="ALS3" s="62"/>
      <c r="ALT3" s="62"/>
      <c r="ALU3" s="62"/>
      <c r="ALV3" s="62"/>
      <c r="ALW3" s="62"/>
      <c r="ALX3" s="62"/>
      <c r="ALY3" s="62"/>
      <c r="ALZ3" s="62"/>
      <c r="AMA3" s="62"/>
      <c r="AMB3" s="62"/>
      <c r="AMC3" s="62"/>
      <c r="AMD3" s="62"/>
      <c r="AME3" s="62"/>
      <c r="AMF3" s="62"/>
      <c r="AMG3" s="62"/>
      <c r="AMH3" s="62"/>
      <c r="AMI3" s="62"/>
      <c r="AMJ3" s="62"/>
    </row>
    <row r="4" spans="1:1024" ht="15" customHeight="1" thickBot="1">
      <c r="A4" s="62"/>
      <c r="B4" s="27"/>
      <c r="C4" s="28"/>
      <c r="D4" s="28"/>
      <c r="E4" s="28"/>
      <c r="F4" s="551"/>
      <c r="G4" s="551"/>
      <c r="H4" s="551"/>
      <c r="I4" s="551"/>
      <c r="J4" s="551"/>
      <c r="K4" s="551"/>
      <c r="L4" s="551"/>
      <c r="M4" s="554" t="s">
        <v>14</v>
      </c>
      <c r="N4" s="555" t="s">
        <v>15</v>
      </c>
      <c r="O4" s="555"/>
      <c r="P4" s="555"/>
      <c r="Q4" s="555"/>
      <c r="R4" s="62"/>
      <c r="S4" s="62"/>
      <c r="T4" s="62"/>
      <c r="U4" s="62"/>
      <c r="V4" s="62"/>
      <c r="W4" s="62"/>
      <c r="X4" s="62"/>
      <c r="Y4" s="62"/>
      <c r="Z4" s="62"/>
      <c r="AA4" s="62"/>
      <c r="AB4" s="62"/>
      <c r="AC4" s="62"/>
      <c r="AD4" s="62"/>
      <c r="AE4" s="62"/>
      <c r="AF4" s="62"/>
      <c r="AG4" s="62"/>
      <c r="AH4" s="62"/>
      <c r="AI4" s="62"/>
      <c r="AJ4" s="62"/>
      <c r="AK4" s="62"/>
      <c r="AL4" s="62"/>
      <c r="AM4" s="62"/>
      <c r="AN4" s="62"/>
      <c r="AO4" s="62"/>
      <c r="AP4" s="62"/>
      <c r="AQ4" s="62"/>
      <c r="AR4" s="62"/>
      <c r="AS4" s="62"/>
      <c r="AT4" s="62"/>
      <c r="AU4" s="62"/>
      <c r="AV4" s="62"/>
      <c r="AW4" s="62"/>
      <c r="AX4" s="62"/>
      <c r="AY4" s="62"/>
      <c r="AZ4" s="62"/>
      <c r="BA4" s="62"/>
      <c r="BB4" s="62"/>
      <c r="BC4" s="62"/>
      <c r="BD4" s="62"/>
      <c r="BE4" s="62"/>
      <c r="BF4" s="62"/>
      <c r="BG4" s="62"/>
      <c r="BH4" s="62"/>
      <c r="BI4" s="62"/>
      <c r="BJ4" s="62"/>
      <c r="BK4" s="62"/>
      <c r="BL4" s="62"/>
      <c r="BM4" s="62"/>
      <c r="BN4" s="62"/>
      <c r="BO4" s="62"/>
      <c r="BP4" s="62"/>
      <c r="BQ4" s="62"/>
      <c r="BR4" s="62"/>
      <c r="BS4" s="62"/>
      <c r="BT4" s="62"/>
      <c r="BU4" s="62"/>
      <c r="BV4" s="62"/>
      <c r="BW4" s="62"/>
      <c r="BX4" s="62"/>
      <c r="BY4" s="62"/>
      <c r="BZ4" s="62"/>
      <c r="CA4" s="62"/>
      <c r="CB4" s="62"/>
      <c r="CC4" s="62"/>
      <c r="CD4" s="62"/>
      <c r="CE4" s="62"/>
      <c r="CF4" s="62"/>
      <c r="CG4" s="62"/>
      <c r="CH4" s="62"/>
      <c r="CI4" s="62"/>
      <c r="CJ4" s="62"/>
      <c r="CK4" s="62"/>
      <c r="CL4" s="62"/>
      <c r="CM4" s="62"/>
      <c r="CN4" s="62"/>
      <c r="CO4" s="62"/>
      <c r="CP4" s="62"/>
      <c r="CQ4" s="62"/>
      <c r="CR4" s="62"/>
      <c r="CS4" s="62"/>
      <c r="CT4" s="62"/>
      <c r="CU4" s="62"/>
      <c r="CV4" s="62"/>
      <c r="CW4" s="62"/>
      <c r="CX4" s="62"/>
      <c r="CY4" s="62"/>
      <c r="CZ4" s="62"/>
      <c r="DA4" s="62"/>
      <c r="DB4" s="62"/>
      <c r="DC4" s="62"/>
      <c r="DD4" s="62"/>
      <c r="DE4" s="62"/>
      <c r="DF4" s="62"/>
      <c r="DG4" s="62"/>
      <c r="DH4" s="62"/>
      <c r="DI4" s="62"/>
      <c r="DJ4" s="62"/>
      <c r="DK4" s="62"/>
      <c r="DL4" s="62"/>
      <c r="DM4" s="62"/>
      <c r="DN4" s="62"/>
      <c r="DO4" s="62"/>
      <c r="DP4" s="62"/>
      <c r="DQ4" s="62"/>
      <c r="DR4" s="62"/>
      <c r="DS4" s="62"/>
      <c r="DT4" s="62"/>
      <c r="DU4" s="62"/>
      <c r="DV4" s="62"/>
      <c r="DW4" s="62"/>
      <c r="DX4" s="62"/>
      <c r="DY4" s="62"/>
      <c r="DZ4" s="62"/>
      <c r="EA4" s="62"/>
      <c r="EB4" s="62"/>
      <c r="EC4" s="62"/>
      <c r="ED4" s="62"/>
      <c r="EE4" s="62"/>
      <c r="EF4" s="62"/>
      <c r="EG4" s="62"/>
      <c r="EH4" s="62"/>
      <c r="EI4" s="62"/>
      <c r="EJ4" s="62"/>
      <c r="EK4" s="62"/>
      <c r="EL4" s="62"/>
      <c r="EM4" s="62"/>
      <c r="EN4" s="62"/>
      <c r="EO4" s="62"/>
      <c r="EP4" s="62"/>
      <c r="EQ4" s="62"/>
      <c r="ER4" s="62"/>
      <c r="ES4" s="62"/>
      <c r="ET4" s="62"/>
      <c r="EU4" s="62"/>
      <c r="EV4" s="62"/>
      <c r="EW4" s="62"/>
      <c r="EX4" s="62"/>
      <c r="EY4" s="62"/>
      <c r="EZ4" s="62"/>
      <c r="FA4" s="62"/>
      <c r="FB4" s="62"/>
      <c r="FC4" s="62"/>
      <c r="FD4" s="62"/>
      <c r="FE4" s="62"/>
      <c r="FF4" s="62"/>
      <c r="FG4" s="62"/>
      <c r="FH4" s="62"/>
      <c r="FI4" s="62"/>
      <c r="FJ4" s="62"/>
      <c r="FK4" s="62"/>
      <c r="FL4" s="62"/>
      <c r="FM4" s="62"/>
      <c r="FN4" s="62"/>
      <c r="FO4" s="62"/>
      <c r="FP4" s="62"/>
      <c r="FQ4" s="62"/>
      <c r="FR4" s="62"/>
      <c r="FS4" s="62"/>
      <c r="FT4" s="62"/>
      <c r="FU4" s="62"/>
      <c r="FV4" s="62"/>
      <c r="FW4" s="62"/>
      <c r="FX4" s="62"/>
      <c r="FY4" s="62"/>
      <c r="FZ4" s="62"/>
      <c r="GA4" s="62"/>
      <c r="GB4" s="62"/>
      <c r="GC4" s="62"/>
      <c r="GD4" s="62"/>
      <c r="GE4" s="62"/>
      <c r="GF4" s="62"/>
      <c r="GG4" s="62"/>
      <c r="GH4" s="62"/>
      <c r="GI4" s="62"/>
      <c r="GJ4" s="62"/>
      <c r="GK4" s="62"/>
      <c r="GL4" s="62"/>
      <c r="GM4" s="62"/>
      <c r="GN4" s="62"/>
      <c r="GO4" s="62"/>
      <c r="GP4" s="62"/>
      <c r="GQ4" s="62"/>
      <c r="GR4" s="62"/>
      <c r="GS4" s="62"/>
      <c r="GT4" s="62"/>
      <c r="GU4" s="62"/>
      <c r="GV4" s="62"/>
      <c r="GW4" s="62"/>
      <c r="GX4" s="62"/>
      <c r="GY4" s="62"/>
      <c r="GZ4" s="62"/>
      <c r="HA4" s="62"/>
      <c r="HB4" s="62"/>
      <c r="HC4" s="62"/>
      <c r="HD4" s="62"/>
      <c r="HE4" s="62"/>
      <c r="HF4" s="62"/>
      <c r="HG4" s="62"/>
      <c r="HH4" s="62"/>
      <c r="HI4" s="62"/>
      <c r="HJ4" s="62"/>
      <c r="HK4" s="62"/>
      <c r="HL4" s="62"/>
      <c r="HM4" s="62"/>
      <c r="HN4" s="62"/>
      <c r="HO4" s="62"/>
      <c r="HP4" s="62"/>
      <c r="HQ4" s="62"/>
      <c r="HR4" s="62"/>
      <c r="HS4" s="62"/>
      <c r="HT4" s="62"/>
      <c r="HU4" s="62"/>
      <c r="HV4" s="62"/>
      <c r="HW4" s="62"/>
      <c r="HX4" s="62"/>
      <c r="HY4" s="62"/>
      <c r="HZ4" s="62"/>
      <c r="IA4" s="62"/>
      <c r="IB4" s="62"/>
      <c r="IC4" s="62"/>
      <c r="ID4" s="62"/>
      <c r="IE4" s="62"/>
      <c r="IF4" s="62"/>
      <c r="IG4" s="62"/>
      <c r="IH4" s="62"/>
      <c r="II4" s="62"/>
      <c r="IJ4" s="62"/>
      <c r="IK4" s="62"/>
      <c r="IL4" s="62"/>
      <c r="IM4" s="62"/>
      <c r="IN4" s="62"/>
      <c r="IO4" s="62"/>
      <c r="IP4" s="62"/>
      <c r="IQ4" s="62"/>
      <c r="IR4" s="62"/>
      <c r="IS4" s="62"/>
      <c r="IT4" s="62"/>
      <c r="IU4" s="62"/>
      <c r="IV4" s="62"/>
      <c r="IW4" s="62"/>
      <c r="IX4" s="62"/>
      <c r="IY4" s="62"/>
      <c r="IZ4" s="62"/>
      <c r="JA4" s="62"/>
      <c r="JB4" s="62"/>
      <c r="JC4" s="62"/>
      <c r="JD4" s="62"/>
      <c r="JE4" s="62"/>
      <c r="JF4" s="62"/>
      <c r="JG4" s="62"/>
      <c r="JH4" s="62"/>
      <c r="JI4" s="62"/>
      <c r="JJ4" s="62"/>
      <c r="JK4" s="62"/>
      <c r="JL4" s="62"/>
      <c r="JM4" s="62"/>
      <c r="JN4" s="62"/>
      <c r="JO4" s="62"/>
      <c r="JP4" s="62"/>
      <c r="JQ4" s="62"/>
      <c r="JR4" s="62"/>
      <c r="JS4" s="62"/>
      <c r="JT4" s="62"/>
      <c r="JU4" s="62"/>
      <c r="JV4" s="62"/>
      <c r="JW4" s="62"/>
      <c r="JX4" s="62"/>
      <c r="JY4" s="62"/>
      <c r="JZ4" s="62"/>
      <c r="KA4" s="62"/>
      <c r="KB4" s="62"/>
      <c r="KC4" s="62"/>
      <c r="KD4" s="62"/>
      <c r="KE4" s="62"/>
      <c r="KF4" s="62"/>
      <c r="KG4" s="62"/>
      <c r="KH4" s="62"/>
      <c r="KI4" s="62"/>
      <c r="KJ4" s="62"/>
      <c r="KK4" s="62"/>
      <c r="KL4" s="62"/>
      <c r="KM4" s="62"/>
      <c r="KN4" s="62"/>
      <c r="KO4" s="62"/>
      <c r="KP4" s="62"/>
      <c r="KQ4" s="62"/>
      <c r="KR4" s="62"/>
      <c r="KS4" s="62"/>
      <c r="KT4" s="62"/>
      <c r="KU4" s="62"/>
      <c r="KV4" s="62"/>
      <c r="KW4" s="62"/>
      <c r="KX4" s="62"/>
      <c r="KY4" s="62"/>
      <c r="KZ4" s="62"/>
      <c r="LA4" s="62"/>
      <c r="LB4" s="62"/>
      <c r="LC4" s="62"/>
      <c r="LD4" s="62"/>
      <c r="LE4" s="62"/>
      <c r="LF4" s="62"/>
      <c r="LG4" s="62"/>
      <c r="LH4" s="62"/>
      <c r="LI4" s="62"/>
      <c r="LJ4" s="62"/>
      <c r="LK4" s="62"/>
      <c r="LL4" s="62"/>
      <c r="LM4" s="62"/>
      <c r="LN4" s="62"/>
      <c r="LO4" s="62"/>
      <c r="LP4" s="62"/>
      <c r="LQ4" s="62"/>
      <c r="LR4" s="62"/>
      <c r="LS4" s="62"/>
      <c r="LT4" s="62"/>
      <c r="LU4" s="62"/>
      <c r="LV4" s="62"/>
      <c r="LW4" s="62"/>
      <c r="LX4" s="62"/>
      <c r="LY4" s="62"/>
      <c r="LZ4" s="62"/>
      <c r="MA4" s="62"/>
      <c r="MB4" s="62"/>
      <c r="MC4" s="62"/>
      <c r="MD4" s="62"/>
      <c r="ME4" s="62"/>
      <c r="MF4" s="62"/>
      <c r="MG4" s="62"/>
      <c r="MH4" s="62"/>
      <c r="MI4" s="62"/>
      <c r="MJ4" s="62"/>
      <c r="MK4" s="62"/>
      <c r="ML4" s="62"/>
      <c r="MM4" s="62"/>
      <c r="MN4" s="62"/>
      <c r="MO4" s="62"/>
      <c r="MP4" s="62"/>
      <c r="MQ4" s="62"/>
      <c r="MR4" s="62"/>
      <c r="MS4" s="62"/>
      <c r="MT4" s="62"/>
      <c r="MU4" s="62"/>
      <c r="MV4" s="62"/>
      <c r="MW4" s="62"/>
      <c r="MX4" s="62"/>
      <c r="MY4" s="62"/>
      <c r="MZ4" s="62"/>
      <c r="NA4" s="62"/>
      <c r="NB4" s="62"/>
      <c r="NC4" s="62"/>
      <c r="ND4" s="62"/>
      <c r="NE4" s="62"/>
      <c r="NF4" s="62"/>
      <c r="NG4" s="62"/>
      <c r="NH4" s="62"/>
      <c r="NI4" s="62"/>
      <c r="NJ4" s="62"/>
      <c r="NK4" s="62"/>
      <c r="NL4" s="62"/>
      <c r="NM4" s="62"/>
      <c r="NN4" s="62"/>
      <c r="NO4" s="62"/>
      <c r="NP4" s="62"/>
      <c r="NQ4" s="62"/>
      <c r="NR4" s="62"/>
      <c r="NS4" s="62"/>
      <c r="NT4" s="62"/>
      <c r="NU4" s="62"/>
      <c r="NV4" s="62"/>
      <c r="NW4" s="62"/>
      <c r="NX4" s="62"/>
      <c r="NY4" s="62"/>
      <c r="NZ4" s="62"/>
      <c r="OA4" s="62"/>
      <c r="OB4" s="62"/>
      <c r="OC4" s="62"/>
      <c r="OD4" s="62"/>
      <c r="OE4" s="62"/>
      <c r="OF4" s="62"/>
      <c r="OG4" s="62"/>
      <c r="OH4" s="62"/>
      <c r="OI4" s="62"/>
      <c r="OJ4" s="62"/>
      <c r="OK4" s="62"/>
      <c r="OL4" s="62"/>
      <c r="OM4" s="62"/>
      <c r="ON4" s="62"/>
      <c r="OO4" s="62"/>
      <c r="OP4" s="62"/>
      <c r="OQ4" s="62"/>
      <c r="OR4" s="62"/>
      <c r="OS4" s="62"/>
      <c r="OT4" s="62"/>
      <c r="OU4" s="62"/>
      <c r="OV4" s="62"/>
      <c r="OW4" s="62"/>
      <c r="OX4" s="62"/>
      <c r="OY4" s="62"/>
      <c r="OZ4" s="62"/>
      <c r="PA4" s="62"/>
      <c r="PB4" s="62"/>
      <c r="PC4" s="62"/>
      <c r="PD4" s="62"/>
      <c r="PE4" s="62"/>
      <c r="PF4" s="62"/>
      <c r="PG4" s="62"/>
      <c r="PH4" s="62"/>
      <c r="PI4" s="62"/>
      <c r="PJ4" s="62"/>
      <c r="PK4" s="62"/>
      <c r="PL4" s="62"/>
      <c r="PM4" s="62"/>
      <c r="PN4" s="62"/>
      <c r="PO4" s="62"/>
      <c r="PP4" s="62"/>
      <c r="PQ4" s="62"/>
      <c r="PR4" s="62"/>
      <c r="PS4" s="62"/>
      <c r="PT4" s="62"/>
      <c r="PU4" s="62"/>
      <c r="PV4" s="62"/>
      <c r="PW4" s="62"/>
      <c r="PX4" s="62"/>
      <c r="PY4" s="62"/>
      <c r="PZ4" s="62"/>
      <c r="QA4" s="62"/>
      <c r="QB4" s="62"/>
      <c r="QC4" s="62"/>
      <c r="QD4" s="62"/>
      <c r="QE4" s="62"/>
      <c r="QF4" s="62"/>
      <c r="QG4" s="62"/>
      <c r="QH4" s="62"/>
      <c r="QI4" s="62"/>
      <c r="QJ4" s="62"/>
      <c r="QK4" s="62"/>
      <c r="QL4" s="62"/>
      <c r="QM4" s="62"/>
      <c r="QN4" s="62"/>
      <c r="QO4" s="62"/>
      <c r="QP4" s="62"/>
      <c r="QQ4" s="62"/>
      <c r="QR4" s="62"/>
      <c r="QS4" s="62"/>
      <c r="QT4" s="62"/>
      <c r="QU4" s="62"/>
      <c r="QV4" s="62"/>
      <c r="QW4" s="62"/>
      <c r="QX4" s="62"/>
      <c r="QY4" s="62"/>
      <c r="QZ4" s="62"/>
      <c r="RA4" s="62"/>
      <c r="RB4" s="62"/>
      <c r="RC4" s="62"/>
      <c r="RD4" s="62"/>
      <c r="RE4" s="62"/>
      <c r="RF4" s="62"/>
      <c r="RG4" s="62"/>
      <c r="RH4" s="62"/>
      <c r="RI4" s="62"/>
      <c r="RJ4" s="62"/>
      <c r="RK4" s="62"/>
      <c r="RL4" s="62"/>
      <c r="RM4" s="62"/>
      <c r="RN4" s="62"/>
      <c r="RO4" s="62"/>
      <c r="RP4" s="62"/>
      <c r="RQ4" s="62"/>
      <c r="RR4" s="62"/>
      <c r="RS4" s="62"/>
      <c r="RT4" s="62"/>
      <c r="RU4" s="62"/>
      <c r="RV4" s="62"/>
      <c r="RW4" s="62"/>
      <c r="RX4" s="62"/>
      <c r="RY4" s="62"/>
      <c r="RZ4" s="62"/>
      <c r="SA4" s="62"/>
      <c r="SB4" s="62"/>
      <c r="SC4" s="62"/>
      <c r="SD4" s="62"/>
      <c r="SE4" s="62"/>
      <c r="SF4" s="62"/>
      <c r="SG4" s="62"/>
      <c r="SH4" s="62"/>
      <c r="SI4" s="62"/>
      <c r="SJ4" s="62"/>
      <c r="SK4" s="62"/>
      <c r="SL4" s="62"/>
      <c r="SM4" s="62"/>
      <c r="SN4" s="62"/>
      <c r="SO4" s="62"/>
      <c r="SP4" s="62"/>
      <c r="SQ4" s="62"/>
      <c r="SR4" s="62"/>
      <c r="SS4" s="62"/>
      <c r="ST4" s="62"/>
      <c r="SU4" s="62"/>
      <c r="SV4" s="62"/>
      <c r="SW4" s="62"/>
      <c r="SX4" s="62"/>
      <c r="SY4" s="62"/>
      <c r="SZ4" s="62"/>
      <c r="TA4" s="62"/>
      <c r="TB4" s="62"/>
      <c r="TC4" s="62"/>
      <c r="TD4" s="62"/>
      <c r="TE4" s="62"/>
      <c r="TF4" s="62"/>
      <c r="TG4" s="62"/>
      <c r="TH4" s="62"/>
      <c r="TI4" s="62"/>
      <c r="TJ4" s="62"/>
      <c r="TK4" s="62"/>
      <c r="TL4" s="62"/>
      <c r="TM4" s="62"/>
      <c r="TN4" s="62"/>
      <c r="TO4" s="62"/>
      <c r="TP4" s="62"/>
      <c r="TQ4" s="62"/>
      <c r="TR4" s="62"/>
      <c r="TS4" s="62"/>
      <c r="TT4" s="62"/>
      <c r="TU4" s="62"/>
      <c r="TV4" s="62"/>
      <c r="TW4" s="62"/>
      <c r="TX4" s="62"/>
      <c r="TY4" s="62"/>
      <c r="TZ4" s="62"/>
      <c r="UA4" s="62"/>
      <c r="UB4" s="62"/>
      <c r="UC4" s="62"/>
      <c r="UD4" s="62"/>
      <c r="UE4" s="62"/>
      <c r="UF4" s="62"/>
      <c r="UG4" s="62"/>
      <c r="UH4" s="62"/>
      <c r="UI4" s="62"/>
      <c r="UJ4" s="62"/>
      <c r="UK4" s="62"/>
      <c r="UL4" s="62"/>
      <c r="UM4" s="62"/>
      <c r="UN4" s="62"/>
      <c r="UO4" s="62"/>
      <c r="UP4" s="62"/>
      <c r="UQ4" s="62"/>
      <c r="UR4" s="62"/>
      <c r="US4" s="62"/>
      <c r="UT4" s="62"/>
      <c r="UU4" s="62"/>
      <c r="UV4" s="62"/>
      <c r="UW4" s="62"/>
      <c r="UX4" s="62"/>
      <c r="UY4" s="62"/>
      <c r="UZ4" s="62"/>
      <c r="VA4" s="62"/>
      <c r="VB4" s="62"/>
      <c r="VC4" s="62"/>
      <c r="VD4" s="62"/>
      <c r="VE4" s="62"/>
      <c r="VF4" s="62"/>
      <c r="VG4" s="62"/>
      <c r="VH4" s="62"/>
      <c r="VI4" s="62"/>
      <c r="VJ4" s="62"/>
      <c r="VK4" s="62"/>
      <c r="VL4" s="62"/>
      <c r="VM4" s="62"/>
      <c r="VN4" s="62"/>
      <c r="VO4" s="62"/>
      <c r="VP4" s="62"/>
      <c r="VQ4" s="62"/>
      <c r="VR4" s="62"/>
      <c r="VS4" s="62"/>
      <c r="VT4" s="62"/>
      <c r="VU4" s="62"/>
      <c r="VV4" s="62"/>
      <c r="VW4" s="62"/>
      <c r="VX4" s="62"/>
      <c r="VY4" s="62"/>
      <c r="VZ4" s="62"/>
      <c r="WA4" s="62"/>
      <c r="WB4" s="62"/>
      <c r="WC4" s="62"/>
      <c r="WD4" s="62"/>
      <c r="WE4" s="62"/>
      <c r="WF4" s="62"/>
      <c r="WG4" s="62"/>
      <c r="WH4" s="62"/>
      <c r="WI4" s="62"/>
      <c r="WJ4" s="62"/>
      <c r="WK4" s="62"/>
      <c r="WL4" s="62"/>
      <c r="WM4" s="62"/>
      <c r="WN4" s="62"/>
      <c r="WO4" s="62"/>
      <c r="WP4" s="62"/>
      <c r="WQ4" s="62"/>
      <c r="WR4" s="62"/>
      <c r="WS4" s="62"/>
      <c r="WT4" s="62"/>
      <c r="WU4" s="62"/>
      <c r="WV4" s="62"/>
      <c r="WW4" s="62"/>
      <c r="WX4" s="62"/>
      <c r="WY4" s="62"/>
      <c r="WZ4" s="62"/>
      <c r="XA4" s="62"/>
      <c r="XB4" s="62"/>
      <c r="XC4" s="62"/>
      <c r="XD4" s="62"/>
      <c r="XE4" s="62"/>
      <c r="XF4" s="62"/>
      <c r="XG4" s="62"/>
      <c r="XH4" s="62"/>
      <c r="XI4" s="62"/>
      <c r="XJ4" s="62"/>
      <c r="XK4" s="62"/>
      <c r="XL4" s="62"/>
      <c r="XM4" s="62"/>
      <c r="XN4" s="62"/>
      <c r="XO4" s="62"/>
      <c r="XP4" s="62"/>
      <c r="XQ4" s="62"/>
      <c r="XR4" s="62"/>
      <c r="XS4" s="62"/>
      <c r="XT4" s="62"/>
      <c r="XU4" s="62"/>
      <c r="XV4" s="62"/>
      <c r="XW4" s="62"/>
      <c r="XX4" s="62"/>
      <c r="XY4" s="62"/>
      <c r="XZ4" s="62"/>
      <c r="YA4" s="62"/>
      <c r="YB4" s="62"/>
      <c r="YC4" s="62"/>
      <c r="YD4" s="62"/>
      <c r="YE4" s="62"/>
      <c r="YF4" s="62"/>
      <c r="YG4" s="62"/>
      <c r="YH4" s="62"/>
      <c r="YI4" s="62"/>
      <c r="YJ4" s="62"/>
      <c r="YK4" s="62"/>
      <c r="YL4" s="62"/>
      <c r="YM4" s="62"/>
      <c r="YN4" s="62"/>
      <c r="YO4" s="62"/>
      <c r="YP4" s="62"/>
      <c r="YQ4" s="62"/>
      <c r="YR4" s="62"/>
      <c r="YS4" s="62"/>
      <c r="YT4" s="62"/>
      <c r="YU4" s="62"/>
      <c r="YV4" s="62"/>
      <c r="YW4" s="62"/>
      <c r="YX4" s="62"/>
      <c r="YY4" s="62"/>
      <c r="YZ4" s="62"/>
      <c r="ZA4" s="62"/>
      <c r="ZB4" s="62"/>
      <c r="ZC4" s="62"/>
      <c r="ZD4" s="62"/>
      <c r="ZE4" s="62"/>
      <c r="ZF4" s="62"/>
      <c r="ZG4" s="62"/>
      <c r="ZH4" s="62"/>
      <c r="ZI4" s="62"/>
      <c r="ZJ4" s="62"/>
      <c r="ZK4" s="62"/>
      <c r="ZL4" s="62"/>
      <c r="ZM4" s="62"/>
      <c r="ZN4" s="62"/>
      <c r="ZO4" s="62"/>
      <c r="ZP4" s="62"/>
      <c r="ZQ4" s="62"/>
      <c r="ZR4" s="62"/>
      <c r="ZS4" s="62"/>
      <c r="ZT4" s="62"/>
      <c r="ZU4" s="62"/>
      <c r="ZV4" s="62"/>
      <c r="ZW4" s="62"/>
      <c r="ZX4" s="62"/>
      <c r="ZY4" s="62"/>
      <c r="ZZ4" s="62"/>
      <c r="AAA4" s="62"/>
      <c r="AAB4" s="62"/>
      <c r="AAC4" s="62"/>
      <c r="AAD4" s="62"/>
      <c r="AAE4" s="62"/>
      <c r="AAF4" s="62"/>
      <c r="AAG4" s="62"/>
      <c r="AAH4" s="62"/>
      <c r="AAI4" s="62"/>
      <c r="AAJ4" s="62"/>
      <c r="AAK4" s="62"/>
      <c r="AAL4" s="62"/>
      <c r="AAM4" s="62"/>
      <c r="AAN4" s="62"/>
      <c r="AAO4" s="62"/>
      <c r="AAP4" s="62"/>
      <c r="AAQ4" s="62"/>
      <c r="AAR4" s="62"/>
      <c r="AAS4" s="62"/>
      <c r="AAT4" s="62"/>
      <c r="AAU4" s="62"/>
      <c r="AAV4" s="62"/>
      <c r="AAW4" s="62"/>
      <c r="AAX4" s="62"/>
      <c r="AAY4" s="62"/>
      <c r="AAZ4" s="62"/>
      <c r="ABA4" s="62"/>
      <c r="ABB4" s="62"/>
      <c r="ABC4" s="62"/>
      <c r="ABD4" s="62"/>
      <c r="ABE4" s="62"/>
      <c r="ABF4" s="62"/>
      <c r="ABG4" s="62"/>
      <c r="ABH4" s="62"/>
      <c r="ABI4" s="62"/>
      <c r="ABJ4" s="62"/>
      <c r="ABK4" s="62"/>
      <c r="ABL4" s="62"/>
      <c r="ABM4" s="62"/>
      <c r="ABN4" s="62"/>
      <c r="ABO4" s="62"/>
      <c r="ABP4" s="62"/>
      <c r="ABQ4" s="62"/>
      <c r="ABR4" s="62"/>
      <c r="ABS4" s="62"/>
      <c r="ABT4" s="62"/>
      <c r="ABU4" s="62"/>
      <c r="ABV4" s="62"/>
      <c r="ABW4" s="62"/>
      <c r="ABX4" s="62"/>
      <c r="ABY4" s="62"/>
      <c r="ABZ4" s="62"/>
      <c r="ACA4" s="62"/>
      <c r="ACB4" s="62"/>
      <c r="ACC4" s="62"/>
      <c r="ACD4" s="62"/>
      <c r="ACE4" s="62"/>
      <c r="ACF4" s="62"/>
      <c r="ACG4" s="62"/>
      <c r="ACH4" s="62"/>
      <c r="ACI4" s="62"/>
      <c r="ACJ4" s="62"/>
      <c r="ACK4" s="62"/>
      <c r="ACL4" s="62"/>
      <c r="ACM4" s="62"/>
      <c r="ACN4" s="62"/>
      <c r="ACO4" s="62"/>
      <c r="ACP4" s="62"/>
      <c r="ACQ4" s="62"/>
      <c r="ACR4" s="62"/>
      <c r="ACS4" s="62"/>
      <c r="ACT4" s="62"/>
      <c r="ACU4" s="62"/>
      <c r="ACV4" s="62"/>
      <c r="ACW4" s="62"/>
      <c r="ACX4" s="62"/>
      <c r="ACY4" s="62"/>
      <c r="ACZ4" s="62"/>
      <c r="ADA4" s="62"/>
      <c r="ADB4" s="62"/>
      <c r="ADC4" s="62"/>
      <c r="ADD4" s="62"/>
      <c r="ADE4" s="62"/>
      <c r="ADF4" s="62"/>
      <c r="ADG4" s="62"/>
      <c r="ADH4" s="62"/>
      <c r="ADI4" s="62"/>
      <c r="ADJ4" s="62"/>
      <c r="ADK4" s="62"/>
      <c r="ADL4" s="62"/>
      <c r="ADM4" s="62"/>
      <c r="ADN4" s="62"/>
      <c r="ADO4" s="62"/>
      <c r="ADP4" s="62"/>
      <c r="ADQ4" s="62"/>
      <c r="ADR4" s="62"/>
      <c r="ADS4" s="62"/>
      <c r="ADT4" s="62"/>
      <c r="ADU4" s="62"/>
      <c r="ADV4" s="62"/>
      <c r="ADW4" s="62"/>
      <c r="ADX4" s="62"/>
      <c r="ADY4" s="62"/>
      <c r="ADZ4" s="62"/>
      <c r="AEA4" s="62"/>
      <c r="AEB4" s="62"/>
      <c r="AEC4" s="62"/>
      <c r="AED4" s="62"/>
      <c r="AEE4" s="62"/>
      <c r="AEF4" s="62"/>
      <c r="AEG4" s="62"/>
      <c r="AEH4" s="62"/>
      <c r="AEI4" s="62"/>
      <c r="AEJ4" s="62"/>
      <c r="AEK4" s="62"/>
      <c r="AEL4" s="62"/>
      <c r="AEM4" s="62"/>
      <c r="AEN4" s="62"/>
      <c r="AEO4" s="62"/>
      <c r="AEP4" s="62"/>
      <c r="AEQ4" s="62"/>
      <c r="AER4" s="62"/>
      <c r="AES4" s="62"/>
      <c r="AET4" s="62"/>
      <c r="AEU4" s="62"/>
      <c r="AEV4" s="62"/>
      <c r="AEW4" s="62"/>
      <c r="AEX4" s="62"/>
      <c r="AEY4" s="62"/>
      <c r="AEZ4" s="62"/>
      <c r="AFA4" s="62"/>
      <c r="AFB4" s="62"/>
      <c r="AFC4" s="62"/>
      <c r="AFD4" s="62"/>
      <c r="AFE4" s="62"/>
      <c r="AFF4" s="62"/>
      <c r="AFG4" s="62"/>
      <c r="AFH4" s="62"/>
      <c r="AFI4" s="62"/>
      <c r="AFJ4" s="62"/>
      <c r="AFK4" s="62"/>
      <c r="AFL4" s="62"/>
      <c r="AFM4" s="62"/>
      <c r="AFN4" s="62"/>
      <c r="AFO4" s="62"/>
      <c r="AFP4" s="62"/>
      <c r="AFQ4" s="62"/>
      <c r="AFR4" s="62"/>
      <c r="AFS4" s="62"/>
      <c r="AFT4" s="62"/>
      <c r="AFU4" s="62"/>
      <c r="AFV4" s="62"/>
      <c r="AFW4" s="62"/>
      <c r="AFX4" s="62"/>
      <c r="AFY4" s="62"/>
      <c r="AFZ4" s="62"/>
      <c r="AGA4" s="62"/>
      <c r="AGB4" s="62"/>
      <c r="AGC4" s="62"/>
      <c r="AGD4" s="62"/>
      <c r="AGE4" s="62"/>
      <c r="AGF4" s="62"/>
      <c r="AGG4" s="62"/>
      <c r="AGH4" s="62"/>
      <c r="AGI4" s="62"/>
      <c r="AGJ4" s="62"/>
      <c r="AGK4" s="62"/>
      <c r="AGL4" s="62"/>
      <c r="AGM4" s="62"/>
      <c r="AGN4" s="62"/>
      <c r="AGO4" s="62"/>
      <c r="AGP4" s="62"/>
      <c r="AGQ4" s="62"/>
      <c r="AGR4" s="62"/>
      <c r="AGS4" s="62"/>
      <c r="AGT4" s="62"/>
      <c r="AGU4" s="62"/>
      <c r="AGV4" s="62"/>
      <c r="AGW4" s="62"/>
      <c r="AGX4" s="62"/>
      <c r="AGY4" s="62"/>
      <c r="AGZ4" s="62"/>
      <c r="AHA4" s="62"/>
      <c r="AHB4" s="62"/>
      <c r="AHC4" s="62"/>
      <c r="AHD4" s="62"/>
      <c r="AHE4" s="62"/>
      <c r="AHF4" s="62"/>
      <c r="AHG4" s="62"/>
      <c r="AHH4" s="62"/>
      <c r="AHI4" s="62"/>
      <c r="AHJ4" s="62"/>
      <c r="AHK4" s="62"/>
      <c r="AHL4" s="62"/>
      <c r="AHM4" s="62"/>
      <c r="AHN4" s="62"/>
      <c r="AHO4" s="62"/>
      <c r="AHP4" s="62"/>
      <c r="AHQ4" s="62"/>
      <c r="AHR4" s="62"/>
      <c r="AHS4" s="62"/>
      <c r="AHT4" s="62"/>
      <c r="AHU4" s="62"/>
      <c r="AHV4" s="62"/>
      <c r="AHW4" s="62"/>
      <c r="AHX4" s="62"/>
      <c r="AHY4" s="62"/>
      <c r="AHZ4" s="62"/>
      <c r="AIA4" s="62"/>
      <c r="AIB4" s="62"/>
      <c r="AIC4" s="62"/>
      <c r="AID4" s="62"/>
      <c r="AIE4" s="62"/>
      <c r="AIF4" s="62"/>
      <c r="AIG4" s="62"/>
      <c r="AIH4" s="62"/>
      <c r="AII4" s="62"/>
      <c r="AIJ4" s="62"/>
      <c r="AIK4" s="62"/>
      <c r="AIL4" s="62"/>
      <c r="AIM4" s="62"/>
      <c r="AIN4" s="62"/>
      <c r="AIO4" s="62"/>
      <c r="AIP4" s="62"/>
      <c r="AIQ4" s="62"/>
      <c r="AIR4" s="62"/>
      <c r="AIS4" s="62"/>
      <c r="AIT4" s="62"/>
      <c r="AIU4" s="62"/>
      <c r="AIV4" s="62"/>
      <c r="AIW4" s="62"/>
      <c r="AIX4" s="62"/>
      <c r="AIY4" s="62"/>
      <c r="AIZ4" s="62"/>
      <c r="AJA4" s="62"/>
      <c r="AJB4" s="62"/>
      <c r="AJC4" s="62"/>
      <c r="AJD4" s="62"/>
      <c r="AJE4" s="62"/>
      <c r="AJF4" s="62"/>
      <c r="AJG4" s="62"/>
      <c r="AJH4" s="62"/>
      <c r="AJI4" s="62"/>
      <c r="AJJ4" s="62"/>
      <c r="AJK4" s="62"/>
      <c r="AJL4" s="62"/>
      <c r="AJM4" s="62"/>
      <c r="AJN4" s="62"/>
      <c r="AJO4" s="62"/>
      <c r="AJP4" s="62"/>
      <c r="AJQ4" s="62"/>
      <c r="AJR4" s="62"/>
      <c r="AJS4" s="62"/>
      <c r="AJT4" s="62"/>
      <c r="AJU4" s="62"/>
      <c r="AJV4" s="62"/>
      <c r="AJW4" s="62"/>
      <c r="AJX4" s="62"/>
      <c r="AJY4" s="62"/>
      <c r="AJZ4" s="62"/>
      <c r="AKA4" s="62"/>
      <c r="AKB4" s="62"/>
      <c r="AKC4" s="62"/>
      <c r="AKD4" s="62"/>
      <c r="AKE4" s="62"/>
      <c r="AKF4" s="62"/>
      <c r="AKG4" s="62"/>
      <c r="AKH4" s="62"/>
      <c r="AKI4" s="62"/>
      <c r="AKJ4" s="62"/>
      <c r="AKK4" s="62"/>
      <c r="AKL4" s="62"/>
      <c r="AKM4" s="62"/>
      <c r="AKN4" s="62"/>
      <c r="AKO4" s="62"/>
      <c r="AKP4" s="62"/>
      <c r="AKQ4" s="62"/>
      <c r="AKR4" s="62"/>
      <c r="AKS4" s="62"/>
      <c r="AKT4" s="62"/>
      <c r="AKU4" s="62"/>
      <c r="AKV4" s="62"/>
      <c r="AKW4" s="62"/>
      <c r="AKX4" s="62"/>
      <c r="AKY4" s="62"/>
      <c r="AKZ4" s="62"/>
      <c r="ALA4" s="62"/>
      <c r="ALB4" s="62"/>
      <c r="ALC4" s="62"/>
      <c r="ALD4" s="62"/>
      <c r="ALE4" s="62"/>
      <c r="ALF4" s="62"/>
      <c r="ALG4" s="62"/>
      <c r="ALH4" s="62"/>
      <c r="ALI4" s="62"/>
      <c r="ALJ4" s="62"/>
      <c r="ALK4" s="62"/>
      <c r="ALL4" s="62"/>
      <c r="ALM4" s="62"/>
      <c r="ALN4" s="62"/>
      <c r="ALO4" s="62"/>
      <c r="ALP4" s="62"/>
      <c r="ALQ4" s="62"/>
      <c r="ALR4" s="62"/>
      <c r="ALS4" s="62"/>
      <c r="ALT4" s="62"/>
      <c r="ALU4" s="62"/>
      <c r="ALV4" s="62"/>
      <c r="ALW4" s="62"/>
      <c r="ALX4" s="62"/>
      <c r="ALY4" s="62"/>
      <c r="ALZ4" s="62"/>
      <c r="AMA4" s="62"/>
      <c r="AMB4" s="62"/>
      <c r="AMC4" s="62"/>
      <c r="AMD4" s="62"/>
      <c r="AME4" s="62"/>
      <c r="AMF4" s="62"/>
      <c r="AMG4" s="62"/>
      <c r="AMH4" s="62"/>
      <c r="AMI4" s="62"/>
      <c r="AMJ4" s="62"/>
    </row>
    <row r="5" spans="1:1024" ht="15" customHeight="1" thickBot="1">
      <c r="A5" s="62"/>
      <c r="B5" s="27"/>
      <c r="C5" s="28"/>
      <c r="D5" s="28"/>
      <c r="E5" s="28"/>
      <c r="F5" s="551"/>
      <c r="G5" s="551"/>
      <c r="H5" s="551"/>
      <c r="I5" s="551"/>
      <c r="J5" s="551"/>
      <c r="K5" s="551"/>
      <c r="L5" s="551"/>
      <c r="M5" s="554"/>
      <c r="N5" s="555"/>
      <c r="O5" s="555"/>
      <c r="P5" s="555"/>
      <c r="Q5" s="555"/>
      <c r="R5" s="62"/>
      <c r="S5" s="62"/>
      <c r="T5" s="62"/>
      <c r="U5" s="62"/>
      <c r="V5" s="62"/>
      <c r="W5" s="62"/>
      <c r="X5" s="62"/>
      <c r="Y5" s="62"/>
      <c r="Z5" s="62"/>
      <c r="AA5" s="62"/>
      <c r="AB5" s="62"/>
      <c r="AC5" s="62"/>
      <c r="AD5" s="62"/>
      <c r="AE5" s="62"/>
      <c r="AF5" s="62"/>
      <c r="AG5" s="62"/>
      <c r="AH5" s="62"/>
      <c r="AI5" s="62"/>
      <c r="AJ5" s="62"/>
      <c r="AK5" s="62"/>
      <c r="AL5" s="62"/>
      <c r="AM5" s="62"/>
      <c r="AN5" s="62"/>
      <c r="AO5" s="62"/>
      <c r="AP5" s="62"/>
      <c r="AQ5" s="62"/>
      <c r="AR5" s="62"/>
      <c r="AS5" s="62"/>
      <c r="AT5" s="62"/>
      <c r="AU5" s="62"/>
      <c r="AV5" s="62"/>
      <c r="AW5" s="62"/>
      <c r="AX5" s="62"/>
      <c r="AY5" s="62"/>
      <c r="AZ5" s="62"/>
      <c r="BA5" s="62"/>
      <c r="BB5" s="62"/>
      <c r="BC5" s="62"/>
      <c r="BD5" s="62"/>
      <c r="BE5" s="62"/>
      <c r="BF5" s="62"/>
      <c r="BG5" s="62"/>
      <c r="BH5" s="62"/>
      <c r="BI5" s="62"/>
      <c r="BJ5" s="62"/>
      <c r="BK5" s="62"/>
      <c r="BL5" s="62"/>
      <c r="BM5" s="62"/>
      <c r="BN5" s="62"/>
      <c r="BO5" s="62"/>
      <c r="BP5" s="62"/>
      <c r="BQ5" s="62"/>
      <c r="BR5" s="62"/>
      <c r="BS5" s="62"/>
      <c r="BT5" s="62"/>
      <c r="BU5" s="62"/>
      <c r="BV5" s="62"/>
      <c r="BW5" s="62"/>
      <c r="BX5" s="62"/>
      <c r="BY5" s="62"/>
      <c r="BZ5" s="62"/>
      <c r="CA5" s="62"/>
      <c r="CB5" s="62"/>
      <c r="CC5" s="62"/>
      <c r="CD5" s="62"/>
      <c r="CE5" s="62"/>
      <c r="CF5" s="62"/>
      <c r="CG5" s="62"/>
      <c r="CH5" s="62"/>
      <c r="CI5" s="62"/>
      <c r="CJ5" s="62"/>
      <c r="CK5" s="62"/>
      <c r="CL5" s="62"/>
      <c r="CM5" s="62"/>
      <c r="CN5" s="62"/>
      <c r="CO5" s="62"/>
      <c r="CP5" s="62"/>
      <c r="CQ5" s="62"/>
      <c r="CR5" s="62"/>
      <c r="CS5" s="62"/>
      <c r="CT5" s="62"/>
      <c r="CU5" s="62"/>
      <c r="CV5" s="62"/>
      <c r="CW5" s="62"/>
      <c r="CX5" s="62"/>
      <c r="CY5" s="62"/>
      <c r="CZ5" s="62"/>
      <c r="DA5" s="62"/>
      <c r="DB5" s="62"/>
      <c r="DC5" s="62"/>
      <c r="DD5" s="62"/>
      <c r="DE5" s="62"/>
      <c r="DF5" s="62"/>
      <c r="DG5" s="62"/>
      <c r="DH5" s="62"/>
      <c r="DI5" s="62"/>
      <c r="DJ5" s="62"/>
      <c r="DK5" s="62"/>
      <c r="DL5" s="62"/>
      <c r="DM5" s="62"/>
      <c r="DN5" s="62"/>
      <c r="DO5" s="62"/>
      <c r="DP5" s="62"/>
      <c r="DQ5" s="62"/>
      <c r="DR5" s="62"/>
      <c r="DS5" s="62"/>
      <c r="DT5" s="62"/>
      <c r="DU5" s="62"/>
      <c r="DV5" s="62"/>
      <c r="DW5" s="62"/>
      <c r="DX5" s="62"/>
      <c r="DY5" s="62"/>
      <c r="DZ5" s="62"/>
      <c r="EA5" s="62"/>
      <c r="EB5" s="62"/>
      <c r="EC5" s="62"/>
      <c r="ED5" s="62"/>
      <c r="EE5" s="62"/>
      <c r="EF5" s="62"/>
      <c r="EG5" s="62"/>
      <c r="EH5" s="62"/>
      <c r="EI5" s="62"/>
      <c r="EJ5" s="62"/>
      <c r="EK5" s="62"/>
      <c r="EL5" s="62"/>
      <c r="EM5" s="62"/>
      <c r="EN5" s="62"/>
      <c r="EO5" s="62"/>
      <c r="EP5" s="62"/>
      <c r="EQ5" s="62"/>
      <c r="ER5" s="62"/>
      <c r="ES5" s="62"/>
      <c r="ET5" s="62"/>
      <c r="EU5" s="62"/>
      <c r="EV5" s="62"/>
      <c r="EW5" s="62"/>
      <c r="EX5" s="62"/>
      <c r="EY5" s="62"/>
      <c r="EZ5" s="62"/>
      <c r="FA5" s="62"/>
      <c r="FB5" s="62"/>
      <c r="FC5" s="62"/>
      <c r="FD5" s="62"/>
      <c r="FE5" s="62"/>
      <c r="FF5" s="62"/>
      <c r="FG5" s="62"/>
      <c r="FH5" s="62"/>
      <c r="FI5" s="62"/>
      <c r="FJ5" s="62"/>
      <c r="FK5" s="62"/>
      <c r="FL5" s="62"/>
      <c r="FM5" s="62"/>
      <c r="FN5" s="62"/>
      <c r="FO5" s="62"/>
      <c r="FP5" s="62"/>
      <c r="FQ5" s="62"/>
      <c r="FR5" s="62"/>
      <c r="FS5" s="62"/>
      <c r="FT5" s="62"/>
      <c r="FU5" s="62"/>
      <c r="FV5" s="62"/>
      <c r="FW5" s="62"/>
      <c r="FX5" s="62"/>
      <c r="FY5" s="62"/>
      <c r="FZ5" s="62"/>
      <c r="GA5" s="62"/>
      <c r="GB5" s="62"/>
      <c r="GC5" s="62"/>
      <c r="GD5" s="62"/>
      <c r="GE5" s="62"/>
      <c r="GF5" s="62"/>
      <c r="GG5" s="62"/>
      <c r="GH5" s="62"/>
      <c r="GI5" s="62"/>
      <c r="GJ5" s="62"/>
      <c r="GK5" s="62"/>
      <c r="GL5" s="62"/>
      <c r="GM5" s="62"/>
      <c r="GN5" s="62"/>
      <c r="GO5" s="62"/>
      <c r="GP5" s="62"/>
      <c r="GQ5" s="62"/>
      <c r="GR5" s="62"/>
      <c r="GS5" s="62"/>
      <c r="GT5" s="62"/>
      <c r="GU5" s="62"/>
      <c r="GV5" s="62"/>
      <c r="GW5" s="62"/>
      <c r="GX5" s="62"/>
      <c r="GY5" s="62"/>
      <c r="GZ5" s="62"/>
      <c r="HA5" s="62"/>
      <c r="HB5" s="62"/>
      <c r="HC5" s="62"/>
      <c r="HD5" s="62"/>
      <c r="HE5" s="62"/>
      <c r="HF5" s="62"/>
      <c r="HG5" s="62"/>
      <c r="HH5" s="62"/>
      <c r="HI5" s="62"/>
      <c r="HJ5" s="62"/>
      <c r="HK5" s="62"/>
      <c r="HL5" s="62"/>
      <c r="HM5" s="62"/>
      <c r="HN5" s="62"/>
      <c r="HO5" s="62"/>
      <c r="HP5" s="62"/>
      <c r="HQ5" s="62"/>
      <c r="HR5" s="62"/>
      <c r="HS5" s="62"/>
      <c r="HT5" s="62"/>
      <c r="HU5" s="62"/>
      <c r="HV5" s="62"/>
      <c r="HW5" s="62"/>
      <c r="HX5" s="62"/>
      <c r="HY5" s="62"/>
      <c r="HZ5" s="62"/>
      <c r="IA5" s="62"/>
      <c r="IB5" s="62"/>
      <c r="IC5" s="62"/>
      <c r="ID5" s="62"/>
      <c r="IE5" s="62"/>
      <c r="IF5" s="62"/>
      <c r="IG5" s="62"/>
      <c r="IH5" s="62"/>
      <c r="II5" s="62"/>
      <c r="IJ5" s="62"/>
      <c r="IK5" s="62"/>
      <c r="IL5" s="62"/>
      <c r="IM5" s="62"/>
      <c r="IN5" s="62"/>
      <c r="IO5" s="62"/>
      <c r="IP5" s="62"/>
      <c r="IQ5" s="62"/>
      <c r="IR5" s="62"/>
      <c r="IS5" s="62"/>
      <c r="IT5" s="62"/>
      <c r="IU5" s="62"/>
      <c r="IV5" s="62"/>
      <c r="IW5" s="62"/>
      <c r="IX5" s="62"/>
      <c r="IY5" s="62"/>
      <c r="IZ5" s="62"/>
      <c r="JA5" s="62"/>
      <c r="JB5" s="62"/>
      <c r="JC5" s="62"/>
      <c r="JD5" s="62"/>
      <c r="JE5" s="62"/>
      <c r="JF5" s="62"/>
      <c r="JG5" s="62"/>
      <c r="JH5" s="62"/>
      <c r="JI5" s="62"/>
      <c r="JJ5" s="62"/>
      <c r="JK5" s="62"/>
      <c r="JL5" s="62"/>
      <c r="JM5" s="62"/>
      <c r="JN5" s="62"/>
      <c r="JO5" s="62"/>
      <c r="JP5" s="62"/>
      <c r="JQ5" s="62"/>
      <c r="JR5" s="62"/>
      <c r="JS5" s="62"/>
      <c r="JT5" s="62"/>
      <c r="JU5" s="62"/>
      <c r="JV5" s="62"/>
      <c r="JW5" s="62"/>
      <c r="JX5" s="62"/>
      <c r="JY5" s="62"/>
      <c r="JZ5" s="62"/>
      <c r="KA5" s="62"/>
      <c r="KB5" s="62"/>
      <c r="KC5" s="62"/>
      <c r="KD5" s="62"/>
      <c r="KE5" s="62"/>
      <c r="KF5" s="62"/>
      <c r="KG5" s="62"/>
      <c r="KH5" s="62"/>
      <c r="KI5" s="62"/>
      <c r="KJ5" s="62"/>
      <c r="KK5" s="62"/>
      <c r="KL5" s="62"/>
      <c r="KM5" s="62"/>
      <c r="KN5" s="62"/>
      <c r="KO5" s="62"/>
      <c r="KP5" s="62"/>
      <c r="KQ5" s="62"/>
      <c r="KR5" s="62"/>
      <c r="KS5" s="62"/>
      <c r="KT5" s="62"/>
      <c r="KU5" s="62"/>
      <c r="KV5" s="62"/>
      <c r="KW5" s="62"/>
      <c r="KX5" s="62"/>
      <c r="KY5" s="62"/>
      <c r="KZ5" s="62"/>
      <c r="LA5" s="62"/>
      <c r="LB5" s="62"/>
      <c r="LC5" s="62"/>
      <c r="LD5" s="62"/>
      <c r="LE5" s="62"/>
      <c r="LF5" s="62"/>
      <c r="LG5" s="62"/>
      <c r="LH5" s="62"/>
      <c r="LI5" s="62"/>
      <c r="LJ5" s="62"/>
      <c r="LK5" s="62"/>
      <c r="LL5" s="62"/>
      <c r="LM5" s="62"/>
      <c r="LN5" s="62"/>
      <c r="LO5" s="62"/>
      <c r="LP5" s="62"/>
      <c r="LQ5" s="62"/>
      <c r="LR5" s="62"/>
      <c r="LS5" s="62"/>
      <c r="LT5" s="62"/>
      <c r="LU5" s="62"/>
      <c r="LV5" s="62"/>
      <c r="LW5" s="62"/>
      <c r="LX5" s="62"/>
      <c r="LY5" s="62"/>
      <c r="LZ5" s="62"/>
      <c r="MA5" s="62"/>
      <c r="MB5" s="62"/>
      <c r="MC5" s="62"/>
      <c r="MD5" s="62"/>
      <c r="ME5" s="62"/>
      <c r="MF5" s="62"/>
      <c r="MG5" s="62"/>
      <c r="MH5" s="62"/>
      <c r="MI5" s="62"/>
      <c r="MJ5" s="62"/>
      <c r="MK5" s="62"/>
      <c r="ML5" s="62"/>
      <c r="MM5" s="62"/>
      <c r="MN5" s="62"/>
      <c r="MO5" s="62"/>
      <c r="MP5" s="62"/>
      <c r="MQ5" s="62"/>
      <c r="MR5" s="62"/>
      <c r="MS5" s="62"/>
      <c r="MT5" s="62"/>
      <c r="MU5" s="62"/>
      <c r="MV5" s="62"/>
      <c r="MW5" s="62"/>
      <c r="MX5" s="62"/>
      <c r="MY5" s="62"/>
      <c r="MZ5" s="62"/>
      <c r="NA5" s="62"/>
      <c r="NB5" s="62"/>
      <c r="NC5" s="62"/>
      <c r="ND5" s="62"/>
      <c r="NE5" s="62"/>
      <c r="NF5" s="62"/>
      <c r="NG5" s="62"/>
      <c r="NH5" s="62"/>
      <c r="NI5" s="62"/>
      <c r="NJ5" s="62"/>
      <c r="NK5" s="62"/>
      <c r="NL5" s="62"/>
      <c r="NM5" s="62"/>
      <c r="NN5" s="62"/>
      <c r="NO5" s="62"/>
      <c r="NP5" s="62"/>
      <c r="NQ5" s="62"/>
      <c r="NR5" s="62"/>
      <c r="NS5" s="62"/>
      <c r="NT5" s="62"/>
      <c r="NU5" s="62"/>
      <c r="NV5" s="62"/>
      <c r="NW5" s="62"/>
      <c r="NX5" s="62"/>
      <c r="NY5" s="62"/>
      <c r="NZ5" s="62"/>
      <c r="OA5" s="62"/>
      <c r="OB5" s="62"/>
      <c r="OC5" s="62"/>
      <c r="OD5" s="62"/>
      <c r="OE5" s="62"/>
      <c r="OF5" s="62"/>
      <c r="OG5" s="62"/>
      <c r="OH5" s="62"/>
      <c r="OI5" s="62"/>
      <c r="OJ5" s="62"/>
      <c r="OK5" s="62"/>
      <c r="OL5" s="62"/>
      <c r="OM5" s="62"/>
      <c r="ON5" s="62"/>
      <c r="OO5" s="62"/>
      <c r="OP5" s="62"/>
      <c r="OQ5" s="62"/>
      <c r="OR5" s="62"/>
      <c r="OS5" s="62"/>
      <c r="OT5" s="62"/>
      <c r="OU5" s="62"/>
      <c r="OV5" s="62"/>
      <c r="OW5" s="62"/>
      <c r="OX5" s="62"/>
      <c r="OY5" s="62"/>
      <c r="OZ5" s="62"/>
      <c r="PA5" s="62"/>
      <c r="PB5" s="62"/>
      <c r="PC5" s="62"/>
      <c r="PD5" s="62"/>
      <c r="PE5" s="62"/>
      <c r="PF5" s="62"/>
      <c r="PG5" s="62"/>
      <c r="PH5" s="62"/>
      <c r="PI5" s="62"/>
      <c r="PJ5" s="62"/>
      <c r="PK5" s="62"/>
      <c r="PL5" s="62"/>
      <c r="PM5" s="62"/>
      <c r="PN5" s="62"/>
      <c r="PO5" s="62"/>
      <c r="PP5" s="62"/>
      <c r="PQ5" s="62"/>
      <c r="PR5" s="62"/>
      <c r="PS5" s="62"/>
      <c r="PT5" s="62"/>
      <c r="PU5" s="62"/>
      <c r="PV5" s="62"/>
      <c r="PW5" s="62"/>
      <c r="PX5" s="62"/>
      <c r="PY5" s="62"/>
      <c r="PZ5" s="62"/>
      <c r="QA5" s="62"/>
      <c r="QB5" s="62"/>
      <c r="QC5" s="62"/>
      <c r="QD5" s="62"/>
      <c r="QE5" s="62"/>
      <c r="QF5" s="62"/>
      <c r="QG5" s="62"/>
      <c r="QH5" s="62"/>
      <c r="QI5" s="62"/>
      <c r="QJ5" s="62"/>
      <c r="QK5" s="62"/>
      <c r="QL5" s="62"/>
      <c r="QM5" s="62"/>
      <c r="QN5" s="62"/>
      <c r="QO5" s="62"/>
      <c r="QP5" s="62"/>
      <c r="QQ5" s="62"/>
      <c r="QR5" s="62"/>
      <c r="QS5" s="62"/>
      <c r="QT5" s="62"/>
      <c r="QU5" s="62"/>
      <c r="QV5" s="62"/>
      <c r="QW5" s="62"/>
      <c r="QX5" s="62"/>
      <c r="QY5" s="62"/>
      <c r="QZ5" s="62"/>
      <c r="RA5" s="62"/>
      <c r="RB5" s="62"/>
      <c r="RC5" s="62"/>
      <c r="RD5" s="62"/>
      <c r="RE5" s="62"/>
      <c r="RF5" s="62"/>
      <c r="RG5" s="62"/>
      <c r="RH5" s="62"/>
      <c r="RI5" s="62"/>
      <c r="RJ5" s="62"/>
      <c r="RK5" s="62"/>
      <c r="RL5" s="62"/>
      <c r="RM5" s="62"/>
      <c r="RN5" s="62"/>
      <c r="RO5" s="62"/>
      <c r="RP5" s="62"/>
      <c r="RQ5" s="62"/>
      <c r="RR5" s="62"/>
      <c r="RS5" s="62"/>
      <c r="RT5" s="62"/>
      <c r="RU5" s="62"/>
      <c r="RV5" s="62"/>
      <c r="RW5" s="62"/>
      <c r="RX5" s="62"/>
      <c r="RY5" s="62"/>
      <c r="RZ5" s="62"/>
      <c r="SA5" s="62"/>
      <c r="SB5" s="62"/>
      <c r="SC5" s="62"/>
      <c r="SD5" s="62"/>
      <c r="SE5" s="62"/>
      <c r="SF5" s="62"/>
      <c r="SG5" s="62"/>
      <c r="SH5" s="62"/>
      <c r="SI5" s="62"/>
      <c r="SJ5" s="62"/>
      <c r="SK5" s="62"/>
      <c r="SL5" s="62"/>
      <c r="SM5" s="62"/>
      <c r="SN5" s="62"/>
      <c r="SO5" s="62"/>
      <c r="SP5" s="62"/>
      <c r="SQ5" s="62"/>
      <c r="SR5" s="62"/>
      <c r="SS5" s="62"/>
      <c r="ST5" s="62"/>
      <c r="SU5" s="62"/>
      <c r="SV5" s="62"/>
      <c r="SW5" s="62"/>
      <c r="SX5" s="62"/>
      <c r="SY5" s="62"/>
      <c r="SZ5" s="62"/>
      <c r="TA5" s="62"/>
      <c r="TB5" s="62"/>
      <c r="TC5" s="62"/>
      <c r="TD5" s="62"/>
      <c r="TE5" s="62"/>
      <c r="TF5" s="62"/>
      <c r="TG5" s="62"/>
      <c r="TH5" s="62"/>
      <c r="TI5" s="62"/>
      <c r="TJ5" s="62"/>
      <c r="TK5" s="62"/>
      <c r="TL5" s="62"/>
      <c r="TM5" s="62"/>
      <c r="TN5" s="62"/>
      <c r="TO5" s="62"/>
      <c r="TP5" s="62"/>
      <c r="TQ5" s="62"/>
      <c r="TR5" s="62"/>
      <c r="TS5" s="62"/>
      <c r="TT5" s="62"/>
      <c r="TU5" s="62"/>
      <c r="TV5" s="62"/>
      <c r="TW5" s="62"/>
      <c r="TX5" s="62"/>
      <c r="TY5" s="62"/>
      <c r="TZ5" s="62"/>
      <c r="UA5" s="62"/>
      <c r="UB5" s="62"/>
      <c r="UC5" s="62"/>
      <c r="UD5" s="62"/>
      <c r="UE5" s="62"/>
      <c r="UF5" s="62"/>
      <c r="UG5" s="62"/>
      <c r="UH5" s="62"/>
      <c r="UI5" s="62"/>
      <c r="UJ5" s="62"/>
      <c r="UK5" s="62"/>
      <c r="UL5" s="62"/>
      <c r="UM5" s="62"/>
      <c r="UN5" s="62"/>
      <c r="UO5" s="62"/>
      <c r="UP5" s="62"/>
      <c r="UQ5" s="62"/>
      <c r="UR5" s="62"/>
      <c r="US5" s="62"/>
      <c r="UT5" s="62"/>
      <c r="UU5" s="62"/>
      <c r="UV5" s="62"/>
      <c r="UW5" s="62"/>
      <c r="UX5" s="62"/>
      <c r="UY5" s="62"/>
      <c r="UZ5" s="62"/>
      <c r="VA5" s="62"/>
      <c r="VB5" s="62"/>
      <c r="VC5" s="62"/>
      <c r="VD5" s="62"/>
      <c r="VE5" s="62"/>
      <c r="VF5" s="62"/>
      <c r="VG5" s="62"/>
      <c r="VH5" s="62"/>
      <c r="VI5" s="62"/>
      <c r="VJ5" s="62"/>
      <c r="VK5" s="62"/>
      <c r="VL5" s="62"/>
      <c r="VM5" s="62"/>
      <c r="VN5" s="62"/>
      <c r="VO5" s="62"/>
      <c r="VP5" s="62"/>
      <c r="VQ5" s="62"/>
      <c r="VR5" s="62"/>
      <c r="VS5" s="62"/>
      <c r="VT5" s="62"/>
      <c r="VU5" s="62"/>
      <c r="VV5" s="62"/>
      <c r="VW5" s="62"/>
      <c r="VX5" s="62"/>
      <c r="VY5" s="62"/>
      <c r="VZ5" s="62"/>
      <c r="WA5" s="62"/>
      <c r="WB5" s="62"/>
      <c r="WC5" s="62"/>
      <c r="WD5" s="62"/>
      <c r="WE5" s="62"/>
      <c r="WF5" s="62"/>
      <c r="WG5" s="62"/>
      <c r="WH5" s="62"/>
      <c r="WI5" s="62"/>
      <c r="WJ5" s="62"/>
      <c r="WK5" s="62"/>
      <c r="WL5" s="62"/>
      <c r="WM5" s="62"/>
      <c r="WN5" s="62"/>
      <c r="WO5" s="62"/>
      <c r="WP5" s="62"/>
      <c r="WQ5" s="62"/>
      <c r="WR5" s="62"/>
      <c r="WS5" s="62"/>
      <c r="WT5" s="62"/>
      <c r="WU5" s="62"/>
      <c r="WV5" s="62"/>
      <c r="WW5" s="62"/>
      <c r="WX5" s="62"/>
      <c r="WY5" s="62"/>
      <c r="WZ5" s="62"/>
      <c r="XA5" s="62"/>
      <c r="XB5" s="62"/>
      <c r="XC5" s="62"/>
      <c r="XD5" s="62"/>
      <c r="XE5" s="62"/>
      <c r="XF5" s="62"/>
      <c r="XG5" s="62"/>
      <c r="XH5" s="62"/>
      <c r="XI5" s="62"/>
      <c r="XJ5" s="62"/>
      <c r="XK5" s="62"/>
      <c r="XL5" s="62"/>
      <c r="XM5" s="62"/>
      <c r="XN5" s="62"/>
      <c r="XO5" s="62"/>
      <c r="XP5" s="62"/>
      <c r="XQ5" s="62"/>
      <c r="XR5" s="62"/>
      <c r="XS5" s="62"/>
      <c r="XT5" s="62"/>
      <c r="XU5" s="62"/>
      <c r="XV5" s="62"/>
      <c r="XW5" s="62"/>
      <c r="XX5" s="62"/>
      <c r="XY5" s="62"/>
      <c r="XZ5" s="62"/>
      <c r="YA5" s="62"/>
      <c r="YB5" s="62"/>
      <c r="YC5" s="62"/>
      <c r="YD5" s="62"/>
      <c r="YE5" s="62"/>
      <c r="YF5" s="62"/>
      <c r="YG5" s="62"/>
      <c r="YH5" s="62"/>
      <c r="YI5" s="62"/>
      <c r="YJ5" s="62"/>
      <c r="YK5" s="62"/>
      <c r="YL5" s="62"/>
      <c r="YM5" s="62"/>
      <c r="YN5" s="62"/>
      <c r="YO5" s="62"/>
      <c r="YP5" s="62"/>
      <c r="YQ5" s="62"/>
      <c r="YR5" s="62"/>
      <c r="YS5" s="62"/>
      <c r="YT5" s="62"/>
      <c r="YU5" s="62"/>
      <c r="YV5" s="62"/>
      <c r="YW5" s="62"/>
      <c r="YX5" s="62"/>
      <c r="YY5" s="62"/>
      <c r="YZ5" s="62"/>
      <c r="ZA5" s="62"/>
      <c r="ZB5" s="62"/>
      <c r="ZC5" s="62"/>
      <c r="ZD5" s="62"/>
      <c r="ZE5" s="62"/>
      <c r="ZF5" s="62"/>
      <c r="ZG5" s="62"/>
      <c r="ZH5" s="62"/>
      <c r="ZI5" s="62"/>
      <c r="ZJ5" s="62"/>
      <c r="ZK5" s="62"/>
      <c r="ZL5" s="62"/>
      <c r="ZM5" s="62"/>
      <c r="ZN5" s="62"/>
      <c r="ZO5" s="62"/>
      <c r="ZP5" s="62"/>
      <c r="ZQ5" s="62"/>
      <c r="ZR5" s="62"/>
      <c r="ZS5" s="62"/>
      <c r="ZT5" s="62"/>
      <c r="ZU5" s="62"/>
      <c r="ZV5" s="62"/>
      <c r="ZW5" s="62"/>
      <c r="ZX5" s="62"/>
      <c r="ZY5" s="62"/>
      <c r="ZZ5" s="62"/>
      <c r="AAA5" s="62"/>
      <c r="AAB5" s="62"/>
      <c r="AAC5" s="62"/>
      <c r="AAD5" s="62"/>
      <c r="AAE5" s="62"/>
      <c r="AAF5" s="62"/>
      <c r="AAG5" s="62"/>
      <c r="AAH5" s="62"/>
      <c r="AAI5" s="62"/>
      <c r="AAJ5" s="62"/>
      <c r="AAK5" s="62"/>
      <c r="AAL5" s="62"/>
      <c r="AAM5" s="62"/>
      <c r="AAN5" s="62"/>
      <c r="AAO5" s="62"/>
      <c r="AAP5" s="62"/>
      <c r="AAQ5" s="62"/>
      <c r="AAR5" s="62"/>
      <c r="AAS5" s="62"/>
      <c r="AAT5" s="62"/>
      <c r="AAU5" s="62"/>
      <c r="AAV5" s="62"/>
      <c r="AAW5" s="62"/>
      <c r="AAX5" s="62"/>
      <c r="AAY5" s="62"/>
      <c r="AAZ5" s="62"/>
      <c r="ABA5" s="62"/>
      <c r="ABB5" s="62"/>
      <c r="ABC5" s="62"/>
      <c r="ABD5" s="62"/>
      <c r="ABE5" s="62"/>
      <c r="ABF5" s="62"/>
      <c r="ABG5" s="62"/>
      <c r="ABH5" s="62"/>
      <c r="ABI5" s="62"/>
      <c r="ABJ5" s="62"/>
      <c r="ABK5" s="62"/>
      <c r="ABL5" s="62"/>
      <c r="ABM5" s="62"/>
      <c r="ABN5" s="62"/>
      <c r="ABO5" s="62"/>
      <c r="ABP5" s="62"/>
      <c r="ABQ5" s="62"/>
      <c r="ABR5" s="62"/>
      <c r="ABS5" s="62"/>
      <c r="ABT5" s="62"/>
      <c r="ABU5" s="62"/>
      <c r="ABV5" s="62"/>
      <c r="ABW5" s="62"/>
      <c r="ABX5" s="62"/>
      <c r="ABY5" s="62"/>
      <c r="ABZ5" s="62"/>
      <c r="ACA5" s="62"/>
      <c r="ACB5" s="62"/>
      <c r="ACC5" s="62"/>
      <c r="ACD5" s="62"/>
      <c r="ACE5" s="62"/>
      <c r="ACF5" s="62"/>
      <c r="ACG5" s="62"/>
      <c r="ACH5" s="62"/>
      <c r="ACI5" s="62"/>
      <c r="ACJ5" s="62"/>
      <c r="ACK5" s="62"/>
      <c r="ACL5" s="62"/>
      <c r="ACM5" s="62"/>
      <c r="ACN5" s="62"/>
      <c r="ACO5" s="62"/>
      <c r="ACP5" s="62"/>
      <c r="ACQ5" s="62"/>
      <c r="ACR5" s="62"/>
      <c r="ACS5" s="62"/>
      <c r="ACT5" s="62"/>
      <c r="ACU5" s="62"/>
      <c r="ACV5" s="62"/>
      <c r="ACW5" s="62"/>
      <c r="ACX5" s="62"/>
      <c r="ACY5" s="62"/>
      <c r="ACZ5" s="62"/>
      <c r="ADA5" s="62"/>
      <c r="ADB5" s="62"/>
      <c r="ADC5" s="62"/>
      <c r="ADD5" s="62"/>
      <c r="ADE5" s="62"/>
      <c r="ADF5" s="62"/>
      <c r="ADG5" s="62"/>
      <c r="ADH5" s="62"/>
      <c r="ADI5" s="62"/>
      <c r="ADJ5" s="62"/>
      <c r="ADK5" s="62"/>
      <c r="ADL5" s="62"/>
      <c r="ADM5" s="62"/>
      <c r="ADN5" s="62"/>
      <c r="ADO5" s="62"/>
      <c r="ADP5" s="62"/>
      <c r="ADQ5" s="62"/>
      <c r="ADR5" s="62"/>
      <c r="ADS5" s="62"/>
      <c r="ADT5" s="62"/>
      <c r="ADU5" s="62"/>
      <c r="ADV5" s="62"/>
      <c r="ADW5" s="62"/>
      <c r="ADX5" s="62"/>
      <c r="ADY5" s="62"/>
      <c r="ADZ5" s="62"/>
      <c r="AEA5" s="62"/>
      <c r="AEB5" s="62"/>
      <c r="AEC5" s="62"/>
      <c r="AED5" s="62"/>
      <c r="AEE5" s="62"/>
      <c r="AEF5" s="62"/>
      <c r="AEG5" s="62"/>
      <c r="AEH5" s="62"/>
      <c r="AEI5" s="62"/>
      <c r="AEJ5" s="62"/>
      <c r="AEK5" s="62"/>
      <c r="AEL5" s="62"/>
      <c r="AEM5" s="62"/>
      <c r="AEN5" s="62"/>
      <c r="AEO5" s="62"/>
      <c r="AEP5" s="62"/>
      <c r="AEQ5" s="62"/>
      <c r="AER5" s="62"/>
      <c r="AES5" s="62"/>
      <c r="AET5" s="62"/>
      <c r="AEU5" s="62"/>
      <c r="AEV5" s="62"/>
      <c r="AEW5" s="62"/>
      <c r="AEX5" s="62"/>
      <c r="AEY5" s="62"/>
      <c r="AEZ5" s="62"/>
      <c r="AFA5" s="62"/>
      <c r="AFB5" s="62"/>
      <c r="AFC5" s="62"/>
      <c r="AFD5" s="62"/>
      <c r="AFE5" s="62"/>
      <c r="AFF5" s="62"/>
      <c r="AFG5" s="62"/>
      <c r="AFH5" s="62"/>
      <c r="AFI5" s="62"/>
      <c r="AFJ5" s="62"/>
      <c r="AFK5" s="62"/>
      <c r="AFL5" s="62"/>
      <c r="AFM5" s="62"/>
      <c r="AFN5" s="62"/>
      <c r="AFO5" s="62"/>
      <c r="AFP5" s="62"/>
      <c r="AFQ5" s="62"/>
      <c r="AFR5" s="62"/>
      <c r="AFS5" s="62"/>
      <c r="AFT5" s="62"/>
      <c r="AFU5" s="62"/>
      <c r="AFV5" s="62"/>
      <c r="AFW5" s="62"/>
      <c r="AFX5" s="62"/>
      <c r="AFY5" s="62"/>
      <c r="AFZ5" s="62"/>
      <c r="AGA5" s="62"/>
      <c r="AGB5" s="62"/>
      <c r="AGC5" s="62"/>
      <c r="AGD5" s="62"/>
      <c r="AGE5" s="62"/>
      <c r="AGF5" s="62"/>
      <c r="AGG5" s="62"/>
      <c r="AGH5" s="62"/>
      <c r="AGI5" s="62"/>
      <c r="AGJ5" s="62"/>
      <c r="AGK5" s="62"/>
      <c r="AGL5" s="62"/>
      <c r="AGM5" s="62"/>
      <c r="AGN5" s="62"/>
      <c r="AGO5" s="62"/>
      <c r="AGP5" s="62"/>
      <c r="AGQ5" s="62"/>
      <c r="AGR5" s="62"/>
      <c r="AGS5" s="62"/>
      <c r="AGT5" s="62"/>
      <c r="AGU5" s="62"/>
      <c r="AGV5" s="62"/>
      <c r="AGW5" s="62"/>
      <c r="AGX5" s="62"/>
      <c r="AGY5" s="62"/>
      <c r="AGZ5" s="62"/>
      <c r="AHA5" s="62"/>
      <c r="AHB5" s="62"/>
      <c r="AHC5" s="62"/>
      <c r="AHD5" s="62"/>
      <c r="AHE5" s="62"/>
      <c r="AHF5" s="62"/>
      <c r="AHG5" s="62"/>
      <c r="AHH5" s="62"/>
      <c r="AHI5" s="62"/>
      <c r="AHJ5" s="62"/>
      <c r="AHK5" s="62"/>
      <c r="AHL5" s="62"/>
      <c r="AHM5" s="62"/>
      <c r="AHN5" s="62"/>
      <c r="AHO5" s="62"/>
      <c r="AHP5" s="62"/>
      <c r="AHQ5" s="62"/>
      <c r="AHR5" s="62"/>
      <c r="AHS5" s="62"/>
      <c r="AHT5" s="62"/>
      <c r="AHU5" s="62"/>
      <c r="AHV5" s="62"/>
      <c r="AHW5" s="62"/>
      <c r="AHX5" s="62"/>
      <c r="AHY5" s="62"/>
      <c r="AHZ5" s="62"/>
      <c r="AIA5" s="62"/>
      <c r="AIB5" s="62"/>
      <c r="AIC5" s="62"/>
      <c r="AID5" s="62"/>
      <c r="AIE5" s="62"/>
      <c r="AIF5" s="62"/>
      <c r="AIG5" s="62"/>
      <c r="AIH5" s="62"/>
      <c r="AII5" s="62"/>
      <c r="AIJ5" s="62"/>
      <c r="AIK5" s="62"/>
      <c r="AIL5" s="62"/>
      <c r="AIM5" s="62"/>
      <c r="AIN5" s="62"/>
      <c r="AIO5" s="62"/>
      <c r="AIP5" s="62"/>
      <c r="AIQ5" s="62"/>
      <c r="AIR5" s="62"/>
      <c r="AIS5" s="62"/>
      <c r="AIT5" s="62"/>
      <c r="AIU5" s="62"/>
      <c r="AIV5" s="62"/>
      <c r="AIW5" s="62"/>
      <c r="AIX5" s="62"/>
      <c r="AIY5" s="62"/>
      <c r="AIZ5" s="62"/>
      <c r="AJA5" s="62"/>
      <c r="AJB5" s="62"/>
      <c r="AJC5" s="62"/>
      <c r="AJD5" s="62"/>
      <c r="AJE5" s="62"/>
      <c r="AJF5" s="62"/>
      <c r="AJG5" s="62"/>
      <c r="AJH5" s="62"/>
      <c r="AJI5" s="62"/>
      <c r="AJJ5" s="62"/>
      <c r="AJK5" s="62"/>
      <c r="AJL5" s="62"/>
      <c r="AJM5" s="62"/>
      <c r="AJN5" s="62"/>
      <c r="AJO5" s="62"/>
      <c r="AJP5" s="62"/>
      <c r="AJQ5" s="62"/>
      <c r="AJR5" s="62"/>
      <c r="AJS5" s="62"/>
      <c r="AJT5" s="62"/>
      <c r="AJU5" s="62"/>
      <c r="AJV5" s="62"/>
      <c r="AJW5" s="62"/>
      <c r="AJX5" s="62"/>
      <c r="AJY5" s="62"/>
      <c r="AJZ5" s="62"/>
      <c r="AKA5" s="62"/>
      <c r="AKB5" s="62"/>
      <c r="AKC5" s="62"/>
      <c r="AKD5" s="62"/>
      <c r="AKE5" s="62"/>
      <c r="AKF5" s="62"/>
      <c r="AKG5" s="62"/>
      <c r="AKH5" s="62"/>
      <c r="AKI5" s="62"/>
      <c r="AKJ5" s="62"/>
      <c r="AKK5" s="62"/>
      <c r="AKL5" s="62"/>
      <c r="AKM5" s="62"/>
      <c r="AKN5" s="62"/>
      <c r="AKO5" s="62"/>
      <c r="AKP5" s="62"/>
      <c r="AKQ5" s="62"/>
      <c r="AKR5" s="62"/>
      <c r="AKS5" s="62"/>
      <c r="AKT5" s="62"/>
      <c r="AKU5" s="62"/>
      <c r="AKV5" s="62"/>
      <c r="AKW5" s="62"/>
      <c r="AKX5" s="62"/>
      <c r="AKY5" s="62"/>
      <c r="AKZ5" s="62"/>
      <c r="ALA5" s="62"/>
      <c r="ALB5" s="62"/>
      <c r="ALC5" s="62"/>
      <c r="ALD5" s="62"/>
      <c r="ALE5" s="62"/>
      <c r="ALF5" s="62"/>
      <c r="ALG5" s="62"/>
      <c r="ALH5" s="62"/>
      <c r="ALI5" s="62"/>
      <c r="ALJ5" s="62"/>
      <c r="ALK5" s="62"/>
      <c r="ALL5" s="62"/>
      <c r="ALM5" s="62"/>
      <c r="ALN5" s="62"/>
      <c r="ALO5" s="62"/>
      <c r="ALP5" s="62"/>
      <c r="ALQ5" s="62"/>
      <c r="ALR5" s="62"/>
      <c r="ALS5" s="62"/>
      <c r="ALT5" s="62"/>
      <c r="ALU5" s="62"/>
      <c r="ALV5" s="62"/>
      <c r="ALW5" s="62"/>
      <c r="ALX5" s="62"/>
      <c r="ALY5" s="62"/>
      <c r="ALZ5" s="62"/>
      <c r="AMA5" s="62"/>
      <c r="AMB5" s="62"/>
      <c r="AMC5" s="62"/>
      <c r="AMD5" s="62"/>
      <c r="AME5" s="62"/>
      <c r="AMF5" s="62"/>
      <c r="AMG5" s="62"/>
      <c r="AMH5" s="62"/>
      <c r="AMI5" s="62"/>
      <c r="AMJ5" s="62"/>
    </row>
    <row r="6" spans="1:1024" ht="20.100000000000001" customHeight="1" thickBot="1">
      <c r="A6" s="62"/>
      <c r="B6" s="27"/>
      <c r="C6" s="28"/>
      <c r="D6" s="28"/>
      <c r="E6" s="28"/>
      <c r="F6" s="551"/>
      <c r="G6" s="551"/>
      <c r="H6" s="551"/>
      <c r="I6" s="551"/>
      <c r="J6" s="551"/>
      <c r="K6" s="551"/>
      <c r="L6" s="551"/>
      <c r="M6" s="557" t="s">
        <v>16</v>
      </c>
      <c r="N6" s="607" t="s">
        <v>1586</v>
      </c>
      <c r="O6" s="607"/>
      <c r="P6" s="607"/>
      <c r="Q6" s="607"/>
      <c r="R6" s="62"/>
      <c r="S6" s="62"/>
      <c r="T6" s="62"/>
      <c r="U6" s="62"/>
      <c r="V6" s="62"/>
      <c r="W6" s="62"/>
      <c r="X6" s="62"/>
      <c r="Y6" s="62"/>
      <c r="Z6" s="62"/>
      <c r="AA6" s="62"/>
      <c r="AB6" s="62"/>
      <c r="AC6" s="62"/>
      <c r="AD6" s="62"/>
      <c r="AE6" s="62"/>
      <c r="AF6" s="62"/>
      <c r="AG6" s="62"/>
      <c r="AH6" s="62"/>
      <c r="AI6" s="62"/>
      <c r="AJ6" s="62"/>
      <c r="AK6" s="62"/>
      <c r="AL6" s="62"/>
      <c r="AM6" s="62"/>
      <c r="AN6" s="62"/>
      <c r="AO6" s="62"/>
      <c r="AP6" s="62"/>
      <c r="AQ6" s="62"/>
      <c r="AR6" s="62"/>
      <c r="AS6" s="62"/>
      <c r="AT6" s="62"/>
      <c r="AU6" s="62"/>
      <c r="AV6" s="62"/>
      <c r="AW6" s="62"/>
      <c r="AX6" s="62"/>
      <c r="AY6" s="62"/>
      <c r="AZ6" s="62"/>
      <c r="BA6" s="62"/>
      <c r="BB6" s="62"/>
      <c r="BC6" s="62"/>
      <c r="BD6" s="62"/>
      <c r="BE6" s="62"/>
      <c r="BF6" s="62"/>
      <c r="BG6" s="62"/>
      <c r="BH6" s="62"/>
      <c r="BI6" s="62"/>
      <c r="BJ6" s="62"/>
      <c r="BK6" s="62"/>
      <c r="BL6" s="62"/>
      <c r="BM6" s="62"/>
      <c r="BN6" s="62"/>
      <c r="BO6" s="62"/>
      <c r="BP6" s="62"/>
      <c r="BQ6" s="62"/>
      <c r="BR6" s="62"/>
      <c r="BS6" s="62"/>
      <c r="BT6" s="62"/>
      <c r="BU6" s="62"/>
      <c r="BV6" s="62"/>
      <c r="BW6" s="62"/>
      <c r="BX6" s="62"/>
      <c r="BY6" s="62"/>
      <c r="BZ6" s="62"/>
      <c r="CA6" s="62"/>
      <c r="CB6" s="62"/>
      <c r="CC6" s="62"/>
      <c r="CD6" s="62"/>
      <c r="CE6" s="62"/>
      <c r="CF6" s="62"/>
      <c r="CG6" s="62"/>
      <c r="CH6" s="62"/>
      <c r="CI6" s="62"/>
      <c r="CJ6" s="62"/>
      <c r="CK6" s="62"/>
      <c r="CL6" s="62"/>
      <c r="CM6" s="62"/>
      <c r="CN6" s="62"/>
      <c r="CO6" s="62"/>
      <c r="CP6" s="62"/>
      <c r="CQ6" s="62"/>
      <c r="CR6" s="62"/>
      <c r="CS6" s="62"/>
      <c r="CT6" s="62"/>
      <c r="CU6" s="62"/>
      <c r="CV6" s="62"/>
      <c r="CW6" s="62"/>
      <c r="CX6" s="62"/>
      <c r="CY6" s="62"/>
      <c r="CZ6" s="62"/>
      <c r="DA6" s="62"/>
      <c r="DB6" s="62"/>
      <c r="DC6" s="62"/>
      <c r="DD6" s="62"/>
      <c r="DE6" s="62"/>
      <c r="DF6" s="62"/>
      <c r="DG6" s="62"/>
      <c r="DH6" s="62"/>
      <c r="DI6" s="62"/>
      <c r="DJ6" s="62"/>
      <c r="DK6" s="62"/>
      <c r="DL6" s="62"/>
      <c r="DM6" s="62"/>
      <c r="DN6" s="62"/>
      <c r="DO6" s="62"/>
      <c r="DP6" s="62"/>
      <c r="DQ6" s="62"/>
      <c r="DR6" s="62"/>
      <c r="DS6" s="62"/>
      <c r="DT6" s="62"/>
      <c r="DU6" s="62"/>
      <c r="DV6" s="62"/>
      <c r="DW6" s="62"/>
      <c r="DX6" s="62"/>
      <c r="DY6" s="62"/>
      <c r="DZ6" s="62"/>
      <c r="EA6" s="62"/>
      <c r="EB6" s="62"/>
      <c r="EC6" s="62"/>
      <c r="ED6" s="62"/>
      <c r="EE6" s="62"/>
      <c r="EF6" s="62"/>
      <c r="EG6" s="62"/>
      <c r="EH6" s="62"/>
      <c r="EI6" s="62"/>
      <c r="EJ6" s="62"/>
      <c r="EK6" s="62"/>
      <c r="EL6" s="62"/>
      <c r="EM6" s="62"/>
      <c r="EN6" s="62"/>
      <c r="EO6" s="62"/>
      <c r="EP6" s="62"/>
      <c r="EQ6" s="62"/>
      <c r="ER6" s="62"/>
      <c r="ES6" s="62"/>
      <c r="ET6" s="62"/>
      <c r="EU6" s="62"/>
      <c r="EV6" s="62"/>
      <c r="EW6" s="62"/>
      <c r="EX6" s="62"/>
      <c r="EY6" s="62"/>
      <c r="EZ6" s="62"/>
      <c r="FA6" s="62"/>
      <c r="FB6" s="62"/>
      <c r="FC6" s="62"/>
      <c r="FD6" s="62"/>
      <c r="FE6" s="62"/>
      <c r="FF6" s="62"/>
      <c r="FG6" s="62"/>
      <c r="FH6" s="62"/>
      <c r="FI6" s="62"/>
      <c r="FJ6" s="62"/>
      <c r="FK6" s="62"/>
      <c r="FL6" s="62"/>
      <c r="FM6" s="62"/>
      <c r="FN6" s="62"/>
      <c r="FO6" s="62"/>
      <c r="FP6" s="62"/>
      <c r="FQ6" s="62"/>
      <c r="FR6" s="62"/>
      <c r="FS6" s="62"/>
      <c r="FT6" s="62"/>
      <c r="FU6" s="62"/>
      <c r="FV6" s="62"/>
      <c r="FW6" s="62"/>
      <c r="FX6" s="62"/>
      <c r="FY6" s="62"/>
      <c r="FZ6" s="62"/>
      <c r="GA6" s="62"/>
      <c r="GB6" s="62"/>
      <c r="GC6" s="62"/>
      <c r="GD6" s="62"/>
      <c r="GE6" s="62"/>
      <c r="GF6" s="62"/>
      <c r="GG6" s="62"/>
      <c r="GH6" s="62"/>
      <c r="GI6" s="62"/>
      <c r="GJ6" s="62"/>
      <c r="GK6" s="62"/>
      <c r="GL6" s="62"/>
      <c r="GM6" s="62"/>
      <c r="GN6" s="62"/>
      <c r="GO6" s="62"/>
      <c r="GP6" s="62"/>
      <c r="GQ6" s="62"/>
      <c r="GR6" s="62"/>
      <c r="GS6" s="62"/>
      <c r="GT6" s="62"/>
      <c r="GU6" s="62"/>
      <c r="GV6" s="62"/>
      <c r="GW6" s="62"/>
      <c r="GX6" s="62"/>
      <c r="GY6" s="62"/>
      <c r="GZ6" s="62"/>
      <c r="HA6" s="62"/>
      <c r="HB6" s="62"/>
      <c r="HC6" s="62"/>
      <c r="HD6" s="62"/>
      <c r="HE6" s="62"/>
      <c r="HF6" s="62"/>
      <c r="HG6" s="62"/>
      <c r="HH6" s="62"/>
      <c r="HI6" s="62"/>
      <c r="HJ6" s="62"/>
      <c r="HK6" s="62"/>
      <c r="HL6" s="62"/>
      <c r="HM6" s="62"/>
      <c r="HN6" s="62"/>
      <c r="HO6" s="62"/>
      <c r="HP6" s="62"/>
      <c r="HQ6" s="62"/>
      <c r="HR6" s="62"/>
      <c r="HS6" s="62"/>
      <c r="HT6" s="62"/>
      <c r="HU6" s="62"/>
      <c r="HV6" s="62"/>
      <c r="HW6" s="62"/>
      <c r="HX6" s="62"/>
      <c r="HY6" s="62"/>
      <c r="HZ6" s="62"/>
      <c r="IA6" s="62"/>
      <c r="IB6" s="62"/>
      <c r="IC6" s="62"/>
      <c r="ID6" s="62"/>
      <c r="IE6" s="62"/>
      <c r="IF6" s="62"/>
      <c r="IG6" s="62"/>
      <c r="IH6" s="62"/>
      <c r="II6" s="62"/>
      <c r="IJ6" s="62"/>
      <c r="IK6" s="62"/>
      <c r="IL6" s="62"/>
      <c r="IM6" s="62"/>
      <c r="IN6" s="62"/>
      <c r="IO6" s="62"/>
      <c r="IP6" s="62"/>
      <c r="IQ6" s="62"/>
      <c r="IR6" s="62"/>
      <c r="IS6" s="62"/>
      <c r="IT6" s="62"/>
      <c r="IU6" s="62"/>
      <c r="IV6" s="62"/>
      <c r="IW6" s="62"/>
      <c r="IX6" s="62"/>
      <c r="IY6" s="62"/>
      <c r="IZ6" s="62"/>
      <c r="JA6" s="62"/>
      <c r="JB6" s="62"/>
      <c r="JC6" s="62"/>
      <c r="JD6" s="62"/>
      <c r="JE6" s="62"/>
      <c r="JF6" s="62"/>
      <c r="JG6" s="62"/>
      <c r="JH6" s="62"/>
      <c r="JI6" s="62"/>
      <c r="JJ6" s="62"/>
      <c r="JK6" s="62"/>
      <c r="JL6" s="62"/>
      <c r="JM6" s="62"/>
      <c r="JN6" s="62"/>
      <c r="JO6" s="62"/>
      <c r="JP6" s="62"/>
      <c r="JQ6" s="62"/>
      <c r="JR6" s="62"/>
      <c r="JS6" s="62"/>
      <c r="JT6" s="62"/>
      <c r="JU6" s="62"/>
      <c r="JV6" s="62"/>
      <c r="JW6" s="62"/>
      <c r="JX6" s="62"/>
      <c r="JY6" s="62"/>
      <c r="JZ6" s="62"/>
      <c r="KA6" s="62"/>
      <c r="KB6" s="62"/>
      <c r="KC6" s="62"/>
      <c r="KD6" s="62"/>
      <c r="KE6" s="62"/>
      <c r="KF6" s="62"/>
      <c r="KG6" s="62"/>
      <c r="KH6" s="62"/>
      <c r="KI6" s="62"/>
      <c r="KJ6" s="62"/>
      <c r="KK6" s="62"/>
      <c r="KL6" s="62"/>
      <c r="KM6" s="62"/>
      <c r="KN6" s="62"/>
      <c r="KO6" s="62"/>
      <c r="KP6" s="62"/>
      <c r="KQ6" s="62"/>
      <c r="KR6" s="62"/>
      <c r="KS6" s="62"/>
      <c r="KT6" s="62"/>
      <c r="KU6" s="62"/>
      <c r="KV6" s="62"/>
      <c r="KW6" s="62"/>
      <c r="KX6" s="62"/>
      <c r="KY6" s="62"/>
      <c r="KZ6" s="62"/>
      <c r="LA6" s="62"/>
      <c r="LB6" s="62"/>
      <c r="LC6" s="62"/>
      <c r="LD6" s="62"/>
      <c r="LE6" s="62"/>
      <c r="LF6" s="62"/>
      <c r="LG6" s="62"/>
      <c r="LH6" s="62"/>
      <c r="LI6" s="62"/>
      <c r="LJ6" s="62"/>
      <c r="LK6" s="62"/>
      <c r="LL6" s="62"/>
      <c r="LM6" s="62"/>
      <c r="LN6" s="62"/>
      <c r="LO6" s="62"/>
      <c r="LP6" s="62"/>
      <c r="LQ6" s="62"/>
      <c r="LR6" s="62"/>
      <c r="LS6" s="62"/>
      <c r="LT6" s="62"/>
      <c r="LU6" s="62"/>
      <c r="LV6" s="62"/>
      <c r="LW6" s="62"/>
      <c r="LX6" s="62"/>
      <c r="LY6" s="62"/>
      <c r="LZ6" s="62"/>
      <c r="MA6" s="62"/>
      <c r="MB6" s="62"/>
      <c r="MC6" s="62"/>
      <c r="MD6" s="62"/>
      <c r="ME6" s="62"/>
      <c r="MF6" s="62"/>
      <c r="MG6" s="62"/>
      <c r="MH6" s="62"/>
      <c r="MI6" s="62"/>
      <c r="MJ6" s="62"/>
      <c r="MK6" s="62"/>
      <c r="ML6" s="62"/>
      <c r="MM6" s="62"/>
      <c r="MN6" s="62"/>
      <c r="MO6" s="62"/>
      <c r="MP6" s="62"/>
      <c r="MQ6" s="62"/>
      <c r="MR6" s="62"/>
      <c r="MS6" s="62"/>
      <c r="MT6" s="62"/>
      <c r="MU6" s="62"/>
      <c r="MV6" s="62"/>
      <c r="MW6" s="62"/>
      <c r="MX6" s="62"/>
      <c r="MY6" s="62"/>
      <c r="MZ6" s="62"/>
      <c r="NA6" s="62"/>
      <c r="NB6" s="62"/>
      <c r="NC6" s="62"/>
      <c r="ND6" s="62"/>
      <c r="NE6" s="62"/>
      <c r="NF6" s="62"/>
      <c r="NG6" s="62"/>
      <c r="NH6" s="62"/>
      <c r="NI6" s="62"/>
      <c r="NJ6" s="62"/>
      <c r="NK6" s="62"/>
      <c r="NL6" s="62"/>
      <c r="NM6" s="62"/>
      <c r="NN6" s="62"/>
      <c r="NO6" s="62"/>
      <c r="NP6" s="62"/>
      <c r="NQ6" s="62"/>
      <c r="NR6" s="62"/>
      <c r="NS6" s="62"/>
      <c r="NT6" s="62"/>
      <c r="NU6" s="62"/>
      <c r="NV6" s="62"/>
      <c r="NW6" s="62"/>
      <c r="NX6" s="62"/>
      <c r="NY6" s="62"/>
      <c r="NZ6" s="62"/>
      <c r="OA6" s="62"/>
      <c r="OB6" s="62"/>
      <c r="OC6" s="62"/>
      <c r="OD6" s="62"/>
      <c r="OE6" s="62"/>
      <c r="OF6" s="62"/>
      <c r="OG6" s="62"/>
      <c r="OH6" s="62"/>
      <c r="OI6" s="62"/>
      <c r="OJ6" s="62"/>
      <c r="OK6" s="62"/>
      <c r="OL6" s="62"/>
      <c r="OM6" s="62"/>
      <c r="ON6" s="62"/>
      <c r="OO6" s="62"/>
      <c r="OP6" s="62"/>
      <c r="OQ6" s="62"/>
      <c r="OR6" s="62"/>
      <c r="OS6" s="62"/>
      <c r="OT6" s="62"/>
      <c r="OU6" s="62"/>
      <c r="OV6" s="62"/>
      <c r="OW6" s="62"/>
      <c r="OX6" s="62"/>
      <c r="OY6" s="62"/>
      <c r="OZ6" s="62"/>
      <c r="PA6" s="62"/>
      <c r="PB6" s="62"/>
      <c r="PC6" s="62"/>
      <c r="PD6" s="62"/>
      <c r="PE6" s="62"/>
      <c r="PF6" s="62"/>
      <c r="PG6" s="62"/>
      <c r="PH6" s="62"/>
      <c r="PI6" s="62"/>
      <c r="PJ6" s="62"/>
      <c r="PK6" s="62"/>
      <c r="PL6" s="62"/>
      <c r="PM6" s="62"/>
      <c r="PN6" s="62"/>
      <c r="PO6" s="62"/>
      <c r="PP6" s="62"/>
      <c r="PQ6" s="62"/>
      <c r="PR6" s="62"/>
      <c r="PS6" s="62"/>
      <c r="PT6" s="62"/>
      <c r="PU6" s="62"/>
      <c r="PV6" s="62"/>
      <c r="PW6" s="62"/>
      <c r="PX6" s="62"/>
      <c r="PY6" s="62"/>
      <c r="PZ6" s="62"/>
      <c r="QA6" s="62"/>
      <c r="QB6" s="62"/>
      <c r="QC6" s="62"/>
      <c r="QD6" s="62"/>
      <c r="QE6" s="62"/>
      <c r="QF6" s="62"/>
      <c r="QG6" s="62"/>
      <c r="QH6" s="62"/>
      <c r="QI6" s="62"/>
      <c r="QJ6" s="62"/>
      <c r="QK6" s="62"/>
      <c r="QL6" s="62"/>
      <c r="QM6" s="62"/>
      <c r="QN6" s="62"/>
      <c r="QO6" s="62"/>
      <c r="QP6" s="62"/>
      <c r="QQ6" s="62"/>
      <c r="QR6" s="62"/>
      <c r="QS6" s="62"/>
      <c r="QT6" s="62"/>
      <c r="QU6" s="62"/>
      <c r="QV6" s="62"/>
      <c r="QW6" s="62"/>
      <c r="QX6" s="62"/>
      <c r="QY6" s="62"/>
      <c r="QZ6" s="62"/>
      <c r="RA6" s="62"/>
      <c r="RB6" s="62"/>
      <c r="RC6" s="62"/>
      <c r="RD6" s="62"/>
      <c r="RE6" s="62"/>
      <c r="RF6" s="62"/>
      <c r="RG6" s="62"/>
      <c r="RH6" s="62"/>
      <c r="RI6" s="62"/>
      <c r="RJ6" s="62"/>
      <c r="RK6" s="62"/>
      <c r="RL6" s="62"/>
      <c r="RM6" s="62"/>
      <c r="RN6" s="62"/>
      <c r="RO6" s="62"/>
      <c r="RP6" s="62"/>
      <c r="RQ6" s="62"/>
      <c r="RR6" s="62"/>
      <c r="RS6" s="62"/>
      <c r="RT6" s="62"/>
      <c r="RU6" s="62"/>
      <c r="RV6" s="62"/>
      <c r="RW6" s="62"/>
      <c r="RX6" s="62"/>
      <c r="RY6" s="62"/>
      <c r="RZ6" s="62"/>
      <c r="SA6" s="62"/>
      <c r="SB6" s="62"/>
      <c r="SC6" s="62"/>
      <c r="SD6" s="62"/>
      <c r="SE6" s="62"/>
      <c r="SF6" s="62"/>
      <c r="SG6" s="62"/>
      <c r="SH6" s="62"/>
      <c r="SI6" s="62"/>
      <c r="SJ6" s="62"/>
      <c r="SK6" s="62"/>
      <c r="SL6" s="62"/>
      <c r="SM6" s="62"/>
      <c r="SN6" s="62"/>
      <c r="SO6" s="62"/>
      <c r="SP6" s="62"/>
      <c r="SQ6" s="62"/>
      <c r="SR6" s="62"/>
      <c r="SS6" s="62"/>
      <c r="ST6" s="62"/>
      <c r="SU6" s="62"/>
      <c r="SV6" s="62"/>
      <c r="SW6" s="62"/>
      <c r="SX6" s="62"/>
      <c r="SY6" s="62"/>
      <c r="SZ6" s="62"/>
      <c r="TA6" s="62"/>
      <c r="TB6" s="62"/>
      <c r="TC6" s="62"/>
      <c r="TD6" s="62"/>
      <c r="TE6" s="62"/>
      <c r="TF6" s="62"/>
      <c r="TG6" s="62"/>
      <c r="TH6" s="62"/>
      <c r="TI6" s="62"/>
      <c r="TJ6" s="62"/>
      <c r="TK6" s="62"/>
      <c r="TL6" s="62"/>
      <c r="TM6" s="62"/>
      <c r="TN6" s="62"/>
      <c r="TO6" s="62"/>
      <c r="TP6" s="62"/>
      <c r="TQ6" s="62"/>
      <c r="TR6" s="62"/>
      <c r="TS6" s="62"/>
      <c r="TT6" s="62"/>
      <c r="TU6" s="62"/>
      <c r="TV6" s="62"/>
      <c r="TW6" s="62"/>
      <c r="TX6" s="62"/>
      <c r="TY6" s="62"/>
      <c r="TZ6" s="62"/>
      <c r="UA6" s="62"/>
      <c r="UB6" s="62"/>
      <c r="UC6" s="62"/>
      <c r="UD6" s="62"/>
      <c r="UE6" s="62"/>
      <c r="UF6" s="62"/>
      <c r="UG6" s="62"/>
      <c r="UH6" s="62"/>
      <c r="UI6" s="62"/>
      <c r="UJ6" s="62"/>
      <c r="UK6" s="62"/>
      <c r="UL6" s="62"/>
      <c r="UM6" s="62"/>
      <c r="UN6" s="62"/>
      <c r="UO6" s="62"/>
      <c r="UP6" s="62"/>
      <c r="UQ6" s="62"/>
      <c r="UR6" s="62"/>
      <c r="US6" s="62"/>
      <c r="UT6" s="62"/>
      <c r="UU6" s="62"/>
      <c r="UV6" s="62"/>
      <c r="UW6" s="62"/>
      <c r="UX6" s="62"/>
      <c r="UY6" s="62"/>
      <c r="UZ6" s="62"/>
      <c r="VA6" s="62"/>
      <c r="VB6" s="62"/>
      <c r="VC6" s="62"/>
      <c r="VD6" s="62"/>
      <c r="VE6" s="62"/>
      <c r="VF6" s="62"/>
      <c r="VG6" s="62"/>
      <c r="VH6" s="62"/>
      <c r="VI6" s="62"/>
      <c r="VJ6" s="62"/>
      <c r="VK6" s="62"/>
      <c r="VL6" s="62"/>
      <c r="VM6" s="62"/>
      <c r="VN6" s="62"/>
      <c r="VO6" s="62"/>
      <c r="VP6" s="62"/>
      <c r="VQ6" s="62"/>
      <c r="VR6" s="62"/>
      <c r="VS6" s="62"/>
      <c r="VT6" s="62"/>
      <c r="VU6" s="62"/>
      <c r="VV6" s="62"/>
      <c r="VW6" s="62"/>
      <c r="VX6" s="62"/>
      <c r="VY6" s="62"/>
      <c r="VZ6" s="62"/>
      <c r="WA6" s="62"/>
      <c r="WB6" s="62"/>
      <c r="WC6" s="62"/>
      <c r="WD6" s="62"/>
      <c r="WE6" s="62"/>
      <c r="WF6" s="62"/>
      <c r="WG6" s="62"/>
      <c r="WH6" s="62"/>
      <c r="WI6" s="62"/>
      <c r="WJ6" s="62"/>
      <c r="WK6" s="62"/>
      <c r="WL6" s="62"/>
      <c r="WM6" s="62"/>
      <c r="WN6" s="62"/>
      <c r="WO6" s="62"/>
      <c r="WP6" s="62"/>
      <c r="WQ6" s="62"/>
      <c r="WR6" s="62"/>
      <c r="WS6" s="62"/>
      <c r="WT6" s="62"/>
      <c r="WU6" s="62"/>
      <c r="WV6" s="62"/>
      <c r="WW6" s="62"/>
      <c r="WX6" s="62"/>
      <c r="WY6" s="62"/>
      <c r="WZ6" s="62"/>
      <c r="XA6" s="62"/>
      <c r="XB6" s="62"/>
      <c r="XC6" s="62"/>
      <c r="XD6" s="62"/>
      <c r="XE6" s="62"/>
      <c r="XF6" s="62"/>
      <c r="XG6" s="62"/>
      <c r="XH6" s="62"/>
      <c r="XI6" s="62"/>
      <c r="XJ6" s="62"/>
      <c r="XK6" s="62"/>
      <c r="XL6" s="62"/>
      <c r="XM6" s="62"/>
      <c r="XN6" s="62"/>
      <c r="XO6" s="62"/>
      <c r="XP6" s="62"/>
      <c r="XQ6" s="62"/>
      <c r="XR6" s="62"/>
      <c r="XS6" s="62"/>
      <c r="XT6" s="62"/>
      <c r="XU6" s="62"/>
      <c r="XV6" s="62"/>
      <c r="XW6" s="62"/>
      <c r="XX6" s="62"/>
      <c r="XY6" s="62"/>
      <c r="XZ6" s="62"/>
      <c r="YA6" s="62"/>
      <c r="YB6" s="62"/>
      <c r="YC6" s="62"/>
      <c r="YD6" s="62"/>
      <c r="YE6" s="62"/>
      <c r="YF6" s="62"/>
      <c r="YG6" s="62"/>
      <c r="YH6" s="62"/>
      <c r="YI6" s="62"/>
      <c r="YJ6" s="62"/>
      <c r="YK6" s="62"/>
      <c r="YL6" s="62"/>
      <c r="YM6" s="62"/>
      <c r="YN6" s="62"/>
      <c r="YO6" s="62"/>
      <c r="YP6" s="62"/>
      <c r="YQ6" s="62"/>
      <c r="YR6" s="62"/>
      <c r="YS6" s="62"/>
      <c r="YT6" s="62"/>
      <c r="YU6" s="62"/>
      <c r="YV6" s="62"/>
      <c r="YW6" s="62"/>
      <c r="YX6" s="62"/>
      <c r="YY6" s="62"/>
      <c r="YZ6" s="62"/>
      <c r="ZA6" s="62"/>
      <c r="ZB6" s="62"/>
      <c r="ZC6" s="62"/>
      <c r="ZD6" s="62"/>
      <c r="ZE6" s="62"/>
      <c r="ZF6" s="62"/>
      <c r="ZG6" s="62"/>
      <c r="ZH6" s="62"/>
      <c r="ZI6" s="62"/>
      <c r="ZJ6" s="62"/>
      <c r="ZK6" s="62"/>
      <c r="ZL6" s="62"/>
      <c r="ZM6" s="62"/>
      <c r="ZN6" s="62"/>
      <c r="ZO6" s="62"/>
      <c r="ZP6" s="62"/>
      <c r="ZQ6" s="62"/>
      <c r="ZR6" s="62"/>
      <c r="ZS6" s="62"/>
      <c r="ZT6" s="62"/>
      <c r="ZU6" s="62"/>
      <c r="ZV6" s="62"/>
      <c r="ZW6" s="62"/>
      <c r="ZX6" s="62"/>
      <c r="ZY6" s="62"/>
      <c r="ZZ6" s="62"/>
      <c r="AAA6" s="62"/>
      <c r="AAB6" s="62"/>
      <c r="AAC6" s="62"/>
      <c r="AAD6" s="62"/>
      <c r="AAE6" s="62"/>
      <c r="AAF6" s="62"/>
      <c r="AAG6" s="62"/>
      <c r="AAH6" s="62"/>
      <c r="AAI6" s="62"/>
      <c r="AAJ6" s="62"/>
      <c r="AAK6" s="62"/>
      <c r="AAL6" s="62"/>
      <c r="AAM6" s="62"/>
      <c r="AAN6" s="62"/>
      <c r="AAO6" s="62"/>
      <c r="AAP6" s="62"/>
      <c r="AAQ6" s="62"/>
      <c r="AAR6" s="62"/>
      <c r="AAS6" s="62"/>
      <c r="AAT6" s="62"/>
      <c r="AAU6" s="62"/>
      <c r="AAV6" s="62"/>
      <c r="AAW6" s="62"/>
      <c r="AAX6" s="62"/>
      <c r="AAY6" s="62"/>
      <c r="AAZ6" s="62"/>
      <c r="ABA6" s="62"/>
      <c r="ABB6" s="62"/>
      <c r="ABC6" s="62"/>
      <c r="ABD6" s="62"/>
      <c r="ABE6" s="62"/>
      <c r="ABF6" s="62"/>
      <c r="ABG6" s="62"/>
      <c r="ABH6" s="62"/>
      <c r="ABI6" s="62"/>
      <c r="ABJ6" s="62"/>
      <c r="ABK6" s="62"/>
      <c r="ABL6" s="62"/>
      <c r="ABM6" s="62"/>
      <c r="ABN6" s="62"/>
      <c r="ABO6" s="62"/>
      <c r="ABP6" s="62"/>
      <c r="ABQ6" s="62"/>
      <c r="ABR6" s="62"/>
      <c r="ABS6" s="62"/>
      <c r="ABT6" s="62"/>
      <c r="ABU6" s="62"/>
      <c r="ABV6" s="62"/>
      <c r="ABW6" s="62"/>
      <c r="ABX6" s="62"/>
      <c r="ABY6" s="62"/>
      <c r="ABZ6" s="62"/>
      <c r="ACA6" s="62"/>
      <c r="ACB6" s="62"/>
      <c r="ACC6" s="62"/>
      <c r="ACD6" s="62"/>
      <c r="ACE6" s="62"/>
      <c r="ACF6" s="62"/>
      <c r="ACG6" s="62"/>
      <c r="ACH6" s="62"/>
      <c r="ACI6" s="62"/>
      <c r="ACJ6" s="62"/>
      <c r="ACK6" s="62"/>
      <c r="ACL6" s="62"/>
      <c r="ACM6" s="62"/>
      <c r="ACN6" s="62"/>
      <c r="ACO6" s="62"/>
      <c r="ACP6" s="62"/>
      <c r="ACQ6" s="62"/>
      <c r="ACR6" s="62"/>
      <c r="ACS6" s="62"/>
      <c r="ACT6" s="62"/>
      <c r="ACU6" s="62"/>
      <c r="ACV6" s="62"/>
      <c r="ACW6" s="62"/>
      <c r="ACX6" s="62"/>
      <c r="ACY6" s="62"/>
      <c r="ACZ6" s="62"/>
      <c r="ADA6" s="62"/>
      <c r="ADB6" s="62"/>
      <c r="ADC6" s="62"/>
      <c r="ADD6" s="62"/>
      <c r="ADE6" s="62"/>
      <c r="ADF6" s="62"/>
      <c r="ADG6" s="62"/>
      <c r="ADH6" s="62"/>
      <c r="ADI6" s="62"/>
      <c r="ADJ6" s="62"/>
      <c r="ADK6" s="62"/>
      <c r="ADL6" s="62"/>
      <c r="ADM6" s="62"/>
      <c r="ADN6" s="62"/>
      <c r="ADO6" s="62"/>
      <c r="ADP6" s="62"/>
      <c r="ADQ6" s="62"/>
      <c r="ADR6" s="62"/>
      <c r="ADS6" s="62"/>
      <c r="ADT6" s="62"/>
      <c r="ADU6" s="62"/>
      <c r="ADV6" s="62"/>
      <c r="ADW6" s="62"/>
      <c r="ADX6" s="62"/>
      <c r="ADY6" s="62"/>
      <c r="ADZ6" s="62"/>
      <c r="AEA6" s="62"/>
      <c r="AEB6" s="62"/>
      <c r="AEC6" s="62"/>
      <c r="AED6" s="62"/>
      <c r="AEE6" s="62"/>
      <c r="AEF6" s="62"/>
      <c r="AEG6" s="62"/>
      <c r="AEH6" s="62"/>
      <c r="AEI6" s="62"/>
      <c r="AEJ6" s="62"/>
      <c r="AEK6" s="62"/>
      <c r="AEL6" s="62"/>
      <c r="AEM6" s="62"/>
      <c r="AEN6" s="62"/>
      <c r="AEO6" s="62"/>
      <c r="AEP6" s="62"/>
      <c r="AEQ6" s="62"/>
      <c r="AER6" s="62"/>
      <c r="AES6" s="62"/>
      <c r="AET6" s="62"/>
      <c r="AEU6" s="62"/>
      <c r="AEV6" s="62"/>
      <c r="AEW6" s="62"/>
      <c r="AEX6" s="62"/>
      <c r="AEY6" s="62"/>
      <c r="AEZ6" s="62"/>
      <c r="AFA6" s="62"/>
      <c r="AFB6" s="62"/>
      <c r="AFC6" s="62"/>
      <c r="AFD6" s="62"/>
      <c r="AFE6" s="62"/>
      <c r="AFF6" s="62"/>
      <c r="AFG6" s="62"/>
      <c r="AFH6" s="62"/>
      <c r="AFI6" s="62"/>
      <c r="AFJ6" s="62"/>
      <c r="AFK6" s="62"/>
      <c r="AFL6" s="62"/>
      <c r="AFM6" s="62"/>
      <c r="AFN6" s="62"/>
      <c r="AFO6" s="62"/>
      <c r="AFP6" s="62"/>
      <c r="AFQ6" s="62"/>
      <c r="AFR6" s="62"/>
      <c r="AFS6" s="62"/>
      <c r="AFT6" s="62"/>
      <c r="AFU6" s="62"/>
      <c r="AFV6" s="62"/>
      <c r="AFW6" s="62"/>
      <c r="AFX6" s="62"/>
      <c r="AFY6" s="62"/>
      <c r="AFZ6" s="62"/>
      <c r="AGA6" s="62"/>
      <c r="AGB6" s="62"/>
      <c r="AGC6" s="62"/>
      <c r="AGD6" s="62"/>
      <c r="AGE6" s="62"/>
      <c r="AGF6" s="62"/>
      <c r="AGG6" s="62"/>
      <c r="AGH6" s="62"/>
      <c r="AGI6" s="62"/>
      <c r="AGJ6" s="62"/>
      <c r="AGK6" s="62"/>
      <c r="AGL6" s="62"/>
      <c r="AGM6" s="62"/>
      <c r="AGN6" s="62"/>
      <c r="AGO6" s="62"/>
      <c r="AGP6" s="62"/>
      <c r="AGQ6" s="62"/>
      <c r="AGR6" s="62"/>
      <c r="AGS6" s="62"/>
      <c r="AGT6" s="62"/>
      <c r="AGU6" s="62"/>
      <c r="AGV6" s="62"/>
      <c r="AGW6" s="62"/>
      <c r="AGX6" s="62"/>
      <c r="AGY6" s="62"/>
      <c r="AGZ6" s="62"/>
      <c r="AHA6" s="62"/>
      <c r="AHB6" s="62"/>
      <c r="AHC6" s="62"/>
      <c r="AHD6" s="62"/>
      <c r="AHE6" s="62"/>
      <c r="AHF6" s="62"/>
      <c r="AHG6" s="62"/>
      <c r="AHH6" s="62"/>
      <c r="AHI6" s="62"/>
      <c r="AHJ6" s="62"/>
      <c r="AHK6" s="62"/>
      <c r="AHL6" s="62"/>
      <c r="AHM6" s="62"/>
      <c r="AHN6" s="62"/>
      <c r="AHO6" s="62"/>
      <c r="AHP6" s="62"/>
      <c r="AHQ6" s="62"/>
      <c r="AHR6" s="62"/>
      <c r="AHS6" s="62"/>
      <c r="AHT6" s="62"/>
      <c r="AHU6" s="62"/>
      <c r="AHV6" s="62"/>
      <c r="AHW6" s="62"/>
      <c r="AHX6" s="62"/>
      <c r="AHY6" s="62"/>
      <c r="AHZ6" s="62"/>
      <c r="AIA6" s="62"/>
      <c r="AIB6" s="62"/>
      <c r="AIC6" s="62"/>
      <c r="AID6" s="62"/>
      <c r="AIE6" s="62"/>
      <c r="AIF6" s="62"/>
      <c r="AIG6" s="62"/>
      <c r="AIH6" s="62"/>
      <c r="AII6" s="62"/>
      <c r="AIJ6" s="62"/>
      <c r="AIK6" s="62"/>
      <c r="AIL6" s="62"/>
      <c r="AIM6" s="62"/>
      <c r="AIN6" s="62"/>
      <c r="AIO6" s="62"/>
      <c r="AIP6" s="62"/>
      <c r="AIQ6" s="62"/>
      <c r="AIR6" s="62"/>
      <c r="AIS6" s="62"/>
      <c r="AIT6" s="62"/>
      <c r="AIU6" s="62"/>
      <c r="AIV6" s="62"/>
      <c r="AIW6" s="62"/>
      <c r="AIX6" s="62"/>
      <c r="AIY6" s="62"/>
      <c r="AIZ6" s="62"/>
      <c r="AJA6" s="62"/>
      <c r="AJB6" s="62"/>
      <c r="AJC6" s="62"/>
      <c r="AJD6" s="62"/>
      <c r="AJE6" s="62"/>
      <c r="AJF6" s="62"/>
      <c r="AJG6" s="62"/>
      <c r="AJH6" s="62"/>
      <c r="AJI6" s="62"/>
      <c r="AJJ6" s="62"/>
      <c r="AJK6" s="62"/>
      <c r="AJL6" s="62"/>
      <c r="AJM6" s="62"/>
      <c r="AJN6" s="62"/>
      <c r="AJO6" s="62"/>
      <c r="AJP6" s="62"/>
      <c r="AJQ6" s="62"/>
      <c r="AJR6" s="62"/>
      <c r="AJS6" s="62"/>
      <c r="AJT6" s="62"/>
      <c r="AJU6" s="62"/>
      <c r="AJV6" s="62"/>
      <c r="AJW6" s="62"/>
      <c r="AJX6" s="62"/>
      <c r="AJY6" s="62"/>
      <c r="AJZ6" s="62"/>
      <c r="AKA6" s="62"/>
      <c r="AKB6" s="62"/>
      <c r="AKC6" s="62"/>
      <c r="AKD6" s="62"/>
      <c r="AKE6" s="62"/>
      <c r="AKF6" s="62"/>
      <c r="AKG6" s="62"/>
      <c r="AKH6" s="62"/>
      <c r="AKI6" s="62"/>
      <c r="AKJ6" s="62"/>
      <c r="AKK6" s="62"/>
      <c r="AKL6" s="62"/>
      <c r="AKM6" s="62"/>
      <c r="AKN6" s="62"/>
      <c r="AKO6" s="62"/>
      <c r="AKP6" s="62"/>
      <c r="AKQ6" s="62"/>
      <c r="AKR6" s="62"/>
      <c r="AKS6" s="62"/>
      <c r="AKT6" s="62"/>
      <c r="AKU6" s="62"/>
      <c r="AKV6" s="62"/>
      <c r="AKW6" s="62"/>
      <c r="AKX6" s="62"/>
      <c r="AKY6" s="62"/>
      <c r="AKZ6" s="62"/>
      <c r="ALA6" s="62"/>
      <c r="ALB6" s="62"/>
      <c r="ALC6" s="62"/>
      <c r="ALD6" s="62"/>
      <c r="ALE6" s="62"/>
      <c r="ALF6" s="62"/>
      <c r="ALG6" s="62"/>
      <c r="ALH6" s="62"/>
      <c r="ALI6" s="62"/>
      <c r="ALJ6" s="62"/>
      <c r="ALK6" s="62"/>
      <c r="ALL6" s="62"/>
      <c r="ALM6" s="62"/>
      <c r="ALN6" s="62"/>
      <c r="ALO6" s="62"/>
      <c r="ALP6" s="62"/>
      <c r="ALQ6" s="62"/>
      <c r="ALR6" s="62"/>
      <c r="ALS6" s="62"/>
      <c r="ALT6" s="62"/>
      <c r="ALU6" s="62"/>
      <c r="ALV6" s="62"/>
      <c r="ALW6" s="62"/>
      <c r="ALX6" s="62"/>
      <c r="ALY6" s="62"/>
      <c r="ALZ6" s="62"/>
      <c r="AMA6" s="62"/>
      <c r="AMB6" s="62"/>
      <c r="AMC6" s="62"/>
      <c r="AMD6" s="62"/>
      <c r="AME6" s="62"/>
      <c r="AMF6" s="62"/>
      <c r="AMG6" s="62"/>
      <c r="AMH6" s="62"/>
      <c r="AMI6" s="62"/>
      <c r="AMJ6" s="62"/>
    </row>
    <row r="7" spans="1:1024" ht="15" customHeight="1" thickBot="1">
      <c r="A7" s="62"/>
      <c r="B7" s="27"/>
      <c r="C7" s="28"/>
      <c r="D7" s="28"/>
      <c r="E7" s="28"/>
      <c r="F7" s="551"/>
      <c r="G7" s="551"/>
      <c r="H7" s="551"/>
      <c r="I7" s="551"/>
      <c r="J7" s="551"/>
      <c r="K7" s="551"/>
      <c r="L7" s="551"/>
      <c r="M7" s="557"/>
      <c r="N7" s="607"/>
      <c r="O7" s="607"/>
      <c r="P7" s="607"/>
      <c r="Q7" s="607"/>
      <c r="R7" s="62"/>
      <c r="S7" s="62"/>
      <c r="T7" s="62"/>
      <c r="U7" s="62"/>
      <c r="V7" s="62"/>
      <c r="W7" s="62"/>
      <c r="X7" s="62"/>
      <c r="Y7" s="62"/>
      <c r="Z7" s="62"/>
      <c r="AA7" s="62"/>
      <c r="AB7" s="62"/>
      <c r="AC7" s="62"/>
      <c r="AD7" s="62"/>
      <c r="AE7" s="62"/>
      <c r="AF7" s="62"/>
      <c r="AG7" s="62"/>
      <c r="AH7" s="62"/>
      <c r="AI7" s="62"/>
      <c r="AJ7" s="62"/>
      <c r="AK7" s="62"/>
      <c r="AL7" s="62"/>
      <c r="AM7" s="62"/>
      <c r="AN7" s="62"/>
      <c r="AO7" s="62"/>
      <c r="AP7" s="62"/>
      <c r="AQ7" s="62"/>
      <c r="AR7" s="62"/>
      <c r="AS7" s="62"/>
      <c r="AT7" s="62"/>
      <c r="AU7" s="62"/>
      <c r="AV7" s="62"/>
      <c r="AW7" s="62"/>
      <c r="AX7" s="62"/>
      <c r="AY7" s="62"/>
      <c r="AZ7" s="62"/>
      <c r="BA7" s="62"/>
      <c r="BB7" s="62"/>
      <c r="BC7" s="62"/>
      <c r="BD7" s="62"/>
      <c r="BE7" s="62"/>
      <c r="BF7" s="62"/>
      <c r="BG7" s="62"/>
      <c r="BH7" s="62"/>
      <c r="BI7" s="62"/>
      <c r="BJ7" s="62"/>
      <c r="BK7" s="62"/>
      <c r="BL7" s="62"/>
      <c r="BM7" s="62"/>
      <c r="BN7" s="62"/>
      <c r="BO7" s="62"/>
      <c r="BP7" s="62"/>
      <c r="BQ7" s="62"/>
      <c r="BR7" s="62"/>
      <c r="BS7" s="62"/>
      <c r="BT7" s="62"/>
      <c r="BU7" s="62"/>
      <c r="BV7" s="62"/>
      <c r="BW7" s="62"/>
      <c r="BX7" s="62"/>
      <c r="BY7" s="62"/>
      <c r="BZ7" s="62"/>
      <c r="CA7" s="62"/>
      <c r="CB7" s="62"/>
      <c r="CC7" s="62"/>
      <c r="CD7" s="62"/>
      <c r="CE7" s="62"/>
      <c r="CF7" s="62"/>
      <c r="CG7" s="62"/>
      <c r="CH7" s="62"/>
      <c r="CI7" s="62"/>
      <c r="CJ7" s="62"/>
      <c r="CK7" s="62"/>
      <c r="CL7" s="62"/>
      <c r="CM7" s="62"/>
      <c r="CN7" s="62"/>
      <c r="CO7" s="62"/>
      <c r="CP7" s="62"/>
      <c r="CQ7" s="62"/>
      <c r="CR7" s="62"/>
      <c r="CS7" s="62"/>
      <c r="CT7" s="62"/>
      <c r="CU7" s="62"/>
      <c r="CV7" s="62"/>
      <c r="CW7" s="62"/>
      <c r="CX7" s="62"/>
      <c r="CY7" s="62"/>
      <c r="CZ7" s="62"/>
      <c r="DA7" s="62"/>
      <c r="DB7" s="62"/>
      <c r="DC7" s="62"/>
      <c r="DD7" s="62"/>
      <c r="DE7" s="62"/>
      <c r="DF7" s="62"/>
      <c r="DG7" s="62"/>
      <c r="DH7" s="62"/>
      <c r="DI7" s="62"/>
      <c r="DJ7" s="62"/>
      <c r="DK7" s="62"/>
      <c r="DL7" s="62"/>
      <c r="DM7" s="62"/>
      <c r="DN7" s="62"/>
      <c r="DO7" s="62"/>
      <c r="DP7" s="62"/>
      <c r="DQ7" s="62"/>
      <c r="DR7" s="62"/>
      <c r="DS7" s="62"/>
      <c r="DT7" s="62"/>
      <c r="DU7" s="62"/>
      <c r="DV7" s="62"/>
      <c r="DW7" s="62"/>
      <c r="DX7" s="62"/>
      <c r="DY7" s="62"/>
      <c r="DZ7" s="62"/>
      <c r="EA7" s="62"/>
      <c r="EB7" s="62"/>
      <c r="EC7" s="62"/>
      <c r="ED7" s="62"/>
      <c r="EE7" s="62"/>
      <c r="EF7" s="62"/>
      <c r="EG7" s="62"/>
      <c r="EH7" s="62"/>
      <c r="EI7" s="62"/>
      <c r="EJ7" s="62"/>
      <c r="EK7" s="62"/>
      <c r="EL7" s="62"/>
      <c r="EM7" s="62"/>
      <c r="EN7" s="62"/>
      <c r="EO7" s="62"/>
      <c r="EP7" s="62"/>
      <c r="EQ7" s="62"/>
      <c r="ER7" s="62"/>
      <c r="ES7" s="62"/>
      <c r="ET7" s="62"/>
      <c r="EU7" s="62"/>
      <c r="EV7" s="62"/>
      <c r="EW7" s="62"/>
      <c r="EX7" s="62"/>
      <c r="EY7" s="62"/>
      <c r="EZ7" s="62"/>
      <c r="FA7" s="62"/>
      <c r="FB7" s="62"/>
      <c r="FC7" s="62"/>
      <c r="FD7" s="62"/>
      <c r="FE7" s="62"/>
      <c r="FF7" s="62"/>
      <c r="FG7" s="62"/>
      <c r="FH7" s="62"/>
      <c r="FI7" s="62"/>
      <c r="FJ7" s="62"/>
      <c r="FK7" s="62"/>
      <c r="FL7" s="62"/>
      <c r="FM7" s="62"/>
      <c r="FN7" s="62"/>
      <c r="FO7" s="62"/>
      <c r="FP7" s="62"/>
      <c r="FQ7" s="62"/>
      <c r="FR7" s="62"/>
      <c r="FS7" s="62"/>
      <c r="FT7" s="62"/>
      <c r="FU7" s="62"/>
      <c r="FV7" s="62"/>
      <c r="FW7" s="62"/>
      <c r="FX7" s="62"/>
      <c r="FY7" s="62"/>
      <c r="FZ7" s="62"/>
      <c r="GA7" s="62"/>
      <c r="GB7" s="62"/>
      <c r="GC7" s="62"/>
      <c r="GD7" s="62"/>
      <c r="GE7" s="62"/>
      <c r="GF7" s="62"/>
      <c r="GG7" s="62"/>
      <c r="GH7" s="62"/>
      <c r="GI7" s="62"/>
      <c r="GJ7" s="62"/>
      <c r="GK7" s="62"/>
      <c r="GL7" s="62"/>
      <c r="GM7" s="62"/>
      <c r="GN7" s="62"/>
      <c r="GO7" s="62"/>
      <c r="GP7" s="62"/>
      <c r="GQ7" s="62"/>
      <c r="GR7" s="62"/>
      <c r="GS7" s="62"/>
      <c r="GT7" s="62"/>
      <c r="GU7" s="62"/>
      <c r="GV7" s="62"/>
      <c r="GW7" s="62"/>
      <c r="GX7" s="62"/>
      <c r="GY7" s="62"/>
      <c r="GZ7" s="62"/>
      <c r="HA7" s="62"/>
      <c r="HB7" s="62"/>
      <c r="HC7" s="62"/>
      <c r="HD7" s="62"/>
      <c r="HE7" s="62"/>
      <c r="HF7" s="62"/>
      <c r="HG7" s="62"/>
      <c r="HH7" s="62"/>
      <c r="HI7" s="62"/>
      <c r="HJ7" s="62"/>
      <c r="HK7" s="62"/>
      <c r="HL7" s="62"/>
      <c r="HM7" s="62"/>
      <c r="HN7" s="62"/>
      <c r="HO7" s="62"/>
      <c r="HP7" s="62"/>
      <c r="HQ7" s="62"/>
      <c r="HR7" s="62"/>
      <c r="HS7" s="62"/>
      <c r="HT7" s="62"/>
      <c r="HU7" s="62"/>
      <c r="HV7" s="62"/>
      <c r="HW7" s="62"/>
      <c r="HX7" s="62"/>
      <c r="HY7" s="62"/>
      <c r="HZ7" s="62"/>
      <c r="IA7" s="62"/>
      <c r="IB7" s="62"/>
      <c r="IC7" s="62"/>
      <c r="ID7" s="62"/>
      <c r="IE7" s="62"/>
      <c r="IF7" s="62"/>
      <c r="IG7" s="62"/>
      <c r="IH7" s="62"/>
      <c r="II7" s="62"/>
      <c r="IJ7" s="62"/>
      <c r="IK7" s="62"/>
      <c r="IL7" s="62"/>
      <c r="IM7" s="62"/>
      <c r="IN7" s="62"/>
      <c r="IO7" s="62"/>
      <c r="IP7" s="62"/>
      <c r="IQ7" s="62"/>
      <c r="IR7" s="62"/>
      <c r="IS7" s="62"/>
      <c r="IT7" s="62"/>
      <c r="IU7" s="62"/>
      <c r="IV7" s="62"/>
      <c r="IW7" s="62"/>
      <c r="IX7" s="62"/>
      <c r="IY7" s="62"/>
      <c r="IZ7" s="62"/>
      <c r="JA7" s="62"/>
      <c r="JB7" s="62"/>
      <c r="JC7" s="62"/>
      <c r="JD7" s="62"/>
      <c r="JE7" s="62"/>
      <c r="JF7" s="62"/>
      <c r="JG7" s="62"/>
      <c r="JH7" s="62"/>
      <c r="JI7" s="62"/>
      <c r="JJ7" s="62"/>
      <c r="JK7" s="62"/>
      <c r="JL7" s="62"/>
      <c r="JM7" s="62"/>
      <c r="JN7" s="62"/>
      <c r="JO7" s="62"/>
      <c r="JP7" s="62"/>
      <c r="JQ7" s="62"/>
      <c r="JR7" s="62"/>
      <c r="JS7" s="62"/>
      <c r="JT7" s="62"/>
      <c r="JU7" s="62"/>
      <c r="JV7" s="62"/>
      <c r="JW7" s="62"/>
      <c r="JX7" s="62"/>
      <c r="JY7" s="62"/>
      <c r="JZ7" s="62"/>
      <c r="KA7" s="62"/>
      <c r="KB7" s="62"/>
      <c r="KC7" s="62"/>
      <c r="KD7" s="62"/>
      <c r="KE7" s="62"/>
      <c r="KF7" s="62"/>
      <c r="KG7" s="62"/>
      <c r="KH7" s="62"/>
      <c r="KI7" s="62"/>
      <c r="KJ7" s="62"/>
      <c r="KK7" s="62"/>
      <c r="KL7" s="62"/>
      <c r="KM7" s="62"/>
      <c r="KN7" s="62"/>
      <c r="KO7" s="62"/>
      <c r="KP7" s="62"/>
      <c r="KQ7" s="62"/>
      <c r="KR7" s="62"/>
      <c r="KS7" s="62"/>
      <c r="KT7" s="62"/>
      <c r="KU7" s="62"/>
      <c r="KV7" s="62"/>
      <c r="KW7" s="62"/>
      <c r="KX7" s="62"/>
      <c r="KY7" s="62"/>
      <c r="KZ7" s="62"/>
      <c r="LA7" s="62"/>
      <c r="LB7" s="62"/>
      <c r="LC7" s="62"/>
      <c r="LD7" s="62"/>
      <c r="LE7" s="62"/>
      <c r="LF7" s="62"/>
      <c r="LG7" s="62"/>
      <c r="LH7" s="62"/>
      <c r="LI7" s="62"/>
      <c r="LJ7" s="62"/>
      <c r="LK7" s="62"/>
      <c r="LL7" s="62"/>
      <c r="LM7" s="62"/>
      <c r="LN7" s="62"/>
      <c r="LO7" s="62"/>
      <c r="LP7" s="62"/>
      <c r="LQ7" s="62"/>
      <c r="LR7" s="62"/>
      <c r="LS7" s="62"/>
      <c r="LT7" s="62"/>
      <c r="LU7" s="62"/>
      <c r="LV7" s="62"/>
      <c r="LW7" s="62"/>
      <c r="LX7" s="62"/>
      <c r="LY7" s="62"/>
      <c r="LZ7" s="62"/>
      <c r="MA7" s="62"/>
      <c r="MB7" s="62"/>
      <c r="MC7" s="62"/>
      <c r="MD7" s="62"/>
      <c r="ME7" s="62"/>
      <c r="MF7" s="62"/>
      <c r="MG7" s="62"/>
      <c r="MH7" s="62"/>
      <c r="MI7" s="62"/>
      <c r="MJ7" s="62"/>
      <c r="MK7" s="62"/>
      <c r="ML7" s="62"/>
      <c r="MM7" s="62"/>
      <c r="MN7" s="62"/>
      <c r="MO7" s="62"/>
      <c r="MP7" s="62"/>
      <c r="MQ7" s="62"/>
      <c r="MR7" s="62"/>
      <c r="MS7" s="62"/>
      <c r="MT7" s="62"/>
      <c r="MU7" s="62"/>
      <c r="MV7" s="62"/>
      <c r="MW7" s="62"/>
      <c r="MX7" s="62"/>
      <c r="MY7" s="62"/>
      <c r="MZ7" s="62"/>
      <c r="NA7" s="62"/>
      <c r="NB7" s="62"/>
      <c r="NC7" s="62"/>
      <c r="ND7" s="62"/>
      <c r="NE7" s="62"/>
      <c r="NF7" s="62"/>
      <c r="NG7" s="62"/>
      <c r="NH7" s="62"/>
      <c r="NI7" s="62"/>
      <c r="NJ7" s="62"/>
      <c r="NK7" s="62"/>
      <c r="NL7" s="62"/>
      <c r="NM7" s="62"/>
      <c r="NN7" s="62"/>
      <c r="NO7" s="62"/>
      <c r="NP7" s="62"/>
      <c r="NQ7" s="62"/>
      <c r="NR7" s="62"/>
      <c r="NS7" s="62"/>
      <c r="NT7" s="62"/>
      <c r="NU7" s="62"/>
      <c r="NV7" s="62"/>
      <c r="NW7" s="62"/>
      <c r="NX7" s="62"/>
      <c r="NY7" s="62"/>
      <c r="NZ7" s="62"/>
      <c r="OA7" s="62"/>
      <c r="OB7" s="62"/>
      <c r="OC7" s="62"/>
      <c r="OD7" s="62"/>
      <c r="OE7" s="62"/>
      <c r="OF7" s="62"/>
      <c r="OG7" s="62"/>
      <c r="OH7" s="62"/>
      <c r="OI7" s="62"/>
      <c r="OJ7" s="62"/>
      <c r="OK7" s="62"/>
      <c r="OL7" s="62"/>
      <c r="OM7" s="62"/>
      <c r="ON7" s="62"/>
      <c r="OO7" s="62"/>
      <c r="OP7" s="62"/>
      <c r="OQ7" s="62"/>
      <c r="OR7" s="62"/>
      <c r="OS7" s="62"/>
      <c r="OT7" s="62"/>
      <c r="OU7" s="62"/>
      <c r="OV7" s="62"/>
      <c r="OW7" s="62"/>
      <c r="OX7" s="62"/>
      <c r="OY7" s="62"/>
      <c r="OZ7" s="62"/>
      <c r="PA7" s="62"/>
      <c r="PB7" s="62"/>
      <c r="PC7" s="62"/>
      <c r="PD7" s="62"/>
      <c r="PE7" s="62"/>
      <c r="PF7" s="62"/>
      <c r="PG7" s="62"/>
      <c r="PH7" s="62"/>
      <c r="PI7" s="62"/>
      <c r="PJ7" s="62"/>
      <c r="PK7" s="62"/>
      <c r="PL7" s="62"/>
      <c r="PM7" s="62"/>
      <c r="PN7" s="62"/>
      <c r="PO7" s="62"/>
      <c r="PP7" s="62"/>
      <c r="PQ7" s="62"/>
      <c r="PR7" s="62"/>
      <c r="PS7" s="62"/>
      <c r="PT7" s="62"/>
      <c r="PU7" s="62"/>
      <c r="PV7" s="62"/>
      <c r="PW7" s="62"/>
      <c r="PX7" s="62"/>
      <c r="PY7" s="62"/>
      <c r="PZ7" s="62"/>
      <c r="QA7" s="62"/>
      <c r="QB7" s="62"/>
      <c r="QC7" s="62"/>
      <c r="QD7" s="62"/>
      <c r="QE7" s="62"/>
      <c r="QF7" s="62"/>
      <c r="QG7" s="62"/>
      <c r="QH7" s="62"/>
      <c r="QI7" s="62"/>
      <c r="QJ7" s="62"/>
      <c r="QK7" s="62"/>
      <c r="QL7" s="62"/>
      <c r="QM7" s="62"/>
      <c r="QN7" s="62"/>
      <c r="QO7" s="62"/>
      <c r="QP7" s="62"/>
      <c r="QQ7" s="62"/>
      <c r="QR7" s="62"/>
      <c r="QS7" s="62"/>
      <c r="QT7" s="62"/>
      <c r="QU7" s="62"/>
      <c r="QV7" s="62"/>
      <c r="QW7" s="62"/>
      <c r="QX7" s="62"/>
      <c r="QY7" s="62"/>
      <c r="QZ7" s="62"/>
      <c r="RA7" s="62"/>
      <c r="RB7" s="62"/>
      <c r="RC7" s="62"/>
      <c r="RD7" s="62"/>
      <c r="RE7" s="62"/>
      <c r="RF7" s="62"/>
      <c r="RG7" s="62"/>
      <c r="RH7" s="62"/>
      <c r="RI7" s="62"/>
      <c r="RJ7" s="62"/>
      <c r="RK7" s="62"/>
      <c r="RL7" s="62"/>
      <c r="RM7" s="62"/>
      <c r="RN7" s="62"/>
      <c r="RO7" s="62"/>
      <c r="RP7" s="62"/>
      <c r="RQ7" s="62"/>
      <c r="RR7" s="62"/>
      <c r="RS7" s="62"/>
      <c r="RT7" s="62"/>
      <c r="RU7" s="62"/>
      <c r="RV7" s="62"/>
      <c r="RW7" s="62"/>
      <c r="RX7" s="62"/>
      <c r="RY7" s="62"/>
      <c r="RZ7" s="62"/>
      <c r="SA7" s="62"/>
      <c r="SB7" s="62"/>
      <c r="SC7" s="62"/>
      <c r="SD7" s="62"/>
      <c r="SE7" s="62"/>
      <c r="SF7" s="62"/>
      <c r="SG7" s="62"/>
      <c r="SH7" s="62"/>
      <c r="SI7" s="62"/>
      <c r="SJ7" s="62"/>
      <c r="SK7" s="62"/>
      <c r="SL7" s="62"/>
      <c r="SM7" s="62"/>
      <c r="SN7" s="62"/>
      <c r="SO7" s="62"/>
      <c r="SP7" s="62"/>
      <c r="SQ7" s="62"/>
      <c r="SR7" s="62"/>
      <c r="SS7" s="62"/>
      <c r="ST7" s="62"/>
      <c r="SU7" s="62"/>
      <c r="SV7" s="62"/>
      <c r="SW7" s="62"/>
      <c r="SX7" s="62"/>
      <c r="SY7" s="62"/>
      <c r="SZ7" s="62"/>
      <c r="TA7" s="62"/>
      <c r="TB7" s="62"/>
      <c r="TC7" s="62"/>
      <c r="TD7" s="62"/>
      <c r="TE7" s="62"/>
      <c r="TF7" s="62"/>
      <c r="TG7" s="62"/>
      <c r="TH7" s="62"/>
      <c r="TI7" s="62"/>
      <c r="TJ7" s="62"/>
      <c r="TK7" s="62"/>
      <c r="TL7" s="62"/>
      <c r="TM7" s="62"/>
      <c r="TN7" s="62"/>
      <c r="TO7" s="62"/>
      <c r="TP7" s="62"/>
      <c r="TQ7" s="62"/>
      <c r="TR7" s="62"/>
      <c r="TS7" s="62"/>
      <c r="TT7" s="62"/>
      <c r="TU7" s="62"/>
      <c r="TV7" s="62"/>
      <c r="TW7" s="62"/>
      <c r="TX7" s="62"/>
      <c r="TY7" s="62"/>
      <c r="TZ7" s="62"/>
      <c r="UA7" s="62"/>
      <c r="UB7" s="62"/>
      <c r="UC7" s="62"/>
      <c r="UD7" s="62"/>
      <c r="UE7" s="62"/>
      <c r="UF7" s="62"/>
      <c r="UG7" s="62"/>
      <c r="UH7" s="62"/>
      <c r="UI7" s="62"/>
      <c r="UJ7" s="62"/>
      <c r="UK7" s="62"/>
      <c r="UL7" s="62"/>
      <c r="UM7" s="62"/>
      <c r="UN7" s="62"/>
      <c r="UO7" s="62"/>
      <c r="UP7" s="62"/>
      <c r="UQ7" s="62"/>
      <c r="UR7" s="62"/>
      <c r="US7" s="62"/>
      <c r="UT7" s="62"/>
      <c r="UU7" s="62"/>
      <c r="UV7" s="62"/>
      <c r="UW7" s="62"/>
      <c r="UX7" s="62"/>
      <c r="UY7" s="62"/>
      <c r="UZ7" s="62"/>
      <c r="VA7" s="62"/>
      <c r="VB7" s="62"/>
      <c r="VC7" s="62"/>
      <c r="VD7" s="62"/>
      <c r="VE7" s="62"/>
      <c r="VF7" s="62"/>
      <c r="VG7" s="62"/>
      <c r="VH7" s="62"/>
      <c r="VI7" s="62"/>
      <c r="VJ7" s="62"/>
      <c r="VK7" s="62"/>
      <c r="VL7" s="62"/>
      <c r="VM7" s="62"/>
      <c r="VN7" s="62"/>
      <c r="VO7" s="62"/>
      <c r="VP7" s="62"/>
      <c r="VQ7" s="62"/>
      <c r="VR7" s="62"/>
      <c r="VS7" s="62"/>
      <c r="VT7" s="62"/>
      <c r="VU7" s="62"/>
      <c r="VV7" s="62"/>
      <c r="VW7" s="62"/>
      <c r="VX7" s="62"/>
      <c r="VY7" s="62"/>
      <c r="VZ7" s="62"/>
      <c r="WA7" s="62"/>
      <c r="WB7" s="62"/>
      <c r="WC7" s="62"/>
      <c r="WD7" s="62"/>
      <c r="WE7" s="62"/>
      <c r="WF7" s="62"/>
      <c r="WG7" s="62"/>
      <c r="WH7" s="62"/>
      <c r="WI7" s="62"/>
      <c r="WJ7" s="62"/>
      <c r="WK7" s="62"/>
      <c r="WL7" s="62"/>
      <c r="WM7" s="62"/>
      <c r="WN7" s="62"/>
      <c r="WO7" s="62"/>
      <c r="WP7" s="62"/>
      <c r="WQ7" s="62"/>
      <c r="WR7" s="62"/>
      <c r="WS7" s="62"/>
      <c r="WT7" s="62"/>
      <c r="WU7" s="62"/>
      <c r="WV7" s="62"/>
      <c r="WW7" s="62"/>
      <c r="WX7" s="62"/>
      <c r="WY7" s="62"/>
      <c r="WZ7" s="62"/>
      <c r="XA7" s="62"/>
      <c r="XB7" s="62"/>
      <c r="XC7" s="62"/>
      <c r="XD7" s="62"/>
      <c r="XE7" s="62"/>
      <c r="XF7" s="62"/>
      <c r="XG7" s="62"/>
      <c r="XH7" s="62"/>
      <c r="XI7" s="62"/>
      <c r="XJ7" s="62"/>
      <c r="XK7" s="62"/>
      <c r="XL7" s="62"/>
      <c r="XM7" s="62"/>
      <c r="XN7" s="62"/>
      <c r="XO7" s="62"/>
      <c r="XP7" s="62"/>
      <c r="XQ7" s="62"/>
      <c r="XR7" s="62"/>
      <c r="XS7" s="62"/>
      <c r="XT7" s="62"/>
      <c r="XU7" s="62"/>
      <c r="XV7" s="62"/>
      <c r="XW7" s="62"/>
      <c r="XX7" s="62"/>
      <c r="XY7" s="62"/>
      <c r="XZ7" s="62"/>
      <c r="YA7" s="62"/>
      <c r="YB7" s="62"/>
      <c r="YC7" s="62"/>
      <c r="YD7" s="62"/>
      <c r="YE7" s="62"/>
      <c r="YF7" s="62"/>
      <c r="YG7" s="62"/>
      <c r="YH7" s="62"/>
      <c r="YI7" s="62"/>
      <c r="YJ7" s="62"/>
      <c r="YK7" s="62"/>
      <c r="YL7" s="62"/>
      <c r="YM7" s="62"/>
      <c r="YN7" s="62"/>
      <c r="YO7" s="62"/>
      <c r="YP7" s="62"/>
      <c r="YQ7" s="62"/>
      <c r="YR7" s="62"/>
      <c r="YS7" s="62"/>
      <c r="YT7" s="62"/>
      <c r="YU7" s="62"/>
      <c r="YV7" s="62"/>
      <c r="YW7" s="62"/>
      <c r="YX7" s="62"/>
      <c r="YY7" s="62"/>
      <c r="YZ7" s="62"/>
      <c r="ZA7" s="62"/>
      <c r="ZB7" s="62"/>
      <c r="ZC7" s="62"/>
      <c r="ZD7" s="62"/>
      <c r="ZE7" s="62"/>
      <c r="ZF7" s="62"/>
      <c r="ZG7" s="62"/>
      <c r="ZH7" s="62"/>
      <c r="ZI7" s="62"/>
      <c r="ZJ7" s="62"/>
      <c r="ZK7" s="62"/>
      <c r="ZL7" s="62"/>
      <c r="ZM7" s="62"/>
      <c r="ZN7" s="62"/>
      <c r="ZO7" s="62"/>
      <c r="ZP7" s="62"/>
      <c r="ZQ7" s="62"/>
      <c r="ZR7" s="62"/>
      <c r="ZS7" s="62"/>
      <c r="ZT7" s="62"/>
      <c r="ZU7" s="62"/>
      <c r="ZV7" s="62"/>
      <c r="ZW7" s="62"/>
      <c r="ZX7" s="62"/>
      <c r="ZY7" s="62"/>
      <c r="ZZ7" s="62"/>
      <c r="AAA7" s="62"/>
      <c r="AAB7" s="62"/>
      <c r="AAC7" s="62"/>
      <c r="AAD7" s="62"/>
      <c r="AAE7" s="62"/>
      <c r="AAF7" s="62"/>
      <c r="AAG7" s="62"/>
      <c r="AAH7" s="62"/>
      <c r="AAI7" s="62"/>
      <c r="AAJ7" s="62"/>
      <c r="AAK7" s="62"/>
      <c r="AAL7" s="62"/>
      <c r="AAM7" s="62"/>
      <c r="AAN7" s="62"/>
      <c r="AAO7" s="62"/>
      <c r="AAP7" s="62"/>
      <c r="AAQ7" s="62"/>
      <c r="AAR7" s="62"/>
      <c r="AAS7" s="62"/>
      <c r="AAT7" s="62"/>
      <c r="AAU7" s="62"/>
      <c r="AAV7" s="62"/>
      <c r="AAW7" s="62"/>
      <c r="AAX7" s="62"/>
      <c r="AAY7" s="62"/>
      <c r="AAZ7" s="62"/>
      <c r="ABA7" s="62"/>
      <c r="ABB7" s="62"/>
      <c r="ABC7" s="62"/>
      <c r="ABD7" s="62"/>
      <c r="ABE7" s="62"/>
      <c r="ABF7" s="62"/>
      <c r="ABG7" s="62"/>
      <c r="ABH7" s="62"/>
      <c r="ABI7" s="62"/>
      <c r="ABJ7" s="62"/>
      <c r="ABK7" s="62"/>
      <c r="ABL7" s="62"/>
      <c r="ABM7" s="62"/>
      <c r="ABN7" s="62"/>
      <c r="ABO7" s="62"/>
      <c r="ABP7" s="62"/>
      <c r="ABQ7" s="62"/>
      <c r="ABR7" s="62"/>
      <c r="ABS7" s="62"/>
      <c r="ABT7" s="62"/>
      <c r="ABU7" s="62"/>
      <c r="ABV7" s="62"/>
      <c r="ABW7" s="62"/>
      <c r="ABX7" s="62"/>
      <c r="ABY7" s="62"/>
      <c r="ABZ7" s="62"/>
      <c r="ACA7" s="62"/>
      <c r="ACB7" s="62"/>
      <c r="ACC7" s="62"/>
      <c r="ACD7" s="62"/>
      <c r="ACE7" s="62"/>
      <c r="ACF7" s="62"/>
      <c r="ACG7" s="62"/>
      <c r="ACH7" s="62"/>
      <c r="ACI7" s="62"/>
      <c r="ACJ7" s="62"/>
      <c r="ACK7" s="62"/>
      <c r="ACL7" s="62"/>
      <c r="ACM7" s="62"/>
      <c r="ACN7" s="62"/>
      <c r="ACO7" s="62"/>
      <c r="ACP7" s="62"/>
      <c r="ACQ7" s="62"/>
      <c r="ACR7" s="62"/>
      <c r="ACS7" s="62"/>
      <c r="ACT7" s="62"/>
      <c r="ACU7" s="62"/>
      <c r="ACV7" s="62"/>
      <c r="ACW7" s="62"/>
      <c r="ACX7" s="62"/>
      <c r="ACY7" s="62"/>
      <c r="ACZ7" s="62"/>
      <c r="ADA7" s="62"/>
      <c r="ADB7" s="62"/>
      <c r="ADC7" s="62"/>
      <c r="ADD7" s="62"/>
      <c r="ADE7" s="62"/>
      <c r="ADF7" s="62"/>
      <c r="ADG7" s="62"/>
      <c r="ADH7" s="62"/>
      <c r="ADI7" s="62"/>
      <c r="ADJ7" s="62"/>
      <c r="ADK7" s="62"/>
      <c r="ADL7" s="62"/>
      <c r="ADM7" s="62"/>
      <c r="ADN7" s="62"/>
      <c r="ADO7" s="62"/>
      <c r="ADP7" s="62"/>
      <c r="ADQ7" s="62"/>
      <c r="ADR7" s="62"/>
      <c r="ADS7" s="62"/>
      <c r="ADT7" s="62"/>
      <c r="ADU7" s="62"/>
      <c r="ADV7" s="62"/>
      <c r="ADW7" s="62"/>
      <c r="ADX7" s="62"/>
      <c r="ADY7" s="62"/>
      <c r="ADZ7" s="62"/>
      <c r="AEA7" s="62"/>
      <c r="AEB7" s="62"/>
      <c r="AEC7" s="62"/>
      <c r="AED7" s="62"/>
      <c r="AEE7" s="62"/>
      <c r="AEF7" s="62"/>
      <c r="AEG7" s="62"/>
      <c r="AEH7" s="62"/>
      <c r="AEI7" s="62"/>
      <c r="AEJ7" s="62"/>
      <c r="AEK7" s="62"/>
      <c r="AEL7" s="62"/>
      <c r="AEM7" s="62"/>
      <c r="AEN7" s="62"/>
      <c r="AEO7" s="62"/>
      <c r="AEP7" s="62"/>
      <c r="AEQ7" s="62"/>
      <c r="AER7" s="62"/>
      <c r="AES7" s="62"/>
      <c r="AET7" s="62"/>
      <c r="AEU7" s="62"/>
      <c r="AEV7" s="62"/>
      <c r="AEW7" s="62"/>
      <c r="AEX7" s="62"/>
      <c r="AEY7" s="62"/>
      <c r="AEZ7" s="62"/>
      <c r="AFA7" s="62"/>
      <c r="AFB7" s="62"/>
      <c r="AFC7" s="62"/>
      <c r="AFD7" s="62"/>
      <c r="AFE7" s="62"/>
      <c r="AFF7" s="62"/>
      <c r="AFG7" s="62"/>
      <c r="AFH7" s="62"/>
      <c r="AFI7" s="62"/>
      <c r="AFJ7" s="62"/>
      <c r="AFK7" s="62"/>
      <c r="AFL7" s="62"/>
      <c r="AFM7" s="62"/>
      <c r="AFN7" s="62"/>
      <c r="AFO7" s="62"/>
      <c r="AFP7" s="62"/>
      <c r="AFQ7" s="62"/>
      <c r="AFR7" s="62"/>
      <c r="AFS7" s="62"/>
      <c r="AFT7" s="62"/>
      <c r="AFU7" s="62"/>
      <c r="AFV7" s="62"/>
      <c r="AFW7" s="62"/>
      <c r="AFX7" s="62"/>
      <c r="AFY7" s="62"/>
      <c r="AFZ7" s="62"/>
      <c r="AGA7" s="62"/>
      <c r="AGB7" s="62"/>
      <c r="AGC7" s="62"/>
      <c r="AGD7" s="62"/>
      <c r="AGE7" s="62"/>
      <c r="AGF7" s="62"/>
      <c r="AGG7" s="62"/>
      <c r="AGH7" s="62"/>
      <c r="AGI7" s="62"/>
      <c r="AGJ7" s="62"/>
      <c r="AGK7" s="62"/>
      <c r="AGL7" s="62"/>
      <c r="AGM7" s="62"/>
      <c r="AGN7" s="62"/>
      <c r="AGO7" s="62"/>
      <c r="AGP7" s="62"/>
      <c r="AGQ7" s="62"/>
      <c r="AGR7" s="62"/>
      <c r="AGS7" s="62"/>
      <c r="AGT7" s="62"/>
      <c r="AGU7" s="62"/>
      <c r="AGV7" s="62"/>
      <c r="AGW7" s="62"/>
      <c r="AGX7" s="62"/>
      <c r="AGY7" s="62"/>
      <c r="AGZ7" s="62"/>
      <c r="AHA7" s="62"/>
      <c r="AHB7" s="62"/>
      <c r="AHC7" s="62"/>
      <c r="AHD7" s="62"/>
      <c r="AHE7" s="62"/>
      <c r="AHF7" s="62"/>
      <c r="AHG7" s="62"/>
      <c r="AHH7" s="62"/>
      <c r="AHI7" s="62"/>
      <c r="AHJ7" s="62"/>
      <c r="AHK7" s="62"/>
      <c r="AHL7" s="62"/>
      <c r="AHM7" s="62"/>
      <c r="AHN7" s="62"/>
      <c r="AHO7" s="62"/>
      <c r="AHP7" s="62"/>
      <c r="AHQ7" s="62"/>
      <c r="AHR7" s="62"/>
      <c r="AHS7" s="62"/>
      <c r="AHT7" s="62"/>
      <c r="AHU7" s="62"/>
      <c r="AHV7" s="62"/>
      <c r="AHW7" s="62"/>
      <c r="AHX7" s="62"/>
      <c r="AHY7" s="62"/>
      <c r="AHZ7" s="62"/>
      <c r="AIA7" s="62"/>
      <c r="AIB7" s="62"/>
      <c r="AIC7" s="62"/>
      <c r="AID7" s="62"/>
      <c r="AIE7" s="62"/>
      <c r="AIF7" s="62"/>
      <c r="AIG7" s="62"/>
      <c r="AIH7" s="62"/>
      <c r="AII7" s="62"/>
      <c r="AIJ7" s="62"/>
      <c r="AIK7" s="62"/>
      <c r="AIL7" s="62"/>
      <c r="AIM7" s="62"/>
      <c r="AIN7" s="62"/>
      <c r="AIO7" s="62"/>
      <c r="AIP7" s="62"/>
      <c r="AIQ7" s="62"/>
      <c r="AIR7" s="62"/>
      <c r="AIS7" s="62"/>
      <c r="AIT7" s="62"/>
      <c r="AIU7" s="62"/>
      <c r="AIV7" s="62"/>
      <c r="AIW7" s="62"/>
      <c r="AIX7" s="62"/>
      <c r="AIY7" s="62"/>
      <c r="AIZ7" s="62"/>
      <c r="AJA7" s="62"/>
      <c r="AJB7" s="62"/>
      <c r="AJC7" s="62"/>
      <c r="AJD7" s="62"/>
      <c r="AJE7" s="62"/>
      <c r="AJF7" s="62"/>
      <c r="AJG7" s="62"/>
      <c r="AJH7" s="62"/>
      <c r="AJI7" s="62"/>
      <c r="AJJ7" s="62"/>
      <c r="AJK7" s="62"/>
      <c r="AJL7" s="62"/>
      <c r="AJM7" s="62"/>
      <c r="AJN7" s="62"/>
      <c r="AJO7" s="62"/>
      <c r="AJP7" s="62"/>
      <c r="AJQ7" s="62"/>
      <c r="AJR7" s="62"/>
      <c r="AJS7" s="62"/>
      <c r="AJT7" s="62"/>
      <c r="AJU7" s="62"/>
      <c r="AJV7" s="62"/>
      <c r="AJW7" s="62"/>
      <c r="AJX7" s="62"/>
      <c r="AJY7" s="62"/>
      <c r="AJZ7" s="62"/>
      <c r="AKA7" s="62"/>
      <c r="AKB7" s="62"/>
      <c r="AKC7" s="62"/>
      <c r="AKD7" s="62"/>
      <c r="AKE7" s="62"/>
      <c r="AKF7" s="62"/>
      <c r="AKG7" s="62"/>
      <c r="AKH7" s="62"/>
      <c r="AKI7" s="62"/>
      <c r="AKJ7" s="62"/>
      <c r="AKK7" s="62"/>
      <c r="AKL7" s="62"/>
      <c r="AKM7" s="62"/>
      <c r="AKN7" s="62"/>
      <c r="AKO7" s="62"/>
      <c r="AKP7" s="62"/>
      <c r="AKQ7" s="62"/>
      <c r="AKR7" s="62"/>
      <c r="AKS7" s="62"/>
      <c r="AKT7" s="62"/>
      <c r="AKU7" s="62"/>
      <c r="AKV7" s="62"/>
      <c r="AKW7" s="62"/>
      <c r="AKX7" s="62"/>
      <c r="AKY7" s="62"/>
      <c r="AKZ7" s="62"/>
      <c r="ALA7" s="62"/>
      <c r="ALB7" s="62"/>
      <c r="ALC7" s="62"/>
      <c r="ALD7" s="62"/>
      <c r="ALE7" s="62"/>
      <c r="ALF7" s="62"/>
      <c r="ALG7" s="62"/>
      <c r="ALH7" s="62"/>
      <c r="ALI7" s="62"/>
      <c r="ALJ7" s="62"/>
      <c r="ALK7" s="62"/>
      <c r="ALL7" s="62"/>
      <c r="ALM7" s="62"/>
      <c r="ALN7" s="62"/>
      <c r="ALO7" s="62"/>
      <c r="ALP7" s="62"/>
      <c r="ALQ7" s="62"/>
      <c r="ALR7" s="62"/>
      <c r="ALS7" s="62"/>
      <c r="ALT7" s="62"/>
      <c r="ALU7" s="62"/>
      <c r="ALV7" s="62"/>
      <c r="ALW7" s="62"/>
      <c r="ALX7" s="62"/>
      <c r="ALY7" s="62"/>
      <c r="ALZ7" s="62"/>
      <c r="AMA7" s="62"/>
      <c r="AMB7" s="62"/>
      <c r="AMC7" s="62"/>
      <c r="AMD7" s="62"/>
      <c r="AME7" s="62"/>
      <c r="AMF7" s="62"/>
      <c r="AMG7" s="62"/>
      <c r="AMH7" s="62"/>
      <c r="AMI7" s="62"/>
      <c r="AMJ7" s="62"/>
    </row>
    <row r="8" spans="1:1024" s="29" customFormat="1" ht="27" customHeight="1">
      <c r="B8" s="547" t="s">
        <v>17</v>
      </c>
      <c r="C8" s="547"/>
      <c r="D8" s="547"/>
      <c r="E8" s="547"/>
      <c r="F8" s="547"/>
      <c r="G8" s="547" t="s">
        <v>18</v>
      </c>
      <c r="H8" s="547"/>
      <c r="I8" s="547"/>
      <c r="J8" s="547"/>
      <c r="K8" s="547"/>
      <c r="L8" s="547"/>
      <c r="M8" s="547"/>
      <c r="N8" s="548" t="s">
        <v>19</v>
      </c>
      <c r="O8" s="548"/>
      <c r="P8" s="548"/>
      <c r="Q8" s="548"/>
    </row>
    <row r="9" spans="1:1024" ht="15" customHeight="1" thickBot="1">
      <c r="A9" s="62"/>
      <c r="B9" s="549" t="s">
        <v>12</v>
      </c>
      <c r="C9" s="549"/>
      <c r="D9" s="549"/>
      <c r="E9" s="549"/>
      <c r="F9" s="549"/>
      <c r="G9" s="549" t="s">
        <v>578</v>
      </c>
      <c r="H9" s="549"/>
      <c r="I9" s="549"/>
      <c r="J9" s="549"/>
      <c r="K9" s="549"/>
      <c r="L9" s="549"/>
      <c r="M9" s="549"/>
      <c r="N9" s="550"/>
      <c r="O9" s="550"/>
      <c r="P9" s="550"/>
      <c r="Q9" s="550"/>
      <c r="R9" s="62"/>
      <c r="S9" s="62"/>
      <c r="T9" s="62"/>
      <c r="U9" s="62"/>
      <c r="V9" s="62"/>
      <c r="W9" s="62"/>
      <c r="X9" s="62"/>
      <c r="Y9" s="62"/>
      <c r="Z9" s="62"/>
      <c r="AA9" s="62"/>
      <c r="AB9" s="62"/>
      <c r="AC9" s="62"/>
      <c r="AD9" s="62"/>
      <c r="AE9" s="62"/>
      <c r="AF9" s="62"/>
      <c r="AG9" s="62"/>
      <c r="AH9" s="62"/>
      <c r="AI9" s="62"/>
      <c r="AJ9" s="62"/>
      <c r="AK9" s="62"/>
      <c r="AL9" s="62"/>
      <c r="AM9" s="62"/>
      <c r="AN9" s="62"/>
      <c r="AO9" s="62"/>
      <c r="AP9" s="62"/>
      <c r="AQ9" s="62"/>
      <c r="AR9" s="62"/>
      <c r="AS9" s="62"/>
      <c r="AT9" s="62"/>
      <c r="AU9" s="62"/>
      <c r="AV9" s="62"/>
      <c r="AW9" s="62"/>
      <c r="AX9" s="62"/>
      <c r="AY9" s="62"/>
      <c r="AZ9" s="62"/>
      <c r="BA9" s="62"/>
      <c r="BB9" s="62"/>
      <c r="BC9" s="62"/>
      <c r="BD9" s="62"/>
      <c r="BE9" s="62"/>
      <c r="BF9" s="62"/>
      <c r="BG9" s="62"/>
      <c r="BH9" s="62"/>
      <c r="BI9" s="62"/>
      <c r="BJ9" s="62"/>
      <c r="BK9" s="62"/>
      <c r="BL9" s="62"/>
      <c r="BM9" s="62"/>
      <c r="BN9" s="62"/>
      <c r="BO9" s="62"/>
      <c r="BP9" s="62"/>
      <c r="BQ9" s="62"/>
      <c r="BR9" s="62"/>
      <c r="BS9" s="62"/>
      <c r="BT9" s="62"/>
      <c r="BU9" s="62"/>
      <c r="BV9" s="62"/>
      <c r="BW9" s="62"/>
      <c r="BX9" s="62"/>
      <c r="BY9" s="62"/>
      <c r="BZ9" s="62"/>
      <c r="CA9" s="62"/>
      <c r="CB9" s="62"/>
      <c r="CC9" s="62"/>
      <c r="CD9" s="62"/>
      <c r="CE9" s="62"/>
      <c r="CF9" s="62"/>
      <c r="CG9" s="62"/>
      <c r="CH9" s="62"/>
      <c r="CI9" s="62"/>
      <c r="CJ9" s="62"/>
      <c r="CK9" s="62"/>
      <c r="CL9" s="62"/>
      <c r="CM9" s="62"/>
      <c r="CN9" s="62"/>
      <c r="CO9" s="62"/>
      <c r="CP9" s="62"/>
      <c r="CQ9" s="62"/>
      <c r="CR9" s="62"/>
      <c r="CS9" s="62"/>
      <c r="CT9" s="62"/>
      <c r="CU9" s="62"/>
      <c r="CV9" s="62"/>
      <c r="CW9" s="62"/>
      <c r="CX9" s="62"/>
      <c r="CY9" s="62"/>
      <c r="CZ9" s="62"/>
      <c r="DA9" s="62"/>
      <c r="DB9" s="62"/>
      <c r="DC9" s="62"/>
      <c r="DD9" s="62"/>
      <c r="DE9" s="62"/>
      <c r="DF9" s="62"/>
      <c r="DG9" s="62"/>
      <c r="DH9" s="62"/>
      <c r="DI9" s="62"/>
      <c r="DJ9" s="62"/>
      <c r="DK9" s="62"/>
      <c r="DL9" s="62"/>
      <c r="DM9" s="62"/>
      <c r="DN9" s="62"/>
      <c r="DO9" s="62"/>
      <c r="DP9" s="62"/>
      <c r="DQ9" s="62"/>
      <c r="DR9" s="62"/>
      <c r="DS9" s="62"/>
      <c r="DT9" s="62"/>
      <c r="DU9" s="62"/>
      <c r="DV9" s="62"/>
      <c r="DW9" s="62"/>
      <c r="DX9" s="62"/>
      <c r="DY9" s="62"/>
      <c r="DZ9" s="62"/>
      <c r="EA9" s="62"/>
      <c r="EB9" s="62"/>
      <c r="EC9" s="62"/>
      <c r="ED9" s="62"/>
      <c r="EE9" s="62"/>
      <c r="EF9" s="62"/>
      <c r="EG9" s="62"/>
      <c r="EH9" s="62"/>
      <c r="EI9" s="62"/>
      <c r="EJ9" s="62"/>
      <c r="EK9" s="62"/>
      <c r="EL9" s="62"/>
      <c r="EM9" s="62"/>
      <c r="EN9" s="62"/>
      <c r="EO9" s="62"/>
      <c r="EP9" s="62"/>
      <c r="EQ9" s="62"/>
      <c r="ER9" s="62"/>
      <c r="ES9" s="62"/>
      <c r="ET9" s="62"/>
      <c r="EU9" s="62"/>
      <c r="EV9" s="62"/>
      <c r="EW9" s="62"/>
      <c r="EX9" s="62"/>
      <c r="EY9" s="62"/>
      <c r="EZ9" s="62"/>
      <c r="FA9" s="62"/>
      <c r="FB9" s="62"/>
      <c r="FC9" s="62"/>
      <c r="FD9" s="62"/>
      <c r="FE9" s="62"/>
      <c r="FF9" s="62"/>
      <c r="FG9" s="62"/>
      <c r="FH9" s="62"/>
      <c r="FI9" s="62"/>
      <c r="FJ9" s="62"/>
      <c r="FK9" s="62"/>
      <c r="FL9" s="62"/>
      <c r="FM9" s="62"/>
      <c r="FN9" s="62"/>
      <c r="FO9" s="62"/>
      <c r="FP9" s="62"/>
      <c r="FQ9" s="62"/>
      <c r="FR9" s="62"/>
      <c r="FS9" s="62"/>
      <c r="FT9" s="62"/>
      <c r="FU9" s="62"/>
      <c r="FV9" s="62"/>
      <c r="FW9" s="62"/>
      <c r="FX9" s="62"/>
      <c r="FY9" s="62"/>
      <c r="FZ9" s="62"/>
      <c r="GA9" s="62"/>
      <c r="GB9" s="62"/>
      <c r="GC9" s="62"/>
      <c r="GD9" s="62"/>
      <c r="GE9" s="62"/>
      <c r="GF9" s="62"/>
      <c r="GG9" s="62"/>
      <c r="GH9" s="62"/>
      <c r="GI9" s="62"/>
      <c r="GJ9" s="62"/>
      <c r="GK9" s="62"/>
      <c r="GL9" s="62"/>
      <c r="GM9" s="62"/>
      <c r="GN9" s="62"/>
      <c r="GO9" s="62"/>
      <c r="GP9" s="62"/>
      <c r="GQ9" s="62"/>
      <c r="GR9" s="62"/>
      <c r="GS9" s="62"/>
      <c r="GT9" s="62"/>
      <c r="GU9" s="62"/>
      <c r="GV9" s="62"/>
      <c r="GW9" s="62"/>
      <c r="GX9" s="62"/>
      <c r="GY9" s="62"/>
      <c r="GZ9" s="62"/>
      <c r="HA9" s="62"/>
      <c r="HB9" s="62"/>
      <c r="HC9" s="62"/>
      <c r="HD9" s="62"/>
      <c r="HE9" s="62"/>
      <c r="HF9" s="62"/>
      <c r="HG9" s="62"/>
      <c r="HH9" s="62"/>
      <c r="HI9" s="62"/>
      <c r="HJ9" s="62"/>
      <c r="HK9" s="62"/>
      <c r="HL9" s="62"/>
      <c r="HM9" s="62"/>
      <c r="HN9" s="62"/>
      <c r="HO9" s="62"/>
      <c r="HP9" s="62"/>
      <c r="HQ9" s="62"/>
      <c r="HR9" s="62"/>
      <c r="HS9" s="62"/>
      <c r="HT9" s="62"/>
      <c r="HU9" s="62"/>
      <c r="HV9" s="62"/>
      <c r="HW9" s="62"/>
      <c r="HX9" s="62"/>
      <c r="HY9" s="62"/>
      <c r="HZ9" s="62"/>
      <c r="IA9" s="62"/>
      <c r="IB9" s="62"/>
      <c r="IC9" s="62"/>
      <c r="ID9" s="62"/>
      <c r="IE9" s="62"/>
      <c r="IF9" s="62"/>
      <c r="IG9" s="62"/>
      <c r="IH9" s="62"/>
      <c r="II9" s="62"/>
      <c r="IJ9" s="62"/>
      <c r="IK9" s="62"/>
      <c r="IL9" s="62"/>
      <c r="IM9" s="62"/>
      <c r="IN9" s="62"/>
      <c r="IO9" s="62"/>
      <c r="IP9" s="62"/>
      <c r="IQ9" s="62"/>
      <c r="IR9" s="62"/>
      <c r="IS9" s="62"/>
      <c r="IT9" s="62"/>
      <c r="IU9" s="62"/>
      <c r="IV9" s="62"/>
      <c r="IW9" s="62"/>
      <c r="IX9" s="62"/>
      <c r="IY9" s="62"/>
      <c r="IZ9" s="62"/>
      <c r="JA9" s="62"/>
      <c r="JB9" s="62"/>
      <c r="JC9" s="62"/>
      <c r="JD9" s="62"/>
      <c r="JE9" s="62"/>
      <c r="JF9" s="62"/>
      <c r="JG9" s="62"/>
      <c r="JH9" s="62"/>
      <c r="JI9" s="62"/>
      <c r="JJ9" s="62"/>
      <c r="JK9" s="62"/>
      <c r="JL9" s="62"/>
      <c r="JM9" s="62"/>
      <c r="JN9" s="62"/>
      <c r="JO9" s="62"/>
      <c r="JP9" s="62"/>
      <c r="JQ9" s="62"/>
      <c r="JR9" s="62"/>
      <c r="JS9" s="62"/>
      <c r="JT9" s="62"/>
      <c r="JU9" s="62"/>
      <c r="JV9" s="62"/>
      <c r="JW9" s="62"/>
      <c r="JX9" s="62"/>
      <c r="JY9" s="62"/>
      <c r="JZ9" s="62"/>
      <c r="KA9" s="62"/>
      <c r="KB9" s="62"/>
      <c r="KC9" s="62"/>
      <c r="KD9" s="62"/>
      <c r="KE9" s="62"/>
      <c r="KF9" s="62"/>
      <c r="KG9" s="62"/>
      <c r="KH9" s="62"/>
      <c r="KI9" s="62"/>
      <c r="KJ9" s="62"/>
      <c r="KK9" s="62"/>
      <c r="KL9" s="62"/>
      <c r="KM9" s="62"/>
      <c r="KN9" s="62"/>
      <c r="KO9" s="62"/>
      <c r="KP9" s="62"/>
      <c r="KQ9" s="62"/>
      <c r="KR9" s="62"/>
      <c r="KS9" s="62"/>
      <c r="KT9" s="62"/>
      <c r="KU9" s="62"/>
      <c r="KV9" s="62"/>
      <c r="KW9" s="62"/>
      <c r="KX9" s="62"/>
      <c r="KY9" s="62"/>
      <c r="KZ9" s="62"/>
      <c r="LA9" s="62"/>
      <c r="LB9" s="62"/>
      <c r="LC9" s="62"/>
      <c r="LD9" s="62"/>
      <c r="LE9" s="62"/>
      <c r="LF9" s="62"/>
      <c r="LG9" s="62"/>
      <c r="LH9" s="62"/>
      <c r="LI9" s="62"/>
      <c r="LJ9" s="62"/>
      <c r="LK9" s="62"/>
      <c r="LL9" s="62"/>
      <c r="LM9" s="62"/>
      <c r="LN9" s="62"/>
      <c r="LO9" s="62"/>
      <c r="LP9" s="62"/>
      <c r="LQ9" s="62"/>
      <c r="LR9" s="62"/>
      <c r="LS9" s="62"/>
      <c r="LT9" s="62"/>
      <c r="LU9" s="62"/>
      <c r="LV9" s="62"/>
      <c r="LW9" s="62"/>
      <c r="LX9" s="62"/>
      <c r="LY9" s="62"/>
      <c r="LZ9" s="62"/>
      <c r="MA9" s="62"/>
      <c r="MB9" s="62"/>
      <c r="MC9" s="62"/>
      <c r="MD9" s="62"/>
      <c r="ME9" s="62"/>
      <c r="MF9" s="62"/>
      <c r="MG9" s="62"/>
      <c r="MH9" s="62"/>
      <c r="MI9" s="62"/>
      <c r="MJ9" s="62"/>
      <c r="MK9" s="62"/>
      <c r="ML9" s="62"/>
      <c r="MM9" s="62"/>
      <c r="MN9" s="62"/>
      <c r="MO9" s="62"/>
      <c r="MP9" s="62"/>
      <c r="MQ9" s="62"/>
      <c r="MR9" s="62"/>
      <c r="MS9" s="62"/>
      <c r="MT9" s="62"/>
      <c r="MU9" s="62"/>
      <c r="MV9" s="62"/>
      <c r="MW9" s="62"/>
      <c r="MX9" s="62"/>
      <c r="MY9" s="62"/>
      <c r="MZ9" s="62"/>
      <c r="NA9" s="62"/>
      <c r="NB9" s="62"/>
      <c r="NC9" s="62"/>
      <c r="ND9" s="62"/>
      <c r="NE9" s="62"/>
      <c r="NF9" s="62"/>
      <c r="NG9" s="62"/>
      <c r="NH9" s="62"/>
      <c r="NI9" s="62"/>
      <c r="NJ9" s="62"/>
      <c r="NK9" s="62"/>
      <c r="NL9" s="62"/>
      <c r="NM9" s="62"/>
      <c r="NN9" s="62"/>
      <c r="NO9" s="62"/>
      <c r="NP9" s="62"/>
      <c r="NQ9" s="62"/>
      <c r="NR9" s="62"/>
      <c r="NS9" s="62"/>
      <c r="NT9" s="62"/>
      <c r="NU9" s="62"/>
      <c r="NV9" s="62"/>
      <c r="NW9" s="62"/>
      <c r="NX9" s="62"/>
      <c r="NY9" s="62"/>
      <c r="NZ9" s="62"/>
      <c r="OA9" s="62"/>
      <c r="OB9" s="62"/>
      <c r="OC9" s="62"/>
      <c r="OD9" s="62"/>
      <c r="OE9" s="62"/>
      <c r="OF9" s="62"/>
      <c r="OG9" s="62"/>
      <c r="OH9" s="62"/>
      <c r="OI9" s="62"/>
      <c r="OJ9" s="62"/>
      <c r="OK9" s="62"/>
      <c r="OL9" s="62"/>
      <c r="OM9" s="62"/>
      <c r="ON9" s="62"/>
      <c r="OO9" s="62"/>
      <c r="OP9" s="62"/>
      <c r="OQ9" s="62"/>
      <c r="OR9" s="62"/>
      <c r="OS9" s="62"/>
      <c r="OT9" s="62"/>
      <c r="OU9" s="62"/>
      <c r="OV9" s="62"/>
      <c r="OW9" s="62"/>
      <c r="OX9" s="62"/>
      <c r="OY9" s="62"/>
      <c r="OZ9" s="62"/>
      <c r="PA9" s="62"/>
      <c r="PB9" s="62"/>
      <c r="PC9" s="62"/>
      <c r="PD9" s="62"/>
      <c r="PE9" s="62"/>
      <c r="PF9" s="62"/>
      <c r="PG9" s="62"/>
      <c r="PH9" s="62"/>
      <c r="PI9" s="62"/>
      <c r="PJ9" s="62"/>
      <c r="PK9" s="62"/>
      <c r="PL9" s="62"/>
      <c r="PM9" s="62"/>
      <c r="PN9" s="62"/>
      <c r="PO9" s="62"/>
      <c r="PP9" s="62"/>
      <c r="PQ9" s="62"/>
      <c r="PR9" s="62"/>
      <c r="PS9" s="62"/>
      <c r="PT9" s="62"/>
      <c r="PU9" s="62"/>
      <c r="PV9" s="62"/>
      <c r="PW9" s="62"/>
      <c r="PX9" s="62"/>
      <c r="PY9" s="62"/>
      <c r="PZ9" s="62"/>
      <c r="QA9" s="62"/>
      <c r="QB9" s="62"/>
      <c r="QC9" s="62"/>
      <c r="QD9" s="62"/>
      <c r="QE9" s="62"/>
      <c r="QF9" s="62"/>
      <c r="QG9" s="62"/>
      <c r="QH9" s="62"/>
      <c r="QI9" s="62"/>
      <c r="QJ9" s="62"/>
      <c r="QK9" s="62"/>
      <c r="QL9" s="62"/>
      <c r="QM9" s="62"/>
      <c r="QN9" s="62"/>
      <c r="QO9" s="62"/>
      <c r="QP9" s="62"/>
      <c r="QQ9" s="62"/>
      <c r="QR9" s="62"/>
      <c r="QS9" s="62"/>
      <c r="QT9" s="62"/>
      <c r="QU9" s="62"/>
      <c r="QV9" s="62"/>
      <c r="QW9" s="62"/>
      <c r="QX9" s="62"/>
      <c r="QY9" s="62"/>
      <c r="QZ9" s="62"/>
      <c r="RA9" s="62"/>
      <c r="RB9" s="62"/>
      <c r="RC9" s="62"/>
      <c r="RD9" s="62"/>
      <c r="RE9" s="62"/>
      <c r="RF9" s="62"/>
      <c r="RG9" s="62"/>
      <c r="RH9" s="62"/>
      <c r="RI9" s="62"/>
      <c r="RJ9" s="62"/>
      <c r="RK9" s="62"/>
      <c r="RL9" s="62"/>
      <c r="RM9" s="62"/>
      <c r="RN9" s="62"/>
      <c r="RO9" s="62"/>
      <c r="RP9" s="62"/>
      <c r="RQ9" s="62"/>
      <c r="RR9" s="62"/>
      <c r="RS9" s="62"/>
      <c r="RT9" s="62"/>
      <c r="RU9" s="62"/>
      <c r="RV9" s="62"/>
      <c r="RW9" s="62"/>
      <c r="RX9" s="62"/>
      <c r="RY9" s="62"/>
      <c r="RZ9" s="62"/>
      <c r="SA9" s="62"/>
      <c r="SB9" s="62"/>
      <c r="SC9" s="62"/>
      <c r="SD9" s="62"/>
      <c r="SE9" s="62"/>
      <c r="SF9" s="62"/>
      <c r="SG9" s="62"/>
      <c r="SH9" s="62"/>
      <c r="SI9" s="62"/>
      <c r="SJ9" s="62"/>
      <c r="SK9" s="62"/>
      <c r="SL9" s="62"/>
      <c r="SM9" s="62"/>
      <c r="SN9" s="62"/>
      <c r="SO9" s="62"/>
      <c r="SP9" s="62"/>
      <c r="SQ9" s="62"/>
      <c r="SR9" s="62"/>
      <c r="SS9" s="62"/>
      <c r="ST9" s="62"/>
      <c r="SU9" s="62"/>
      <c r="SV9" s="62"/>
      <c r="SW9" s="62"/>
      <c r="SX9" s="62"/>
      <c r="SY9" s="62"/>
      <c r="SZ9" s="62"/>
      <c r="TA9" s="62"/>
      <c r="TB9" s="62"/>
      <c r="TC9" s="62"/>
      <c r="TD9" s="62"/>
      <c r="TE9" s="62"/>
      <c r="TF9" s="62"/>
      <c r="TG9" s="62"/>
      <c r="TH9" s="62"/>
      <c r="TI9" s="62"/>
      <c r="TJ9" s="62"/>
      <c r="TK9" s="62"/>
      <c r="TL9" s="62"/>
      <c r="TM9" s="62"/>
      <c r="TN9" s="62"/>
      <c r="TO9" s="62"/>
      <c r="TP9" s="62"/>
      <c r="TQ9" s="62"/>
      <c r="TR9" s="62"/>
      <c r="TS9" s="62"/>
      <c r="TT9" s="62"/>
      <c r="TU9" s="62"/>
      <c r="TV9" s="62"/>
      <c r="TW9" s="62"/>
      <c r="TX9" s="62"/>
      <c r="TY9" s="62"/>
      <c r="TZ9" s="62"/>
      <c r="UA9" s="62"/>
      <c r="UB9" s="62"/>
      <c r="UC9" s="62"/>
      <c r="UD9" s="62"/>
      <c r="UE9" s="62"/>
      <c r="UF9" s="62"/>
      <c r="UG9" s="62"/>
      <c r="UH9" s="62"/>
      <c r="UI9" s="62"/>
      <c r="UJ9" s="62"/>
      <c r="UK9" s="62"/>
      <c r="UL9" s="62"/>
      <c r="UM9" s="62"/>
      <c r="UN9" s="62"/>
      <c r="UO9" s="62"/>
      <c r="UP9" s="62"/>
      <c r="UQ9" s="62"/>
      <c r="UR9" s="62"/>
      <c r="US9" s="62"/>
      <c r="UT9" s="62"/>
      <c r="UU9" s="62"/>
      <c r="UV9" s="62"/>
      <c r="UW9" s="62"/>
      <c r="UX9" s="62"/>
      <c r="UY9" s="62"/>
      <c r="UZ9" s="62"/>
      <c r="VA9" s="62"/>
      <c r="VB9" s="62"/>
      <c r="VC9" s="62"/>
      <c r="VD9" s="62"/>
      <c r="VE9" s="62"/>
      <c r="VF9" s="62"/>
      <c r="VG9" s="62"/>
      <c r="VH9" s="62"/>
      <c r="VI9" s="62"/>
      <c r="VJ9" s="62"/>
      <c r="VK9" s="62"/>
      <c r="VL9" s="62"/>
      <c r="VM9" s="62"/>
      <c r="VN9" s="62"/>
      <c r="VO9" s="62"/>
      <c r="VP9" s="62"/>
      <c r="VQ9" s="62"/>
      <c r="VR9" s="62"/>
      <c r="VS9" s="62"/>
      <c r="VT9" s="62"/>
      <c r="VU9" s="62"/>
      <c r="VV9" s="62"/>
      <c r="VW9" s="62"/>
      <c r="VX9" s="62"/>
      <c r="VY9" s="62"/>
      <c r="VZ9" s="62"/>
      <c r="WA9" s="62"/>
      <c r="WB9" s="62"/>
      <c r="WC9" s="62"/>
      <c r="WD9" s="62"/>
      <c r="WE9" s="62"/>
      <c r="WF9" s="62"/>
      <c r="WG9" s="62"/>
      <c r="WH9" s="62"/>
      <c r="WI9" s="62"/>
      <c r="WJ9" s="62"/>
      <c r="WK9" s="62"/>
      <c r="WL9" s="62"/>
      <c r="WM9" s="62"/>
      <c r="WN9" s="62"/>
      <c r="WO9" s="62"/>
      <c r="WP9" s="62"/>
      <c r="WQ9" s="62"/>
      <c r="WR9" s="62"/>
      <c r="WS9" s="62"/>
      <c r="WT9" s="62"/>
      <c r="WU9" s="62"/>
      <c r="WV9" s="62"/>
      <c r="WW9" s="62"/>
      <c r="WX9" s="62"/>
      <c r="WY9" s="62"/>
      <c r="WZ9" s="62"/>
      <c r="XA9" s="62"/>
      <c r="XB9" s="62"/>
      <c r="XC9" s="62"/>
      <c r="XD9" s="62"/>
      <c r="XE9" s="62"/>
      <c r="XF9" s="62"/>
      <c r="XG9" s="62"/>
      <c r="XH9" s="62"/>
      <c r="XI9" s="62"/>
      <c r="XJ9" s="62"/>
      <c r="XK9" s="62"/>
      <c r="XL9" s="62"/>
      <c r="XM9" s="62"/>
      <c r="XN9" s="62"/>
      <c r="XO9" s="62"/>
      <c r="XP9" s="62"/>
      <c r="XQ9" s="62"/>
      <c r="XR9" s="62"/>
      <c r="XS9" s="62"/>
      <c r="XT9" s="62"/>
      <c r="XU9" s="62"/>
      <c r="XV9" s="62"/>
      <c r="XW9" s="62"/>
      <c r="XX9" s="62"/>
      <c r="XY9" s="62"/>
      <c r="XZ9" s="62"/>
      <c r="YA9" s="62"/>
      <c r="YB9" s="62"/>
      <c r="YC9" s="62"/>
      <c r="YD9" s="62"/>
      <c r="YE9" s="62"/>
      <c r="YF9" s="62"/>
      <c r="YG9" s="62"/>
      <c r="YH9" s="62"/>
      <c r="YI9" s="62"/>
      <c r="YJ9" s="62"/>
      <c r="YK9" s="62"/>
      <c r="YL9" s="62"/>
      <c r="YM9" s="62"/>
      <c r="YN9" s="62"/>
      <c r="YO9" s="62"/>
      <c r="YP9" s="62"/>
      <c r="YQ9" s="62"/>
      <c r="YR9" s="62"/>
      <c r="YS9" s="62"/>
      <c r="YT9" s="62"/>
      <c r="YU9" s="62"/>
      <c r="YV9" s="62"/>
      <c r="YW9" s="62"/>
      <c r="YX9" s="62"/>
      <c r="YY9" s="62"/>
      <c r="YZ9" s="62"/>
      <c r="ZA9" s="62"/>
      <c r="ZB9" s="62"/>
      <c r="ZC9" s="62"/>
      <c r="ZD9" s="62"/>
      <c r="ZE9" s="62"/>
      <c r="ZF9" s="62"/>
      <c r="ZG9" s="62"/>
      <c r="ZH9" s="62"/>
      <c r="ZI9" s="62"/>
      <c r="ZJ9" s="62"/>
      <c r="ZK9" s="62"/>
      <c r="ZL9" s="62"/>
      <c r="ZM9" s="62"/>
      <c r="ZN9" s="62"/>
      <c r="ZO9" s="62"/>
      <c r="ZP9" s="62"/>
      <c r="ZQ9" s="62"/>
      <c r="ZR9" s="62"/>
      <c r="ZS9" s="62"/>
      <c r="ZT9" s="62"/>
      <c r="ZU9" s="62"/>
      <c r="ZV9" s="62"/>
      <c r="ZW9" s="62"/>
      <c r="ZX9" s="62"/>
      <c r="ZY9" s="62"/>
      <c r="ZZ9" s="62"/>
      <c r="AAA9" s="62"/>
      <c r="AAB9" s="62"/>
      <c r="AAC9" s="62"/>
      <c r="AAD9" s="62"/>
      <c r="AAE9" s="62"/>
      <c r="AAF9" s="62"/>
      <c r="AAG9" s="62"/>
      <c r="AAH9" s="62"/>
      <c r="AAI9" s="62"/>
      <c r="AAJ9" s="62"/>
      <c r="AAK9" s="62"/>
      <c r="AAL9" s="62"/>
      <c r="AAM9" s="62"/>
      <c r="AAN9" s="62"/>
      <c r="AAO9" s="62"/>
      <c r="AAP9" s="62"/>
      <c r="AAQ9" s="62"/>
      <c r="AAR9" s="62"/>
      <c r="AAS9" s="62"/>
      <c r="AAT9" s="62"/>
      <c r="AAU9" s="62"/>
      <c r="AAV9" s="62"/>
      <c r="AAW9" s="62"/>
      <c r="AAX9" s="62"/>
      <c r="AAY9" s="62"/>
      <c r="AAZ9" s="62"/>
      <c r="ABA9" s="62"/>
      <c r="ABB9" s="62"/>
      <c r="ABC9" s="62"/>
      <c r="ABD9" s="62"/>
      <c r="ABE9" s="62"/>
      <c r="ABF9" s="62"/>
      <c r="ABG9" s="62"/>
      <c r="ABH9" s="62"/>
      <c r="ABI9" s="62"/>
      <c r="ABJ9" s="62"/>
      <c r="ABK9" s="62"/>
      <c r="ABL9" s="62"/>
      <c r="ABM9" s="62"/>
      <c r="ABN9" s="62"/>
      <c r="ABO9" s="62"/>
      <c r="ABP9" s="62"/>
      <c r="ABQ9" s="62"/>
      <c r="ABR9" s="62"/>
      <c r="ABS9" s="62"/>
      <c r="ABT9" s="62"/>
      <c r="ABU9" s="62"/>
      <c r="ABV9" s="62"/>
      <c r="ABW9" s="62"/>
      <c r="ABX9" s="62"/>
      <c r="ABY9" s="62"/>
      <c r="ABZ9" s="62"/>
      <c r="ACA9" s="62"/>
      <c r="ACB9" s="62"/>
      <c r="ACC9" s="62"/>
      <c r="ACD9" s="62"/>
      <c r="ACE9" s="62"/>
      <c r="ACF9" s="62"/>
      <c r="ACG9" s="62"/>
      <c r="ACH9" s="62"/>
      <c r="ACI9" s="62"/>
      <c r="ACJ9" s="62"/>
      <c r="ACK9" s="62"/>
      <c r="ACL9" s="62"/>
      <c r="ACM9" s="62"/>
      <c r="ACN9" s="62"/>
      <c r="ACO9" s="62"/>
      <c r="ACP9" s="62"/>
      <c r="ACQ9" s="62"/>
      <c r="ACR9" s="62"/>
      <c r="ACS9" s="62"/>
      <c r="ACT9" s="62"/>
      <c r="ACU9" s="62"/>
      <c r="ACV9" s="62"/>
      <c r="ACW9" s="62"/>
      <c r="ACX9" s="62"/>
      <c r="ACY9" s="62"/>
      <c r="ACZ9" s="62"/>
      <c r="ADA9" s="62"/>
      <c r="ADB9" s="62"/>
      <c r="ADC9" s="62"/>
      <c r="ADD9" s="62"/>
      <c r="ADE9" s="62"/>
      <c r="ADF9" s="62"/>
      <c r="ADG9" s="62"/>
      <c r="ADH9" s="62"/>
      <c r="ADI9" s="62"/>
      <c r="ADJ9" s="62"/>
      <c r="ADK9" s="62"/>
      <c r="ADL9" s="62"/>
      <c r="ADM9" s="62"/>
      <c r="ADN9" s="62"/>
      <c r="ADO9" s="62"/>
      <c r="ADP9" s="62"/>
      <c r="ADQ9" s="62"/>
      <c r="ADR9" s="62"/>
      <c r="ADS9" s="62"/>
      <c r="ADT9" s="62"/>
      <c r="ADU9" s="62"/>
      <c r="ADV9" s="62"/>
      <c r="ADW9" s="62"/>
      <c r="ADX9" s="62"/>
      <c r="ADY9" s="62"/>
      <c r="ADZ9" s="62"/>
      <c r="AEA9" s="62"/>
      <c r="AEB9" s="62"/>
      <c r="AEC9" s="62"/>
      <c r="AED9" s="62"/>
      <c r="AEE9" s="62"/>
      <c r="AEF9" s="62"/>
      <c r="AEG9" s="62"/>
      <c r="AEH9" s="62"/>
      <c r="AEI9" s="62"/>
      <c r="AEJ9" s="62"/>
      <c r="AEK9" s="62"/>
      <c r="AEL9" s="62"/>
      <c r="AEM9" s="62"/>
      <c r="AEN9" s="62"/>
      <c r="AEO9" s="62"/>
      <c r="AEP9" s="62"/>
      <c r="AEQ9" s="62"/>
      <c r="AER9" s="62"/>
      <c r="AES9" s="62"/>
      <c r="AET9" s="62"/>
      <c r="AEU9" s="62"/>
      <c r="AEV9" s="62"/>
      <c r="AEW9" s="62"/>
      <c r="AEX9" s="62"/>
      <c r="AEY9" s="62"/>
      <c r="AEZ9" s="62"/>
      <c r="AFA9" s="62"/>
      <c r="AFB9" s="62"/>
      <c r="AFC9" s="62"/>
      <c r="AFD9" s="62"/>
      <c r="AFE9" s="62"/>
      <c r="AFF9" s="62"/>
      <c r="AFG9" s="62"/>
      <c r="AFH9" s="62"/>
      <c r="AFI9" s="62"/>
      <c r="AFJ9" s="62"/>
      <c r="AFK9" s="62"/>
      <c r="AFL9" s="62"/>
      <c r="AFM9" s="62"/>
      <c r="AFN9" s="62"/>
      <c r="AFO9" s="62"/>
      <c r="AFP9" s="62"/>
      <c r="AFQ9" s="62"/>
      <c r="AFR9" s="62"/>
      <c r="AFS9" s="62"/>
      <c r="AFT9" s="62"/>
      <c r="AFU9" s="62"/>
      <c r="AFV9" s="62"/>
      <c r="AFW9" s="62"/>
      <c r="AFX9" s="62"/>
      <c r="AFY9" s="62"/>
      <c r="AFZ9" s="62"/>
      <c r="AGA9" s="62"/>
      <c r="AGB9" s="62"/>
      <c r="AGC9" s="62"/>
      <c r="AGD9" s="62"/>
      <c r="AGE9" s="62"/>
      <c r="AGF9" s="62"/>
      <c r="AGG9" s="62"/>
      <c r="AGH9" s="62"/>
      <c r="AGI9" s="62"/>
      <c r="AGJ9" s="62"/>
      <c r="AGK9" s="62"/>
      <c r="AGL9" s="62"/>
      <c r="AGM9" s="62"/>
      <c r="AGN9" s="62"/>
      <c r="AGO9" s="62"/>
      <c r="AGP9" s="62"/>
      <c r="AGQ9" s="62"/>
      <c r="AGR9" s="62"/>
      <c r="AGS9" s="62"/>
      <c r="AGT9" s="62"/>
      <c r="AGU9" s="62"/>
      <c r="AGV9" s="62"/>
      <c r="AGW9" s="62"/>
      <c r="AGX9" s="62"/>
      <c r="AGY9" s="62"/>
      <c r="AGZ9" s="62"/>
      <c r="AHA9" s="62"/>
      <c r="AHB9" s="62"/>
      <c r="AHC9" s="62"/>
      <c r="AHD9" s="62"/>
      <c r="AHE9" s="62"/>
      <c r="AHF9" s="62"/>
      <c r="AHG9" s="62"/>
      <c r="AHH9" s="62"/>
      <c r="AHI9" s="62"/>
      <c r="AHJ9" s="62"/>
      <c r="AHK9" s="62"/>
      <c r="AHL9" s="62"/>
      <c r="AHM9" s="62"/>
      <c r="AHN9" s="62"/>
      <c r="AHO9" s="62"/>
      <c r="AHP9" s="62"/>
      <c r="AHQ9" s="62"/>
      <c r="AHR9" s="62"/>
      <c r="AHS9" s="62"/>
      <c r="AHT9" s="62"/>
      <c r="AHU9" s="62"/>
      <c r="AHV9" s="62"/>
      <c r="AHW9" s="62"/>
      <c r="AHX9" s="62"/>
      <c r="AHY9" s="62"/>
      <c r="AHZ9" s="62"/>
      <c r="AIA9" s="62"/>
      <c r="AIB9" s="62"/>
      <c r="AIC9" s="62"/>
      <c r="AID9" s="62"/>
      <c r="AIE9" s="62"/>
      <c r="AIF9" s="62"/>
      <c r="AIG9" s="62"/>
      <c r="AIH9" s="62"/>
      <c r="AII9" s="62"/>
      <c r="AIJ9" s="62"/>
      <c r="AIK9" s="62"/>
      <c r="AIL9" s="62"/>
      <c r="AIM9" s="62"/>
      <c r="AIN9" s="62"/>
      <c r="AIO9" s="62"/>
      <c r="AIP9" s="62"/>
      <c r="AIQ9" s="62"/>
      <c r="AIR9" s="62"/>
      <c r="AIS9" s="62"/>
      <c r="AIT9" s="62"/>
      <c r="AIU9" s="62"/>
      <c r="AIV9" s="62"/>
      <c r="AIW9" s="62"/>
      <c r="AIX9" s="62"/>
      <c r="AIY9" s="62"/>
      <c r="AIZ9" s="62"/>
      <c r="AJA9" s="62"/>
      <c r="AJB9" s="62"/>
      <c r="AJC9" s="62"/>
      <c r="AJD9" s="62"/>
      <c r="AJE9" s="62"/>
      <c r="AJF9" s="62"/>
      <c r="AJG9" s="62"/>
      <c r="AJH9" s="62"/>
      <c r="AJI9" s="62"/>
      <c r="AJJ9" s="62"/>
      <c r="AJK9" s="62"/>
      <c r="AJL9" s="62"/>
      <c r="AJM9" s="62"/>
      <c r="AJN9" s="62"/>
      <c r="AJO9" s="62"/>
      <c r="AJP9" s="62"/>
      <c r="AJQ9" s="62"/>
      <c r="AJR9" s="62"/>
      <c r="AJS9" s="62"/>
      <c r="AJT9" s="62"/>
      <c r="AJU9" s="62"/>
      <c r="AJV9" s="62"/>
      <c r="AJW9" s="62"/>
      <c r="AJX9" s="62"/>
      <c r="AJY9" s="62"/>
      <c r="AJZ9" s="62"/>
      <c r="AKA9" s="62"/>
      <c r="AKB9" s="62"/>
      <c r="AKC9" s="62"/>
      <c r="AKD9" s="62"/>
      <c r="AKE9" s="62"/>
      <c r="AKF9" s="62"/>
      <c r="AKG9" s="62"/>
      <c r="AKH9" s="62"/>
      <c r="AKI9" s="62"/>
      <c r="AKJ9" s="62"/>
      <c r="AKK9" s="62"/>
      <c r="AKL9" s="62"/>
      <c r="AKM9" s="62"/>
      <c r="AKN9" s="62"/>
      <c r="AKO9" s="62"/>
      <c r="AKP9" s="62"/>
      <c r="AKQ9" s="62"/>
      <c r="AKR9" s="62"/>
      <c r="AKS9" s="62"/>
      <c r="AKT9" s="62"/>
      <c r="AKU9" s="62"/>
      <c r="AKV9" s="62"/>
      <c r="AKW9" s="62"/>
      <c r="AKX9" s="62"/>
      <c r="AKY9" s="62"/>
      <c r="AKZ9" s="62"/>
      <c r="ALA9" s="62"/>
      <c r="ALB9" s="62"/>
      <c r="ALC9" s="62"/>
      <c r="ALD9" s="62"/>
      <c r="ALE9" s="62"/>
      <c r="ALF9" s="62"/>
      <c r="ALG9" s="62"/>
      <c r="ALH9" s="62"/>
      <c r="ALI9" s="62"/>
      <c r="ALJ9" s="62"/>
      <c r="ALK9" s="62"/>
      <c r="ALL9" s="62"/>
      <c r="ALM9" s="62"/>
      <c r="ALN9" s="62"/>
      <c r="ALO9" s="62"/>
      <c r="ALP9" s="62"/>
      <c r="ALQ9" s="62"/>
      <c r="ALR9" s="62"/>
      <c r="ALS9" s="62"/>
      <c r="ALT9" s="62"/>
      <c r="ALU9" s="62"/>
      <c r="ALV9" s="62"/>
      <c r="ALW9" s="62"/>
      <c r="ALX9" s="62"/>
      <c r="ALY9" s="62"/>
      <c r="ALZ9" s="62"/>
      <c r="AMA9" s="62"/>
      <c r="AMB9" s="62"/>
      <c r="AMC9" s="62"/>
      <c r="AMD9" s="62"/>
      <c r="AME9" s="62"/>
      <c r="AMF9" s="62"/>
      <c r="AMG9" s="62"/>
      <c r="AMH9" s="62"/>
      <c r="AMI9" s="62"/>
      <c r="AMJ9" s="62"/>
    </row>
    <row r="10" spans="1:1024" ht="15" customHeight="1" thickBot="1">
      <c r="A10" s="62"/>
      <c r="B10" s="549"/>
      <c r="C10" s="549"/>
      <c r="D10" s="549"/>
      <c r="E10" s="549"/>
      <c r="F10" s="549"/>
      <c r="G10" s="549"/>
      <c r="H10" s="549"/>
      <c r="I10" s="549"/>
      <c r="J10" s="549"/>
      <c r="K10" s="549"/>
      <c r="L10" s="549"/>
      <c r="M10" s="549"/>
      <c r="N10" s="550"/>
      <c r="O10" s="550"/>
      <c r="P10" s="550"/>
      <c r="Q10" s="550"/>
      <c r="R10" s="62"/>
      <c r="S10" s="62"/>
      <c r="T10" s="62"/>
      <c r="U10" s="62"/>
      <c r="V10" s="62"/>
      <c r="W10" s="62"/>
      <c r="X10" s="62"/>
      <c r="Y10" s="62"/>
      <c r="Z10" s="62"/>
      <c r="AA10" s="62"/>
      <c r="AB10" s="62"/>
      <c r="AC10" s="62"/>
      <c r="AD10" s="62"/>
      <c r="AE10" s="62"/>
      <c r="AF10" s="62"/>
      <c r="AG10" s="62"/>
      <c r="AH10" s="62"/>
      <c r="AI10" s="62"/>
      <c r="AJ10" s="62"/>
      <c r="AK10" s="62"/>
      <c r="AL10" s="62"/>
      <c r="AM10" s="62"/>
      <c r="AN10" s="62"/>
      <c r="AO10" s="62"/>
      <c r="AP10" s="62"/>
      <c r="AQ10" s="62"/>
      <c r="AR10" s="62"/>
      <c r="AS10" s="62"/>
      <c r="AT10" s="62"/>
      <c r="AU10" s="62"/>
      <c r="AV10" s="62"/>
      <c r="AW10" s="62"/>
      <c r="AX10" s="62"/>
      <c r="AY10" s="62"/>
      <c r="AZ10" s="62"/>
      <c r="BA10" s="62"/>
      <c r="BB10" s="62"/>
      <c r="BC10" s="62"/>
      <c r="BD10" s="62"/>
      <c r="BE10" s="62"/>
      <c r="BF10" s="62"/>
      <c r="BG10" s="62"/>
      <c r="BH10" s="62"/>
      <c r="BI10" s="62"/>
      <c r="BJ10" s="62"/>
      <c r="BK10" s="62"/>
      <c r="BL10" s="62"/>
      <c r="BM10" s="62"/>
      <c r="BN10" s="62"/>
      <c r="BO10" s="62"/>
      <c r="BP10" s="62"/>
      <c r="BQ10" s="62"/>
      <c r="BR10" s="62"/>
      <c r="BS10" s="62"/>
      <c r="BT10" s="62"/>
      <c r="BU10" s="62"/>
      <c r="BV10" s="62"/>
      <c r="BW10" s="62"/>
      <c r="BX10" s="62"/>
      <c r="BY10" s="62"/>
      <c r="BZ10" s="62"/>
      <c r="CA10" s="62"/>
      <c r="CB10" s="62"/>
      <c r="CC10" s="62"/>
      <c r="CD10" s="62"/>
      <c r="CE10" s="62"/>
      <c r="CF10" s="62"/>
      <c r="CG10" s="62"/>
      <c r="CH10" s="62"/>
      <c r="CI10" s="62"/>
      <c r="CJ10" s="62"/>
      <c r="CK10" s="62"/>
      <c r="CL10" s="62"/>
      <c r="CM10" s="62"/>
      <c r="CN10" s="62"/>
      <c r="CO10" s="62"/>
      <c r="CP10" s="62"/>
      <c r="CQ10" s="62"/>
      <c r="CR10" s="62"/>
      <c r="CS10" s="62"/>
      <c r="CT10" s="62"/>
      <c r="CU10" s="62"/>
      <c r="CV10" s="62"/>
      <c r="CW10" s="62"/>
      <c r="CX10" s="62"/>
      <c r="CY10" s="62"/>
      <c r="CZ10" s="62"/>
      <c r="DA10" s="62"/>
      <c r="DB10" s="62"/>
      <c r="DC10" s="62"/>
      <c r="DD10" s="62"/>
      <c r="DE10" s="62"/>
      <c r="DF10" s="62"/>
      <c r="DG10" s="62"/>
      <c r="DH10" s="62"/>
      <c r="DI10" s="62"/>
      <c r="DJ10" s="62"/>
      <c r="DK10" s="62"/>
      <c r="DL10" s="62"/>
      <c r="DM10" s="62"/>
      <c r="DN10" s="62"/>
      <c r="DO10" s="62"/>
      <c r="DP10" s="62"/>
      <c r="DQ10" s="62"/>
      <c r="DR10" s="62"/>
      <c r="DS10" s="62"/>
      <c r="DT10" s="62"/>
      <c r="DU10" s="62"/>
      <c r="DV10" s="62"/>
      <c r="DW10" s="62"/>
      <c r="DX10" s="62"/>
      <c r="DY10" s="62"/>
      <c r="DZ10" s="62"/>
      <c r="EA10" s="62"/>
      <c r="EB10" s="62"/>
      <c r="EC10" s="62"/>
      <c r="ED10" s="62"/>
      <c r="EE10" s="62"/>
      <c r="EF10" s="62"/>
      <c r="EG10" s="62"/>
      <c r="EH10" s="62"/>
      <c r="EI10" s="62"/>
      <c r="EJ10" s="62"/>
      <c r="EK10" s="62"/>
      <c r="EL10" s="62"/>
      <c r="EM10" s="62"/>
      <c r="EN10" s="62"/>
      <c r="EO10" s="62"/>
      <c r="EP10" s="62"/>
      <c r="EQ10" s="62"/>
      <c r="ER10" s="62"/>
      <c r="ES10" s="62"/>
      <c r="ET10" s="62"/>
      <c r="EU10" s="62"/>
      <c r="EV10" s="62"/>
      <c r="EW10" s="62"/>
      <c r="EX10" s="62"/>
      <c r="EY10" s="62"/>
      <c r="EZ10" s="62"/>
      <c r="FA10" s="62"/>
      <c r="FB10" s="62"/>
      <c r="FC10" s="62"/>
      <c r="FD10" s="62"/>
      <c r="FE10" s="62"/>
      <c r="FF10" s="62"/>
      <c r="FG10" s="62"/>
      <c r="FH10" s="62"/>
      <c r="FI10" s="62"/>
      <c r="FJ10" s="62"/>
      <c r="FK10" s="62"/>
      <c r="FL10" s="62"/>
      <c r="FM10" s="62"/>
      <c r="FN10" s="62"/>
      <c r="FO10" s="62"/>
      <c r="FP10" s="62"/>
      <c r="FQ10" s="62"/>
      <c r="FR10" s="62"/>
      <c r="FS10" s="62"/>
      <c r="FT10" s="62"/>
      <c r="FU10" s="62"/>
      <c r="FV10" s="62"/>
      <c r="FW10" s="62"/>
      <c r="FX10" s="62"/>
      <c r="FY10" s="62"/>
      <c r="FZ10" s="62"/>
      <c r="GA10" s="62"/>
      <c r="GB10" s="62"/>
      <c r="GC10" s="62"/>
      <c r="GD10" s="62"/>
      <c r="GE10" s="62"/>
      <c r="GF10" s="62"/>
      <c r="GG10" s="62"/>
      <c r="GH10" s="62"/>
      <c r="GI10" s="62"/>
      <c r="GJ10" s="62"/>
      <c r="GK10" s="62"/>
      <c r="GL10" s="62"/>
      <c r="GM10" s="62"/>
      <c r="GN10" s="62"/>
      <c r="GO10" s="62"/>
      <c r="GP10" s="62"/>
      <c r="GQ10" s="62"/>
      <c r="GR10" s="62"/>
      <c r="GS10" s="62"/>
      <c r="GT10" s="62"/>
      <c r="GU10" s="62"/>
      <c r="GV10" s="62"/>
      <c r="GW10" s="62"/>
      <c r="GX10" s="62"/>
      <c r="GY10" s="62"/>
      <c r="GZ10" s="62"/>
      <c r="HA10" s="62"/>
      <c r="HB10" s="62"/>
      <c r="HC10" s="62"/>
      <c r="HD10" s="62"/>
      <c r="HE10" s="62"/>
      <c r="HF10" s="62"/>
      <c r="HG10" s="62"/>
      <c r="HH10" s="62"/>
      <c r="HI10" s="62"/>
      <c r="HJ10" s="62"/>
      <c r="HK10" s="62"/>
      <c r="HL10" s="62"/>
      <c r="HM10" s="62"/>
      <c r="HN10" s="62"/>
      <c r="HO10" s="62"/>
      <c r="HP10" s="62"/>
      <c r="HQ10" s="62"/>
      <c r="HR10" s="62"/>
      <c r="HS10" s="62"/>
      <c r="HT10" s="62"/>
      <c r="HU10" s="62"/>
      <c r="HV10" s="62"/>
      <c r="HW10" s="62"/>
      <c r="HX10" s="62"/>
      <c r="HY10" s="62"/>
      <c r="HZ10" s="62"/>
      <c r="IA10" s="62"/>
      <c r="IB10" s="62"/>
      <c r="IC10" s="62"/>
      <c r="ID10" s="62"/>
      <c r="IE10" s="62"/>
      <c r="IF10" s="62"/>
      <c r="IG10" s="62"/>
      <c r="IH10" s="62"/>
      <c r="II10" s="62"/>
      <c r="IJ10" s="62"/>
      <c r="IK10" s="62"/>
      <c r="IL10" s="62"/>
      <c r="IM10" s="62"/>
      <c r="IN10" s="62"/>
      <c r="IO10" s="62"/>
      <c r="IP10" s="62"/>
      <c r="IQ10" s="62"/>
      <c r="IR10" s="62"/>
      <c r="IS10" s="62"/>
      <c r="IT10" s="62"/>
      <c r="IU10" s="62"/>
      <c r="IV10" s="62"/>
      <c r="IW10" s="62"/>
      <c r="IX10" s="62"/>
      <c r="IY10" s="62"/>
      <c r="IZ10" s="62"/>
      <c r="JA10" s="62"/>
      <c r="JB10" s="62"/>
      <c r="JC10" s="62"/>
      <c r="JD10" s="62"/>
      <c r="JE10" s="62"/>
      <c r="JF10" s="62"/>
      <c r="JG10" s="62"/>
      <c r="JH10" s="62"/>
      <c r="JI10" s="62"/>
      <c r="JJ10" s="62"/>
      <c r="JK10" s="62"/>
      <c r="JL10" s="62"/>
      <c r="JM10" s="62"/>
      <c r="JN10" s="62"/>
      <c r="JO10" s="62"/>
      <c r="JP10" s="62"/>
      <c r="JQ10" s="62"/>
      <c r="JR10" s="62"/>
      <c r="JS10" s="62"/>
      <c r="JT10" s="62"/>
      <c r="JU10" s="62"/>
      <c r="JV10" s="62"/>
      <c r="JW10" s="62"/>
      <c r="JX10" s="62"/>
      <c r="JY10" s="62"/>
      <c r="JZ10" s="62"/>
      <c r="KA10" s="62"/>
      <c r="KB10" s="62"/>
      <c r="KC10" s="62"/>
      <c r="KD10" s="62"/>
      <c r="KE10" s="62"/>
      <c r="KF10" s="62"/>
      <c r="KG10" s="62"/>
      <c r="KH10" s="62"/>
      <c r="KI10" s="62"/>
      <c r="KJ10" s="62"/>
      <c r="KK10" s="62"/>
      <c r="KL10" s="62"/>
      <c r="KM10" s="62"/>
      <c r="KN10" s="62"/>
      <c r="KO10" s="62"/>
      <c r="KP10" s="62"/>
      <c r="KQ10" s="62"/>
      <c r="KR10" s="62"/>
      <c r="KS10" s="62"/>
      <c r="KT10" s="62"/>
      <c r="KU10" s="62"/>
      <c r="KV10" s="62"/>
      <c r="KW10" s="62"/>
      <c r="KX10" s="62"/>
      <c r="KY10" s="62"/>
      <c r="KZ10" s="62"/>
      <c r="LA10" s="62"/>
      <c r="LB10" s="62"/>
      <c r="LC10" s="62"/>
      <c r="LD10" s="62"/>
      <c r="LE10" s="62"/>
      <c r="LF10" s="62"/>
      <c r="LG10" s="62"/>
      <c r="LH10" s="62"/>
      <c r="LI10" s="62"/>
      <c r="LJ10" s="62"/>
      <c r="LK10" s="62"/>
      <c r="LL10" s="62"/>
      <c r="LM10" s="62"/>
      <c r="LN10" s="62"/>
      <c r="LO10" s="62"/>
      <c r="LP10" s="62"/>
      <c r="LQ10" s="62"/>
      <c r="LR10" s="62"/>
      <c r="LS10" s="62"/>
      <c r="LT10" s="62"/>
      <c r="LU10" s="62"/>
      <c r="LV10" s="62"/>
      <c r="LW10" s="62"/>
      <c r="LX10" s="62"/>
      <c r="LY10" s="62"/>
      <c r="LZ10" s="62"/>
      <c r="MA10" s="62"/>
      <c r="MB10" s="62"/>
      <c r="MC10" s="62"/>
      <c r="MD10" s="62"/>
      <c r="ME10" s="62"/>
      <c r="MF10" s="62"/>
      <c r="MG10" s="62"/>
      <c r="MH10" s="62"/>
      <c r="MI10" s="62"/>
      <c r="MJ10" s="62"/>
      <c r="MK10" s="62"/>
      <c r="ML10" s="62"/>
      <c r="MM10" s="62"/>
      <c r="MN10" s="62"/>
      <c r="MO10" s="62"/>
      <c r="MP10" s="62"/>
      <c r="MQ10" s="62"/>
      <c r="MR10" s="62"/>
      <c r="MS10" s="62"/>
      <c r="MT10" s="62"/>
      <c r="MU10" s="62"/>
      <c r="MV10" s="62"/>
      <c r="MW10" s="62"/>
      <c r="MX10" s="62"/>
      <c r="MY10" s="62"/>
      <c r="MZ10" s="62"/>
      <c r="NA10" s="62"/>
      <c r="NB10" s="62"/>
      <c r="NC10" s="62"/>
      <c r="ND10" s="62"/>
      <c r="NE10" s="62"/>
      <c r="NF10" s="62"/>
      <c r="NG10" s="62"/>
      <c r="NH10" s="62"/>
      <c r="NI10" s="62"/>
      <c r="NJ10" s="62"/>
      <c r="NK10" s="62"/>
      <c r="NL10" s="62"/>
      <c r="NM10" s="62"/>
      <c r="NN10" s="62"/>
      <c r="NO10" s="62"/>
      <c r="NP10" s="62"/>
      <c r="NQ10" s="62"/>
      <c r="NR10" s="62"/>
      <c r="NS10" s="62"/>
      <c r="NT10" s="62"/>
      <c r="NU10" s="62"/>
      <c r="NV10" s="62"/>
      <c r="NW10" s="62"/>
      <c r="NX10" s="62"/>
      <c r="NY10" s="62"/>
      <c r="NZ10" s="62"/>
      <c r="OA10" s="62"/>
      <c r="OB10" s="62"/>
      <c r="OC10" s="62"/>
      <c r="OD10" s="62"/>
      <c r="OE10" s="62"/>
      <c r="OF10" s="62"/>
      <c r="OG10" s="62"/>
      <c r="OH10" s="62"/>
      <c r="OI10" s="62"/>
      <c r="OJ10" s="62"/>
      <c r="OK10" s="62"/>
      <c r="OL10" s="62"/>
      <c r="OM10" s="62"/>
      <c r="ON10" s="62"/>
      <c r="OO10" s="62"/>
      <c r="OP10" s="62"/>
      <c r="OQ10" s="62"/>
      <c r="OR10" s="62"/>
      <c r="OS10" s="62"/>
      <c r="OT10" s="62"/>
      <c r="OU10" s="62"/>
      <c r="OV10" s="62"/>
      <c r="OW10" s="62"/>
      <c r="OX10" s="62"/>
      <c r="OY10" s="62"/>
      <c r="OZ10" s="62"/>
      <c r="PA10" s="62"/>
      <c r="PB10" s="62"/>
      <c r="PC10" s="62"/>
      <c r="PD10" s="62"/>
      <c r="PE10" s="62"/>
      <c r="PF10" s="62"/>
      <c r="PG10" s="62"/>
      <c r="PH10" s="62"/>
      <c r="PI10" s="62"/>
      <c r="PJ10" s="62"/>
      <c r="PK10" s="62"/>
      <c r="PL10" s="62"/>
      <c r="PM10" s="62"/>
      <c r="PN10" s="62"/>
      <c r="PO10" s="62"/>
      <c r="PP10" s="62"/>
      <c r="PQ10" s="62"/>
      <c r="PR10" s="62"/>
      <c r="PS10" s="62"/>
      <c r="PT10" s="62"/>
      <c r="PU10" s="62"/>
      <c r="PV10" s="62"/>
      <c r="PW10" s="62"/>
      <c r="PX10" s="62"/>
      <c r="PY10" s="62"/>
      <c r="PZ10" s="62"/>
      <c r="QA10" s="62"/>
      <c r="QB10" s="62"/>
      <c r="QC10" s="62"/>
      <c r="QD10" s="62"/>
      <c r="QE10" s="62"/>
      <c r="QF10" s="62"/>
      <c r="QG10" s="62"/>
      <c r="QH10" s="62"/>
      <c r="QI10" s="62"/>
      <c r="QJ10" s="62"/>
      <c r="QK10" s="62"/>
      <c r="QL10" s="62"/>
      <c r="QM10" s="62"/>
      <c r="QN10" s="62"/>
      <c r="QO10" s="62"/>
      <c r="QP10" s="62"/>
      <c r="QQ10" s="62"/>
      <c r="QR10" s="62"/>
      <c r="QS10" s="62"/>
      <c r="QT10" s="62"/>
      <c r="QU10" s="62"/>
      <c r="QV10" s="62"/>
      <c r="QW10" s="62"/>
      <c r="QX10" s="62"/>
      <c r="QY10" s="62"/>
      <c r="QZ10" s="62"/>
      <c r="RA10" s="62"/>
      <c r="RB10" s="62"/>
      <c r="RC10" s="62"/>
      <c r="RD10" s="62"/>
      <c r="RE10" s="62"/>
      <c r="RF10" s="62"/>
      <c r="RG10" s="62"/>
      <c r="RH10" s="62"/>
      <c r="RI10" s="62"/>
      <c r="RJ10" s="62"/>
      <c r="RK10" s="62"/>
      <c r="RL10" s="62"/>
      <c r="RM10" s="62"/>
      <c r="RN10" s="62"/>
      <c r="RO10" s="62"/>
      <c r="RP10" s="62"/>
      <c r="RQ10" s="62"/>
      <c r="RR10" s="62"/>
      <c r="RS10" s="62"/>
      <c r="RT10" s="62"/>
      <c r="RU10" s="62"/>
      <c r="RV10" s="62"/>
      <c r="RW10" s="62"/>
      <c r="RX10" s="62"/>
      <c r="RY10" s="62"/>
      <c r="RZ10" s="62"/>
      <c r="SA10" s="62"/>
      <c r="SB10" s="62"/>
      <c r="SC10" s="62"/>
      <c r="SD10" s="62"/>
      <c r="SE10" s="62"/>
      <c r="SF10" s="62"/>
      <c r="SG10" s="62"/>
      <c r="SH10" s="62"/>
      <c r="SI10" s="62"/>
      <c r="SJ10" s="62"/>
      <c r="SK10" s="62"/>
      <c r="SL10" s="62"/>
      <c r="SM10" s="62"/>
      <c r="SN10" s="62"/>
      <c r="SO10" s="62"/>
      <c r="SP10" s="62"/>
      <c r="SQ10" s="62"/>
      <c r="SR10" s="62"/>
      <c r="SS10" s="62"/>
      <c r="ST10" s="62"/>
      <c r="SU10" s="62"/>
      <c r="SV10" s="62"/>
      <c r="SW10" s="62"/>
      <c r="SX10" s="62"/>
      <c r="SY10" s="62"/>
      <c r="SZ10" s="62"/>
      <c r="TA10" s="62"/>
      <c r="TB10" s="62"/>
      <c r="TC10" s="62"/>
      <c r="TD10" s="62"/>
      <c r="TE10" s="62"/>
      <c r="TF10" s="62"/>
      <c r="TG10" s="62"/>
      <c r="TH10" s="62"/>
      <c r="TI10" s="62"/>
      <c r="TJ10" s="62"/>
      <c r="TK10" s="62"/>
      <c r="TL10" s="62"/>
      <c r="TM10" s="62"/>
      <c r="TN10" s="62"/>
      <c r="TO10" s="62"/>
      <c r="TP10" s="62"/>
      <c r="TQ10" s="62"/>
      <c r="TR10" s="62"/>
      <c r="TS10" s="62"/>
      <c r="TT10" s="62"/>
      <c r="TU10" s="62"/>
      <c r="TV10" s="62"/>
      <c r="TW10" s="62"/>
      <c r="TX10" s="62"/>
      <c r="TY10" s="62"/>
      <c r="TZ10" s="62"/>
      <c r="UA10" s="62"/>
      <c r="UB10" s="62"/>
      <c r="UC10" s="62"/>
      <c r="UD10" s="62"/>
      <c r="UE10" s="62"/>
      <c r="UF10" s="62"/>
      <c r="UG10" s="62"/>
      <c r="UH10" s="62"/>
      <c r="UI10" s="62"/>
      <c r="UJ10" s="62"/>
      <c r="UK10" s="62"/>
      <c r="UL10" s="62"/>
      <c r="UM10" s="62"/>
      <c r="UN10" s="62"/>
      <c r="UO10" s="62"/>
      <c r="UP10" s="62"/>
      <c r="UQ10" s="62"/>
      <c r="UR10" s="62"/>
      <c r="US10" s="62"/>
      <c r="UT10" s="62"/>
      <c r="UU10" s="62"/>
      <c r="UV10" s="62"/>
      <c r="UW10" s="62"/>
      <c r="UX10" s="62"/>
      <c r="UY10" s="62"/>
      <c r="UZ10" s="62"/>
      <c r="VA10" s="62"/>
      <c r="VB10" s="62"/>
      <c r="VC10" s="62"/>
      <c r="VD10" s="62"/>
      <c r="VE10" s="62"/>
      <c r="VF10" s="62"/>
      <c r="VG10" s="62"/>
      <c r="VH10" s="62"/>
      <c r="VI10" s="62"/>
      <c r="VJ10" s="62"/>
      <c r="VK10" s="62"/>
      <c r="VL10" s="62"/>
      <c r="VM10" s="62"/>
      <c r="VN10" s="62"/>
      <c r="VO10" s="62"/>
      <c r="VP10" s="62"/>
      <c r="VQ10" s="62"/>
      <c r="VR10" s="62"/>
      <c r="VS10" s="62"/>
      <c r="VT10" s="62"/>
      <c r="VU10" s="62"/>
      <c r="VV10" s="62"/>
      <c r="VW10" s="62"/>
      <c r="VX10" s="62"/>
      <c r="VY10" s="62"/>
      <c r="VZ10" s="62"/>
      <c r="WA10" s="62"/>
      <c r="WB10" s="62"/>
      <c r="WC10" s="62"/>
      <c r="WD10" s="62"/>
      <c r="WE10" s="62"/>
      <c r="WF10" s="62"/>
      <c r="WG10" s="62"/>
      <c r="WH10" s="62"/>
      <c r="WI10" s="62"/>
      <c r="WJ10" s="62"/>
      <c r="WK10" s="62"/>
      <c r="WL10" s="62"/>
      <c r="WM10" s="62"/>
      <c r="WN10" s="62"/>
      <c r="WO10" s="62"/>
      <c r="WP10" s="62"/>
      <c r="WQ10" s="62"/>
      <c r="WR10" s="62"/>
      <c r="WS10" s="62"/>
      <c r="WT10" s="62"/>
      <c r="WU10" s="62"/>
      <c r="WV10" s="62"/>
      <c r="WW10" s="62"/>
      <c r="WX10" s="62"/>
      <c r="WY10" s="62"/>
      <c r="WZ10" s="62"/>
      <c r="XA10" s="62"/>
      <c r="XB10" s="62"/>
      <c r="XC10" s="62"/>
      <c r="XD10" s="62"/>
      <c r="XE10" s="62"/>
      <c r="XF10" s="62"/>
      <c r="XG10" s="62"/>
      <c r="XH10" s="62"/>
      <c r="XI10" s="62"/>
      <c r="XJ10" s="62"/>
      <c r="XK10" s="62"/>
      <c r="XL10" s="62"/>
      <c r="XM10" s="62"/>
      <c r="XN10" s="62"/>
      <c r="XO10" s="62"/>
      <c r="XP10" s="62"/>
      <c r="XQ10" s="62"/>
      <c r="XR10" s="62"/>
      <c r="XS10" s="62"/>
      <c r="XT10" s="62"/>
      <c r="XU10" s="62"/>
      <c r="XV10" s="62"/>
      <c r="XW10" s="62"/>
      <c r="XX10" s="62"/>
      <c r="XY10" s="62"/>
      <c r="XZ10" s="62"/>
      <c r="YA10" s="62"/>
      <c r="YB10" s="62"/>
      <c r="YC10" s="62"/>
      <c r="YD10" s="62"/>
      <c r="YE10" s="62"/>
      <c r="YF10" s="62"/>
      <c r="YG10" s="62"/>
      <c r="YH10" s="62"/>
      <c r="YI10" s="62"/>
      <c r="YJ10" s="62"/>
      <c r="YK10" s="62"/>
      <c r="YL10" s="62"/>
      <c r="YM10" s="62"/>
      <c r="YN10" s="62"/>
      <c r="YO10" s="62"/>
      <c r="YP10" s="62"/>
      <c r="YQ10" s="62"/>
      <c r="YR10" s="62"/>
      <c r="YS10" s="62"/>
      <c r="YT10" s="62"/>
      <c r="YU10" s="62"/>
      <c r="YV10" s="62"/>
      <c r="YW10" s="62"/>
      <c r="YX10" s="62"/>
      <c r="YY10" s="62"/>
      <c r="YZ10" s="62"/>
      <c r="ZA10" s="62"/>
      <c r="ZB10" s="62"/>
      <c r="ZC10" s="62"/>
      <c r="ZD10" s="62"/>
      <c r="ZE10" s="62"/>
      <c r="ZF10" s="62"/>
      <c r="ZG10" s="62"/>
      <c r="ZH10" s="62"/>
      <c r="ZI10" s="62"/>
      <c r="ZJ10" s="62"/>
      <c r="ZK10" s="62"/>
      <c r="ZL10" s="62"/>
      <c r="ZM10" s="62"/>
      <c r="ZN10" s="62"/>
      <c r="ZO10" s="62"/>
      <c r="ZP10" s="62"/>
      <c r="ZQ10" s="62"/>
      <c r="ZR10" s="62"/>
      <c r="ZS10" s="62"/>
      <c r="ZT10" s="62"/>
      <c r="ZU10" s="62"/>
      <c r="ZV10" s="62"/>
      <c r="ZW10" s="62"/>
      <c r="ZX10" s="62"/>
      <c r="ZY10" s="62"/>
      <c r="ZZ10" s="62"/>
      <c r="AAA10" s="62"/>
      <c r="AAB10" s="62"/>
      <c r="AAC10" s="62"/>
      <c r="AAD10" s="62"/>
      <c r="AAE10" s="62"/>
      <c r="AAF10" s="62"/>
      <c r="AAG10" s="62"/>
      <c r="AAH10" s="62"/>
      <c r="AAI10" s="62"/>
      <c r="AAJ10" s="62"/>
      <c r="AAK10" s="62"/>
      <c r="AAL10" s="62"/>
      <c r="AAM10" s="62"/>
      <c r="AAN10" s="62"/>
      <c r="AAO10" s="62"/>
      <c r="AAP10" s="62"/>
      <c r="AAQ10" s="62"/>
      <c r="AAR10" s="62"/>
      <c r="AAS10" s="62"/>
      <c r="AAT10" s="62"/>
      <c r="AAU10" s="62"/>
      <c r="AAV10" s="62"/>
      <c r="AAW10" s="62"/>
      <c r="AAX10" s="62"/>
      <c r="AAY10" s="62"/>
      <c r="AAZ10" s="62"/>
      <c r="ABA10" s="62"/>
      <c r="ABB10" s="62"/>
      <c r="ABC10" s="62"/>
      <c r="ABD10" s="62"/>
      <c r="ABE10" s="62"/>
      <c r="ABF10" s="62"/>
      <c r="ABG10" s="62"/>
      <c r="ABH10" s="62"/>
      <c r="ABI10" s="62"/>
      <c r="ABJ10" s="62"/>
      <c r="ABK10" s="62"/>
      <c r="ABL10" s="62"/>
      <c r="ABM10" s="62"/>
      <c r="ABN10" s="62"/>
      <c r="ABO10" s="62"/>
      <c r="ABP10" s="62"/>
      <c r="ABQ10" s="62"/>
      <c r="ABR10" s="62"/>
      <c r="ABS10" s="62"/>
      <c r="ABT10" s="62"/>
      <c r="ABU10" s="62"/>
      <c r="ABV10" s="62"/>
      <c r="ABW10" s="62"/>
      <c r="ABX10" s="62"/>
      <c r="ABY10" s="62"/>
      <c r="ABZ10" s="62"/>
      <c r="ACA10" s="62"/>
      <c r="ACB10" s="62"/>
      <c r="ACC10" s="62"/>
      <c r="ACD10" s="62"/>
      <c r="ACE10" s="62"/>
      <c r="ACF10" s="62"/>
      <c r="ACG10" s="62"/>
      <c r="ACH10" s="62"/>
      <c r="ACI10" s="62"/>
      <c r="ACJ10" s="62"/>
      <c r="ACK10" s="62"/>
      <c r="ACL10" s="62"/>
      <c r="ACM10" s="62"/>
      <c r="ACN10" s="62"/>
      <c r="ACO10" s="62"/>
      <c r="ACP10" s="62"/>
      <c r="ACQ10" s="62"/>
      <c r="ACR10" s="62"/>
      <c r="ACS10" s="62"/>
      <c r="ACT10" s="62"/>
      <c r="ACU10" s="62"/>
      <c r="ACV10" s="62"/>
      <c r="ACW10" s="62"/>
      <c r="ACX10" s="62"/>
      <c r="ACY10" s="62"/>
      <c r="ACZ10" s="62"/>
      <c r="ADA10" s="62"/>
      <c r="ADB10" s="62"/>
      <c r="ADC10" s="62"/>
      <c r="ADD10" s="62"/>
      <c r="ADE10" s="62"/>
      <c r="ADF10" s="62"/>
      <c r="ADG10" s="62"/>
      <c r="ADH10" s="62"/>
      <c r="ADI10" s="62"/>
      <c r="ADJ10" s="62"/>
      <c r="ADK10" s="62"/>
      <c r="ADL10" s="62"/>
      <c r="ADM10" s="62"/>
      <c r="ADN10" s="62"/>
      <c r="ADO10" s="62"/>
      <c r="ADP10" s="62"/>
      <c r="ADQ10" s="62"/>
      <c r="ADR10" s="62"/>
      <c r="ADS10" s="62"/>
      <c r="ADT10" s="62"/>
      <c r="ADU10" s="62"/>
      <c r="ADV10" s="62"/>
      <c r="ADW10" s="62"/>
      <c r="ADX10" s="62"/>
      <c r="ADY10" s="62"/>
      <c r="ADZ10" s="62"/>
      <c r="AEA10" s="62"/>
      <c r="AEB10" s="62"/>
      <c r="AEC10" s="62"/>
      <c r="AED10" s="62"/>
      <c r="AEE10" s="62"/>
      <c r="AEF10" s="62"/>
      <c r="AEG10" s="62"/>
      <c r="AEH10" s="62"/>
      <c r="AEI10" s="62"/>
      <c r="AEJ10" s="62"/>
      <c r="AEK10" s="62"/>
      <c r="AEL10" s="62"/>
      <c r="AEM10" s="62"/>
      <c r="AEN10" s="62"/>
      <c r="AEO10" s="62"/>
      <c r="AEP10" s="62"/>
      <c r="AEQ10" s="62"/>
      <c r="AER10" s="62"/>
      <c r="AES10" s="62"/>
      <c r="AET10" s="62"/>
      <c r="AEU10" s="62"/>
      <c r="AEV10" s="62"/>
      <c r="AEW10" s="62"/>
      <c r="AEX10" s="62"/>
      <c r="AEY10" s="62"/>
      <c r="AEZ10" s="62"/>
      <c r="AFA10" s="62"/>
      <c r="AFB10" s="62"/>
      <c r="AFC10" s="62"/>
      <c r="AFD10" s="62"/>
      <c r="AFE10" s="62"/>
      <c r="AFF10" s="62"/>
      <c r="AFG10" s="62"/>
      <c r="AFH10" s="62"/>
      <c r="AFI10" s="62"/>
      <c r="AFJ10" s="62"/>
      <c r="AFK10" s="62"/>
      <c r="AFL10" s="62"/>
      <c r="AFM10" s="62"/>
      <c r="AFN10" s="62"/>
      <c r="AFO10" s="62"/>
      <c r="AFP10" s="62"/>
      <c r="AFQ10" s="62"/>
      <c r="AFR10" s="62"/>
      <c r="AFS10" s="62"/>
      <c r="AFT10" s="62"/>
      <c r="AFU10" s="62"/>
      <c r="AFV10" s="62"/>
      <c r="AFW10" s="62"/>
      <c r="AFX10" s="62"/>
      <c r="AFY10" s="62"/>
      <c r="AFZ10" s="62"/>
      <c r="AGA10" s="62"/>
      <c r="AGB10" s="62"/>
      <c r="AGC10" s="62"/>
      <c r="AGD10" s="62"/>
      <c r="AGE10" s="62"/>
      <c r="AGF10" s="62"/>
      <c r="AGG10" s="62"/>
      <c r="AGH10" s="62"/>
      <c r="AGI10" s="62"/>
      <c r="AGJ10" s="62"/>
      <c r="AGK10" s="62"/>
      <c r="AGL10" s="62"/>
      <c r="AGM10" s="62"/>
      <c r="AGN10" s="62"/>
      <c r="AGO10" s="62"/>
      <c r="AGP10" s="62"/>
      <c r="AGQ10" s="62"/>
      <c r="AGR10" s="62"/>
      <c r="AGS10" s="62"/>
      <c r="AGT10" s="62"/>
      <c r="AGU10" s="62"/>
      <c r="AGV10" s="62"/>
      <c r="AGW10" s="62"/>
      <c r="AGX10" s="62"/>
      <c r="AGY10" s="62"/>
      <c r="AGZ10" s="62"/>
      <c r="AHA10" s="62"/>
      <c r="AHB10" s="62"/>
      <c r="AHC10" s="62"/>
      <c r="AHD10" s="62"/>
      <c r="AHE10" s="62"/>
      <c r="AHF10" s="62"/>
      <c r="AHG10" s="62"/>
      <c r="AHH10" s="62"/>
      <c r="AHI10" s="62"/>
      <c r="AHJ10" s="62"/>
      <c r="AHK10" s="62"/>
      <c r="AHL10" s="62"/>
      <c r="AHM10" s="62"/>
      <c r="AHN10" s="62"/>
      <c r="AHO10" s="62"/>
      <c r="AHP10" s="62"/>
      <c r="AHQ10" s="62"/>
      <c r="AHR10" s="62"/>
      <c r="AHS10" s="62"/>
      <c r="AHT10" s="62"/>
      <c r="AHU10" s="62"/>
      <c r="AHV10" s="62"/>
      <c r="AHW10" s="62"/>
      <c r="AHX10" s="62"/>
      <c r="AHY10" s="62"/>
      <c r="AHZ10" s="62"/>
      <c r="AIA10" s="62"/>
      <c r="AIB10" s="62"/>
      <c r="AIC10" s="62"/>
      <c r="AID10" s="62"/>
      <c r="AIE10" s="62"/>
      <c r="AIF10" s="62"/>
      <c r="AIG10" s="62"/>
      <c r="AIH10" s="62"/>
      <c r="AII10" s="62"/>
      <c r="AIJ10" s="62"/>
      <c r="AIK10" s="62"/>
      <c r="AIL10" s="62"/>
      <c r="AIM10" s="62"/>
      <c r="AIN10" s="62"/>
      <c r="AIO10" s="62"/>
      <c r="AIP10" s="62"/>
      <c r="AIQ10" s="62"/>
      <c r="AIR10" s="62"/>
      <c r="AIS10" s="62"/>
      <c r="AIT10" s="62"/>
      <c r="AIU10" s="62"/>
      <c r="AIV10" s="62"/>
      <c r="AIW10" s="62"/>
      <c r="AIX10" s="62"/>
      <c r="AIY10" s="62"/>
      <c r="AIZ10" s="62"/>
      <c r="AJA10" s="62"/>
      <c r="AJB10" s="62"/>
      <c r="AJC10" s="62"/>
      <c r="AJD10" s="62"/>
      <c r="AJE10" s="62"/>
      <c r="AJF10" s="62"/>
      <c r="AJG10" s="62"/>
      <c r="AJH10" s="62"/>
      <c r="AJI10" s="62"/>
      <c r="AJJ10" s="62"/>
      <c r="AJK10" s="62"/>
      <c r="AJL10" s="62"/>
      <c r="AJM10" s="62"/>
      <c r="AJN10" s="62"/>
      <c r="AJO10" s="62"/>
      <c r="AJP10" s="62"/>
      <c r="AJQ10" s="62"/>
      <c r="AJR10" s="62"/>
      <c r="AJS10" s="62"/>
      <c r="AJT10" s="62"/>
      <c r="AJU10" s="62"/>
      <c r="AJV10" s="62"/>
      <c r="AJW10" s="62"/>
      <c r="AJX10" s="62"/>
      <c r="AJY10" s="62"/>
      <c r="AJZ10" s="62"/>
      <c r="AKA10" s="62"/>
      <c r="AKB10" s="62"/>
      <c r="AKC10" s="62"/>
      <c r="AKD10" s="62"/>
      <c r="AKE10" s="62"/>
      <c r="AKF10" s="62"/>
      <c r="AKG10" s="62"/>
      <c r="AKH10" s="62"/>
      <c r="AKI10" s="62"/>
      <c r="AKJ10" s="62"/>
      <c r="AKK10" s="62"/>
      <c r="AKL10" s="62"/>
      <c r="AKM10" s="62"/>
      <c r="AKN10" s="62"/>
      <c r="AKO10" s="62"/>
      <c r="AKP10" s="62"/>
      <c r="AKQ10" s="62"/>
      <c r="AKR10" s="62"/>
      <c r="AKS10" s="62"/>
      <c r="AKT10" s="62"/>
      <c r="AKU10" s="62"/>
      <c r="AKV10" s="62"/>
      <c r="AKW10" s="62"/>
      <c r="AKX10" s="62"/>
      <c r="AKY10" s="62"/>
      <c r="AKZ10" s="62"/>
      <c r="ALA10" s="62"/>
      <c r="ALB10" s="62"/>
      <c r="ALC10" s="62"/>
      <c r="ALD10" s="62"/>
      <c r="ALE10" s="62"/>
      <c r="ALF10" s="62"/>
      <c r="ALG10" s="62"/>
      <c r="ALH10" s="62"/>
      <c r="ALI10" s="62"/>
      <c r="ALJ10" s="62"/>
      <c r="ALK10" s="62"/>
      <c r="ALL10" s="62"/>
      <c r="ALM10" s="62"/>
      <c r="ALN10" s="62"/>
      <c r="ALO10" s="62"/>
      <c r="ALP10" s="62"/>
      <c r="ALQ10" s="62"/>
      <c r="ALR10" s="62"/>
      <c r="ALS10" s="62"/>
      <c r="ALT10" s="62"/>
      <c r="ALU10" s="62"/>
      <c r="ALV10" s="62"/>
      <c r="ALW10" s="62"/>
      <c r="ALX10" s="62"/>
      <c r="ALY10" s="62"/>
      <c r="ALZ10" s="62"/>
      <c r="AMA10" s="62"/>
      <c r="AMB10" s="62"/>
      <c r="AMC10" s="62"/>
      <c r="AMD10" s="62"/>
      <c r="AME10" s="62"/>
      <c r="AMF10" s="62"/>
      <c r="AMG10" s="62"/>
      <c r="AMH10" s="62"/>
      <c r="AMI10" s="62"/>
      <c r="AMJ10" s="62"/>
    </row>
    <row r="11" spans="1:1024" s="29" customFormat="1" ht="27" customHeight="1">
      <c r="B11" s="521" t="s">
        <v>20</v>
      </c>
      <c r="C11" s="521"/>
      <c r="D11" s="521"/>
      <c r="E11" s="521"/>
      <c r="F11" s="521"/>
      <c r="G11" s="521"/>
      <c r="H11" s="521"/>
      <c r="I11" s="521"/>
      <c r="J11" s="521"/>
      <c r="K11" s="521"/>
      <c r="L11" s="521"/>
      <c r="M11" s="521"/>
      <c r="N11" s="521"/>
      <c r="O11" s="521"/>
      <c r="P11" s="521"/>
      <c r="Q11" s="521"/>
    </row>
    <row r="12" spans="1:1024" ht="15" customHeight="1">
      <c r="A12" s="62"/>
      <c r="B12" s="588" t="s">
        <v>1517</v>
      </c>
      <c r="C12" s="589"/>
      <c r="D12" s="589"/>
      <c r="E12" s="589"/>
      <c r="F12" s="589"/>
      <c r="G12" s="589"/>
      <c r="H12" s="589"/>
      <c r="I12" s="589"/>
      <c r="J12" s="589"/>
      <c r="K12" s="589"/>
      <c r="L12" s="589"/>
      <c r="M12" s="589"/>
      <c r="N12" s="589"/>
      <c r="O12" s="589"/>
      <c r="P12" s="589"/>
      <c r="Q12" s="590"/>
      <c r="R12" s="62"/>
      <c r="S12" s="62"/>
      <c r="T12" s="62"/>
      <c r="U12" s="62"/>
      <c r="V12" s="62"/>
      <c r="W12" s="62"/>
      <c r="X12" s="62"/>
      <c r="Y12" s="62"/>
      <c r="Z12" s="62"/>
      <c r="AA12" s="62"/>
      <c r="AB12" s="62"/>
      <c r="AC12" s="62"/>
      <c r="AD12" s="62"/>
      <c r="AE12" s="62"/>
      <c r="AF12" s="62"/>
      <c r="AG12" s="62"/>
      <c r="AH12" s="62"/>
      <c r="AI12" s="62"/>
      <c r="AJ12" s="62"/>
      <c r="AK12" s="62"/>
      <c r="AL12" s="62"/>
      <c r="AM12" s="62"/>
      <c r="AN12" s="62"/>
      <c r="AO12" s="62"/>
      <c r="AP12" s="62"/>
      <c r="AQ12" s="62"/>
      <c r="AR12" s="62"/>
      <c r="AS12" s="62"/>
      <c r="AT12" s="62"/>
      <c r="AU12" s="62"/>
      <c r="AV12" s="62"/>
      <c r="AW12" s="62"/>
      <c r="AX12" s="62"/>
      <c r="AY12" s="62"/>
      <c r="AZ12" s="62"/>
      <c r="BA12" s="62"/>
      <c r="BB12" s="62"/>
      <c r="BC12" s="62"/>
      <c r="BD12" s="62"/>
      <c r="BE12" s="62"/>
      <c r="BF12" s="62"/>
      <c r="BG12" s="62"/>
      <c r="BH12" s="62"/>
      <c r="BI12" s="62"/>
      <c r="BJ12" s="62"/>
      <c r="BK12" s="62"/>
      <c r="BL12" s="62"/>
      <c r="BM12" s="62"/>
      <c r="BN12" s="62"/>
      <c r="BO12" s="62"/>
      <c r="BP12" s="62"/>
      <c r="BQ12" s="62"/>
      <c r="BR12" s="62"/>
      <c r="BS12" s="62"/>
      <c r="BT12" s="62"/>
      <c r="BU12" s="62"/>
      <c r="BV12" s="62"/>
      <c r="BW12" s="62"/>
      <c r="BX12" s="62"/>
      <c r="BY12" s="62"/>
      <c r="BZ12" s="62"/>
      <c r="CA12" s="62"/>
      <c r="CB12" s="62"/>
      <c r="CC12" s="62"/>
      <c r="CD12" s="62"/>
      <c r="CE12" s="62"/>
      <c r="CF12" s="62"/>
      <c r="CG12" s="62"/>
      <c r="CH12" s="62"/>
      <c r="CI12" s="62"/>
      <c r="CJ12" s="62"/>
      <c r="CK12" s="62"/>
      <c r="CL12" s="62"/>
      <c r="CM12" s="62"/>
      <c r="CN12" s="62"/>
      <c r="CO12" s="62"/>
      <c r="CP12" s="62"/>
      <c r="CQ12" s="62"/>
      <c r="CR12" s="62"/>
      <c r="CS12" s="62"/>
      <c r="CT12" s="62"/>
      <c r="CU12" s="62"/>
      <c r="CV12" s="62"/>
      <c r="CW12" s="62"/>
      <c r="CX12" s="62"/>
      <c r="CY12" s="62"/>
      <c r="CZ12" s="62"/>
      <c r="DA12" s="62"/>
      <c r="DB12" s="62"/>
      <c r="DC12" s="62"/>
      <c r="DD12" s="62"/>
      <c r="DE12" s="62"/>
      <c r="DF12" s="62"/>
      <c r="DG12" s="62"/>
      <c r="DH12" s="62"/>
      <c r="DI12" s="62"/>
      <c r="DJ12" s="62"/>
      <c r="DK12" s="62"/>
      <c r="DL12" s="62"/>
      <c r="DM12" s="62"/>
      <c r="DN12" s="62"/>
      <c r="DO12" s="62"/>
      <c r="DP12" s="62"/>
      <c r="DQ12" s="62"/>
      <c r="DR12" s="62"/>
      <c r="DS12" s="62"/>
      <c r="DT12" s="62"/>
      <c r="DU12" s="62"/>
      <c r="DV12" s="62"/>
      <c r="DW12" s="62"/>
      <c r="DX12" s="62"/>
      <c r="DY12" s="62"/>
      <c r="DZ12" s="62"/>
      <c r="EA12" s="62"/>
      <c r="EB12" s="62"/>
      <c r="EC12" s="62"/>
      <c r="ED12" s="62"/>
      <c r="EE12" s="62"/>
      <c r="EF12" s="62"/>
      <c r="EG12" s="62"/>
      <c r="EH12" s="62"/>
      <c r="EI12" s="62"/>
      <c r="EJ12" s="62"/>
      <c r="EK12" s="62"/>
      <c r="EL12" s="62"/>
      <c r="EM12" s="62"/>
      <c r="EN12" s="62"/>
      <c r="EO12" s="62"/>
      <c r="EP12" s="62"/>
      <c r="EQ12" s="62"/>
      <c r="ER12" s="62"/>
      <c r="ES12" s="62"/>
      <c r="ET12" s="62"/>
      <c r="EU12" s="62"/>
      <c r="EV12" s="62"/>
      <c r="EW12" s="62"/>
      <c r="EX12" s="62"/>
      <c r="EY12" s="62"/>
      <c r="EZ12" s="62"/>
      <c r="FA12" s="62"/>
      <c r="FB12" s="62"/>
      <c r="FC12" s="62"/>
      <c r="FD12" s="62"/>
      <c r="FE12" s="62"/>
      <c r="FF12" s="62"/>
      <c r="FG12" s="62"/>
      <c r="FH12" s="62"/>
      <c r="FI12" s="62"/>
      <c r="FJ12" s="62"/>
      <c r="FK12" s="62"/>
      <c r="FL12" s="62"/>
      <c r="FM12" s="62"/>
      <c r="FN12" s="62"/>
      <c r="FO12" s="62"/>
      <c r="FP12" s="62"/>
      <c r="FQ12" s="62"/>
      <c r="FR12" s="62"/>
      <c r="FS12" s="62"/>
      <c r="FT12" s="62"/>
      <c r="FU12" s="62"/>
      <c r="FV12" s="62"/>
      <c r="FW12" s="62"/>
      <c r="FX12" s="62"/>
      <c r="FY12" s="62"/>
      <c r="FZ12" s="62"/>
      <c r="GA12" s="62"/>
      <c r="GB12" s="62"/>
      <c r="GC12" s="62"/>
      <c r="GD12" s="62"/>
      <c r="GE12" s="62"/>
      <c r="GF12" s="62"/>
      <c r="GG12" s="62"/>
      <c r="GH12" s="62"/>
      <c r="GI12" s="62"/>
      <c r="GJ12" s="62"/>
      <c r="GK12" s="62"/>
      <c r="GL12" s="62"/>
      <c r="GM12" s="62"/>
      <c r="GN12" s="62"/>
      <c r="GO12" s="62"/>
      <c r="GP12" s="62"/>
      <c r="GQ12" s="62"/>
      <c r="GR12" s="62"/>
      <c r="GS12" s="62"/>
      <c r="GT12" s="62"/>
      <c r="GU12" s="62"/>
      <c r="GV12" s="62"/>
      <c r="GW12" s="62"/>
      <c r="GX12" s="62"/>
      <c r="GY12" s="62"/>
      <c r="GZ12" s="62"/>
      <c r="HA12" s="62"/>
      <c r="HB12" s="62"/>
      <c r="HC12" s="62"/>
      <c r="HD12" s="62"/>
      <c r="HE12" s="62"/>
      <c r="HF12" s="62"/>
      <c r="HG12" s="62"/>
      <c r="HH12" s="62"/>
      <c r="HI12" s="62"/>
      <c r="HJ12" s="62"/>
      <c r="HK12" s="62"/>
      <c r="HL12" s="62"/>
      <c r="HM12" s="62"/>
      <c r="HN12" s="62"/>
      <c r="HO12" s="62"/>
      <c r="HP12" s="62"/>
      <c r="HQ12" s="62"/>
      <c r="HR12" s="62"/>
      <c r="HS12" s="62"/>
      <c r="HT12" s="62"/>
      <c r="HU12" s="62"/>
      <c r="HV12" s="62"/>
      <c r="HW12" s="62"/>
      <c r="HX12" s="62"/>
      <c r="HY12" s="62"/>
      <c r="HZ12" s="62"/>
      <c r="IA12" s="62"/>
      <c r="IB12" s="62"/>
      <c r="IC12" s="62"/>
      <c r="ID12" s="62"/>
      <c r="IE12" s="62"/>
      <c r="IF12" s="62"/>
      <c r="IG12" s="62"/>
      <c r="IH12" s="62"/>
      <c r="II12" s="62"/>
      <c r="IJ12" s="62"/>
      <c r="IK12" s="62"/>
      <c r="IL12" s="62"/>
      <c r="IM12" s="62"/>
      <c r="IN12" s="62"/>
      <c r="IO12" s="62"/>
      <c r="IP12" s="62"/>
      <c r="IQ12" s="62"/>
      <c r="IR12" s="62"/>
      <c r="IS12" s="62"/>
      <c r="IT12" s="62"/>
      <c r="IU12" s="62"/>
      <c r="IV12" s="62"/>
      <c r="IW12" s="62"/>
      <c r="IX12" s="62"/>
      <c r="IY12" s="62"/>
      <c r="IZ12" s="62"/>
      <c r="JA12" s="62"/>
      <c r="JB12" s="62"/>
      <c r="JC12" s="62"/>
      <c r="JD12" s="62"/>
      <c r="JE12" s="62"/>
      <c r="JF12" s="62"/>
      <c r="JG12" s="62"/>
      <c r="JH12" s="62"/>
      <c r="JI12" s="62"/>
      <c r="JJ12" s="62"/>
      <c r="JK12" s="62"/>
      <c r="JL12" s="62"/>
      <c r="JM12" s="62"/>
      <c r="JN12" s="62"/>
      <c r="JO12" s="62"/>
      <c r="JP12" s="62"/>
      <c r="JQ12" s="62"/>
      <c r="JR12" s="62"/>
      <c r="JS12" s="62"/>
      <c r="JT12" s="62"/>
      <c r="JU12" s="62"/>
      <c r="JV12" s="62"/>
      <c r="JW12" s="62"/>
      <c r="JX12" s="62"/>
      <c r="JY12" s="62"/>
      <c r="JZ12" s="62"/>
      <c r="KA12" s="62"/>
      <c r="KB12" s="62"/>
      <c r="KC12" s="62"/>
      <c r="KD12" s="62"/>
      <c r="KE12" s="62"/>
      <c r="KF12" s="62"/>
      <c r="KG12" s="62"/>
      <c r="KH12" s="62"/>
      <c r="KI12" s="62"/>
      <c r="KJ12" s="62"/>
      <c r="KK12" s="62"/>
      <c r="KL12" s="62"/>
      <c r="KM12" s="62"/>
      <c r="KN12" s="62"/>
      <c r="KO12" s="62"/>
      <c r="KP12" s="62"/>
      <c r="KQ12" s="62"/>
      <c r="KR12" s="62"/>
      <c r="KS12" s="62"/>
      <c r="KT12" s="62"/>
      <c r="KU12" s="62"/>
      <c r="KV12" s="62"/>
      <c r="KW12" s="62"/>
      <c r="KX12" s="62"/>
      <c r="KY12" s="62"/>
      <c r="KZ12" s="62"/>
      <c r="LA12" s="62"/>
      <c r="LB12" s="62"/>
      <c r="LC12" s="62"/>
      <c r="LD12" s="62"/>
      <c r="LE12" s="62"/>
      <c r="LF12" s="62"/>
      <c r="LG12" s="62"/>
      <c r="LH12" s="62"/>
      <c r="LI12" s="62"/>
      <c r="LJ12" s="62"/>
      <c r="LK12" s="62"/>
      <c r="LL12" s="62"/>
      <c r="LM12" s="62"/>
      <c r="LN12" s="62"/>
      <c r="LO12" s="62"/>
      <c r="LP12" s="62"/>
      <c r="LQ12" s="62"/>
      <c r="LR12" s="62"/>
      <c r="LS12" s="62"/>
      <c r="LT12" s="62"/>
      <c r="LU12" s="62"/>
      <c r="LV12" s="62"/>
      <c r="LW12" s="62"/>
      <c r="LX12" s="62"/>
      <c r="LY12" s="62"/>
      <c r="LZ12" s="62"/>
      <c r="MA12" s="62"/>
      <c r="MB12" s="62"/>
      <c r="MC12" s="62"/>
      <c r="MD12" s="62"/>
      <c r="ME12" s="62"/>
      <c r="MF12" s="62"/>
      <c r="MG12" s="62"/>
      <c r="MH12" s="62"/>
      <c r="MI12" s="62"/>
      <c r="MJ12" s="62"/>
      <c r="MK12" s="62"/>
      <c r="ML12" s="62"/>
      <c r="MM12" s="62"/>
      <c r="MN12" s="62"/>
      <c r="MO12" s="62"/>
      <c r="MP12" s="62"/>
      <c r="MQ12" s="62"/>
      <c r="MR12" s="62"/>
      <c r="MS12" s="62"/>
      <c r="MT12" s="62"/>
      <c r="MU12" s="62"/>
      <c r="MV12" s="62"/>
      <c r="MW12" s="62"/>
      <c r="MX12" s="62"/>
      <c r="MY12" s="62"/>
      <c r="MZ12" s="62"/>
      <c r="NA12" s="62"/>
      <c r="NB12" s="62"/>
      <c r="NC12" s="62"/>
      <c r="ND12" s="62"/>
      <c r="NE12" s="62"/>
      <c r="NF12" s="62"/>
      <c r="NG12" s="62"/>
      <c r="NH12" s="62"/>
      <c r="NI12" s="62"/>
      <c r="NJ12" s="62"/>
      <c r="NK12" s="62"/>
      <c r="NL12" s="62"/>
      <c r="NM12" s="62"/>
      <c r="NN12" s="62"/>
      <c r="NO12" s="62"/>
      <c r="NP12" s="62"/>
      <c r="NQ12" s="62"/>
      <c r="NR12" s="62"/>
      <c r="NS12" s="62"/>
      <c r="NT12" s="62"/>
      <c r="NU12" s="62"/>
      <c r="NV12" s="62"/>
      <c r="NW12" s="62"/>
      <c r="NX12" s="62"/>
      <c r="NY12" s="62"/>
      <c r="NZ12" s="62"/>
      <c r="OA12" s="62"/>
      <c r="OB12" s="62"/>
      <c r="OC12" s="62"/>
      <c r="OD12" s="62"/>
      <c r="OE12" s="62"/>
      <c r="OF12" s="62"/>
      <c r="OG12" s="62"/>
      <c r="OH12" s="62"/>
      <c r="OI12" s="62"/>
      <c r="OJ12" s="62"/>
      <c r="OK12" s="62"/>
      <c r="OL12" s="62"/>
      <c r="OM12" s="62"/>
      <c r="ON12" s="62"/>
      <c r="OO12" s="62"/>
      <c r="OP12" s="62"/>
      <c r="OQ12" s="62"/>
      <c r="OR12" s="62"/>
      <c r="OS12" s="62"/>
      <c r="OT12" s="62"/>
      <c r="OU12" s="62"/>
      <c r="OV12" s="62"/>
      <c r="OW12" s="62"/>
      <c r="OX12" s="62"/>
      <c r="OY12" s="62"/>
      <c r="OZ12" s="62"/>
      <c r="PA12" s="62"/>
      <c r="PB12" s="62"/>
      <c r="PC12" s="62"/>
      <c r="PD12" s="62"/>
      <c r="PE12" s="62"/>
      <c r="PF12" s="62"/>
      <c r="PG12" s="62"/>
      <c r="PH12" s="62"/>
      <c r="PI12" s="62"/>
      <c r="PJ12" s="62"/>
      <c r="PK12" s="62"/>
      <c r="PL12" s="62"/>
      <c r="PM12" s="62"/>
      <c r="PN12" s="62"/>
      <c r="PO12" s="62"/>
      <c r="PP12" s="62"/>
      <c r="PQ12" s="62"/>
      <c r="PR12" s="62"/>
      <c r="PS12" s="62"/>
      <c r="PT12" s="62"/>
      <c r="PU12" s="62"/>
      <c r="PV12" s="62"/>
      <c r="PW12" s="62"/>
      <c r="PX12" s="62"/>
      <c r="PY12" s="62"/>
      <c r="PZ12" s="62"/>
      <c r="QA12" s="62"/>
      <c r="QB12" s="62"/>
      <c r="QC12" s="62"/>
      <c r="QD12" s="62"/>
      <c r="QE12" s="62"/>
      <c r="QF12" s="62"/>
      <c r="QG12" s="62"/>
      <c r="QH12" s="62"/>
      <c r="QI12" s="62"/>
      <c r="QJ12" s="62"/>
      <c r="QK12" s="62"/>
      <c r="QL12" s="62"/>
      <c r="QM12" s="62"/>
      <c r="QN12" s="62"/>
      <c r="QO12" s="62"/>
      <c r="QP12" s="62"/>
      <c r="QQ12" s="62"/>
      <c r="QR12" s="62"/>
      <c r="QS12" s="62"/>
      <c r="QT12" s="62"/>
      <c r="QU12" s="62"/>
      <c r="QV12" s="62"/>
      <c r="QW12" s="62"/>
      <c r="QX12" s="62"/>
      <c r="QY12" s="62"/>
      <c r="QZ12" s="62"/>
      <c r="RA12" s="62"/>
      <c r="RB12" s="62"/>
      <c r="RC12" s="62"/>
      <c r="RD12" s="62"/>
      <c r="RE12" s="62"/>
      <c r="RF12" s="62"/>
      <c r="RG12" s="62"/>
      <c r="RH12" s="62"/>
      <c r="RI12" s="62"/>
      <c r="RJ12" s="62"/>
      <c r="RK12" s="62"/>
      <c r="RL12" s="62"/>
      <c r="RM12" s="62"/>
      <c r="RN12" s="62"/>
      <c r="RO12" s="62"/>
      <c r="RP12" s="62"/>
      <c r="RQ12" s="62"/>
      <c r="RR12" s="62"/>
      <c r="RS12" s="62"/>
      <c r="RT12" s="62"/>
      <c r="RU12" s="62"/>
      <c r="RV12" s="62"/>
      <c r="RW12" s="62"/>
      <c r="RX12" s="62"/>
      <c r="RY12" s="62"/>
      <c r="RZ12" s="62"/>
      <c r="SA12" s="62"/>
      <c r="SB12" s="62"/>
      <c r="SC12" s="62"/>
      <c r="SD12" s="62"/>
      <c r="SE12" s="62"/>
      <c r="SF12" s="62"/>
      <c r="SG12" s="62"/>
      <c r="SH12" s="62"/>
      <c r="SI12" s="62"/>
      <c r="SJ12" s="62"/>
      <c r="SK12" s="62"/>
      <c r="SL12" s="62"/>
      <c r="SM12" s="62"/>
      <c r="SN12" s="62"/>
      <c r="SO12" s="62"/>
      <c r="SP12" s="62"/>
      <c r="SQ12" s="62"/>
      <c r="SR12" s="62"/>
      <c r="SS12" s="62"/>
      <c r="ST12" s="62"/>
      <c r="SU12" s="62"/>
      <c r="SV12" s="62"/>
      <c r="SW12" s="62"/>
      <c r="SX12" s="62"/>
      <c r="SY12" s="62"/>
      <c r="SZ12" s="62"/>
      <c r="TA12" s="62"/>
      <c r="TB12" s="62"/>
      <c r="TC12" s="62"/>
      <c r="TD12" s="62"/>
      <c r="TE12" s="62"/>
      <c r="TF12" s="62"/>
      <c r="TG12" s="62"/>
      <c r="TH12" s="62"/>
      <c r="TI12" s="62"/>
      <c r="TJ12" s="62"/>
      <c r="TK12" s="62"/>
      <c r="TL12" s="62"/>
      <c r="TM12" s="62"/>
      <c r="TN12" s="62"/>
      <c r="TO12" s="62"/>
      <c r="TP12" s="62"/>
      <c r="TQ12" s="62"/>
      <c r="TR12" s="62"/>
      <c r="TS12" s="62"/>
      <c r="TT12" s="62"/>
      <c r="TU12" s="62"/>
      <c r="TV12" s="62"/>
      <c r="TW12" s="62"/>
      <c r="TX12" s="62"/>
      <c r="TY12" s="62"/>
      <c r="TZ12" s="62"/>
      <c r="UA12" s="62"/>
      <c r="UB12" s="62"/>
      <c r="UC12" s="62"/>
      <c r="UD12" s="62"/>
      <c r="UE12" s="62"/>
      <c r="UF12" s="62"/>
      <c r="UG12" s="62"/>
      <c r="UH12" s="62"/>
      <c r="UI12" s="62"/>
      <c r="UJ12" s="62"/>
      <c r="UK12" s="62"/>
      <c r="UL12" s="62"/>
      <c r="UM12" s="62"/>
      <c r="UN12" s="62"/>
      <c r="UO12" s="62"/>
      <c r="UP12" s="62"/>
      <c r="UQ12" s="62"/>
      <c r="UR12" s="62"/>
      <c r="US12" s="62"/>
      <c r="UT12" s="62"/>
      <c r="UU12" s="62"/>
      <c r="UV12" s="62"/>
      <c r="UW12" s="62"/>
      <c r="UX12" s="62"/>
      <c r="UY12" s="62"/>
      <c r="UZ12" s="62"/>
      <c r="VA12" s="62"/>
      <c r="VB12" s="62"/>
      <c r="VC12" s="62"/>
      <c r="VD12" s="62"/>
      <c r="VE12" s="62"/>
      <c r="VF12" s="62"/>
      <c r="VG12" s="62"/>
      <c r="VH12" s="62"/>
      <c r="VI12" s="62"/>
      <c r="VJ12" s="62"/>
      <c r="VK12" s="62"/>
      <c r="VL12" s="62"/>
      <c r="VM12" s="62"/>
      <c r="VN12" s="62"/>
      <c r="VO12" s="62"/>
      <c r="VP12" s="62"/>
      <c r="VQ12" s="62"/>
      <c r="VR12" s="62"/>
      <c r="VS12" s="62"/>
      <c r="VT12" s="62"/>
      <c r="VU12" s="62"/>
      <c r="VV12" s="62"/>
      <c r="VW12" s="62"/>
      <c r="VX12" s="62"/>
      <c r="VY12" s="62"/>
      <c r="VZ12" s="62"/>
      <c r="WA12" s="62"/>
      <c r="WB12" s="62"/>
      <c r="WC12" s="62"/>
      <c r="WD12" s="62"/>
      <c r="WE12" s="62"/>
      <c r="WF12" s="62"/>
      <c r="WG12" s="62"/>
      <c r="WH12" s="62"/>
      <c r="WI12" s="62"/>
      <c r="WJ12" s="62"/>
      <c r="WK12" s="62"/>
      <c r="WL12" s="62"/>
      <c r="WM12" s="62"/>
      <c r="WN12" s="62"/>
      <c r="WO12" s="62"/>
      <c r="WP12" s="62"/>
      <c r="WQ12" s="62"/>
      <c r="WR12" s="62"/>
      <c r="WS12" s="62"/>
      <c r="WT12" s="62"/>
      <c r="WU12" s="62"/>
      <c r="WV12" s="62"/>
      <c r="WW12" s="62"/>
      <c r="WX12" s="62"/>
      <c r="WY12" s="62"/>
      <c r="WZ12" s="62"/>
      <c r="XA12" s="62"/>
      <c r="XB12" s="62"/>
      <c r="XC12" s="62"/>
      <c r="XD12" s="62"/>
      <c r="XE12" s="62"/>
      <c r="XF12" s="62"/>
      <c r="XG12" s="62"/>
      <c r="XH12" s="62"/>
      <c r="XI12" s="62"/>
      <c r="XJ12" s="62"/>
      <c r="XK12" s="62"/>
      <c r="XL12" s="62"/>
      <c r="XM12" s="62"/>
      <c r="XN12" s="62"/>
      <c r="XO12" s="62"/>
      <c r="XP12" s="62"/>
      <c r="XQ12" s="62"/>
      <c r="XR12" s="62"/>
      <c r="XS12" s="62"/>
      <c r="XT12" s="62"/>
      <c r="XU12" s="62"/>
      <c r="XV12" s="62"/>
      <c r="XW12" s="62"/>
      <c r="XX12" s="62"/>
      <c r="XY12" s="62"/>
      <c r="XZ12" s="62"/>
      <c r="YA12" s="62"/>
      <c r="YB12" s="62"/>
      <c r="YC12" s="62"/>
      <c r="YD12" s="62"/>
      <c r="YE12" s="62"/>
      <c r="YF12" s="62"/>
      <c r="YG12" s="62"/>
      <c r="YH12" s="62"/>
      <c r="YI12" s="62"/>
      <c r="YJ12" s="62"/>
      <c r="YK12" s="62"/>
      <c r="YL12" s="62"/>
      <c r="YM12" s="62"/>
      <c r="YN12" s="62"/>
      <c r="YO12" s="62"/>
      <c r="YP12" s="62"/>
      <c r="YQ12" s="62"/>
      <c r="YR12" s="62"/>
      <c r="YS12" s="62"/>
      <c r="YT12" s="62"/>
      <c r="YU12" s="62"/>
      <c r="YV12" s="62"/>
      <c r="YW12" s="62"/>
      <c r="YX12" s="62"/>
      <c r="YY12" s="62"/>
      <c r="YZ12" s="62"/>
      <c r="ZA12" s="62"/>
      <c r="ZB12" s="62"/>
      <c r="ZC12" s="62"/>
      <c r="ZD12" s="62"/>
      <c r="ZE12" s="62"/>
      <c r="ZF12" s="62"/>
      <c r="ZG12" s="62"/>
      <c r="ZH12" s="62"/>
      <c r="ZI12" s="62"/>
      <c r="ZJ12" s="62"/>
      <c r="ZK12" s="62"/>
      <c r="ZL12" s="62"/>
      <c r="ZM12" s="62"/>
      <c r="ZN12" s="62"/>
      <c r="ZO12" s="62"/>
      <c r="ZP12" s="62"/>
      <c r="ZQ12" s="62"/>
      <c r="ZR12" s="62"/>
      <c r="ZS12" s="62"/>
      <c r="ZT12" s="62"/>
      <c r="ZU12" s="62"/>
      <c r="ZV12" s="62"/>
      <c r="ZW12" s="62"/>
      <c r="ZX12" s="62"/>
      <c r="ZY12" s="62"/>
      <c r="ZZ12" s="62"/>
      <c r="AAA12" s="62"/>
      <c r="AAB12" s="62"/>
      <c r="AAC12" s="62"/>
      <c r="AAD12" s="62"/>
      <c r="AAE12" s="62"/>
      <c r="AAF12" s="62"/>
      <c r="AAG12" s="62"/>
      <c r="AAH12" s="62"/>
      <c r="AAI12" s="62"/>
      <c r="AAJ12" s="62"/>
      <c r="AAK12" s="62"/>
      <c r="AAL12" s="62"/>
      <c r="AAM12" s="62"/>
      <c r="AAN12" s="62"/>
      <c r="AAO12" s="62"/>
      <c r="AAP12" s="62"/>
      <c r="AAQ12" s="62"/>
      <c r="AAR12" s="62"/>
      <c r="AAS12" s="62"/>
      <c r="AAT12" s="62"/>
      <c r="AAU12" s="62"/>
      <c r="AAV12" s="62"/>
      <c r="AAW12" s="62"/>
      <c r="AAX12" s="62"/>
      <c r="AAY12" s="62"/>
      <c r="AAZ12" s="62"/>
      <c r="ABA12" s="62"/>
      <c r="ABB12" s="62"/>
      <c r="ABC12" s="62"/>
      <c r="ABD12" s="62"/>
      <c r="ABE12" s="62"/>
      <c r="ABF12" s="62"/>
      <c r="ABG12" s="62"/>
      <c r="ABH12" s="62"/>
      <c r="ABI12" s="62"/>
      <c r="ABJ12" s="62"/>
      <c r="ABK12" s="62"/>
      <c r="ABL12" s="62"/>
      <c r="ABM12" s="62"/>
      <c r="ABN12" s="62"/>
      <c r="ABO12" s="62"/>
      <c r="ABP12" s="62"/>
      <c r="ABQ12" s="62"/>
      <c r="ABR12" s="62"/>
      <c r="ABS12" s="62"/>
      <c r="ABT12" s="62"/>
      <c r="ABU12" s="62"/>
      <c r="ABV12" s="62"/>
      <c r="ABW12" s="62"/>
      <c r="ABX12" s="62"/>
      <c r="ABY12" s="62"/>
      <c r="ABZ12" s="62"/>
      <c r="ACA12" s="62"/>
      <c r="ACB12" s="62"/>
      <c r="ACC12" s="62"/>
      <c r="ACD12" s="62"/>
      <c r="ACE12" s="62"/>
      <c r="ACF12" s="62"/>
      <c r="ACG12" s="62"/>
      <c r="ACH12" s="62"/>
      <c r="ACI12" s="62"/>
      <c r="ACJ12" s="62"/>
      <c r="ACK12" s="62"/>
      <c r="ACL12" s="62"/>
      <c r="ACM12" s="62"/>
      <c r="ACN12" s="62"/>
      <c r="ACO12" s="62"/>
      <c r="ACP12" s="62"/>
      <c r="ACQ12" s="62"/>
      <c r="ACR12" s="62"/>
      <c r="ACS12" s="62"/>
      <c r="ACT12" s="62"/>
      <c r="ACU12" s="62"/>
      <c r="ACV12" s="62"/>
      <c r="ACW12" s="62"/>
      <c r="ACX12" s="62"/>
      <c r="ACY12" s="62"/>
      <c r="ACZ12" s="62"/>
      <c r="ADA12" s="62"/>
      <c r="ADB12" s="62"/>
      <c r="ADC12" s="62"/>
      <c r="ADD12" s="62"/>
      <c r="ADE12" s="62"/>
      <c r="ADF12" s="62"/>
      <c r="ADG12" s="62"/>
      <c r="ADH12" s="62"/>
      <c r="ADI12" s="62"/>
      <c r="ADJ12" s="62"/>
      <c r="ADK12" s="62"/>
      <c r="ADL12" s="62"/>
      <c r="ADM12" s="62"/>
      <c r="ADN12" s="62"/>
      <c r="ADO12" s="62"/>
      <c r="ADP12" s="62"/>
      <c r="ADQ12" s="62"/>
      <c r="ADR12" s="62"/>
      <c r="ADS12" s="62"/>
      <c r="ADT12" s="62"/>
      <c r="ADU12" s="62"/>
      <c r="ADV12" s="62"/>
      <c r="ADW12" s="62"/>
      <c r="ADX12" s="62"/>
      <c r="ADY12" s="62"/>
      <c r="ADZ12" s="62"/>
      <c r="AEA12" s="62"/>
      <c r="AEB12" s="62"/>
      <c r="AEC12" s="62"/>
      <c r="AED12" s="62"/>
      <c r="AEE12" s="62"/>
      <c r="AEF12" s="62"/>
      <c r="AEG12" s="62"/>
      <c r="AEH12" s="62"/>
      <c r="AEI12" s="62"/>
      <c r="AEJ12" s="62"/>
      <c r="AEK12" s="62"/>
      <c r="AEL12" s="62"/>
      <c r="AEM12" s="62"/>
      <c r="AEN12" s="62"/>
      <c r="AEO12" s="62"/>
      <c r="AEP12" s="62"/>
      <c r="AEQ12" s="62"/>
      <c r="AER12" s="62"/>
      <c r="AES12" s="62"/>
      <c r="AET12" s="62"/>
      <c r="AEU12" s="62"/>
      <c r="AEV12" s="62"/>
      <c r="AEW12" s="62"/>
      <c r="AEX12" s="62"/>
      <c r="AEY12" s="62"/>
      <c r="AEZ12" s="62"/>
      <c r="AFA12" s="62"/>
      <c r="AFB12" s="62"/>
      <c r="AFC12" s="62"/>
      <c r="AFD12" s="62"/>
      <c r="AFE12" s="62"/>
      <c r="AFF12" s="62"/>
      <c r="AFG12" s="62"/>
      <c r="AFH12" s="62"/>
      <c r="AFI12" s="62"/>
      <c r="AFJ12" s="62"/>
      <c r="AFK12" s="62"/>
      <c r="AFL12" s="62"/>
      <c r="AFM12" s="62"/>
      <c r="AFN12" s="62"/>
      <c r="AFO12" s="62"/>
      <c r="AFP12" s="62"/>
      <c r="AFQ12" s="62"/>
      <c r="AFR12" s="62"/>
      <c r="AFS12" s="62"/>
      <c r="AFT12" s="62"/>
      <c r="AFU12" s="62"/>
      <c r="AFV12" s="62"/>
      <c r="AFW12" s="62"/>
      <c r="AFX12" s="62"/>
      <c r="AFY12" s="62"/>
      <c r="AFZ12" s="62"/>
      <c r="AGA12" s="62"/>
      <c r="AGB12" s="62"/>
      <c r="AGC12" s="62"/>
      <c r="AGD12" s="62"/>
      <c r="AGE12" s="62"/>
      <c r="AGF12" s="62"/>
      <c r="AGG12" s="62"/>
      <c r="AGH12" s="62"/>
      <c r="AGI12" s="62"/>
      <c r="AGJ12" s="62"/>
      <c r="AGK12" s="62"/>
      <c r="AGL12" s="62"/>
      <c r="AGM12" s="62"/>
      <c r="AGN12" s="62"/>
      <c r="AGO12" s="62"/>
      <c r="AGP12" s="62"/>
      <c r="AGQ12" s="62"/>
      <c r="AGR12" s="62"/>
      <c r="AGS12" s="62"/>
      <c r="AGT12" s="62"/>
      <c r="AGU12" s="62"/>
      <c r="AGV12" s="62"/>
      <c r="AGW12" s="62"/>
      <c r="AGX12" s="62"/>
      <c r="AGY12" s="62"/>
      <c r="AGZ12" s="62"/>
      <c r="AHA12" s="62"/>
      <c r="AHB12" s="62"/>
      <c r="AHC12" s="62"/>
      <c r="AHD12" s="62"/>
      <c r="AHE12" s="62"/>
      <c r="AHF12" s="62"/>
      <c r="AHG12" s="62"/>
      <c r="AHH12" s="62"/>
      <c r="AHI12" s="62"/>
      <c r="AHJ12" s="62"/>
      <c r="AHK12" s="62"/>
      <c r="AHL12" s="62"/>
      <c r="AHM12" s="62"/>
      <c r="AHN12" s="62"/>
      <c r="AHO12" s="62"/>
      <c r="AHP12" s="62"/>
      <c r="AHQ12" s="62"/>
      <c r="AHR12" s="62"/>
      <c r="AHS12" s="62"/>
      <c r="AHT12" s="62"/>
      <c r="AHU12" s="62"/>
      <c r="AHV12" s="62"/>
      <c r="AHW12" s="62"/>
      <c r="AHX12" s="62"/>
      <c r="AHY12" s="62"/>
      <c r="AHZ12" s="62"/>
      <c r="AIA12" s="62"/>
      <c r="AIB12" s="62"/>
      <c r="AIC12" s="62"/>
      <c r="AID12" s="62"/>
      <c r="AIE12" s="62"/>
      <c r="AIF12" s="62"/>
      <c r="AIG12" s="62"/>
      <c r="AIH12" s="62"/>
      <c r="AII12" s="62"/>
      <c r="AIJ12" s="62"/>
      <c r="AIK12" s="62"/>
      <c r="AIL12" s="62"/>
      <c r="AIM12" s="62"/>
      <c r="AIN12" s="62"/>
      <c r="AIO12" s="62"/>
      <c r="AIP12" s="62"/>
      <c r="AIQ12" s="62"/>
      <c r="AIR12" s="62"/>
      <c r="AIS12" s="62"/>
      <c r="AIT12" s="62"/>
      <c r="AIU12" s="62"/>
      <c r="AIV12" s="62"/>
      <c r="AIW12" s="62"/>
      <c r="AIX12" s="62"/>
      <c r="AIY12" s="62"/>
      <c r="AIZ12" s="62"/>
      <c r="AJA12" s="62"/>
      <c r="AJB12" s="62"/>
      <c r="AJC12" s="62"/>
      <c r="AJD12" s="62"/>
      <c r="AJE12" s="62"/>
      <c r="AJF12" s="62"/>
      <c r="AJG12" s="62"/>
      <c r="AJH12" s="62"/>
      <c r="AJI12" s="62"/>
      <c r="AJJ12" s="62"/>
      <c r="AJK12" s="62"/>
      <c r="AJL12" s="62"/>
      <c r="AJM12" s="62"/>
      <c r="AJN12" s="62"/>
      <c r="AJO12" s="62"/>
      <c r="AJP12" s="62"/>
      <c r="AJQ12" s="62"/>
      <c r="AJR12" s="62"/>
      <c r="AJS12" s="62"/>
      <c r="AJT12" s="62"/>
      <c r="AJU12" s="62"/>
      <c r="AJV12" s="62"/>
      <c r="AJW12" s="62"/>
      <c r="AJX12" s="62"/>
      <c r="AJY12" s="62"/>
      <c r="AJZ12" s="62"/>
      <c r="AKA12" s="62"/>
      <c r="AKB12" s="62"/>
      <c r="AKC12" s="62"/>
      <c r="AKD12" s="62"/>
      <c r="AKE12" s="62"/>
      <c r="AKF12" s="62"/>
      <c r="AKG12" s="62"/>
      <c r="AKH12" s="62"/>
      <c r="AKI12" s="62"/>
      <c r="AKJ12" s="62"/>
      <c r="AKK12" s="62"/>
      <c r="AKL12" s="62"/>
      <c r="AKM12" s="62"/>
      <c r="AKN12" s="62"/>
      <c r="AKO12" s="62"/>
      <c r="AKP12" s="62"/>
      <c r="AKQ12" s="62"/>
      <c r="AKR12" s="62"/>
      <c r="AKS12" s="62"/>
      <c r="AKT12" s="62"/>
      <c r="AKU12" s="62"/>
      <c r="AKV12" s="62"/>
      <c r="AKW12" s="62"/>
      <c r="AKX12" s="62"/>
      <c r="AKY12" s="62"/>
      <c r="AKZ12" s="62"/>
      <c r="ALA12" s="62"/>
      <c r="ALB12" s="62"/>
      <c r="ALC12" s="62"/>
      <c r="ALD12" s="62"/>
      <c r="ALE12" s="62"/>
      <c r="ALF12" s="62"/>
      <c r="ALG12" s="62"/>
      <c r="ALH12" s="62"/>
      <c r="ALI12" s="62"/>
      <c r="ALJ12" s="62"/>
      <c r="ALK12" s="62"/>
      <c r="ALL12" s="62"/>
      <c r="ALM12" s="62"/>
      <c r="ALN12" s="62"/>
      <c r="ALO12" s="62"/>
      <c r="ALP12" s="62"/>
      <c r="ALQ12" s="62"/>
      <c r="ALR12" s="62"/>
      <c r="ALS12" s="62"/>
      <c r="ALT12" s="62"/>
      <c r="ALU12" s="62"/>
      <c r="ALV12" s="62"/>
      <c r="ALW12" s="62"/>
      <c r="ALX12" s="62"/>
      <c r="ALY12" s="62"/>
      <c r="ALZ12" s="62"/>
      <c r="AMA12" s="62"/>
      <c r="AMB12" s="62"/>
      <c r="AMC12" s="62"/>
      <c r="AMD12" s="62"/>
      <c r="AME12" s="62"/>
      <c r="AMF12" s="62"/>
      <c r="AMG12" s="62"/>
      <c r="AMH12" s="62"/>
      <c r="AMI12" s="62"/>
      <c r="AMJ12" s="62"/>
    </row>
    <row r="13" spans="1:1024" ht="15" customHeight="1">
      <c r="A13" s="62"/>
      <c r="B13" s="588"/>
      <c r="C13" s="589"/>
      <c r="D13" s="589"/>
      <c r="E13" s="589"/>
      <c r="F13" s="589"/>
      <c r="G13" s="589"/>
      <c r="H13" s="589"/>
      <c r="I13" s="589"/>
      <c r="J13" s="589"/>
      <c r="K13" s="589"/>
      <c r="L13" s="589"/>
      <c r="M13" s="589"/>
      <c r="N13" s="589"/>
      <c r="O13" s="589"/>
      <c r="P13" s="589"/>
      <c r="Q13" s="590"/>
      <c r="R13" s="62"/>
      <c r="S13" s="62"/>
      <c r="T13" s="62"/>
      <c r="U13" s="62"/>
      <c r="V13" s="62"/>
      <c r="W13" s="62"/>
      <c r="X13" s="62"/>
      <c r="Y13" s="62"/>
      <c r="Z13" s="62"/>
      <c r="AA13" s="62"/>
      <c r="AB13" s="62"/>
      <c r="AC13" s="62"/>
      <c r="AD13" s="62"/>
      <c r="AE13" s="62"/>
      <c r="AF13" s="62"/>
      <c r="AG13" s="62"/>
      <c r="AH13" s="62"/>
      <c r="AI13" s="62"/>
      <c r="AJ13" s="62"/>
      <c r="AK13" s="62"/>
      <c r="AL13" s="62"/>
      <c r="AM13" s="62"/>
      <c r="AN13" s="62"/>
      <c r="AO13" s="62"/>
      <c r="AP13" s="62"/>
      <c r="AQ13" s="62"/>
      <c r="AR13" s="62"/>
      <c r="AS13" s="62"/>
      <c r="AT13" s="62"/>
      <c r="AU13" s="62"/>
      <c r="AV13" s="62"/>
      <c r="AW13" s="62"/>
      <c r="AX13" s="62"/>
      <c r="AY13" s="62"/>
      <c r="AZ13" s="62"/>
      <c r="BA13" s="62"/>
      <c r="BB13" s="62"/>
      <c r="BC13" s="62"/>
      <c r="BD13" s="62"/>
      <c r="BE13" s="62"/>
      <c r="BF13" s="62"/>
      <c r="BG13" s="62"/>
      <c r="BH13" s="62"/>
      <c r="BI13" s="62"/>
      <c r="BJ13" s="62"/>
      <c r="BK13" s="62"/>
      <c r="BL13" s="62"/>
      <c r="BM13" s="62"/>
      <c r="BN13" s="62"/>
      <c r="BO13" s="62"/>
      <c r="BP13" s="62"/>
      <c r="BQ13" s="62"/>
      <c r="BR13" s="62"/>
      <c r="BS13" s="62"/>
      <c r="BT13" s="62"/>
      <c r="BU13" s="62"/>
      <c r="BV13" s="62"/>
      <c r="BW13" s="62"/>
      <c r="BX13" s="62"/>
      <c r="BY13" s="62"/>
      <c r="BZ13" s="62"/>
      <c r="CA13" s="62"/>
      <c r="CB13" s="62"/>
      <c r="CC13" s="62"/>
      <c r="CD13" s="62"/>
      <c r="CE13" s="62"/>
      <c r="CF13" s="62"/>
      <c r="CG13" s="62"/>
      <c r="CH13" s="62"/>
      <c r="CI13" s="62"/>
      <c r="CJ13" s="62"/>
      <c r="CK13" s="62"/>
      <c r="CL13" s="62"/>
      <c r="CM13" s="62"/>
      <c r="CN13" s="62"/>
      <c r="CO13" s="62"/>
      <c r="CP13" s="62"/>
      <c r="CQ13" s="62"/>
      <c r="CR13" s="62"/>
      <c r="CS13" s="62"/>
      <c r="CT13" s="62"/>
      <c r="CU13" s="62"/>
      <c r="CV13" s="62"/>
      <c r="CW13" s="62"/>
      <c r="CX13" s="62"/>
      <c r="CY13" s="62"/>
      <c r="CZ13" s="62"/>
      <c r="DA13" s="62"/>
      <c r="DB13" s="62"/>
      <c r="DC13" s="62"/>
      <c r="DD13" s="62"/>
      <c r="DE13" s="62"/>
      <c r="DF13" s="62"/>
      <c r="DG13" s="62"/>
      <c r="DH13" s="62"/>
      <c r="DI13" s="62"/>
      <c r="DJ13" s="62"/>
      <c r="DK13" s="62"/>
      <c r="DL13" s="62"/>
      <c r="DM13" s="62"/>
      <c r="DN13" s="62"/>
      <c r="DO13" s="62"/>
      <c r="DP13" s="62"/>
      <c r="DQ13" s="62"/>
      <c r="DR13" s="62"/>
      <c r="DS13" s="62"/>
      <c r="DT13" s="62"/>
      <c r="DU13" s="62"/>
      <c r="DV13" s="62"/>
      <c r="DW13" s="62"/>
      <c r="DX13" s="62"/>
      <c r="DY13" s="62"/>
      <c r="DZ13" s="62"/>
      <c r="EA13" s="62"/>
      <c r="EB13" s="62"/>
      <c r="EC13" s="62"/>
      <c r="ED13" s="62"/>
      <c r="EE13" s="62"/>
      <c r="EF13" s="62"/>
      <c r="EG13" s="62"/>
      <c r="EH13" s="62"/>
      <c r="EI13" s="62"/>
      <c r="EJ13" s="62"/>
      <c r="EK13" s="62"/>
      <c r="EL13" s="62"/>
      <c r="EM13" s="62"/>
      <c r="EN13" s="62"/>
      <c r="EO13" s="62"/>
      <c r="EP13" s="62"/>
      <c r="EQ13" s="62"/>
      <c r="ER13" s="62"/>
      <c r="ES13" s="62"/>
      <c r="ET13" s="62"/>
      <c r="EU13" s="62"/>
      <c r="EV13" s="62"/>
      <c r="EW13" s="62"/>
      <c r="EX13" s="62"/>
      <c r="EY13" s="62"/>
      <c r="EZ13" s="62"/>
      <c r="FA13" s="62"/>
      <c r="FB13" s="62"/>
      <c r="FC13" s="62"/>
      <c r="FD13" s="62"/>
      <c r="FE13" s="62"/>
      <c r="FF13" s="62"/>
      <c r="FG13" s="62"/>
      <c r="FH13" s="62"/>
      <c r="FI13" s="62"/>
      <c r="FJ13" s="62"/>
      <c r="FK13" s="62"/>
      <c r="FL13" s="62"/>
      <c r="FM13" s="62"/>
      <c r="FN13" s="62"/>
      <c r="FO13" s="62"/>
      <c r="FP13" s="62"/>
      <c r="FQ13" s="62"/>
      <c r="FR13" s="62"/>
      <c r="FS13" s="62"/>
      <c r="FT13" s="62"/>
      <c r="FU13" s="62"/>
      <c r="FV13" s="62"/>
      <c r="FW13" s="62"/>
      <c r="FX13" s="62"/>
      <c r="FY13" s="62"/>
      <c r="FZ13" s="62"/>
      <c r="GA13" s="62"/>
      <c r="GB13" s="62"/>
      <c r="GC13" s="62"/>
      <c r="GD13" s="62"/>
      <c r="GE13" s="62"/>
      <c r="GF13" s="62"/>
      <c r="GG13" s="62"/>
      <c r="GH13" s="62"/>
      <c r="GI13" s="62"/>
      <c r="GJ13" s="62"/>
      <c r="GK13" s="62"/>
      <c r="GL13" s="62"/>
      <c r="GM13" s="62"/>
      <c r="GN13" s="62"/>
      <c r="GO13" s="62"/>
      <c r="GP13" s="62"/>
      <c r="GQ13" s="62"/>
      <c r="GR13" s="62"/>
      <c r="GS13" s="62"/>
      <c r="GT13" s="62"/>
      <c r="GU13" s="62"/>
      <c r="GV13" s="62"/>
      <c r="GW13" s="62"/>
      <c r="GX13" s="62"/>
      <c r="GY13" s="62"/>
      <c r="GZ13" s="62"/>
      <c r="HA13" s="62"/>
      <c r="HB13" s="62"/>
      <c r="HC13" s="62"/>
      <c r="HD13" s="62"/>
      <c r="HE13" s="62"/>
      <c r="HF13" s="62"/>
      <c r="HG13" s="62"/>
      <c r="HH13" s="62"/>
      <c r="HI13" s="62"/>
      <c r="HJ13" s="62"/>
      <c r="HK13" s="62"/>
      <c r="HL13" s="62"/>
      <c r="HM13" s="62"/>
      <c r="HN13" s="62"/>
      <c r="HO13" s="62"/>
      <c r="HP13" s="62"/>
      <c r="HQ13" s="62"/>
      <c r="HR13" s="62"/>
      <c r="HS13" s="62"/>
      <c r="HT13" s="62"/>
      <c r="HU13" s="62"/>
      <c r="HV13" s="62"/>
      <c r="HW13" s="62"/>
      <c r="HX13" s="62"/>
      <c r="HY13" s="62"/>
      <c r="HZ13" s="62"/>
      <c r="IA13" s="62"/>
      <c r="IB13" s="62"/>
      <c r="IC13" s="62"/>
      <c r="ID13" s="62"/>
      <c r="IE13" s="62"/>
      <c r="IF13" s="62"/>
      <c r="IG13" s="62"/>
      <c r="IH13" s="62"/>
      <c r="II13" s="62"/>
      <c r="IJ13" s="62"/>
      <c r="IK13" s="62"/>
      <c r="IL13" s="62"/>
      <c r="IM13" s="62"/>
      <c r="IN13" s="62"/>
      <c r="IO13" s="62"/>
      <c r="IP13" s="62"/>
      <c r="IQ13" s="62"/>
      <c r="IR13" s="62"/>
      <c r="IS13" s="62"/>
      <c r="IT13" s="62"/>
      <c r="IU13" s="62"/>
      <c r="IV13" s="62"/>
      <c r="IW13" s="62"/>
      <c r="IX13" s="62"/>
      <c r="IY13" s="62"/>
      <c r="IZ13" s="62"/>
      <c r="JA13" s="62"/>
      <c r="JB13" s="62"/>
      <c r="JC13" s="62"/>
      <c r="JD13" s="62"/>
      <c r="JE13" s="62"/>
      <c r="JF13" s="62"/>
      <c r="JG13" s="62"/>
      <c r="JH13" s="62"/>
      <c r="JI13" s="62"/>
      <c r="JJ13" s="62"/>
      <c r="JK13" s="62"/>
      <c r="JL13" s="62"/>
      <c r="JM13" s="62"/>
      <c r="JN13" s="62"/>
      <c r="JO13" s="62"/>
      <c r="JP13" s="62"/>
      <c r="JQ13" s="62"/>
      <c r="JR13" s="62"/>
      <c r="JS13" s="62"/>
      <c r="JT13" s="62"/>
      <c r="JU13" s="62"/>
      <c r="JV13" s="62"/>
      <c r="JW13" s="62"/>
      <c r="JX13" s="62"/>
      <c r="JY13" s="62"/>
      <c r="JZ13" s="62"/>
      <c r="KA13" s="62"/>
      <c r="KB13" s="62"/>
      <c r="KC13" s="62"/>
      <c r="KD13" s="62"/>
      <c r="KE13" s="62"/>
      <c r="KF13" s="62"/>
      <c r="KG13" s="62"/>
      <c r="KH13" s="62"/>
      <c r="KI13" s="62"/>
      <c r="KJ13" s="62"/>
      <c r="KK13" s="62"/>
      <c r="KL13" s="62"/>
      <c r="KM13" s="62"/>
      <c r="KN13" s="62"/>
      <c r="KO13" s="62"/>
      <c r="KP13" s="62"/>
      <c r="KQ13" s="62"/>
      <c r="KR13" s="62"/>
      <c r="KS13" s="62"/>
      <c r="KT13" s="62"/>
      <c r="KU13" s="62"/>
      <c r="KV13" s="62"/>
      <c r="KW13" s="62"/>
      <c r="KX13" s="62"/>
      <c r="KY13" s="62"/>
      <c r="KZ13" s="62"/>
      <c r="LA13" s="62"/>
      <c r="LB13" s="62"/>
      <c r="LC13" s="62"/>
      <c r="LD13" s="62"/>
      <c r="LE13" s="62"/>
      <c r="LF13" s="62"/>
      <c r="LG13" s="62"/>
      <c r="LH13" s="62"/>
      <c r="LI13" s="62"/>
      <c r="LJ13" s="62"/>
      <c r="LK13" s="62"/>
      <c r="LL13" s="62"/>
      <c r="LM13" s="62"/>
      <c r="LN13" s="62"/>
      <c r="LO13" s="62"/>
      <c r="LP13" s="62"/>
      <c r="LQ13" s="62"/>
      <c r="LR13" s="62"/>
      <c r="LS13" s="62"/>
      <c r="LT13" s="62"/>
      <c r="LU13" s="62"/>
      <c r="LV13" s="62"/>
      <c r="LW13" s="62"/>
      <c r="LX13" s="62"/>
      <c r="LY13" s="62"/>
      <c r="LZ13" s="62"/>
      <c r="MA13" s="62"/>
      <c r="MB13" s="62"/>
      <c r="MC13" s="62"/>
      <c r="MD13" s="62"/>
      <c r="ME13" s="62"/>
      <c r="MF13" s="62"/>
      <c r="MG13" s="62"/>
      <c r="MH13" s="62"/>
      <c r="MI13" s="62"/>
      <c r="MJ13" s="62"/>
      <c r="MK13" s="62"/>
      <c r="ML13" s="62"/>
      <c r="MM13" s="62"/>
      <c r="MN13" s="62"/>
      <c r="MO13" s="62"/>
      <c r="MP13" s="62"/>
      <c r="MQ13" s="62"/>
      <c r="MR13" s="62"/>
      <c r="MS13" s="62"/>
      <c r="MT13" s="62"/>
      <c r="MU13" s="62"/>
      <c r="MV13" s="62"/>
      <c r="MW13" s="62"/>
      <c r="MX13" s="62"/>
      <c r="MY13" s="62"/>
      <c r="MZ13" s="62"/>
      <c r="NA13" s="62"/>
      <c r="NB13" s="62"/>
      <c r="NC13" s="62"/>
      <c r="ND13" s="62"/>
      <c r="NE13" s="62"/>
      <c r="NF13" s="62"/>
      <c r="NG13" s="62"/>
      <c r="NH13" s="62"/>
      <c r="NI13" s="62"/>
      <c r="NJ13" s="62"/>
      <c r="NK13" s="62"/>
      <c r="NL13" s="62"/>
      <c r="NM13" s="62"/>
      <c r="NN13" s="62"/>
      <c r="NO13" s="62"/>
      <c r="NP13" s="62"/>
      <c r="NQ13" s="62"/>
      <c r="NR13" s="62"/>
      <c r="NS13" s="62"/>
      <c r="NT13" s="62"/>
      <c r="NU13" s="62"/>
      <c r="NV13" s="62"/>
      <c r="NW13" s="62"/>
      <c r="NX13" s="62"/>
      <c r="NY13" s="62"/>
      <c r="NZ13" s="62"/>
      <c r="OA13" s="62"/>
      <c r="OB13" s="62"/>
      <c r="OC13" s="62"/>
      <c r="OD13" s="62"/>
      <c r="OE13" s="62"/>
      <c r="OF13" s="62"/>
      <c r="OG13" s="62"/>
      <c r="OH13" s="62"/>
      <c r="OI13" s="62"/>
      <c r="OJ13" s="62"/>
      <c r="OK13" s="62"/>
      <c r="OL13" s="62"/>
      <c r="OM13" s="62"/>
      <c r="ON13" s="62"/>
      <c r="OO13" s="62"/>
      <c r="OP13" s="62"/>
      <c r="OQ13" s="62"/>
      <c r="OR13" s="62"/>
      <c r="OS13" s="62"/>
      <c r="OT13" s="62"/>
      <c r="OU13" s="62"/>
      <c r="OV13" s="62"/>
      <c r="OW13" s="62"/>
      <c r="OX13" s="62"/>
      <c r="OY13" s="62"/>
      <c r="OZ13" s="62"/>
      <c r="PA13" s="62"/>
      <c r="PB13" s="62"/>
      <c r="PC13" s="62"/>
      <c r="PD13" s="62"/>
      <c r="PE13" s="62"/>
      <c r="PF13" s="62"/>
      <c r="PG13" s="62"/>
      <c r="PH13" s="62"/>
      <c r="PI13" s="62"/>
      <c r="PJ13" s="62"/>
      <c r="PK13" s="62"/>
      <c r="PL13" s="62"/>
      <c r="PM13" s="62"/>
      <c r="PN13" s="62"/>
      <c r="PO13" s="62"/>
      <c r="PP13" s="62"/>
      <c r="PQ13" s="62"/>
      <c r="PR13" s="62"/>
      <c r="PS13" s="62"/>
      <c r="PT13" s="62"/>
      <c r="PU13" s="62"/>
      <c r="PV13" s="62"/>
      <c r="PW13" s="62"/>
      <c r="PX13" s="62"/>
      <c r="PY13" s="62"/>
      <c r="PZ13" s="62"/>
      <c r="QA13" s="62"/>
      <c r="QB13" s="62"/>
      <c r="QC13" s="62"/>
      <c r="QD13" s="62"/>
      <c r="QE13" s="62"/>
      <c r="QF13" s="62"/>
      <c r="QG13" s="62"/>
      <c r="QH13" s="62"/>
      <c r="QI13" s="62"/>
      <c r="QJ13" s="62"/>
      <c r="QK13" s="62"/>
      <c r="QL13" s="62"/>
      <c r="QM13" s="62"/>
      <c r="QN13" s="62"/>
      <c r="QO13" s="62"/>
      <c r="QP13" s="62"/>
      <c r="QQ13" s="62"/>
      <c r="QR13" s="62"/>
      <c r="QS13" s="62"/>
      <c r="QT13" s="62"/>
      <c r="QU13" s="62"/>
      <c r="QV13" s="62"/>
      <c r="QW13" s="62"/>
      <c r="QX13" s="62"/>
      <c r="QY13" s="62"/>
      <c r="QZ13" s="62"/>
      <c r="RA13" s="62"/>
      <c r="RB13" s="62"/>
      <c r="RC13" s="62"/>
      <c r="RD13" s="62"/>
      <c r="RE13" s="62"/>
      <c r="RF13" s="62"/>
      <c r="RG13" s="62"/>
      <c r="RH13" s="62"/>
      <c r="RI13" s="62"/>
      <c r="RJ13" s="62"/>
      <c r="RK13" s="62"/>
      <c r="RL13" s="62"/>
      <c r="RM13" s="62"/>
      <c r="RN13" s="62"/>
      <c r="RO13" s="62"/>
      <c r="RP13" s="62"/>
      <c r="RQ13" s="62"/>
      <c r="RR13" s="62"/>
      <c r="RS13" s="62"/>
      <c r="RT13" s="62"/>
      <c r="RU13" s="62"/>
      <c r="RV13" s="62"/>
      <c r="RW13" s="62"/>
      <c r="RX13" s="62"/>
      <c r="RY13" s="62"/>
      <c r="RZ13" s="62"/>
      <c r="SA13" s="62"/>
      <c r="SB13" s="62"/>
      <c r="SC13" s="62"/>
      <c r="SD13" s="62"/>
      <c r="SE13" s="62"/>
      <c r="SF13" s="62"/>
      <c r="SG13" s="62"/>
      <c r="SH13" s="62"/>
      <c r="SI13" s="62"/>
      <c r="SJ13" s="62"/>
      <c r="SK13" s="62"/>
      <c r="SL13" s="62"/>
      <c r="SM13" s="62"/>
      <c r="SN13" s="62"/>
      <c r="SO13" s="62"/>
      <c r="SP13" s="62"/>
      <c r="SQ13" s="62"/>
      <c r="SR13" s="62"/>
      <c r="SS13" s="62"/>
      <c r="ST13" s="62"/>
      <c r="SU13" s="62"/>
      <c r="SV13" s="62"/>
      <c r="SW13" s="62"/>
      <c r="SX13" s="62"/>
      <c r="SY13" s="62"/>
      <c r="SZ13" s="62"/>
      <c r="TA13" s="62"/>
      <c r="TB13" s="62"/>
      <c r="TC13" s="62"/>
      <c r="TD13" s="62"/>
      <c r="TE13" s="62"/>
      <c r="TF13" s="62"/>
      <c r="TG13" s="62"/>
      <c r="TH13" s="62"/>
      <c r="TI13" s="62"/>
      <c r="TJ13" s="62"/>
      <c r="TK13" s="62"/>
      <c r="TL13" s="62"/>
      <c r="TM13" s="62"/>
      <c r="TN13" s="62"/>
      <c r="TO13" s="62"/>
      <c r="TP13" s="62"/>
      <c r="TQ13" s="62"/>
      <c r="TR13" s="62"/>
      <c r="TS13" s="62"/>
      <c r="TT13" s="62"/>
      <c r="TU13" s="62"/>
      <c r="TV13" s="62"/>
      <c r="TW13" s="62"/>
      <c r="TX13" s="62"/>
      <c r="TY13" s="62"/>
      <c r="TZ13" s="62"/>
      <c r="UA13" s="62"/>
      <c r="UB13" s="62"/>
      <c r="UC13" s="62"/>
      <c r="UD13" s="62"/>
      <c r="UE13" s="62"/>
      <c r="UF13" s="62"/>
      <c r="UG13" s="62"/>
      <c r="UH13" s="62"/>
      <c r="UI13" s="62"/>
      <c r="UJ13" s="62"/>
      <c r="UK13" s="62"/>
      <c r="UL13" s="62"/>
      <c r="UM13" s="62"/>
      <c r="UN13" s="62"/>
      <c r="UO13" s="62"/>
      <c r="UP13" s="62"/>
      <c r="UQ13" s="62"/>
      <c r="UR13" s="62"/>
      <c r="US13" s="62"/>
      <c r="UT13" s="62"/>
      <c r="UU13" s="62"/>
      <c r="UV13" s="62"/>
      <c r="UW13" s="62"/>
      <c r="UX13" s="62"/>
      <c r="UY13" s="62"/>
      <c r="UZ13" s="62"/>
      <c r="VA13" s="62"/>
      <c r="VB13" s="62"/>
      <c r="VC13" s="62"/>
      <c r="VD13" s="62"/>
      <c r="VE13" s="62"/>
      <c r="VF13" s="62"/>
      <c r="VG13" s="62"/>
      <c r="VH13" s="62"/>
      <c r="VI13" s="62"/>
      <c r="VJ13" s="62"/>
      <c r="VK13" s="62"/>
      <c r="VL13" s="62"/>
      <c r="VM13" s="62"/>
      <c r="VN13" s="62"/>
      <c r="VO13" s="62"/>
      <c r="VP13" s="62"/>
      <c r="VQ13" s="62"/>
      <c r="VR13" s="62"/>
      <c r="VS13" s="62"/>
      <c r="VT13" s="62"/>
      <c r="VU13" s="62"/>
      <c r="VV13" s="62"/>
      <c r="VW13" s="62"/>
      <c r="VX13" s="62"/>
      <c r="VY13" s="62"/>
      <c r="VZ13" s="62"/>
      <c r="WA13" s="62"/>
      <c r="WB13" s="62"/>
      <c r="WC13" s="62"/>
      <c r="WD13" s="62"/>
      <c r="WE13" s="62"/>
      <c r="WF13" s="62"/>
      <c r="WG13" s="62"/>
      <c r="WH13" s="62"/>
      <c r="WI13" s="62"/>
      <c r="WJ13" s="62"/>
      <c r="WK13" s="62"/>
      <c r="WL13" s="62"/>
      <c r="WM13" s="62"/>
      <c r="WN13" s="62"/>
      <c r="WO13" s="62"/>
      <c r="WP13" s="62"/>
      <c r="WQ13" s="62"/>
      <c r="WR13" s="62"/>
      <c r="WS13" s="62"/>
      <c r="WT13" s="62"/>
      <c r="WU13" s="62"/>
      <c r="WV13" s="62"/>
      <c r="WW13" s="62"/>
      <c r="WX13" s="62"/>
      <c r="WY13" s="62"/>
      <c r="WZ13" s="62"/>
      <c r="XA13" s="62"/>
      <c r="XB13" s="62"/>
      <c r="XC13" s="62"/>
      <c r="XD13" s="62"/>
      <c r="XE13" s="62"/>
      <c r="XF13" s="62"/>
      <c r="XG13" s="62"/>
      <c r="XH13" s="62"/>
      <c r="XI13" s="62"/>
      <c r="XJ13" s="62"/>
      <c r="XK13" s="62"/>
      <c r="XL13" s="62"/>
      <c r="XM13" s="62"/>
      <c r="XN13" s="62"/>
      <c r="XO13" s="62"/>
      <c r="XP13" s="62"/>
      <c r="XQ13" s="62"/>
      <c r="XR13" s="62"/>
      <c r="XS13" s="62"/>
      <c r="XT13" s="62"/>
      <c r="XU13" s="62"/>
      <c r="XV13" s="62"/>
      <c r="XW13" s="62"/>
      <c r="XX13" s="62"/>
      <c r="XY13" s="62"/>
      <c r="XZ13" s="62"/>
      <c r="YA13" s="62"/>
      <c r="YB13" s="62"/>
      <c r="YC13" s="62"/>
      <c r="YD13" s="62"/>
      <c r="YE13" s="62"/>
      <c r="YF13" s="62"/>
      <c r="YG13" s="62"/>
      <c r="YH13" s="62"/>
      <c r="YI13" s="62"/>
      <c r="YJ13" s="62"/>
      <c r="YK13" s="62"/>
      <c r="YL13" s="62"/>
      <c r="YM13" s="62"/>
      <c r="YN13" s="62"/>
      <c r="YO13" s="62"/>
      <c r="YP13" s="62"/>
      <c r="YQ13" s="62"/>
      <c r="YR13" s="62"/>
      <c r="YS13" s="62"/>
      <c r="YT13" s="62"/>
      <c r="YU13" s="62"/>
      <c r="YV13" s="62"/>
      <c r="YW13" s="62"/>
      <c r="YX13" s="62"/>
      <c r="YY13" s="62"/>
      <c r="YZ13" s="62"/>
      <c r="ZA13" s="62"/>
      <c r="ZB13" s="62"/>
      <c r="ZC13" s="62"/>
      <c r="ZD13" s="62"/>
      <c r="ZE13" s="62"/>
      <c r="ZF13" s="62"/>
      <c r="ZG13" s="62"/>
      <c r="ZH13" s="62"/>
      <c r="ZI13" s="62"/>
      <c r="ZJ13" s="62"/>
      <c r="ZK13" s="62"/>
      <c r="ZL13" s="62"/>
      <c r="ZM13" s="62"/>
      <c r="ZN13" s="62"/>
      <c r="ZO13" s="62"/>
      <c r="ZP13" s="62"/>
      <c r="ZQ13" s="62"/>
      <c r="ZR13" s="62"/>
      <c r="ZS13" s="62"/>
      <c r="ZT13" s="62"/>
      <c r="ZU13" s="62"/>
      <c r="ZV13" s="62"/>
      <c r="ZW13" s="62"/>
      <c r="ZX13" s="62"/>
      <c r="ZY13" s="62"/>
      <c r="ZZ13" s="62"/>
      <c r="AAA13" s="62"/>
      <c r="AAB13" s="62"/>
      <c r="AAC13" s="62"/>
      <c r="AAD13" s="62"/>
      <c r="AAE13" s="62"/>
      <c r="AAF13" s="62"/>
      <c r="AAG13" s="62"/>
      <c r="AAH13" s="62"/>
      <c r="AAI13" s="62"/>
      <c r="AAJ13" s="62"/>
      <c r="AAK13" s="62"/>
      <c r="AAL13" s="62"/>
      <c r="AAM13" s="62"/>
      <c r="AAN13" s="62"/>
      <c r="AAO13" s="62"/>
      <c r="AAP13" s="62"/>
      <c r="AAQ13" s="62"/>
      <c r="AAR13" s="62"/>
      <c r="AAS13" s="62"/>
      <c r="AAT13" s="62"/>
      <c r="AAU13" s="62"/>
      <c r="AAV13" s="62"/>
      <c r="AAW13" s="62"/>
      <c r="AAX13" s="62"/>
      <c r="AAY13" s="62"/>
      <c r="AAZ13" s="62"/>
      <c r="ABA13" s="62"/>
      <c r="ABB13" s="62"/>
      <c r="ABC13" s="62"/>
      <c r="ABD13" s="62"/>
      <c r="ABE13" s="62"/>
      <c r="ABF13" s="62"/>
      <c r="ABG13" s="62"/>
      <c r="ABH13" s="62"/>
      <c r="ABI13" s="62"/>
      <c r="ABJ13" s="62"/>
      <c r="ABK13" s="62"/>
      <c r="ABL13" s="62"/>
      <c r="ABM13" s="62"/>
      <c r="ABN13" s="62"/>
      <c r="ABO13" s="62"/>
      <c r="ABP13" s="62"/>
      <c r="ABQ13" s="62"/>
      <c r="ABR13" s="62"/>
      <c r="ABS13" s="62"/>
      <c r="ABT13" s="62"/>
      <c r="ABU13" s="62"/>
      <c r="ABV13" s="62"/>
      <c r="ABW13" s="62"/>
      <c r="ABX13" s="62"/>
      <c r="ABY13" s="62"/>
      <c r="ABZ13" s="62"/>
      <c r="ACA13" s="62"/>
      <c r="ACB13" s="62"/>
      <c r="ACC13" s="62"/>
      <c r="ACD13" s="62"/>
      <c r="ACE13" s="62"/>
      <c r="ACF13" s="62"/>
      <c r="ACG13" s="62"/>
      <c r="ACH13" s="62"/>
      <c r="ACI13" s="62"/>
      <c r="ACJ13" s="62"/>
      <c r="ACK13" s="62"/>
      <c r="ACL13" s="62"/>
      <c r="ACM13" s="62"/>
      <c r="ACN13" s="62"/>
      <c r="ACO13" s="62"/>
      <c r="ACP13" s="62"/>
      <c r="ACQ13" s="62"/>
      <c r="ACR13" s="62"/>
      <c r="ACS13" s="62"/>
      <c r="ACT13" s="62"/>
      <c r="ACU13" s="62"/>
      <c r="ACV13" s="62"/>
      <c r="ACW13" s="62"/>
      <c r="ACX13" s="62"/>
      <c r="ACY13" s="62"/>
      <c r="ACZ13" s="62"/>
      <c r="ADA13" s="62"/>
      <c r="ADB13" s="62"/>
      <c r="ADC13" s="62"/>
      <c r="ADD13" s="62"/>
      <c r="ADE13" s="62"/>
      <c r="ADF13" s="62"/>
      <c r="ADG13" s="62"/>
      <c r="ADH13" s="62"/>
      <c r="ADI13" s="62"/>
      <c r="ADJ13" s="62"/>
      <c r="ADK13" s="62"/>
      <c r="ADL13" s="62"/>
      <c r="ADM13" s="62"/>
      <c r="ADN13" s="62"/>
      <c r="ADO13" s="62"/>
      <c r="ADP13" s="62"/>
      <c r="ADQ13" s="62"/>
      <c r="ADR13" s="62"/>
      <c r="ADS13" s="62"/>
      <c r="ADT13" s="62"/>
      <c r="ADU13" s="62"/>
      <c r="ADV13" s="62"/>
      <c r="ADW13" s="62"/>
      <c r="ADX13" s="62"/>
      <c r="ADY13" s="62"/>
      <c r="ADZ13" s="62"/>
      <c r="AEA13" s="62"/>
      <c r="AEB13" s="62"/>
      <c r="AEC13" s="62"/>
      <c r="AED13" s="62"/>
      <c r="AEE13" s="62"/>
      <c r="AEF13" s="62"/>
      <c r="AEG13" s="62"/>
      <c r="AEH13" s="62"/>
      <c r="AEI13" s="62"/>
      <c r="AEJ13" s="62"/>
      <c r="AEK13" s="62"/>
      <c r="AEL13" s="62"/>
      <c r="AEM13" s="62"/>
      <c r="AEN13" s="62"/>
      <c r="AEO13" s="62"/>
      <c r="AEP13" s="62"/>
      <c r="AEQ13" s="62"/>
      <c r="AER13" s="62"/>
      <c r="AES13" s="62"/>
      <c r="AET13" s="62"/>
      <c r="AEU13" s="62"/>
      <c r="AEV13" s="62"/>
      <c r="AEW13" s="62"/>
      <c r="AEX13" s="62"/>
      <c r="AEY13" s="62"/>
      <c r="AEZ13" s="62"/>
      <c r="AFA13" s="62"/>
      <c r="AFB13" s="62"/>
      <c r="AFC13" s="62"/>
      <c r="AFD13" s="62"/>
      <c r="AFE13" s="62"/>
      <c r="AFF13" s="62"/>
      <c r="AFG13" s="62"/>
      <c r="AFH13" s="62"/>
      <c r="AFI13" s="62"/>
      <c r="AFJ13" s="62"/>
      <c r="AFK13" s="62"/>
      <c r="AFL13" s="62"/>
      <c r="AFM13" s="62"/>
      <c r="AFN13" s="62"/>
      <c r="AFO13" s="62"/>
      <c r="AFP13" s="62"/>
      <c r="AFQ13" s="62"/>
      <c r="AFR13" s="62"/>
      <c r="AFS13" s="62"/>
      <c r="AFT13" s="62"/>
      <c r="AFU13" s="62"/>
      <c r="AFV13" s="62"/>
      <c r="AFW13" s="62"/>
      <c r="AFX13" s="62"/>
      <c r="AFY13" s="62"/>
      <c r="AFZ13" s="62"/>
      <c r="AGA13" s="62"/>
      <c r="AGB13" s="62"/>
      <c r="AGC13" s="62"/>
      <c r="AGD13" s="62"/>
      <c r="AGE13" s="62"/>
      <c r="AGF13" s="62"/>
      <c r="AGG13" s="62"/>
      <c r="AGH13" s="62"/>
      <c r="AGI13" s="62"/>
      <c r="AGJ13" s="62"/>
      <c r="AGK13" s="62"/>
      <c r="AGL13" s="62"/>
      <c r="AGM13" s="62"/>
      <c r="AGN13" s="62"/>
      <c r="AGO13" s="62"/>
      <c r="AGP13" s="62"/>
      <c r="AGQ13" s="62"/>
      <c r="AGR13" s="62"/>
      <c r="AGS13" s="62"/>
      <c r="AGT13" s="62"/>
      <c r="AGU13" s="62"/>
      <c r="AGV13" s="62"/>
      <c r="AGW13" s="62"/>
      <c r="AGX13" s="62"/>
      <c r="AGY13" s="62"/>
      <c r="AGZ13" s="62"/>
      <c r="AHA13" s="62"/>
      <c r="AHB13" s="62"/>
      <c r="AHC13" s="62"/>
      <c r="AHD13" s="62"/>
      <c r="AHE13" s="62"/>
      <c r="AHF13" s="62"/>
      <c r="AHG13" s="62"/>
      <c r="AHH13" s="62"/>
      <c r="AHI13" s="62"/>
      <c r="AHJ13" s="62"/>
      <c r="AHK13" s="62"/>
      <c r="AHL13" s="62"/>
      <c r="AHM13" s="62"/>
      <c r="AHN13" s="62"/>
      <c r="AHO13" s="62"/>
      <c r="AHP13" s="62"/>
      <c r="AHQ13" s="62"/>
      <c r="AHR13" s="62"/>
      <c r="AHS13" s="62"/>
      <c r="AHT13" s="62"/>
      <c r="AHU13" s="62"/>
      <c r="AHV13" s="62"/>
      <c r="AHW13" s="62"/>
      <c r="AHX13" s="62"/>
      <c r="AHY13" s="62"/>
      <c r="AHZ13" s="62"/>
      <c r="AIA13" s="62"/>
      <c r="AIB13" s="62"/>
      <c r="AIC13" s="62"/>
      <c r="AID13" s="62"/>
      <c r="AIE13" s="62"/>
      <c r="AIF13" s="62"/>
      <c r="AIG13" s="62"/>
      <c r="AIH13" s="62"/>
      <c r="AII13" s="62"/>
      <c r="AIJ13" s="62"/>
      <c r="AIK13" s="62"/>
      <c r="AIL13" s="62"/>
      <c r="AIM13" s="62"/>
      <c r="AIN13" s="62"/>
      <c r="AIO13" s="62"/>
      <c r="AIP13" s="62"/>
      <c r="AIQ13" s="62"/>
      <c r="AIR13" s="62"/>
      <c r="AIS13" s="62"/>
      <c r="AIT13" s="62"/>
      <c r="AIU13" s="62"/>
      <c r="AIV13" s="62"/>
      <c r="AIW13" s="62"/>
      <c r="AIX13" s="62"/>
      <c r="AIY13" s="62"/>
      <c r="AIZ13" s="62"/>
      <c r="AJA13" s="62"/>
      <c r="AJB13" s="62"/>
      <c r="AJC13" s="62"/>
      <c r="AJD13" s="62"/>
      <c r="AJE13" s="62"/>
      <c r="AJF13" s="62"/>
      <c r="AJG13" s="62"/>
      <c r="AJH13" s="62"/>
      <c r="AJI13" s="62"/>
      <c r="AJJ13" s="62"/>
      <c r="AJK13" s="62"/>
      <c r="AJL13" s="62"/>
      <c r="AJM13" s="62"/>
      <c r="AJN13" s="62"/>
      <c r="AJO13" s="62"/>
      <c r="AJP13" s="62"/>
      <c r="AJQ13" s="62"/>
      <c r="AJR13" s="62"/>
      <c r="AJS13" s="62"/>
      <c r="AJT13" s="62"/>
      <c r="AJU13" s="62"/>
      <c r="AJV13" s="62"/>
      <c r="AJW13" s="62"/>
      <c r="AJX13" s="62"/>
      <c r="AJY13" s="62"/>
      <c r="AJZ13" s="62"/>
      <c r="AKA13" s="62"/>
      <c r="AKB13" s="62"/>
      <c r="AKC13" s="62"/>
      <c r="AKD13" s="62"/>
      <c r="AKE13" s="62"/>
      <c r="AKF13" s="62"/>
      <c r="AKG13" s="62"/>
      <c r="AKH13" s="62"/>
      <c r="AKI13" s="62"/>
      <c r="AKJ13" s="62"/>
      <c r="AKK13" s="62"/>
      <c r="AKL13" s="62"/>
      <c r="AKM13" s="62"/>
      <c r="AKN13" s="62"/>
      <c r="AKO13" s="62"/>
      <c r="AKP13" s="62"/>
      <c r="AKQ13" s="62"/>
      <c r="AKR13" s="62"/>
      <c r="AKS13" s="62"/>
      <c r="AKT13" s="62"/>
      <c r="AKU13" s="62"/>
      <c r="AKV13" s="62"/>
      <c r="AKW13" s="62"/>
      <c r="AKX13" s="62"/>
      <c r="AKY13" s="62"/>
      <c r="AKZ13" s="62"/>
      <c r="ALA13" s="62"/>
      <c r="ALB13" s="62"/>
      <c r="ALC13" s="62"/>
      <c r="ALD13" s="62"/>
      <c r="ALE13" s="62"/>
      <c r="ALF13" s="62"/>
      <c r="ALG13" s="62"/>
      <c r="ALH13" s="62"/>
      <c r="ALI13" s="62"/>
      <c r="ALJ13" s="62"/>
      <c r="ALK13" s="62"/>
      <c r="ALL13" s="62"/>
      <c r="ALM13" s="62"/>
      <c r="ALN13" s="62"/>
      <c r="ALO13" s="62"/>
      <c r="ALP13" s="62"/>
      <c r="ALQ13" s="62"/>
      <c r="ALR13" s="62"/>
      <c r="ALS13" s="62"/>
      <c r="ALT13" s="62"/>
      <c r="ALU13" s="62"/>
      <c r="ALV13" s="62"/>
      <c r="ALW13" s="62"/>
      <c r="ALX13" s="62"/>
      <c r="ALY13" s="62"/>
      <c r="ALZ13" s="62"/>
      <c r="AMA13" s="62"/>
      <c r="AMB13" s="62"/>
      <c r="AMC13" s="62"/>
      <c r="AMD13" s="62"/>
      <c r="AME13" s="62"/>
      <c r="AMF13" s="62"/>
      <c r="AMG13" s="62"/>
      <c r="AMH13" s="62"/>
      <c r="AMI13" s="62"/>
      <c r="AMJ13" s="62"/>
    </row>
    <row r="14" spans="1:1024" ht="15" customHeight="1">
      <c r="A14" s="62"/>
      <c r="B14" s="588"/>
      <c r="C14" s="589"/>
      <c r="D14" s="589"/>
      <c r="E14" s="589"/>
      <c r="F14" s="589"/>
      <c r="G14" s="589"/>
      <c r="H14" s="589"/>
      <c r="I14" s="589"/>
      <c r="J14" s="589"/>
      <c r="K14" s="589"/>
      <c r="L14" s="589"/>
      <c r="M14" s="589"/>
      <c r="N14" s="589"/>
      <c r="O14" s="589"/>
      <c r="P14" s="589"/>
      <c r="Q14" s="590"/>
      <c r="R14" s="62"/>
      <c r="S14" s="62"/>
      <c r="T14" s="62"/>
      <c r="U14" s="62"/>
      <c r="V14" s="62"/>
      <c r="W14" s="62"/>
      <c r="X14" s="62"/>
      <c r="Y14" s="62"/>
      <c r="Z14" s="62"/>
      <c r="AA14" s="62"/>
      <c r="AB14" s="62"/>
      <c r="AC14" s="62"/>
      <c r="AD14" s="62"/>
      <c r="AE14" s="62"/>
      <c r="AF14" s="62"/>
      <c r="AG14" s="62"/>
      <c r="AH14" s="62"/>
      <c r="AI14" s="62"/>
      <c r="AJ14" s="62"/>
      <c r="AK14" s="62"/>
      <c r="AL14" s="62"/>
      <c r="AM14" s="62"/>
      <c r="AN14" s="62"/>
      <c r="AO14" s="62"/>
      <c r="AP14" s="62"/>
      <c r="AQ14" s="62"/>
      <c r="AR14" s="62"/>
      <c r="AS14" s="62"/>
      <c r="AT14" s="62"/>
      <c r="AU14" s="62"/>
      <c r="AV14" s="62"/>
      <c r="AW14" s="62"/>
      <c r="AX14" s="62"/>
      <c r="AY14" s="62"/>
      <c r="AZ14" s="62"/>
      <c r="BA14" s="62"/>
      <c r="BB14" s="62"/>
      <c r="BC14" s="62"/>
      <c r="BD14" s="62"/>
      <c r="BE14" s="62"/>
      <c r="BF14" s="62"/>
      <c r="BG14" s="62"/>
      <c r="BH14" s="62"/>
      <c r="BI14" s="62"/>
      <c r="BJ14" s="62"/>
      <c r="BK14" s="62"/>
      <c r="BL14" s="62"/>
      <c r="BM14" s="62"/>
      <c r="BN14" s="62"/>
      <c r="BO14" s="62"/>
      <c r="BP14" s="62"/>
      <c r="BQ14" s="62"/>
      <c r="BR14" s="62"/>
      <c r="BS14" s="62"/>
      <c r="BT14" s="62"/>
      <c r="BU14" s="62"/>
      <c r="BV14" s="62"/>
      <c r="BW14" s="62"/>
      <c r="BX14" s="62"/>
      <c r="BY14" s="62"/>
      <c r="BZ14" s="62"/>
      <c r="CA14" s="62"/>
      <c r="CB14" s="62"/>
      <c r="CC14" s="62"/>
      <c r="CD14" s="62"/>
      <c r="CE14" s="62"/>
      <c r="CF14" s="62"/>
      <c r="CG14" s="62"/>
      <c r="CH14" s="62"/>
      <c r="CI14" s="62"/>
      <c r="CJ14" s="62"/>
      <c r="CK14" s="62"/>
      <c r="CL14" s="62"/>
      <c r="CM14" s="62"/>
      <c r="CN14" s="62"/>
      <c r="CO14" s="62"/>
      <c r="CP14" s="62"/>
      <c r="CQ14" s="62"/>
      <c r="CR14" s="62"/>
      <c r="CS14" s="62"/>
      <c r="CT14" s="62"/>
      <c r="CU14" s="62"/>
      <c r="CV14" s="62"/>
      <c r="CW14" s="62"/>
      <c r="CX14" s="62"/>
      <c r="CY14" s="62"/>
      <c r="CZ14" s="62"/>
      <c r="DA14" s="62"/>
      <c r="DB14" s="62"/>
      <c r="DC14" s="62"/>
      <c r="DD14" s="62"/>
      <c r="DE14" s="62"/>
      <c r="DF14" s="62"/>
      <c r="DG14" s="62"/>
      <c r="DH14" s="62"/>
      <c r="DI14" s="62"/>
      <c r="DJ14" s="62"/>
      <c r="DK14" s="62"/>
      <c r="DL14" s="62"/>
      <c r="DM14" s="62"/>
      <c r="DN14" s="62"/>
      <c r="DO14" s="62"/>
      <c r="DP14" s="62"/>
      <c r="DQ14" s="62"/>
      <c r="DR14" s="62"/>
      <c r="DS14" s="62"/>
      <c r="DT14" s="62"/>
      <c r="DU14" s="62"/>
      <c r="DV14" s="62"/>
      <c r="DW14" s="62"/>
      <c r="DX14" s="62"/>
      <c r="DY14" s="62"/>
      <c r="DZ14" s="62"/>
      <c r="EA14" s="62"/>
      <c r="EB14" s="62"/>
      <c r="EC14" s="62"/>
      <c r="ED14" s="62"/>
      <c r="EE14" s="62"/>
      <c r="EF14" s="62"/>
      <c r="EG14" s="62"/>
      <c r="EH14" s="62"/>
      <c r="EI14" s="62"/>
      <c r="EJ14" s="62"/>
      <c r="EK14" s="62"/>
      <c r="EL14" s="62"/>
      <c r="EM14" s="62"/>
      <c r="EN14" s="62"/>
      <c r="EO14" s="62"/>
      <c r="EP14" s="62"/>
      <c r="EQ14" s="62"/>
      <c r="ER14" s="62"/>
      <c r="ES14" s="62"/>
      <c r="ET14" s="62"/>
      <c r="EU14" s="62"/>
      <c r="EV14" s="62"/>
      <c r="EW14" s="62"/>
      <c r="EX14" s="62"/>
      <c r="EY14" s="62"/>
      <c r="EZ14" s="62"/>
      <c r="FA14" s="62"/>
      <c r="FB14" s="62"/>
      <c r="FC14" s="62"/>
      <c r="FD14" s="62"/>
      <c r="FE14" s="62"/>
      <c r="FF14" s="62"/>
      <c r="FG14" s="62"/>
      <c r="FH14" s="62"/>
      <c r="FI14" s="62"/>
      <c r="FJ14" s="62"/>
      <c r="FK14" s="62"/>
      <c r="FL14" s="62"/>
      <c r="FM14" s="62"/>
      <c r="FN14" s="62"/>
      <c r="FO14" s="62"/>
      <c r="FP14" s="62"/>
      <c r="FQ14" s="62"/>
      <c r="FR14" s="62"/>
      <c r="FS14" s="62"/>
      <c r="FT14" s="62"/>
      <c r="FU14" s="62"/>
      <c r="FV14" s="62"/>
      <c r="FW14" s="62"/>
      <c r="FX14" s="62"/>
      <c r="FY14" s="62"/>
      <c r="FZ14" s="62"/>
      <c r="GA14" s="62"/>
      <c r="GB14" s="62"/>
      <c r="GC14" s="62"/>
      <c r="GD14" s="62"/>
      <c r="GE14" s="62"/>
      <c r="GF14" s="62"/>
      <c r="GG14" s="62"/>
      <c r="GH14" s="62"/>
      <c r="GI14" s="62"/>
      <c r="GJ14" s="62"/>
      <c r="GK14" s="62"/>
      <c r="GL14" s="62"/>
      <c r="GM14" s="62"/>
      <c r="GN14" s="62"/>
      <c r="GO14" s="62"/>
      <c r="GP14" s="62"/>
      <c r="GQ14" s="62"/>
      <c r="GR14" s="62"/>
      <c r="GS14" s="62"/>
      <c r="GT14" s="62"/>
      <c r="GU14" s="62"/>
      <c r="GV14" s="62"/>
      <c r="GW14" s="62"/>
      <c r="GX14" s="62"/>
      <c r="GY14" s="62"/>
      <c r="GZ14" s="62"/>
      <c r="HA14" s="62"/>
      <c r="HB14" s="62"/>
      <c r="HC14" s="62"/>
      <c r="HD14" s="62"/>
      <c r="HE14" s="62"/>
      <c r="HF14" s="62"/>
      <c r="HG14" s="62"/>
      <c r="HH14" s="62"/>
      <c r="HI14" s="62"/>
      <c r="HJ14" s="62"/>
      <c r="HK14" s="62"/>
      <c r="HL14" s="62"/>
      <c r="HM14" s="62"/>
      <c r="HN14" s="62"/>
      <c r="HO14" s="62"/>
      <c r="HP14" s="62"/>
      <c r="HQ14" s="62"/>
      <c r="HR14" s="62"/>
      <c r="HS14" s="62"/>
      <c r="HT14" s="62"/>
      <c r="HU14" s="62"/>
      <c r="HV14" s="62"/>
      <c r="HW14" s="62"/>
      <c r="HX14" s="62"/>
      <c r="HY14" s="62"/>
      <c r="HZ14" s="62"/>
      <c r="IA14" s="62"/>
      <c r="IB14" s="62"/>
      <c r="IC14" s="62"/>
      <c r="ID14" s="62"/>
      <c r="IE14" s="62"/>
      <c r="IF14" s="62"/>
      <c r="IG14" s="62"/>
      <c r="IH14" s="62"/>
      <c r="II14" s="62"/>
      <c r="IJ14" s="62"/>
      <c r="IK14" s="62"/>
      <c r="IL14" s="62"/>
      <c r="IM14" s="62"/>
      <c r="IN14" s="62"/>
      <c r="IO14" s="62"/>
      <c r="IP14" s="62"/>
      <c r="IQ14" s="62"/>
      <c r="IR14" s="62"/>
      <c r="IS14" s="62"/>
      <c r="IT14" s="62"/>
      <c r="IU14" s="62"/>
      <c r="IV14" s="62"/>
      <c r="IW14" s="62"/>
      <c r="IX14" s="62"/>
      <c r="IY14" s="62"/>
      <c r="IZ14" s="62"/>
      <c r="JA14" s="62"/>
      <c r="JB14" s="62"/>
      <c r="JC14" s="62"/>
      <c r="JD14" s="62"/>
      <c r="JE14" s="62"/>
      <c r="JF14" s="62"/>
      <c r="JG14" s="62"/>
      <c r="JH14" s="62"/>
      <c r="JI14" s="62"/>
      <c r="JJ14" s="62"/>
      <c r="JK14" s="62"/>
      <c r="JL14" s="62"/>
      <c r="JM14" s="62"/>
      <c r="JN14" s="62"/>
      <c r="JO14" s="62"/>
      <c r="JP14" s="62"/>
      <c r="JQ14" s="62"/>
      <c r="JR14" s="62"/>
      <c r="JS14" s="62"/>
      <c r="JT14" s="62"/>
      <c r="JU14" s="62"/>
      <c r="JV14" s="62"/>
      <c r="JW14" s="62"/>
      <c r="JX14" s="62"/>
      <c r="JY14" s="62"/>
      <c r="JZ14" s="62"/>
      <c r="KA14" s="62"/>
      <c r="KB14" s="62"/>
      <c r="KC14" s="62"/>
      <c r="KD14" s="62"/>
      <c r="KE14" s="62"/>
      <c r="KF14" s="62"/>
      <c r="KG14" s="62"/>
      <c r="KH14" s="62"/>
      <c r="KI14" s="62"/>
      <c r="KJ14" s="62"/>
      <c r="KK14" s="62"/>
      <c r="KL14" s="62"/>
      <c r="KM14" s="62"/>
      <c r="KN14" s="62"/>
      <c r="KO14" s="62"/>
      <c r="KP14" s="62"/>
      <c r="KQ14" s="62"/>
      <c r="KR14" s="62"/>
      <c r="KS14" s="62"/>
      <c r="KT14" s="62"/>
      <c r="KU14" s="62"/>
      <c r="KV14" s="62"/>
      <c r="KW14" s="62"/>
      <c r="KX14" s="62"/>
      <c r="KY14" s="62"/>
      <c r="KZ14" s="62"/>
      <c r="LA14" s="62"/>
      <c r="LB14" s="62"/>
      <c r="LC14" s="62"/>
      <c r="LD14" s="62"/>
      <c r="LE14" s="62"/>
      <c r="LF14" s="62"/>
      <c r="LG14" s="62"/>
      <c r="LH14" s="62"/>
      <c r="LI14" s="62"/>
      <c r="LJ14" s="62"/>
      <c r="LK14" s="62"/>
      <c r="LL14" s="62"/>
      <c r="LM14" s="62"/>
      <c r="LN14" s="62"/>
      <c r="LO14" s="62"/>
      <c r="LP14" s="62"/>
      <c r="LQ14" s="62"/>
      <c r="LR14" s="62"/>
      <c r="LS14" s="62"/>
      <c r="LT14" s="62"/>
      <c r="LU14" s="62"/>
      <c r="LV14" s="62"/>
      <c r="LW14" s="62"/>
      <c r="LX14" s="62"/>
      <c r="LY14" s="62"/>
      <c r="LZ14" s="62"/>
      <c r="MA14" s="62"/>
      <c r="MB14" s="62"/>
      <c r="MC14" s="62"/>
      <c r="MD14" s="62"/>
      <c r="ME14" s="62"/>
      <c r="MF14" s="62"/>
      <c r="MG14" s="62"/>
      <c r="MH14" s="62"/>
      <c r="MI14" s="62"/>
      <c r="MJ14" s="62"/>
      <c r="MK14" s="62"/>
      <c r="ML14" s="62"/>
      <c r="MM14" s="62"/>
      <c r="MN14" s="62"/>
      <c r="MO14" s="62"/>
      <c r="MP14" s="62"/>
      <c r="MQ14" s="62"/>
      <c r="MR14" s="62"/>
      <c r="MS14" s="62"/>
      <c r="MT14" s="62"/>
      <c r="MU14" s="62"/>
      <c r="MV14" s="62"/>
      <c r="MW14" s="62"/>
      <c r="MX14" s="62"/>
      <c r="MY14" s="62"/>
      <c r="MZ14" s="62"/>
      <c r="NA14" s="62"/>
      <c r="NB14" s="62"/>
      <c r="NC14" s="62"/>
      <c r="ND14" s="62"/>
      <c r="NE14" s="62"/>
      <c r="NF14" s="62"/>
      <c r="NG14" s="62"/>
      <c r="NH14" s="62"/>
      <c r="NI14" s="62"/>
      <c r="NJ14" s="62"/>
      <c r="NK14" s="62"/>
      <c r="NL14" s="62"/>
      <c r="NM14" s="62"/>
      <c r="NN14" s="62"/>
      <c r="NO14" s="62"/>
      <c r="NP14" s="62"/>
      <c r="NQ14" s="62"/>
      <c r="NR14" s="62"/>
      <c r="NS14" s="62"/>
      <c r="NT14" s="62"/>
      <c r="NU14" s="62"/>
      <c r="NV14" s="62"/>
      <c r="NW14" s="62"/>
      <c r="NX14" s="62"/>
      <c r="NY14" s="62"/>
      <c r="NZ14" s="62"/>
      <c r="OA14" s="62"/>
      <c r="OB14" s="62"/>
      <c r="OC14" s="62"/>
      <c r="OD14" s="62"/>
      <c r="OE14" s="62"/>
      <c r="OF14" s="62"/>
      <c r="OG14" s="62"/>
      <c r="OH14" s="62"/>
      <c r="OI14" s="62"/>
      <c r="OJ14" s="62"/>
      <c r="OK14" s="62"/>
      <c r="OL14" s="62"/>
      <c r="OM14" s="62"/>
      <c r="ON14" s="62"/>
      <c r="OO14" s="62"/>
      <c r="OP14" s="62"/>
      <c r="OQ14" s="62"/>
      <c r="OR14" s="62"/>
      <c r="OS14" s="62"/>
      <c r="OT14" s="62"/>
      <c r="OU14" s="62"/>
      <c r="OV14" s="62"/>
      <c r="OW14" s="62"/>
      <c r="OX14" s="62"/>
      <c r="OY14" s="62"/>
      <c r="OZ14" s="62"/>
      <c r="PA14" s="62"/>
      <c r="PB14" s="62"/>
      <c r="PC14" s="62"/>
      <c r="PD14" s="62"/>
      <c r="PE14" s="62"/>
      <c r="PF14" s="62"/>
      <c r="PG14" s="62"/>
      <c r="PH14" s="62"/>
      <c r="PI14" s="62"/>
      <c r="PJ14" s="62"/>
      <c r="PK14" s="62"/>
      <c r="PL14" s="62"/>
      <c r="PM14" s="62"/>
      <c r="PN14" s="62"/>
      <c r="PO14" s="62"/>
      <c r="PP14" s="62"/>
      <c r="PQ14" s="62"/>
      <c r="PR14" s="62"/>
      <c r="PS14" s="62"/>
      <c r="PT14" s="62"/>
      <c r="PU14" s="62"/>
      <c r="PV14" s="62"/>
      <c r="PW14" s="62"/>
      <c r="PX14" s="62"/>
      <c r="PY14" s="62"/>
      <c r="PZ14" s="62"/>
      <c r="QA14" s="62"/>
      <c r="QB14" s="62"/>
      <c r="QC14" s="62"/>
      <c r="QD14" s="62"/>
      <c r="QE14" s="62"/>
      <c r="QF14" s="62"/>
      <c r="QG14" s="62"/>
      <c r="QH14" s="62"/>
      <c r="QI14" s="62"/>
      <c r="QJ14" s="62"/>
      <c r="QK14" s="62"/>
      <c r="QL14" s="62"/>
      <c r="QM14" s="62"/>
      <c r="QN14" s="62"/>
      <c r="QO14" s="62"/>
      <c r="QP14" s="62"/>
      <c r="QQ14" s="62"/>
      <c r="QR14" s="62"/>
      <c r="QS14" s="62"/>
      <c r="QT14" s="62"/>
      <c r="QU14" s="62"/>
      <c r="QV14" s="62"/>
      <c r="QW14" s="62"/>
      <c r="QX14" s="62"/>
      <c r="QY14" s="62"/>
      <c r="QZ14" s="62"/>
      <c r="RA14" s="62"/>
      <c r="RB14" s="62"/>
      <c r="RC14" s="62"/>
      <c r="RD14" s="62"/>
      <c r="RE14" s="62"/>
      <c r="RF14" s="62"/>
      <c r="RG14" s="62"/>
      <c r="RH14" s="62"/>
      <c r="RI14" s="62"/>
      <c r="RJ14" s="62"/>
      <c r="RK14" s="62"/>
      <c r="RL14" s="62"/>
      <c r="RM14" s="62"/>
      <c r="RN14" s="62"/>
      <c r="RO14" s="62"/>
      <c r="RP14" s="62"/>
      <c r="RQ14" s="62"/>
      <c r="RR14" s="62"/>
      <c r="RS14" s="62"/>
      <c r="RT14" s="62"/>
      <c r="RU14" s="62"/>
      <c r="RV14" s="62"/>
      <c r="RW14" s="62"/>
      <c r="RX14" s="62"/>
      <c r="RY14" s="62"/>
      <c r="RZ14" s="62"/>
      <c r="SA14" s="62"/>
      <c r="SB14" s="62"/>
      <c r="SC14" s="62"/>
      <c r="SD14" s="62"/>
      <c r="SE14" s="62"/>
      <c r="SF14" s="62"/>
      <c r="SG14" s="62"/>
      <c r="SH14" s="62"/>
      <c r="SI14" s="62"/>
      <c r="SJ14" s="62"/>
      <c r="SK14" s="62"/>
      <c r="SL14" s="62"/>
      <c r="SM14" s="62"/>
      <c r="SN14" s="62"/>
      <c r="SO14" s="62"/>
      <c r="SP14" s="62"/>
      <c r="SQ14" s="62"/>
      <c r="SR14" s="62"/>
      <c r="SS14" s="62"/>
      <c r="ST14" s="62"/>
      <c r="SU14" s="62"/>
      <c r="SV14" s="62"/>
      <c r="SW14" s="62"/>
      <c r="SX14" s="62"/>
      <c r="SY14" s="62"/>
      <c r="SZ14" s="62"/>
      <c r="TA14" s="62"/>
      <c r="TB14" s="62"/>
      <c r="TC14" s="62"/>
      <c r="TD14" s="62"/>
      <c r="TE14" s="62"/>
      <c r="TF14" s="62"/>
      <c r="TG14" s="62"/>
      <c r="TH14" s="62"/>
      <c r="TI14" s="62"/>
      <c r="TJ14" s="62"/>
      <c r="TK14" s="62"/>
      <c r="TL14" s="62"/>
      <c r="TM14" s="62"/>
      <c r="TN14" s="62"/>
      <c r="TO14" s="62"/>
      <c r="TP14" s="62"/>
      <c r="TQ14" s="62"/>
      <c r="TR14" s="62"/>
      <c r="TS14" s="62"/>
      <c r="TT14" s="62"/>
      <c r="TU14" s="62"/>
      <c r="TV14" s="62"/>
      <c r="TW14" s="62"/>
      <c r="TX14" s="62"/>
      <c r="TY14" s="62"/>
      <c r="TZ14" s="62"/>
      <c r="UA14" s="62"/>
      <c r="UB14" s="62"/>
      <c r="UC14" s="62"/>
      <c r="UD14" s="62"/>
      <c r="UE14" s="62"/>
      <c r="UF14" s="62"/>
      <c r="UG14" s="62"/>
      <c r="UH14" s="62"/>
      <c r="UI14" s="62"/>
      <c r="UJ14" s="62"/>
      <c r="UK14" s="62"/>
      <c r="UL14" s="62"/>
      <c r="UM14" s="62"/>
      <c r="UN14" s="62"/>
      <c r="UO14" s="62"/>
      <c r="UP14" s="62"/>
      <c r="UQ14" s="62"/>
      <c r="UR14" s="62"/>
      <c r="US14" s="62"/>
      <c r="UT14" s="62"/>
      <c r="UU14" s="62"/>
      <c r="UV14" s="62"/>
      <c r="UW14" s="62"/>
      <c r="UX14" s="62"/>
      <c r="UY14" s="62"/>
      <c r="UZ14" s="62"/>
      <c r="VA14" s="62"/>
      <c r="VB14" s="62"/>
      <c r="VC14" s="62"/>
      <c r="VD14" s="62"/>
      <c r="VE14" s="62"/>
      <c r="VF14" s="62"/>
      <c r="VG14" s="62"/>
      <c r="VH14" s="62"/>
      <c r="VI14" s="62"/>
      <c r="VJ14" s="62"/>
      <c r="VK14" s="62"/>
      <c r="VL14" s="62"/>
      <c r="VM14" s="62"/>
      <c r="VN14" s="62"/>
      <c r="VO14" s="62"/>
      <c r="VP14" s="62"/>
      <c r="VQ14" s="62"/>
      <c r="VR14" s="62"/>
      <c r="VS14" s="62"/>
      <c r="VT14" s="62"/>
      <c r="VU14" s="62"/>
      <c r="VV14" s="62"/>
      <c r="VW14" s="62"/>
      <c r="VX14" s="62"/>
      <c r="VY14" s="62"/>
      <c r="VZ14" s="62"/>
      <c r="WA14" s="62"/>
      <c r="WB14" s="62"/>
      <c r="WC14" s="62"/>
      <c r="WD14" s="62"/>
      <c r="WE14" s="62"/>
      <c r="WF14" s="62"/>
      <c r="WG14" s="62"/>
      <c r="WH14" s="62"/>
      <c r="WI14" s="62"/>
      <c r="WJ14" s="62"/>
      <c r="WK14" s="62"/>
      <c r="WL14" s="62"/>
      <c r="WM14" s="62"/>
      <c r="WN14" s="62"/>
      <c r="WO14" s="62"/>
      <c r="WP14" s="62"/>
      <c r="WQ14" s="62"/>
      <c r="WR14" s="62"/>
      <c r="WS14" s="62"/>
      <c r="WT14" s="62"/>
      <c r="WU14" s="62"/>
      <c r="WV14" s="62"/>
      <c r="WW14" s="62"/>
      <c r="WX14" s="62"/>
      <c r="WY14" s="62"/>
      <c r="WZ14" s="62"/>
      <c r="XA14" s="62"/>
      <c r="XB14" s="62"/>
      <c r="XC14" s="62"/>
      <c r="XD14" s="62"/>
      <c r="XE14" s="62"/>
      <c r="XF14" s="62"/>
      <c r="XG14" s="62"/>
      <c r="XH14" s="62"/>
      <c r="XI14" s="62"/>
      <c r="XJ14" s="62"/>
      <c r="XK14" s="62"/>
      <c r="XL14" s="62"/>
      <c r="XM14" s="62"/>
      <c r="XN14" s="62"/>
      <c r="XO14" s="62"/>
      <c r="XP14" s="62"/>
      <c r="XQ14" s="62"/>
      <c r="XR14" s="62"/>
      <c r="XS14" s="62"/>
      <c r="XT14" s="62"/>
      <c r="XU14" s="62"/>
      <c r="XV14" s="62"/>
      <c r="XW14" s="62"/>
      <c r="XX14" s="62"/>
      <c r="XY14" s="62"/>
      <c r="XZ14" s="62"/>
      <c r="YA14" s="62"/>
      <c r="YB14" s="62"/>
      <c r="YC14" s="62"/>
      <c r="YD14" s="62"/>
      <c r="YE14" s="62"/>
      <c r="YF14" s="62"/>
      <c r="YG14" s="62"/>
      <c r="YH14" s="62"/>
      <c r="YI14" s="62"/>
      <c r="YJ14" s="62"/>
      <c r="YK14" s="62"/>
      <c r="YL14" s="62"/>
      <c r="YM14" s="62"/>
      <c r="YN14" s="62"/>
      <c r="YO14" s="62"/>
      <c r="YP14" s="62"/>
      <c r="YQ14" s="62"/>
      <c r="YR14" s="62"/>
      <c r="YS14" s="62"/>
      <c r="YT14" s="62"/>
      <c r="YU14" s="62"/>
      <c r="YV14" s="62"/>
      <c r="YW14" s="62"/>
      <c r="YX14" s="62"/>
      <c r="YY14" s="62"/>
      <c r="YZ14" s="62"/>
      <c r="ZA14" s="62"/>
      <c r="ZB14" s="62"/>
      <c r="ZC14" s="62"/>
      <c r="ZD14" s="62"/>
      <c r="ZE14" s="62"/>
      <c r="ZF14" s="62"/>
      <c r="ZG14" s="62"/>
      <c r="ZH14" s="62"/>
      <c r="ZI14" s="62"/>
      <c r="ZJ14" s="62"/>
      <c r="ZK14" s="62"/>
      <c r="ZL14" s="62"/>
      <c r="ZM14" s="62"/>
      <c r="ZN14" s="62"/>
      <c r="ZO14" s="62"/>
      <c r="ZP14" s="62"/>
      <c r="ZQ14" s="62"/>
      <c r="ZR14" s="62"/>
      <c r="ZS14" s="62"/>
      <c r="ZT14" s="62"/>
      <c r="ZU14" s="62"/>
      <c r="ZV14" s="62"/>
      <c r="ZW14" s="62"/>
      <c r="ZX14" s="62"/>
      <c r="ZY14" s="62"/>
      <c r="ZZ14" s="62"/>
      <c r="AAA14" s="62"/>
      <c r="AAB14" s="62"/>
      <c r="AAC14" s="62"/>
      <c r="AAD14" s="62"/>
      <c r="AAE14" s="62"/>
      <c r="AAF14" s="62"/>
      <c r="AAG14" s="62"/>
      <c r="AAH14" s="62"/>
      <c r="AAI14" s="62"/>
      <c r="AAJ14" s="62"/>
      <c r="AAK14" s="62"/>
      <c r="AAL14" s="62"/>
      <c r="AAM14" s="62"/>
      <c r="AAN14" s="62"/>
      <c r="AAO14" s="62"/>
      <c r="AAP14" s="62"/>
      <c r="AAQ14" s="62"/>
      <c r="AAR14" s="62"/>
      <c r="AAS14" s="62"/>
      <c r="AAT14" s="62"/>
      <c r="AAU14" s="62"/>
      <c r="AAV14" s="62"/>
      <c r="AAW14" s="62"/>
      <c r="AAX14" s="62"/>
      <c r="AAY14" s="62"/>
      <c r="AAZ14" s="62"/>
      <c r="ABA14" s="62"/>
      <c r="ABB14" s="62"/>
      <c r="ABC14" s="62"/>
      <c r="ABD14" s="62"/>
      <c r="ABE14" s="62"/>
      <c r="ABF14" s="62"/>
      <c r="ABG14" s="62"/>
      <c r="ABH14" s="62"/>
      <c r="ABI14" s="62"/>
      <c r="ABJ14" s="62"/>
      <c r="ABK14" s="62"/>
      <c r="ABL14" s="62"/>
      <c r="ABM14" s="62"/>
      <c r="ABN14" s="62"/>
      <c r="ABO14" s="62"/>
      <c r="ABP14" s="62"/>
      <c r="ABQ14" s="62"/>
      <c r="ABR14" s="62"/>
      <c r="ABS14" s="62"/>
      <c r="ABT14" s="62"/>
      <c r="ABU14" s="62"/>
      <c r="ABV14" s="62"/>
      <c r="ABW14" s="62"/>
      <c r="ABX14" s="62"/>
      <c r="ABY14" s="62"/>
      <c r="ABZ14" s="62"/>
      <c r="ACA14" s="62"/>
      <c r="ACB14" s="62"/>
      <c r="ACC14" s="62"/>
      <c r="ACD14" s="62"/>
      <c r="ACE14" s="62"/>
      <c r="ACF14" s="62"/>
      <c r="ACG14" s="62"/>
      <c r="ACH14" s="62"/>
      <c r="ACI14" s="62"/>
      <c r="ACJ14" s="62"/>
      <c r="ACK14" s="62"/>
      <c r="ACL14" s="62"/>
      <c r="ACM14" s="62"/>
      <c r="ACN14" s="62"/>
      <c r="ACO14" s="62"/>
      <c r="ACP14" s="62"/>
      <c r="ACQ14" s="62"/>
      <c r="ACR14" s="62"/>
      <c r="ACS14" s="62"/>
      <c r="ACT14" s="62"/>
      <c r="ACU14" s="62"/>
      <c r="ACV14" s="62"/>
      <c r="ACW14" s="62"/>
      <c r="ACX14" s="62"/>
      <c r="ACY14" s="62"/>
      <c r="ACZ14" s="62"/>
      <c r="ADA14" s="62"/>
      <c r="ADB14" s="62"/>
      <c r="ADC14" s="62"/>
      <c r="ADD14" s="62"/>
      <c r="ADE14" s="62"/>
      <c r="ADF14" s="62"/>
      <c r="ADG14" s="62"/>
      <c r="ADH14" s="62"/>
      <c r="ADI14" s="62"/>
      <c r="ADJ14" s="62"/>
      <c r="ADK14" s="62"/>
      <c r="ADL14" s="62"/>
      <c r="ADM14" s="62"/>
      <c r="ADN14" s="62"/>
      <c r="ADO14" s="62"/>
      <c r="ADP14" s="62"/>
      <c r="ADQ14" s="62"/>
      <c r="ADR14" s="62"/>
      <c r="ADS14" s="62"/>
      <c r="ADT14" s="62"/>
      <c r="ADU14" s="62"/>
      <c r="ADV14" s="62"/>
      <c r="ADW14" s="62"/>
      <c r="ADX14" s="62"/>
      <c r="ADY14" s="62"/>
      <c r="ADZ14" s="62"/>
      <c r="AEA14" s="62"/>
      <c r="AEB14" s="62"/>
      <c r="AEC14" s="62"/>
      <c r="AED14" s="62"/>
      <c r="AEE14" s="62"/>
      <c r="AEF14" s="62"/>
      <c r="AEG14" s="62"/>
      <c r="AEH14" s="62"/>
      <c r="AEI14" s="62"/>
      <c r="AEJ14" s="62"/>
      <c r="AEK14" s="62"/>
      <c r="AEL14" s="62"/>
      <c r="AEM14" s="62"/>
      <c r="AEN14" s="62"/>
      <c r="AEO14" s="62"/>
      <c r="AEP14" s="62"/>
      <c r="AEQ14" s="62"/>
      <c r="AER14" s="62"/>
      <c r="AES14" s="62"/>
      <c r="AET14" s="62"/>
      <c r="AEU14" s="62"/>
      <c r="AEV14" s="62"/>
      <c r="AEW14" s="62"/>
      <c r="AEX14" s="62"/>
      <c r="AEY14" s="62"/>
      <c r="AEZ14" s="62"/>
      <c r="AFA14" s="62"/>
      <c r="AFB14" s="62"/>
      <c r="AFC14" s="62"/>
      <c r="AFD14" s="62"/>
      <c r="AFE14" s="62"/>
      <c r="AFF14" s="62"/>
      <c r="AFG14" s="62"/>
      <c r="AFH14" s="62"/>
      <c r="AFI14" s="62"/>
      <c r="AFJ14" s="62"/>
      <c r="AFK14" s="62"/>
      <c r="AFL14" s="62"/>
      <c r="AFM14" s="62"/>
      <c r="AFN14" s="62"/>
      <c r="AFO14" s="62"/>
      <c r="AFP14" s="62"/>
      <c r="AFQ14" s="62"/>
      <c r="AFR14" s="62"/>
      <c r="AFS14" s="62"/>
      <c r="AFT14" s="62"/>
      <c r="AFU14" s="62"/>
      <c r="AFV14" s="62"/>
      <c r="AFW14" s="62"/>
      <c r="AFX14" s="62"/>
      <c r="AFY14" s="62"/>
      <c r="AFZ14" s="62"/>
      <c r="AGA14" s="62"/>
      <c r="AGB14" s="62"/>
      <c r="AGC14" s="62"/>
      <c r="AGD14" s="62"/>
      <c r="AGE14" s="62"/>
      <c r="AGF14" s="62"/>
      <c r="AGG14" s="62"/>
      <c r="AGH14" s="62"/>
      <c r="AGI14" s="62"/>
      <c r="AGJ14" s="62"/>
      <c r="AGK14" s="62"/>
      <c r="AGL14" s="62"/>
      <c r="AGM14" s="62"/>
      <c r="AGN14" s="62"/>
      <c r="AGO14" s="62"/>
      <c r="AGP14" s="62"/>
      <c r="AGQ14" s="62"/>
      <c r="AGR14" s="62"/>
      <c r="AGS14" s="62"/>
      <c r="AGT14" s="62"/>
      <c r="AGU14" s="62"/>
      <c r="AGV14" s="62"/>
      <c r="AGW14" s="62"/>
      <c r="AGX14" s="62"/>
      <c r="AGY14" s="62"/>
      <c r="AGZ14" s="62"/>
      <c r="AHA14" s="62"/>
      <c r="AHB14" s="62"/>
      <c r="AHC14" s="62"/>
      <c r="AHD14" s="62"/>
      <c r="AHE14" s="62"/>
      <c r="AHF14" s="62"/>
      <c r="AHG14" s="62"/>
      <c r="AHH14" s="62"/>
      <c r="AHI14" s="62"/>
      <c r="AHJ14" s="62"/>
      <c r="AHK14" s="62"/>
      <c r="AHL14" s="62"/>
      <c r="AHM14" s="62"/>
      <c r="AHN14" s="62"/>
      <c r="AHO14" s="62"/>
      <c r="AHP14" s="62"/>
      <c r="AHQ14" s="62"/>
      <c r="AHR14" s="62"/>
      <c r="AHS14" s="62"/>
      <c r="AHT14" s="62"/>
      <c r="AHU14" s="62"/>
      <c r="AHV14" s="62"/>
      <c r="AHW14" s="62"/>
      <c r="AHX14" s="62"/>
      <c r="AHY14" s="62"/>
      <c r="AHZ14" s="62"/>
      <c r="AIA14" s="62"/>
      <c r="AIB14" s="62"/>
      <c r="AIC14" s="62"/>
      <c r="AID14" s="62"/>
      <c r="AIE14" s="62"/>
      <c r="AIF14" s="62"/>
      <c r="AIG14" s="62"/>
      <c r="AIH14" s="62"/>
      <c r="AII14" s="62"/>
      <c r="AIJ14" s="62"/>
      <c r="AIK14" s="62"/>
      <c r="AIL14" s="62"/>
      <c r="AIM14" s="62"/>
      <c r="AIN14" s="62"/>
      <c r="AIO14" s="62"/>
      <c r="AIP14" s="62"/>
      <c r="AIQ14" s="62"/>
      <c r="AIR14" s="62"/>
      <c r="AIS14" s="62"/>
      <c r="AIT14" s="62"/>
      <c r="AIU14" s="62"/>
      <c r="AIV14" s="62"/>
      <c r="AIW14" s="62"/>
      <c r="AIX14" s="62"/>
      <c r="AIY14" s="62"/>
      <c r="AIZ14" s="62"/>
      <c r="AJA14" s="62"/>
      <c r="AJB14" s="62"/>
      <c r="AJC14" s="62"/>
      <c r="AJD14" s="62"/>
      <c r="AJE14" s="62"/>
      <c r="AJF14" s="62"/>
      <c r="AJG14" s="62"/>
      <c r="AJH14" s="62"/>
      <c r="AJI14" s="62"/>
      <c r="AJJ14" s="62"/>
      <c r="AJK14" s="62"/>
      <c r="AJL14" s="62"/>
      <c r="AJM14" s="62"/>
      <c r="AJN14" s="62"/>
      <c r="AJO14" s="62"/>
      <c r="AJP14" s="62"/>
      <c r="AJQ14" s="62"/>
      <c r="AJR14" s="62"/>
      <c r="AJS14" s="62"/>
      <c r="AJT14" s="62"/>
      <c r="AJU14" s="62"/>
      <c r="AJV14" s="62"/>
      <c r="AJW14" s="62"/>
      <c r="AJX14" s="62"/>
      <c r="AJY14" s="62"/>
      <c r="AJZ14" s="62"/>
      <c r="AKA14" s="62"/>
      <c r="AKB14" s="62"/>
      <c r="AKC14" s="62"/>
      <c r="AKD14" s="62"/>
      <c r="AKE14" s="62"/>
      <c r="AKF14" s="62"/>
      <c r="AKG14" s="62"/>
      <c r="AKH14" s="62"/>
      <c r="AKI14" s="62"/>
      <c r="AKJ14" s="62"/>
      <c r="AKK14" s="62"/>
      <c r="AKL14" s="62"/>
      <c r="AKM14" s="62"/>
      <c r="AKN14" s="62"/>
      <c r="AKO14" s="62"/>
      <c r="AKP14" s="62"/>
      <c r="AKQ14" s="62"/>
      <c r="AKR14" s="62"/>
      <c r="AKS14" s="62"/>
      <c r="AKT14" s="62"/>
      <c r="AKU14" s="62"/>
      <c r="AKV14" s="62"/>
      <c r="AKW14" s="62"/>
      <c r="AKX14" s="62"/>
      <c r="AKY14" s="62"/>
      <c r="AKZ14" s="62"/>
      <c r="ALA14" s="62"/>
      <c r="ALB14" s="62"/>
      <c r="ALC14" s="62"/>
      <c r="ALD14" s="62"/>
      <c r="ALE14" s="62"/>
      <c r="ALF14" s="62"/>
      <c r="ALG14" s="62"/>
      <c r="ALH14" s="62"/>
      <c r="ALI14" s="62"/>
      <c r="ALJ14" s="62"/>
      <c r="ALK14" s="62"/>
      <c r="ALL14" s="62"/>
      <c r="ALM14" s="62"/>
      <c r="ALN14" s="62"/>
      <c r="ALO14" s="62"/>
      <c r="ALP14" s="62"/>
      <c r="ALQ14" s="62"/>
      <c r="ALR14" s="62"/>
      <c r="ALS14" s="62"/>
      <c r="ALT14" s="62"/>
      <c r="ALU14" s="62"/>
      <c r="ALV14" s="62"/>
      <c r="ALW14" s="62"/>
      <c r="ALX14" s="62"/>
      <c r="ALY14" s="62"/>
      <c r="ALZ14" s="62"/>
      <c r="AMA14" s="62"/>
      <c r="AMB14" s="62"/>
      <c r="AMC14" s="62"/>
      <c r="AMD14" s="62"/>
      <c r="AME14" s="62"/>
      <c r="AMF14" s="62"/>
      <c r="AMG14" s="62"/>
      <c r="AMH14" s="62"/>
      <c r="AMI14" s="62"/>
      <c r="AMJ14" s="62"/>
    </row>
    <row r="15" spans="1:1024" ht="15" customHeight="1">
      <c r="A15" s="62"/>
      <c r="B15" s="588"/>
      <c r="C15" s="589"/>
      <c r="D15" s="589"/>
      <c r="E15" s="589"/>
      <c r="F15" s="589"/>
      <c r="G15" s="589"/>
      <c r="H15" s="589"/>
      <c r="I15" s="589"/>
      <c r="J15" s="589"/>
      <c r="K15" s="589"/>
      <c r="L15" s="589"/>
      <c r="M15" s="589"/>
      <c r="N15" s="589"/>
      <c r="O15" s="589"/>
      <c r="P15" s="589"/>
      <c r="Q15" s="590"/>
      <c r="R15" s="62"/>
      <c r="S15" s="62"/>
      <c r="T15" s="62"/>
      <c r="U15" s="62"/>
      <c r="V15" s="62"/>
      <c r="W15" s="62"/>
      <c r="X15" s="62"/>
      <c r="Y15" s="62"/>
      <c r="Z15" s="62"/>
      <c r="AA15" s="62"/>
      <c r="AB15" s="62"/>
      <c r="AC15" s="62"/>
      <c r="AD15" s="62"/>
      <c r="AE15" s="62"/>
      <c r="AF15" s="62"/>
      <c r="AG15" s="62"/>
      <c r="AH15" s="62"/>
      <c r="AI15" s="62"/>
      <c r="AJ15" s="62"/>
      <c r="AK15" s="62"/>
      <c r="AL15" s="62"/>
      <c r="AM15" s="62"/>
      <c r="AN15" s="62"/>
      <c r="AO15" s="62"/>
      <c r="AP15" s="62"/>
      <c r="AQ15" s="62"/>
      <c r="AR15" s="62"/>
      <c r="AS15" s="62"/>
      <c r="AT15" s="62"/>
      <c r="AU15" s="62"/>
      <c r="AV15" s="62"/>
      <c r="AW15" s="62"/>
      <c r="AX15" s="62"/>
      <c r="AY15" s="62"/>
      <c r="AZ15" s="62"/>
      <c r="BA15" s="62"/>
      <c r="BB15" s="62"/>
      <c r="BC15" s="62"/>
      <c r="BD15" s="62"/>
      <c r="BE15" s="62"/>
      <c r="BF15" s="62"/>
      <c r="BG15" s="62"/>
      <c r="BH15" s="62"/>
      <c r="BI15" s="62"/>
      <c r="BJ15" s="62"/>
      <c r="BK15" s="62"/>
      <c r="BL15" s="62"/>
      <c r="BM15" s="62"/>
      <c r="BN15" s="62"/>
      <c r="BO15" s="62"/>
      <c r="BP15" s="62"/>
      <c r="BQ15" s="62"/>
      <c r="BR15" s="62"/>
      <c r="BS15" s="62"/>
      <c r="BT15" s="62"/>
      <c r="BU15" s="62"/>
      <c r="BV15" s="62"/>
      <c r="BW15" s="62"/>
      <c r="BX15" s="62"/>
      <c r="BY15" s="62"/>
      <c r="BZ15" s="62"/>
      <c r="CA15" s="62"/>
      <c r="CB15" s="62"/>
      <c r="CC15" s="62"/>
      <c r="CD15" s="62"/>
      <c r="CE15" s="62"/>
      <c r="CF15" s="62"/>
      <c r="CG15" s="62"/>
      <c r="CH15" s="62"/>
      <c r="CI15" s="62"/>
      <c r="CJ15" s="62"/>
      <c r="CK15" s="62"/>
      <c r="CL15" s="62"/>
      <c r="CM15" s="62"/>
      <c r="CN15" s="62"/>
      <c r="CO15" s="62"/>
      <c r="CP15" s="62"/>
      <c r="CQ15" s="62"/>
      <c r="CR15" s="62"/>
      <c r="CS15" s="62"/>
      <c r="CT15" s="62"/>
      <c r="CU15" s="62"/>
      <c r="CV15" s="62"/>
      <c r="CW15" s="62"/>
      <c r="CX15" s="62"/>
      <c r="CY15" s="62"/>
      <c r="CZ15" s="62"/>
      <c r="DA15" s="62"/>
      <c r="DB15" s="62"/>
      <c r="DC15" s="62"/>
      <c r="DD15" s="62"/>
      <c r="DE15" s="62"/>
      <c r="DF15" s="62"/>
      <c r="DG15" s="62"/>
      <c r="DH15" s="62"/>
      <c r="DI15" s="62"/>
      <c r="DJ15" s="62"/>
      <c r="DK15" s="62"/>
      <c r="DL15" s="62"/>
      <c r="DM15" s="62"/>
      <c r="DN15" s="62"/>
      <c r="DO15" s="62"/>
      <c r="DP15" s="62"/>
      <c r="DQ15" s="62"/>
      <c r="DR15" s="62"/>
      <c r="DS15" s="62"/>
      <c r="DT15" s="62"/>
      <c r="DU15" s="62"/>
      <c r="DV15" s="62"/>
      <c r="DW15" s="62"/>
      <c r="DX15" s="62"/>
      <c r="DY15" s="62"/>
      <c r="DZ15" s="62"/>
      <c r="EA15" s="62"/>
      <c r="EB15" s="62"/>
      <c r="EC15" s="62"/>
      <c r="ED15" s="62"/>
      <c r="EE15" s="62"/>
      <c r="EF15" s="62"/>
      <c r="EG15" s="62"/>
      <c r="EH15" s="62"/>
      <c r="EI15" s="62"/>
      <c r="EJ15" s="62"/>
      <c r="EK15" s="62"/>
      <c r="EL15" s="62"/>
      <c r="EM15" s="62"/>
      <c r="EN15" s="62"/>
      <c r="EO15" s="62"/>
      <c r="EP15" s="62"/>
      <c r="EQ15" s="62"/>
      <c r="ER15" s="62"/>
      <c r="ES15" s="62"/>
      <c r="ET15" s="62"/>
      <c r="EU15" s="62"/>
      <c r="EV15" s="62"/>
      <c r="EW15" s="62"/>
      <c r="EX15" s="62"/>
      <c r="EY15" s="62"/>
      <c r="EZ15" s="62"/>
      <c r="FA15" s="62"/>
      <c r="FB15" s="62"/>
      <c r="FC15" s="62"/>
      <c r="FD15" s="62"/>
      <c r="FE15" s="62"/>
      <c r="FF15" s="62"/>
      <c r="FG15" s="62"/>
      <c r="FH15" s="62"/>
      <c r="FI15" s="62"/>
      <c r="FJ15" s="62"/>
      <c r="FK15" s="62"/>
      <c r="FL15" s="62"/>
      <c r="FM15" s="62"/>
      <c r="FN15" s="62"/>
      <c r="FO15" s="62"/>
      <c r="FP15" s="62"/>
      <c r="FQ15" s="62"/>
      <c r="FR15" s="62"/>
      <c r="FS15" s="62"/>
      <c r="FT15" s="62"/>
      <c r="FU15" s="62"/>
      <c r="FV15" s="62"/>
      <c r="FW15" s="62"/>
      <c r="FX15" s="62"/>
      <c r="FY15" s="62"/>
      <c r="FZ15" s="62"/>
      <c r="GA15" s="62"/>
      <c r="GB15" s="62"/>
      <c r="GC15" s="62"/>
      <c r="GD15" s="62"/>
      <c r="GE15" s="62"/>
      <c r="GF15" s="62"/>
      <c r="GG15" s="62"/>
      <c r="GH15" s="62"/>
      <c r="GI15" s="62"/>
      <c r="GJ15" s="62"/>
      <c r="GK15" s="62"/>
      <c r="GL15" s="62"/>
      <c r="GM15" s="62"/>
      <c r="GN15" s="62"/>
      <c r="GO15" s="62"/>
      <c r="GP15" s="62"/>
      <c r="GQ15" s="62"/>
      <c r="GR15" s="62"/>
      <c r="GS15" s="62"/>
      <c r="GT15" s="62"/>
      <c r="GU15" s="62"/>
      <c r="GV15" s="62"/>
      <c r="GW15" s="62"/>
      <c r="GX15" s="62"/>
      <c r="GY15" s="62"/>
      <c r="GZ15" s="62"/>
      <c r="HA15" s="62"/>
      <c r="HB15" s="62"/>
      <c r="HC15" s="62"/>
      <c r="HD15" s="62"/>
      <c r="HE15" s="62"/>
      <c r="HF15" s="62"/>
      <c r="HG15" s="62"/>
      <c r="HH15" s="62"/>
      <c r="HI15" s="62"/>
      <c r="HJ15" s="62"/>
      <c r="HK15" s="62"/>
      <c r="HL15" s="62"/>
      <c r="HM15" s="62"/>
      <c r="HN15" s="62"/>
      <c r="HO15" s="62"/>
      <c r="HP15" s="62"/>
      <c r="HQ15" s="62"/>
      <c r="HR15" s="62"/>
      <c r="HS15" s="62"/>
      <c r="HT15" s="62"/>
      <c r="HU15" s="62"/>
      <c r="HV15" s="62"/>
      <c r="HW15" s="62"/>
      <c r="HX15" s="62"/>
      <c r="HY15" s="62"/>
      <c r="HZ15" s="62"/>
      <c r="IA15" s="62"/>
      <c r="IB15" s="62"/>
      <c r="IC15" s="62"/>
      <c r="ID15" s="62"/>
      <c r="IE15" s="62"/>
      <c r="IF15" s="62"/>
      <c r="IG15" s="62"/>
      <c r="IH15" s="62"/>
      <c r="II15" s="62"/>
      <c r="IJ15" s="62"/>
      <c r="IK15" s="62"/>
      <c r="IL15" s="62"/>
      <c r="IM15" s="62"/>
      <c r="IN15" s="62"/>
      <c r="IO15" s="62"/>
      <c r="IP15" s="62"/>
      <c r="IQ15" s="62"/>
      <c r="IR15" s="62"/>
      <c r="IS15" s="62"/>
      <c r="IT15" s="62"/>
      <c r="IU15" s="62"/>
      <c r="IV15" s="62"/>
      <c r="IW15" s="62"/>
      <c r="IX15" s="62"/>
      <c r="IY15" s="62"/>
      <c r="IZ15" s="62"/>
      <c r="JA15" s="62"/>
      <c r="JB15" s="62"/>
      <c r="JC15" s="62"/>
      <c r="JD15" s="62"/>
      <c r="JE15" s="62"/>
      <c r="JF15" s="62"/>
      <c r="JG15" s="62"/>
      <c r="JH15" s="62"/>
      <c r="JI15" s="62"/>
      <c r="JJ15" s="62"/>
      <c r="JK15" s="62"/>
      <c r="JL15" s="62"/>
      <c r="JM15" s="62"/>
      <c r="JN15" s="62"/>
      <c r="JO15" s="62"/>
      <c r="JP15" s="62"/>
      <c r="JQ15" s="62"/>
      <c r="JR15" s="62"/>
      <c r="JS15" s="62"/>
      <c r="JT15" s="62"/>
      <c r="JU15" s="62"/>
      <c r="JV15" s="62"/>
      <c r="JW15" s="62"/>
      <c r="JX15" s="62"/>
      <c r="JY15" s="62"/>
      <c r="JZ15" s="62"/>
      <c r="KA15" s="62"/>
      <c r="KB15" s="62"/>
      <c r="KC15" s="62"/>
      <c r="KD15" s="62"/>
      <c r="KE15" s="62"/>
      <c r="KF15" s="62"/>
      <c r="KG15" s="62"/>
      <c r="KH15" s="62"/>
      <c r="KI15" s="62"/>
      <c r="KJ15" s="62"/>
      <c r="KK15" s="62"/>
      <c r="KL15" s="62"/>
      <c r="KM15" s="62"/>
      <c r="KN15" s="62"/>
      <c r="KO15" s="62"/>
      <c r="KP15" s="62"/>
      <c r="KQ15" s="62"/>
      <c r="KR15" s="62"/>
      <c r="KS15" s="62"/>
      <c r="KT15" s="62"/>
      <c r="KU15" s="62"/>
      <c r="KV15" s="62"/>
      <c r="KW15" s="62"/>
      <c r="KX15" s="62"/>
      <c r="KY15" s="62"/>
      <c r="KZ15" s="62"/>
      <c r="LA15" s="62"/>
      <c r="LB15" s="62"/>
      <c r="LC15" s="62"/>
      <c r="LD15" s="62"/>
      <c r="LE15" s="62"/>
      <c r="LF15" s="62"/>
      <c r="LG15" s="62"/>
      <c r="LH15" s="62"/>
      <c r="LI15" s="62"/>
      <c r="LJ15" s="62"/>
      <c r="LK15" s="62"/>
      <c r="LL15" s="62"/>
      <c r="LM15" s="62"/>
      <c r="LN15" s="62"/>
      <c r="LO15" s="62"/>
      <c r="LP15" s="62"/>
      <c r="LQ15" s="62"/>
      <c r="LR15" s="62"/>
      <c r="LS15" s="62"/>
      <c r="LT15" s="62"/>
      <c r="LU15" s="62"/>
      <c r="LV15" s="62"/>
      <c r="LW15" s="62"/>
      <c r="LX15" s="62"/>
      <c r="LY15" s="62"/>
      <c r="LZ15" s="62"/>
      <c r="MA15" s="62"/>
      <c r="MB15" s="62"/>
      <c r="MC15" s="62"/>
      <c r="MD15" s="62"/>
      <c r="ME15" s="62"/>
      <c r="MF15" s="62"/>
      <c r="MG15" s="62"/>
      <c r="MH15" s="62"/>
      <c r="MI15" s="62"/>
      <c r="MJ15" s="62"/>
      <c r="MK15" s="62"/>
      <c r="ML15" s="62"/>
      <c r="MM15" s="62"/>
      <c r="MN15" s="62"/>
      <c r="MO15" s="62"/>
      <c r="MP15" s="62"/>
      <c r="MQ15" s="62"/>
      <c r="MR15" s="62"/>
      <c r="MS15" s="62"/>
      <c r="MT15" s="62"/>
      <c r="MU15" s="62"/>
      <c r="MV15" s="62"/>
      <c r="MW15" s="62"/>
      <c r="MX15" s="62"/>
      <c r="MY15" s="62"/>
      <c r="MZ15" s="62"/>
      <c r="NA15" s="62"/>
      <c r="NB15" s="62"/>
      <c r="NC15" s="62"/>
      <c r="ND15" s="62"/>
      <c r="NE15" s="62"/>
      <c r="NF15" s="62"/>
      <c r="NG15" s="62"/>
      <c r="NH15" s="62"/>
      <c r="NI15" s="62"/>
      <c r="NJ15" s="62"/>
      <c r="NK15" s="62"/>
      <c r="NL15" s="62"/>
      <c r="NM15" s="62"/>
      <c r="NN15" s="62"/>
      <c r="NO15" s="62"/>
      <c r="NP15" s="62"/>
      <c r="NQ15" s="62"/>
      <c r="NR15" s="62"/>
      <c r="NS15" s="62"/>
      <c r="NT15" s="62"/>
      <c r="NU15" s="62"/>
      <c r="NV15" s="62"/>
      <c r="NW15" s="62"/>
      <c r="NX15" s="62"/>
      <c r="NY15" s="62"/>
      <c r="NZ15" s="62"/>
      <c r="OA15" s="62"/>
      <c r="OB15" s="62"/>
      <c r="OC15" s="62"/>
      <c r="OD15" s="62"/>
      <c r="OE15" s="62"/>
      <c r="OF15" s="62"/>
      <c r="OG15" s="62"/>
      <c r="OH15" s="62"/>
      <c r="OI15" s="62"/>
      <c r="OJ15" s="62"/>
      <c r="OK15" s="62"/>
      <c r="OL15" s="62"/>
      <c r="OM15" s="62"/>
      <c r="ON15" s="62"/>
      <c r="OO15" s="62"/>
      <c r="OP15" s="62"/>
      <c r="OQ15" s="62"/>
      <c r="OR15" s="62"/>
      <c r="OS15" s="62"/>
      <c r="OT15" s="62"/>
      <c r="OU15" s="62"/>
      <c r="OV15" s="62"/>
      <c r="OW15" s="62"/>
      <c r="OX15" s="62"/>
      <c r="OY15" s="62"/>
      <c r="OZ15" s="62"/>
      <c r="PA15" s="62"/>
      <c r="PB15" s="62"/>
      <c r="PC15" s="62"/>
      <c r="PD15" s="62"/>
      <c r="PE15" s="62"/>
      <c r="PF15" s="62"/>
      <c r="PG15" s="62"/>
      <c r="PH15" s="62"/>
      <c r="PI15" s="62"/>
      <c r="PJ15" s="62"/>
      <c r="PK15" s="62"/>
      <c r="PL15" s="62"/>
      <c r="PM15" s="62"/>
      <c r="PN15" s="62"/>
      <c r="PO15" s="62"/>
      <c r="PP15" s="62"/>
      <c r="PQ15" s="62"/>
      <c r="PR15" s="62"/>
      <c r="PS15" s="62"/>
      <c r="PT15" s="62"/>
      <c r="PU15" s="62"/>
      <c r="PV15" s="62"/>
      <c r="PW15" s="62"/>
      <c r="PX15" s="62"/>
      <c r="PY15" s="62"/>
      <c r="PZ15" s="62"/>
      <c r="QA15" s="62"/>
      <c r="QB15" s="62"/>
      <c r="QC15" s="62"/>
      <c r="QD15" s="62"/>
      <c r="QE15" s="62"/>
      <c r="QF15" s="62"/>
      <c r="QG15" s="62"/>
      <c r="QH15" s="62"/>
      <c r="QI15" s="62"/>
      <c r="QJ15" s="62"/>
      <c r="QK15" s="62"/>
      <c r="QL15" s="62"/>
      <c r="QM15" s="62"/>
      <c r="QN15" s="62"/>
      <c r="QO15" s="62"/>
      <c r="QP15" s="62"/>
      <c r="QQ15" s="62"/>
      <c r="QR15" s="62"/>
      <c r="QS15" s="62"/>
      <c r="QT15" s="62"/>
      <c r="QU15" s="62"/>
      <c r="QV15" s="62"/>
      <c r="QW15" s="62"/>
      <c r="QX15" s="62"/>
      <c r="QY15" s="62"/>
      <c r="QZ15" s="62"/>
      <c r="RA15" s="62"/>
      <c r="RB15" s="62"/>
      <c r="RC15" s="62"/>
      <c r="RD15" s="62"/>
      <c r="RE15" s="62"/>
      <c r="RF15" s="62"/>
      <c r="RG15" s="62"/>
      <c r="RH15" s="62"/>
      <c r="RI15" s="62"/>
      <c r="RJ15" s="62"/>
      <c r="RK15" s="62"/>
      <c r="RL15" s="62"/>
      <c r="RM15" s="62"/>
      <c r="RN15" s="62"/>
      <c r="RO15" s="62"/>
      <c r="RP15" s="62"/>
      <c r="RQ15" s="62"/>
      <c r="RR15" s="62"/>
      <c r="RS15" s="62"/>
      <c r="RT15" s="62"/>
      <c r="RU15" s="62"/>
      <c r="RV15" s="62"/>
      <c r="RW15" s="62"/>
      <c r="RX15" s="62"/>
      <c r="RY15" s="62"/>
      <c r="RZ15" s="62"/>
      <c r="SA15" s="62"/>
      <c r="SB15" s="62"/>
      <c r="SC15" s="62"/>
      <c r="SD15" s="62"/>
      <c r="SE15" s="62"/>
      <c r="SF15" s="62"/>
      <c r="SG15" s="62"/>
      <c r="SH15" s="62"/>
      <c r="SI15" s="62"/>
      <c r="SJ15" s="62"/>
      <c r="SK15" s="62"/>
      <c r="SL15" s="62"/>
      <c r="SM15" s="62"/>
      <c r="SN15" s="62"/>
      <c r="SO15" s="62"/>
      <c r="SP15" s="62"/>
      <c r="SQ15" s="62"/>
      <c r="SR15" s="62"/>
      <c r="SS15" s="62"/>
      <c r="ST15" s="62"/>
      <c r="SU15" s="62"/>
      <c r="SV15" s="62"/>
      <c r="SW15" s="62"/>
      <c r="SX15" s="62"/>
      <c r="SY15" s="62"/>
      <c r="SZ15" s="62"/>
      <c r="TA15" s="62"/>
      <c r="TB15" s="62"/>
      <c r="TC15" s="62"/>
      <c r="TD15" s="62"/>
      <c r="TE15" s="62"/>
      <c r="TF15" s="62"/>
      <c r="TG15" s="62"/>
      <c r="TH15" s="62"/>
      <c r="TI15" s="62"/>
      <c r="TJ15" s="62"/>
      <c r="TK15" s="62"/>
      <c r="TL15" s="62"/>
      <c r="TM15" s="62"/>
      <c r="TN15" s="62"/>
      <c r="TO15" s="62"/>
      <c r="TP15" s="62"/>
      <c r="TQ15" s="62"/>
      <c r="TR15" s="62"/>
      <c r="TS15" s="62"/>
      <c r="TT15" s="62"/>
      <c r="TU15" s="62"/>
      <c r="TV15" s="62"/>
      <c r="TW15" s="62"/>
      <c r="TX15" s="62"/>
      <c r="TY15" s="62"/>
      <c r="TZ15" s="62"/>
      <c r="UA15" s="62"/>
      <c r="UB15" s="62"/>
      <c r="UC15" s="62"/>
      <c r="UD15" s="62"/>
      <c r="UE15" s="62"/>
      <c r="UF15" s="62"/>
      <c r="UG15" s="62"/>
      <c r="UH15" s="62"/>
      <c r="UI15" s="62"/>
      <c r="UJ15" s="62"/>
      <c r="UK15" s="62"/>
      <c r="UL15" s="62"/>
      <c r="UM15" s="62"/>
      <c r="UN15" s="62"/>
      <c r="UO15" s="62"/>
      <c r="UP15" s="62"/>
      <c r="UQ15" s="62"/>
      <c r="UR15" s="62"/>
      <c r="US15" s="62"/>
      <c r="UT15" s="62"/>
      <c r="UU15" s="62"/>
      <c r="UV15" s="62"/>
      <c r="UW15" s="62"/>
      <c r="UX15" s="62"/>
      <c r="UY15" s="62"/>
      <c r="UZ15" s="62"/>
      <c r="VA15" s="62"/>
      <c r="VB15" s="62"/>
      <c r="VC15" s="62"/>
      <c r="VD15" s="62"/>
      <c r="VE15" s="62"/>
      <c r="VF15" s="62"/>
      <c r="VG15" s="62"/>
      <c r="VH15" s="62"/>
      <c r="VI15" s="62"/>
      <c r="VJ15" s="62"/>
      <c r="VK15" s="62"/>
      <c r="VL15" s="62"/>
      <c r="VM15" s="62"/>
      <c r="VN15" s="62"/>
      <c r="VO15" s="62"/>
      <c r="VP15" s="62"/>
      <c r="VQ15" s="62"/>
      <c r="VR15" s="62"/>
      <c r="VS15" s="62"/>
      <c r="VT15" s="62"/>
      <c r="VU15" s="62"/>
      <c r="VV15" s="62"/>
      <c r="VW15" s="62"/>
      <c r="VX15" s="62"/>
      <c r="VY15" s="62"/>
      <c r="VZ15" s="62"/>
      <c r="WA15" s="62"/>
      <c r="WB15" s="62"/>
      <c r="WC15" s="62"/>
      <c r="WD15" s="62"/>
      <c r="WE15" s="62"/>
      <c r="WF15" s="62"/>
      <c r="WG15" s="62"/>
      <c r="WH15" s="62"/>
      <c r="WI15" s="62"/>
      <c r="WJ15" s="62"/>
      <c r="WK15" s="62"/>
      <c r="WL15" s="62"/>
      <c r="WM15" s="62"/>
      <c r="WN15" s="62"/>
      <c r="WO15" s="62"/>
      <c r="WP15" s="62"/>
      <c r="WQ15" s="62"/>
      <c r="WR15" s="62"/>
      <c r="WS15" s="62"/>
      <c r="WT15" s="62"/>
      <c r="WU15" s="62"/>
      <c r="WV15" s="62"/>
      <c r="WW15" s="62"/>
      <c r="WX15" s="62"/>
      <c r="WY15" s="62"/>
      <c r="WZ15" s="62"/>
      <c r="XA15" s="62"/>
      <c r="XB15" s="62"/>
      <c r="XC15" s="62"/>
      <c r="XD15" s="62"/>
      <c r="XE15" s="62"/>
      <c r="XF15" s="62"/>
      <c r="XG15" s="62"/>
      <c r="XH15" s="62"/>
      <c r="XI15" s="62"/>
      <c r="XJ15" s="62"/>
      <c r="XK15" s="62"/>
      <c r="XL15" s="62"/>
      <c r="XM15" s="62"/>
      <c r="XN15" s="62"/>
      <c r="XO15" s="62"/>
      <c r="XP15" s="62"/>
      <c r="XQ15" s="62"/>
      <c r="XR15" s="62"/>
      <c r="XS15" s="62"/>
      <c r="XT15" s="62"/>
      <c r="XU15" s="62"/>
      <c r="XV15" s="62"/>
      <c r="XW15" s="62"/>
      <c r="XX15" s="62"/>
      <c r="XY15" s="62"/>
      <c r="XZ15" s="62"/>
      <c r="YA15" s="62"/>
      <c r="YB15" s="62"/>
      <c r="YC15" s="62"/>
      <c r="YD15" s="62"/>
      <c r="YE15" s="62"/>
      <c r="YF15" s="62"/>
      <c r="YG15" s="62"/>
      <c r="YH15" s="62"/>
      <c r="YI15" s="62"/>
      <c r="YJ15" s="62"/>
      <c r="YK15" s="62"/>
      <c r="YL15" s="62"/>
      <c r="YM15" s="62"/>
      <c r="YN15" s="62"/>
      <c r="YO15" s="62"/>
      <c r="YP15" s="62"/>
      <c r="YQ15" s="62"/>
      <c r="YR15" s="62"/>
      <c r="YS15" s="62"/>
      <c r="YT15" s="62"/>
      <c r="YU15" s="62"/>
      <c r="YV15" s="62"/>
      <c r="YW15" s="62"/>
      <c r="YX15" s="62"/>
      <c r="YY15" s="62"/>
      <c r="YZ15" s="62"/>
      <c r="ZA15" s="62"/>
      <c r="ZB15" s="62"/>
      <c r="ZC15" s="62"/>
      <c r="ZD15" s="62"/>
      <c r="ZE15" s="62"/>
      <c r="ZF15" s="62"/>
      <c r="ZG15" s="62"/>
      <c r="ZH15" s="62"/>
      <c r="ZI15" s="62"/>
      <c r="ZJ15" s="62"/>
      <c r="ZK15" s="62"/>
      <c r="ZL15" s="62"/>
      <c r="ZM15" s="62"/>
      <c r="ZN15" s="62"/>
      <c r="ZO15" s="62"/>
      <c r="ZP15" s="62"/>
      <c r="ZQ15" s="62"/>
      <c r="ZR15" s="62"/>
      <c r="ZS15" s="62"/>
      <c r="ZT15" s="62"/>
      <c r="ZU15" s="62"/>
      <c r="ZV15" s="62"/>
      <c r="ZW15" s="62"/>
      <c r="ZX15" s="62"/>
      <c r="ZY15" s="62"/>
      <c r="ZZ15" s="62"/>
      <c r="AAA15" s="62"/>
      <c r="AAB15" s="62"/>
      <c r="AAC15" s="62"/>
      <c r="AAD15" s="62"/>
      <c r="AAE15" s="62"/>
      <c r="AAF15" s="62"/>
      <c r="AAG15" s="62"/>
      <c r="AAH15" s="62"/>
      <c r="AAI15" s="62"/>
      <c r="AAJ15" s="62"/>
      <c r="AAK15" s="62"/>
      <c r="AAL15" s="62"/>
      <c r="AAM15" s="62"/>
      <c r="AAN15" s="62"/>
      <c r="AAO15" s="62"/>
      <c r="AAP15" s="62"/>
      <c r="AAQ15" s="62"/>
      <c r="AAR15" s="62"/>
      <c r="AAS15" s="62"/>
      <c r="AAT15" s="62"/>
      <c r="AAU15" s="62"/>
      <c r="AAV15" s="62"/>
      <c r="AAW15" s="62"/>
      <c r="AAX15" s="62"/>
      <c r="AAY15" s="62"/>
      <c r="AAZ15" s="62"/>
      <c r="ABA15" s="62"/>
      <c r="ABB15" s="62"/>
      <c r="ABC15" s="62"/>
      <c r="ABD15" s="62"/>
      <c r="ABE15" s="62"/>
      <c r="ABF15" s="62"/>
      <c r="ABG15" s="62"/>
      <c r="ABH15" s="62"/>
      <c r="ABI15" s="62"/>
      <c r="ABJ15" s="62"/>
      <c r="ABK15" s="62"/>
      <c r="ABL15" s="62"/>
      <c r="ABM15" s="62"/>
      <c r="ABN15" s="62"/>
      <c r="ABO15" s="62"/>
      <c r="ABP15" s="62"/>
      <c r="ABQ15" s="62"/>
      <c r="ABR15" s="62"/>
      <c r="ABS15" s="62"/>
      <c r="ABT15" s="62"/>
      <c r="ABU15" s="62"/>
      <c r="ABV15" s="62"/>
      <c r="ABW15" s="62"/>
      <c r="ABX15" s="62"/>
      <c r="ABY15" s="62"/>
      <c r="ABZ15" s="62"/>
      <c r="ACA15" s="62"/>
      <c r="ACB15" s="62"/>
      <c r="ACC15" s="62"/>
      <c r="ACD15" s="62"/>
      <c r="ACE15" s="62"/>
      <c r="ACF15" s="62"/>
      <c r="ACG15" s="62"/>
      <c r="ACH15" s="62"/>
      <c r="ACI15" s="62"/>
      <c r="ACJ15" s="62"/>
      <c r="ACK15" s="62"/>
      <c r="ACL15" s="62"/>
      <c r="ACM15" s="62"/>
      <c r="ACN15" s="62"/>
      <c r="ACO15" s="62"/>
      <c r="ACP15" s="62"/>
      <c r="ACQ15" s="62"/>
      <c r="ACR15" s="62"/>
      <c r="ACS15" s="62"/>
      <c r="ACT15" s="62"/>
      <c r="ACU15" s="62"/>
      <c r="ACV15" s="62"/>
      <c r="ACW15" s="62"/>
      <c r="ACX15" s="62"/>
      <c r="ACY15" s="62"/>
      <c r="ACZ15" s="62"/>
      <c r="ADA15" s="62"/>
      <c r="ADB15" s="62"/>
      <c r="ADC15" s="62"/>
      <c r="ADD15" s="62"/>
      <c r="ADE15" s="62"/>
      <c r="ADF15" s="62"/>
      <c r="ADG15" s="62"/>
      <c r="ADH15" s="62"/>
      <c r="ADI15" s="62"/>
      <c r="ADJ15" s="62"/>
      <c r="ADK15" s="62"/>
      <c r="ADL15" s="62"/>
      <c r="ADM15" s="62"/>
      <c r="ADN15" s="62"/>
      <c r="ADO15" s="62"/>
      <c r="ADP15" s="62"/>
      <c r="ADQ15" s="62"/>
      <c r="ADR15" s="62"/>
      <c r="ADS15" s="62"/>
      <c r="ADT15" s="62"/>
      <c r="ADU15" s="62"/>
      <c r="ADV15" s="62"/>
      <c r="ADW15" s="62"/>
      <c r="ADX15" s="62"/>
      <c r="ADY15" s="62"/>
      <c r="ADZ15" s="62"/>
      <c r="AEA15" s="62"/>
      <c r="AEB15" s="62"/>
      <c r="AEC15" s="62"/>
      <c r="AED15" s="62"/>
      <c r="AEE15" s="62"/>
      <c r="AEF15" s="62"/>
      <c r="AEG15" s="62"/>
      <c r="AEH15" s="62"/>
      <c r="AEI15" s="62"/>
      <c r="AEJ15" s="62"/>
      <c r="AEK15" s="62"/>
      <c r="AEL15" s="62"/>
      <c r="AEM15" s="62"/>
      <c r="AEN15" s="62"/>
      <c r="AEO15" s="62"/>
      <c r="AEP15" s="62"/>
      <c r="AEQ15" s="62"/>
      <c r="AER15" s="62"/>
      <c r="AES15" s="62"/>
      <c r="AET15" s="62"/>
      <c r="AEU15" s="62"/>
      <c r="AEV15" s="62"/>
      <c r="AEW15" s="62"/>
      <c r="AEX15" s="62"/>
      <c r="AEY15" s="62"/>
      <c r="AEZ15" s="62"/>
      <c r="AFA15" s="62"/>
      <c r="AFB15" s="62"/>
      <c r="AFC15" s="62"/>
      <c r="AFD15" s="62"/>
      <c r="AFE15" s="62"/>
      <c r="AFF15" s="62"/>
      <c r="AFG15" s="62"/>
      <c r="AFH15" s="62"/>
      <c r="AFI15" s="62"/>
      <c r="AFJ15" s="62"/>
      <c r="AFK15" s="62"/>
      <c r="AFL15" s="62"/>
      <c r="AFM15" s="62"/>
      <c r="AFN15" s="62"/>
      <c r="AFO15" s="62"/>
      <c r="AFP15" s="62"/>
      <c r="AFQ15" s="62"/>
      <c r="AFR15" s="62"/>
      <c r="AFS15" s="62"/>
      <c r="AFT15" s="62"/>
      <c r="AFU15" s="62"/>
      <c r="AFV15" s="62"/>
      <c r="AFW15" s="62"/>
      <c r="AFX15" s="62"/>
      <c r="AFY15" s="62"/>
      <c r="AFZ15" s="62"/>
      <c r="AGA15" s="62"/>
      <c r="AGB15" s="62"/>
      <c r="AGC15" s="62"/>
      <c r="AGD15" s="62"/>
      <c r="AGE15" s="62"/>
      <c r="AGF15" s="62"/>
      <c r="AGG15" s="62"/>
      <c r="AGH15" s="62"/>
      <c r="AGI15" s="62"/>
      <c r="AGJ15" s="62"/>
      <c r="AGK15" s="62"/>
      <c r="AGL15" s="62"/>
      <c r="AGM15" s="62"/>
      <c r="AGN15" s="62"/>
      <c r="AGO15" s="62"/>
      <c r="AGP15" s="62"/>
      <c r="AGQ15" s="62"/>
      <c r="AGR15" s="62"/>
      <c r="AGS15" s="62"/>
      <c r="AGT15" s="62"/>
      <c r="AGU15" s="62"/>
      <c r="AGV15" s="62"/>
      <c r="AGW15" s="62"/>
      <c r="AGX15" s="62"/>
      <c r="AGY15" s="62"/>
      <c r="AGZ15" s="62"/>
      <c r="AHA15" s="62"/>
      <c r="AHB15" s="62"/>
      <c r="AHC15" s="62"/>
      <c r="AHD15" s="62"/>
      <c r="AHE15" s="62"/>
      <c r="AHF15" s="62"/>
      <c r="AHG15" s="62"/>
      <c r="AHH15" s="62"/>
      <c r="AHI15" s="62"/>
      <c r="AHJ15" s="62"/>
      <c r="AHK15" s="62"/>
      <c r="AHL15" s="62"/>
      <c r="AHM15" s="62"/>
      <c r="AHN15" s="62"/>
      <c r="AHO15" s="62"/>
      <c r="AHP15" s="62"/>
      <c r="AHQ15" s="62"/>
      <c r="AHR15" s="62"/>
      <c r="AHS15" s="62"/>
      <c r="AHT15" s="62"/>
      <c r="AHU15" s="62"/>
      <c r="AHV15" s="62"/>
      <c r="AHW15" s="62"/>
      <c r="AHX15" s="62"/>
      <c r="AHY15" s="62"/>
      <c r="AHZ15" s="62"/>
      <c r="AIA15" s="62"/>
      <c r="AIB15" s="62"/>
      <c r="AIC15" s="62"/>
      <c r="AID15" s="62"/>
      <c r="AIE15" s="62"/>
      <c r="AIF15" s="62"/>
      <c r="AIG15" s="62"/>
      <c r="AIH15" s="62"/>
      <c r="AII15" s="62"/>
      <c r="AIJ15" s="62"/>
      <c r="AIK15" s="62"/>
      <c r="AIL15" s="62"/>
      <c r="AIM15" s="62"/>
      <c r="AIN15" s="62"/>
      <c r="AIO15" s="62"/>
      <c r="AIP15" s="62"/>
      <c r="AIQ15" s="62"/>
      <c r="AIR15" s="62"/>
      <c r="AIS15" s="62"/>
      <c r="AIT15" s="62"/>
      <c r="AIU15" s="62"/>
      <c r="AIV15" s="62"/>
      <c r="AIW15" s="62"/>
      <c r="AIX15" s="62"/>
      <c r="AIY15" s="62"/>
      <c r="AIZ15" s="62"/>
      <c r="AJA15" s="62"/>
      <c r="AJB15" s="62"/>
      <c r="AJC15" s="62"/>
      <c r="AJD15" s="62"/>
      <c r="AJE15" s="62"/>
      <c r="AJF15" s="62"/>
      <c r="AJG15" s="62"/>
      <c r="AJH15" s="62"/>
      <c r="AJI15" s="62"/>
      <c r="AJJ15" s="62"/>
      <c r="AJK15" s="62"/>
      <c r="AJL15" s="62"/>
      <c r="AJM15" s="62"/>
      <c r="AJN15" s="62"/>
      <c r="AJO15" s="62"/>
      <c r="AJP15" s="62"/>
      <c r="AJQ15" s="62"/>
      <c r="AJR15" s="62"/>
      <c r="AJS15" s="62"/>
      <c r="AJT15" s="62"/>
      <c r="AJU15" s="62"/>
      <c r="AJV15" s="62"/>
      <c r="AJW15" s="62"/>
      <c r="AJX15" s="62"/>
      <c r="AJY15" s="62"/>
      <c r="AJZ15" s="62"/>
      <c r="AKA15" s="62"/>
      <c r="AKB15" s="62"/>
      <c r="AKC15" s="62"/>
      <c r="AKD15" s="62"/>
      <c r="AKE15" s="62"/>
      <c r="AKF15" s="62"/>
      <c r="AKG15" s="62"/>
      <c r="AKH15" s="62"/>
      <c r="AKI15" s="62"/>
      <c r="AKJ15" s="62"/>
      <c r="AKK15" s="62"/>
      <c r="AKL15" s="62"/>
      <c r="AKM15" s="62"/>
      <c r="AKN15" s="62"/>
      <c r="AKO15" s="62"/>
      <c r="AKP15" s="62"/>
      <c r="AKQ15" s="62"/>
      <c r="AKR15" s="62"/>
      <c r="AKS15" s="62"/>
      <c r="AKT15" s="62"/>
      <c r="AKU15" s="62"/>
      <c r="AKV15" s="62"/>
      <c r="AKW15" s="62"/>
      <c r="AKX15" s="62"/>
      <c r="AKY15" s="62"/>
      <c r="AKZ15" s="62"/>
      <c r="ALA15" s="62"/>
      <c r="ALB15" s="62"/>
      <c r="ALC15" s="62"/>
      <c r="ALD15" s="62"/>
      <c r="ALE15" s="62"/>
      <c r="ALF15" s="62"/>
      <c r="ALG15" s="62"/>
      <c r="ALH15" s="62"/>
      <c r="ALI15" s="62"/>
      <c r="ALJ15" s="62"/>
      <c r="ALK15" s="62"/>
      <c r="ALL15" s="62"/>
      <c r="ALM15" s="62"/>
      <c r="ALN15" s="62"/>
      <c r="ALO15" s="62"/>
      <c r="ALP15" s="62"/>
      <c r="ALQ15" s="62"/>
      <c r="ALR15" s="62"/>
      <c r="ALS15" s="62"/>
      <c r="ALT15" s="62"/>
      <c r="ALU15" s="62"/>
      <c r="ALV15" s="62"/>
      <c r="ALW15" s="62"/>
      <c r="ALX15" s="62"/>
      <c r="ALY15" s="62"/>
      <c r="ALZ15" s="62"/>
      <c r="AMA15" s="62"/>
      <c r="AMB15" s="62"/>
      <c r="AMC15" s="62"/>
      <c r="AMD15" s="62"/>
      <c r="AME15" s="62"/>
      <c r="AMF15" s="62"/>
      <c r="AMG15" s="62"/>
      <c r="AMH15" s="62"/>
      <c r="AMI15" s="62"/>
      <c r="AMJ15" s="62"/>
    </row>
    <row r="16" spans="1:1024" ht="15" customHeight="1">
      <c r="A16" s="62"/>
      <c r="B16" s="588"/>
      <c r="C16" s="589"/>
      <c r="D16" s="589"/>
      <c r="E16" s="589"/>
      <c r="F16" s="589"/>
      <c r="G16" s="589"/>
      <c r="H16" s="589"/>
      <c r="I16" s="589"/>
      <c r="J16" s="589"/>
      <c r="K16" s="589"/>
      <c r="L16" s="589"/>
      <c r="M16" s="589"/>
      <c r="N16" s="589"/>
      <c r="O16" s="589"/>
      <c r="P16" s="589"/>
      <c r="Q16" s="590"/>
      <c r="R16" s="62"/>
      <c r="S16" s="62"/>
      <c r="T16" s="62"/>
      <c r="U16" s="62"/>
      <c r="V16" s="62"/>
      <c r="W16" s="62"/>
      <c r="X16" s="62"/>
      <c r="Y16" s="62"/>
      <c r="Z16" s="62"/>
      <c r="AA16" s="62"/>
      <c r="AB16" s="62"/>
      <c r="AC16" s="62"/>
      <c r="AD16" s="62"/>
      <c r="AE16" s="62"/>
      <c r="AF16" s="62"/>
      <c r="AG16" s="62"/>
      <c r="AH16" s="62"/>
      <c r="AI16" s="62"/>
      <c r="AJ16" s="62"/>
      <c r="AK16" s="62"/>
      <c r="AL16" s="62"/>
      <c r="AM16" s="62"/>
      <c r="AN16" s="62"/>
      <c r="AO16" s="62"/>
      <c r="AP16" s="62"/>
      <c r="AQ16" s="62"/>
      <c r="AR16" s="62"/>
      <c r="AS16" s="62"/>
      <c r="AT16" s="62"/>
      <c r="AU16" s="62"/>
      <c r="AV16" s="62"/>
      <c r="AW16" s="62"/>
      <c r="AX16" s="62"/>
      <c r="AY16" s="62"/>
      <c r="AZ16" s="62"/>
      <c r="BA16" s="62"/>
      <c r="BB16" s="62"/>
      <c r="BC16" s="62"/>
      <c r="BD16" s="62"/>
      <c r="BE16" s="62"/>
      <c r="BF16" s="62"/>
      <c r="BG16" s="62"/>
      <c r="BH16" s="62"/>
      <c r="BI16" s="62"/>
      <c r="BJ16" s="62"/>
      <c r="BK16" s="62"/>
      <c r="BL16" s="62"/>
      <c r="BM16" s="62"/>
      <c r="BN16" s="62"/>
      <c r="BO16" s="62"/>
      <c r="BP16" s="62"/>
      <c r="BQ16" s="62"/>
      <c r="BR16" s="62"/>
      <c r="BS16" s="62"/>
      <c r="BT16" s="62"/>
      <c r="BU16" s="62"/>
      <c r="BV16" s="62"/>
      <c r="BW16" s="62"/>
      <c r="BX16" s="62"/>
      <c r="BY16" s="62"/>
      <c r="BZ16" s="62"/>
      <c r="CA16" s="62"/>
      <c r="CB16" s="62"/>
      <c r="CC16" s="62"/>
      <c r="CD16" s="62"/>
      <c r="CE16" s="62"/>
      <c r="CF16" s="62"/>
      <c r="CG16" s="62"/>
      <c r="CH16" s="62"/>
      <c r="CI16" s="62"/>
      <c r="CJ16" s="62"/>
      <c r="CK16" s="62"/>
      <c r="CL16" s="62"/>
      <c r="CM16" s="62"/>
      <c r="CN16" s="62"/>
      <c r="CO16" s="62"/>
      <c r="CP16" s="62"/>
      <c r="CQ16" s="62"/>
      <c r="CR16" s="62"/>
      <c r="CS16" s="62"/>
      <c r="CT16" s="62"/>
      <c r="CU16" s="62"/>
      <c r="CV16" s="62"/>
      <c r="CW16" s="62"/>
      <c r="CX16" s="62"/>
      <c r="CY16" s="62"/>
      <c r="CZ16" s="62"/>
      <c r="DA16" s="62"/>
      <c r="DB16" s="62"/>
      <c r="DC16" s="62"/>
      <c r="DD16" s="62"/>
      <c r="DE16" s="62"/>
      <c r="DF16" s="62"/>
      <c r="DG16" s="62"/>
      <c r="DH16" s="62"/>
      <c r="DI16" s="62"/>
      <c r="DJ16" s="62"/>
      <c r="DK16" s="62"/>
      <c r="DL16" s="62"/>
      <c r="DM16" s="62"/>
      <c r="DN16" s="62"/>
      <c r="DO16" s="62"/>
      <c r="DP16" s="62"/>
      <c r="DQ16" s="62"/>
      <c r="DR16" s="62"/>
      <c r="DS16" s="62"/>
      <c r="DT16" s="62"/>
      <c r="DU16" s="62"/>
      <c r="DV16" s="62"/>
      <c r="DW16" s="62"/>
      <c r="DX16" s="62"/>
      <c r="DY16" s="62"/>
      <c r="DZ16" s="62"/>
      <c r="EA16" s="62"/>
      <c r="EB16" s="62"/>
      <c r="EC16" s="62"/>
      <c r="ED16" s="62"/>
      <c r="EE16" s="62"/>
      <c r="EF16" s="62"/>
      <c r="EG16" s="62"/>
      <c r="EH16" s="62"/>
      <c r="EI16" s="62"/>
      <c r="EJ16" s="62"/>
      <c r="EK16" s="62"/>
      <c r="EL16" s="62"/>
      <c r="EM16" s="62"/>
      <c r="EN16" s="62"/>
      <c r="EO16" s="62"/>
      <c r="EP16" s="62"/>
      <c r="EQ16" s="62"/>
      <c r="ER16" s="62"/>
      <c r="ES16" s="62"/>
      <c r="ET16" s="62"/>
      <c r="EU16" s="62"/>
      <c r="EV16" s="62"/>
      <c r="EW16" s="62"/>
      <c r="EX16" s="62"/>
      <c r="EY16" s="62"/>
      <c r="EZ16" s="62"/>
      <c r="FA16" s="62"/>
      <c r="FB16" s="62"/>
      <c r="FC16" s="62"/>
      <c r="FD16" s="62"/>
      <c r="FE16" s="62"/>
      <c r="FF16" s="62"/>
      <c r="FG16" s="62"/>
      <c r="FH16" s="62"/>
      <c r="FI16" s="62"/>
      <c r="FJ16" s="62"/>
      <c r="FK16" s="62"/>
      <c r="FL16" s="62"/>
      <c r="FM16" s="62"/>
      <c r="FN16" s="62"/>
      <c r="FO16" s="62"/>
      <c r="FP16" s="62"/>
      <c r="FQ16" s="62"/>
      <c r="FR16" s="62"/>
      <c r="FS16" s="62"/>
      <c r="FT16" s="62"/>
      <c r="FU16" s="62"/>
      <c r="FV16" s="62"/>
      <c r="FW16" s="62"/>
      <c r="FX16" s="62"/>
      <c r="FY16" s="62"/>
      <c r="FZ16" s="62"/>
      <c r="GA16" s="62"/>
      <c r="GB16" s="62"/>
      <c r="GC16" s="62"/>
      <c r="GD16" s="62"/>
      <c r="GE16" s="62"/>
      <c r="GF16" s="62"/>
      <c r="GG16" s="62"/>
      <c r="GH16" s="62"/>
      <c r="GI16" s="62"/>
      <c r="GJ16" s="62"/>
      <c r="GK16" s="62"/>
      <c r="GL16" s="62"/>
      <c r="GM16" s="62"/>
      <c r="GN16" s="62"/>
      <c r="GO16" s="62"/>
      <c r="GP16" s="62"/>
      <c r="GQ16" s="62"/>
      <c r="GR16" s="62"/>
      <c r="GS16" s="62"/>
      <c r="GT16" s="62"/>
      <c r="GU16" s="62"/>
      <c r="GV16" s="62"/>
      <c r="GW16" s="62"/>
      <c r="GX16" s="62"/>
      <c r="GY16" s="62"/>
      <c r="GZ16" s="62"/>
      <c r="HA16" s="62"/>
      <c r="HB16" s="62"/>
      <c r="HC16" s="62"/>
      <c r="HD16" s="62"/>
      <c r="HE16" s="62"/>
      <c r="HF16" s="62"/>
      <c r="HG16" s="62"/>
      <c r="HH16" s="62"/>
      <c r="HI16" s="62"/>
      <c r="HJ16" s="62"/>
      <c r="HK16" s="62"/>
      <c r="HL16" s="62"/>
      <c r="HM16" s="62"/>
      <c r="HN16" s="62"/>
      <c r="HO16" s="62"/>
      <c r="HP16" s="62"/>
      <c r="HQ16" s="62"/>
      <c r="HR16" s="62"/>
      <c r="HS16" s="62"/>
      <c r="HT16" s="62"/>
      <c r="HU16" s="62"/>
      <c r="HV16" s="62"/>
      <c r="HW16" s="62"/>
      <c r="HX16" s="62"/>
      <c r="HY16" s="62"/>
      <c r="HZ16" s="62"/>
      <c r="IA16" s="62"/>
      <c r="IB16" s="62"/>
      <c r="IC16" s="62"/>
      <c r="ID16" s="62"/>
      <c r="IE16" s="62"/>
      <c r="IF16" s="62"/>
      <c r="IG16" s="62"/>
      <c r="IH16" s="62"/>
      <c r="II16" s="62"/>
      <c r="IJ16" s="62"/>
      <c r="IK16" s="62"/>
      <c r="IL16" s="62"/>
      <c r="IM16" s="62"/>
      <c r="IN16" s="62"/>
      <c r="IO16" s="62"/>
      <c r="IP16" s="62"/>
      <c r="IQ16" s="62"/>
      <c r="IR16" s="62"/>
      <c r="IS16" s="62"/>
      <c r="IT16" s="62"/>
      <c r="IU16" s="62"/>
      <c r="IV16" s="62"/>
      <c r="IW16" s="62"/>
      <c r="IX16" s="62"/>
      <c r="IY16" s="62"/>
      <c r="IZ16" s="62"/>
      <c r="JA16" s="62"/>
      <c r="JB16" s="62"/>
      <c r="JC16" s="62"/>
      <c r="JD16" s="62"/>
      <c r="JE16" s="62"/>
      <c r="JF16" s="62"/>
      <c r="JG16" s="62"/>
      <c r="JH16" s="62"/>
      <c r="JI16" s="62"/>
      <c r="JJ16" s="62"/>
      <c r="JK16" s="62"/>
      <c r="JL16" s="62"/>
      <c r="JM16" s="62"/>
      <c r="JN16" s="62"/>
      <c r="JO16" s="62"/>
      <c r="JP16" s="62"/>
      <c r="JQ16" s="62"/>
      <c r="JR16" s="62"/>
      <c r="JS16" s="62"/>
      <c r="JT16" s="62"/>
      <c r="JU16" s="62"/>
      <c r="JV16" s="62"/>
      <c r="JW16" s="62"/>
      <c r="JX16" s="62"/>
      <c r="JY16" s="62"/>
      <c r="JZ16" s="62"/>
      <c r="KA16" s="62"/>
      <c r="KB16" s="62"/>
      <c r="KC16" s="62"/>
      <c r="KD16" s="62"/>
      <c r="KE16" s="62"/>
      <c r="KF16" s="62"/>
      <c r="KG16" s="62"/>
      <c r="KH16" s="62"/>
      <c r="KI16" s="62"/>
      <c r="KJ16" s="62"/>
      <c r="KK16" s="62"/>
      <c r="KL16" s="62"/>
      <c r="KM16" s="62"/>
      <c r="KN16" s="62"/>
      <c r="KO16" s="62"/>
      <c r="KP16" s="62"/>
      <c r="KQ16" s="62"/>
      <c r="KR16" s="62"/>
      <c r="KS16" s="62"/>
      <c r="KT16" s="62"/>
      <c r="KU16" s="62"/>
      <c r="KV16" s="62"/>
      <c r="KW16" s="62"/>
      <c r="KX16" s="62"/>
      <c r="KY16" s="62"/>
      <c r="KZ16" s="62"/>
      <c r="LA16" s="62"/>
      <c r="LB16" s="62"/>
      <c r="LC16" s="62"/>
      <c r="LD16" s="62"/>
      <c r="LE16" s="62"/>
      <c r="LF16" s="62"/>
      <c r="LG16" s="62"/>
      <c r="LH16" s="62"/>
      <c r="LI16" s="62"/>
      <c r="LJ16" s="62"/>
      <c r="LK16" s="62"/>
      <c r="LL16" s="62"/>
      <c r="LM16" s="62"/>
      <c r="LN16" s="62"/>
      <c r="LO16" s="62"/>
      <c r="LP16" s="62"/>
      <c r="LQ16" s="62"/>
      <c r="LR16" s="62"/>
      <c r="LS16" s="62"/>
      <c r="LT16" s="62"/>
      <c r="LU16" s="62"/>
      <c r="LV16" s="62"/>
      <c r="LW16" s="62"/>
      <c r="LX16" s="62"/>
      <c r="LY16" s="62"/>
      <c r="LZ16" s="62"/>
      <c r="MA16" s="62"/>
      <c r="MB16" s="62"/>
      <c r="MC16" s="62"/>
      <c r="MD16" s="62"/>
      <c r="ME16" s="62"/>
      <c r="MF16" s="62"/>
      <c r="MG16" s="62"/>
      <c r="MH16" s="62"/>
      <c r="MI16" s="62"/>
      <c r="MJ16" s="62"/>
      <c r="MK16" s="62"/>
      <c r="ML16" s="62"/>
      <c r="MM16" s="62"/>
      <c r="MN16" s="62"/>
      <c r="MO16" s="62"/>
      <c r="MP16" s="62"/>
      <c r="MQ16" s="62"/>
      <c r="MR16" s="62"/>
      <c r="MS16" s="62"/>
      <c r="MT16" s="62"/>
      <c r="MU16" s="62"/>
      <c r="MV16" s="62"/>
      <c r="MW16" s="62"/>
      <c r="MX16" s="62"/>
      <c r="MY16" s="62"/>
      <c r="MZ16" s="62"/>
      <c r="NA16" s="62"/>
      <c r="NB16" s="62"/>
      <c r="NC16" s="62"/>
      <c r="ND16" s="62"/>
      <c r="NE16" s="62"/>
      <c r="NF16" s="62"/>
      <c r="NG16" s="62"/>
      <c r="NH16" s="62"/>
      <c r="NI16" s="62"/>
      <c r="NJ16" s="62"/>
      <c r="NK16" s="62"/>
      <c r="NL16" s="62"/>
      <c r="NM16" s="62"/>
      <c r="NN16" s="62"/>
      <c r="NO16" s="62"/>
      <c r="NP16" s="62"/>
      <c r="NQ16" s="62"/>
      <c r="NR16" s="62"/>
      <c r="NS16" s="62"/>
      <c r="NT16" s="62"/>
      <c r="NU16" s="62"/>
      <c r="NV16" s="62"/>
      <c r="NW16" s="62"/>
      <c r="NX16" s="62"/>
      <c r="NY16" s="62"/>
      <c r="NZ16" s="62"/>
      <c r="OA16" s="62"/>
      <c r="OB16" s="62"/>
      <c r="OC16" s="62"/>
      <c r="OD16" s="62"/>
      <c r="OE16" s="62"/>
      <c r="OF16" s="62"/>
      <c r="OG16" s="62"/>
      <c r="OH16" s="62"/>
      <c r="OI16" s="62"/>
      <c r="OJ16" s="62"/>
      <c r="OK16" s="62"/>
      <c r="OL16" s="62"/>
      <c r="OM16" s="62"/>
      <c r="ON16" s="62"/>
      <c r="OO16" s="62"/>
      <c r="OP16" s="62"/>
      <c r="OQ16" s="62"/>
      <c r="OR16" s="62"/>
      <c r="OS16" s="62"/>
      <c r="OT16" s="62"/>
      <c r="OU16" s="62"/>
      <c r="OV16" s="62"/>
      <c r="OW16" s="62"/>
      <c r="OX16" s="62"/>
      <c r="OY16" s="62"/>
      <c r="OZ16" s="62"/>
      <c r="PA16" s="62"/>
      <c r="PB16" s="62"/>
      <c r="PC16" s="62"/>
      <c r="PD16" s="62"/>
      <c r="PE16" s="62"/>
      <c r="PF16" s="62"/>
      <c r="PG16" s="62"/>
      <c r="PH16" s="62"/>
      <c r="PI16" s="62"/>
      <c r="PJ16" s="62"/>
      <c r="PK16" s="62"/>
      <c r="PL16" s="62"/>
      <c r="PM16" s="62"/>
      <c r="PN16" s="62"/>
      <c r="PO16" s="62"/>
      <c r="PP16" s="62"/>
      <c r="PQ16" s="62"/>
      <c r="PR16" s="62"/>
      <c r="PS16" s="62"/>
      <c r="PT16" s="62"/>
      <c r="PU16" s="62"/>
      <c r="PV16" s="62"/>
      <c r="PW16" s="62"/>
      <c r="PX16" s="62"/>
      <c r="PY16" s="62"/>
      <c r="PZ16" s="62"/>
      <c r="QA16" s="62"/>
      <c r="QB16" s="62"/>
      <c r="QC16" s="62"/>
      <c r="QD16" s="62"/>
      <c r="QE16" s="62"/>
      <c r="QF16" s="62"/>
      <c r="QG16" s="62"/>
      <c r="QH16" s="62"/>
      <c r="QI16" s="62"/>
      <c r="QJ16" s="62"/>
      <c r="QK16" s="62"/>
      <c r="QL16" s="62"/>
      <c r="QM16" s="62"/>
      <c r="QN16" s="62"/>
      <c r="QO16" s="62"/>
      <c r="QP16" s="62"/>
      <c r="QQ16" s="62"/>
      <c r="QR16" s="62"/>
      <c r="QS16" s="62"/>
      <c r="QT16" s="62"/>
      <c r="QU16" s="62"/>
      <c r="QV16" s="62"/>
      <c r="QW16" s="62"/>
      <c r="QX16" s="62"/>
      <c r="QY16" s="62"/>
      <c r="QZ16" s="62"/>
      <c r="RA16" s="62"/>
      <c r="RB16" s="62"/>
      <c r="RC16" s="62"/>
      <c r="RD16" s="62"/>
      <c r="RE16" s="62"/>
      <c r="RF16" s="62"/>
      <c r="RG16" s="62"/>
      <c r="RH16" s="62"/>
      <c r="RI16" s="62"/>
      <c r="RJ16" s="62"/>
      <c r="RK16" s="62"/>
      <c r="RL16" s="62"/>
      <c r="RM16" s="62"/>
      <c r="RN16" s="62"/>
      <c r="RO16" s="62"/>
      <c r="RP16" s="62"/>
      <c r="RQ16" s="62"/>
      <c r="RR16" s="62"/>
      <c r="RS16" s="62"/>
      <c r="RT16" s="62"/>
      <c r="RU16" s="62"/>
      <c r="RV16" s="62"/>
      <c r="RW16" s="62"/>
      <c r="RX16" s="62"/>
      <c r="RY16" s="62"/>
      <c r="RZ16" s="62"/>
      <c r="SA16" s="62"/>
      <c r="SB16" s="62"/>
      <c r="SC16" s="62"/>
      <c r="SD16" s="62"/>
      <c r="SE16" s="62"/>
      <c r="SF16" s="62"/>
      <c r="SG16" s="62"/>
      <c r="SH16" s="62"/>
      <c r="SI16" s="62"/>
      <c r="SJ16" s="62"/>
      <c r="SK16" s="62"/>
      <c r="SL16" s="62"/>
      <c r="SM16" s="62"/>
      <c r="SN16" s="62"/>
      <c r="SO16" s="62"/>
      <c r="SP16" s="62"/>
      <c r="SQ16" s="62"/>
      <c r="SR16" s="62"/>
      <c r="SS16" s="62"/>
      <c r="ST16" s="62"/>
      <c r="SU16" s="62"/>
      <c r="SV16" s="62"/>
      <c r="SW16" s="62"/>
      <c r="SX16" s="62"/>
      <c r="SY16" s="62"/>
      <c r="SZ16" s="62"/>
      <c r="TA16" s="62"/>
      <c r="TB16" s="62"/>
      <c r="TC16" s="62"/>
      <c r="TD16" s="62"/>
      <c r="TE16" s="62"/>
      <c r="TF16" s="62"/>
      <c r="TG16" s="62"/>
      <c r="TH16" s="62"/>
      <c r="TI16" s="62"/>
      <c r="TJ16" s="62"/>
      <c r="TK16" s="62"/>
      <c r="TL16" s="62"/>
      <c r="TM16" s="62"/>
      <c r="TN16" s="62"/>
      <c r="TO16" s="62"/>
      <c r="TP16" s="62"/>
      <c r="TQ16" s="62"/>
      <c r="TR16" s="62"/>
      <c r="TS16" s="62"/>
      <c r="TT16" s="62"/>
      <c r="TU16" s="62"/>
      <c r="TV16" s="62"/>
      <c r="TW16" s="62"/>
      <c r="TX16" s="62"/>
      <c r="TY16" s="62"/>
      <c r="TZ16" s="62"/>
      <c r="UA16" s="62"/>
      <c r="UB16" s="62"/>
      <c r="UC16" s="62"/>
      <c r="UD16" s="62"/>
      <c r="UE16" s="62"/>
      <c r="UF16" s="62"/>
      <c r="UG16" s="62"/>
      <c r="UH16" s="62"/>
      <c r="UI16" s="62"/>
      <c r="UJ16" s="62"/>
      <c r="UK16" s="62"/>
      <c r="UL16" s="62"/>
      <c r="UM16" s="62"/>
      <c r="UN16" s="62"/>
      <c r="UO16" s="62"/>
      <c r="UP16" s="62"/>
      <c r="UQ16" s="62"/>
      <c r="UR16" s="62"/>
      <c r="US16" s="62"/>
      <c r="UT16" s="62"/>
      <c r="UU16" s="62"/>
      <c r="UV16" s="62"/>
      <c r="UW16" s="62"/>
      <c r="UX16" s="62"/>
      <c r="UY16" s="62"/>
      <c r="UZ16" s="62"/>
      <c r="VA16" s="62"/>
      <c r="VB16" s="62"/>
      <c r="VC16" s="62"/>
      <c r="VD16" s="62"/>
      <c r="VE16" s="62"/>
      <c r="VF16" s="62"/>
      <c r="VG16" s="62"/>
      <c r="VH16" s="62"/>
      <c r="VI16" s="62"/>
      <c r="VJ16" s="62"/>
      <c r="VK16" s="62"/>
      <c r="VL16" s="62"/>
      <c r="VM16" s="62"/>
      <c r="VN16" s="62"/>
      <c r="VO16" s="62"/>
      <c r="VP16" s="62"/>
      <c r="VQ16" s="62"/>
      <c r="VR16" s="62"/>
      <c r="VS16" s="62"/>
      <c r="VT16" s="62"/>
      <c r="VU16" s="62"/>
      <c r="VV16" s="62"/>
      <c r="VW16" s="62"/>
      <c r="VX16" s="62"/>
      <c r="VY16" s="62"/>
      <c r="VZ16" s="62"/>
      <c r="WA16" s="62"/>
      <c r="WB16" s="62"/>
      <c r="WC16" s="62"/>
      <c r="WD16" s="62"/>
      <c r="WE16" s="62"/>
      <c r="WF16" s="62"/>
      <c r="WG16" s="62"/>
      <c r="WH16" s="62"/>
      <c r="WI16" s="62"/>
      <c r="WJ16" s="62"/>
      <c r="WK16" s="62"/>
      <c r="WL16" s="62"/>
      <c r="WM16" s="62"/>
      <c r="WN16" s="62"/>
      <c r="WO16" s="62"/>
      <c r="WP16" s="62"/>
      <c r="WQ16" s="62"/>
      <c r="WR16" s="62"/>
      <c r="WS16" s="62"/>
      <c r="WT16" s="62"/>
      <c r="WU16" s="62"/>
      <c r="WV16" s="62"/>
      <c r="WW16" s="62"/>
      <c r="WX16" s="62"/>
      <c r="WY16" s="62"/>
      <c r="WZ16" s="62"/>
      <c r="XA16" s="62"/>
      <c r="XB16" s="62"/>
      <c r="XC16" s="62"/>
      <c r="XD16" s="62"/>
      <c r="XE16" s="62"/>
      <c r="XF16" s="62"/>
      <c r="XG16" s="62"/>
      <c r="XH16" s="62"/>
      <c r="XI16" s="62"/>
      <c r="XJ16" s="62"/>
      <c r="XK16" s="62"/>
      <c r="XL16" s="62"/>
      <c r="XM16" s="62"/>
      <c r="XN16" s="62"/>
      <c r="XO16" s="62"/>
      <c r="XP16" s="62"/>
      <c r="XQ16" s="62"/>
      <c r="XR16" s="62"/>
      <c r="XS16" s="62"/>
      <c r="XT16" s="62"/>
      <c r="XU16" s="62"/>
      <c r="XV16" s="62"/>
      <c r="XW16" s="62"/>
      <c r="XX16" s="62"/>
      <c r="XY16" s="62"/>
      <c r="XZ16" s="62"/>
      <c r="YA16" s="62"/>
      <c r="YB16" s="62"/>
      <c r="YC16" s="62"/>
      <c r="YD16" s="62"/>
      <c r="YE16" s="62"/>
      <c r="YF16" s="62"/>
      <c r="YG16" s="62"/>
      <c r="YH16" s="62"/>
      <c r="YI16" s="62"/>
      <c r="YJ16" s="62"/>
      <c r="YK16" s="62"/>
      <c r="YL16" s="62"/>
      <c r="YM16" s="62"/>
      <c r="YN16" s="62"/>
      <c r="YO16" s="62"/>
      <c r="YP16" s="62"/>
      <c r="YQ16" s="62"/>
      <c r="YR16" s="62"/>
      <c r="YS16" s="62"/>
      <c r="YT16" s="62"/>
      <c r="YU16" s="62"/>
      <c r="YV16" s="62"/>
      <c r="YW16" s="62"/>
      <c r="YX16" s="62"/>
      <c r="YY16" s="62"/>
      <c r="YZ16" s="62"/>
      <c r="ZA16" s="62"/>
      <c r="ZB16" s="62"/>
      <c r="ZC16" s="62"/>
      <c r="ZD16" s="62"/>
      <c r="ZE16" s="62"/>
      <c r="ZF16" s="62"/>
      <c r="ZG16" s="62"/>
      <c r="ZH16" s="62"/>
      <c r="ZI16" s="62"/>
      <c r="ZJ16" s="62"/>
      <c r="ZK16" s="62"/>
      <c r="ZL16" s="62"/>
      <c r="ZM16" s="62"/>
      <c r="ZN16" s="62"/>
      <c r="ZO16" s="62"/>
      <c r="ZP16" s="62"/>
      <c r="ZQ16" s="62"/>
      <c r="ZR16" s="62"/>
      <c r="ZS16" s="62"/>
      <c r="ZT16" s="62"/>
      <c r="ZU16" s="62"/>
      <c r="ZV16" s="62"/>
      <c r="ZW16" s="62"/>
      <c r="ZX16" s="62"/>
      <c r="ZY16" s="62"/>
      <c r="ZZ16" s="62"/>
      <c r="AAA16" s="62"/>
      <c r="AAB16" s="62"/>
      <c r="AAC16" s="62"/>
      <c r="AAD16" s="62"/>
      <c r="AAE16" s="62"/>
      <c r="AAF16" s="62"/>
      <c r="AAG16" s="62"/>
      <c r="AAH16" s="62"/>
      <c r="AAI16" s="62"/>
      <c r="AAJ16" s="62"/>
      <c r="AAK16" s="62"/>
      <c r="AAL16" s="62"/>
      <c r="AAM16" s="62"/>
      <c r="AAN16" s="62"/>
      <c r="AAO16" s="62"/>
      <c r="AAP16" s="62"/>
      <c r="AAQ16" s="62"/>
      <c r="AAR16" s="62"/>
      <c r="AAS16" s="62"/>
      <c r="AAT16" s="62"/>
      <c r="AAU16" s="62"/>
      <c r="AAV16" s="62"/>
      <c r="AAW16" s="62"/>
      <c r="AAX16" s="62"/>
      <c r="AAY16" s="62"/>
      <c r="AAZ16" s="62"/>
      <c r="ABA16" s="62"/>
      <c r="ABB16" s="62"/>
      <c r="ABC16" s="62"/>
      <c r="ABD16" s="62"/>
      <c r="ABE16" s="62"/>
      <c r="ABF16" s="62"/>
      <c r="ABG16" s="62"/>
      <c r="ABH16" s="62"/>
      <c r="ABI16" s="62"/>
      <c r="ABJ16" s="62"/>
      <c r="ABK16" s="62"/>
      <c r="ABL16" s="62"/>
      <c r="ABM16" s="62"/>
      <c r="ABN16" s="62"/>
      <c r="ABO16" s="62"/>
      <c r="ABP16" s="62"/>
      <c r="ABQ16" s="62"/>
      <c r="ABR16" s="62"/>
      <c r="ABS16" s="62"/>
      <c r="ABT16" s="62"/>
      <c r="ABU16" s="62"/>
      <c r="ABV16" s="62"/>
      <c r="ABW16" s="62"/>
      <c r="ABX16" s="62"/>
      <c r="ABY16" s="62"/>
      <c r="ABZ16" s="62"/>
      <c r="ACA16" s="62"/>
      <c r="ACB16" s="62"/>
      <c r="ACC16" s="62"/>
      <c r="ACD16" s="62"/>
      <c r="ACE16" s="62"/>
      <c r="ACF16" s="62"/>
      <c r="ACG16" s="62"/>
      <c r="ACH16" s="62"/>
      <c r="ACI16" s="62"/>
      <c r="ACJ16" s="62"/>
      <c r="ACK16" s="62"/>
      <c r="ACL16" s="62"/>
      <c r="ACM16" s="62"/>
      <c r="ACN16" s="62"/>
      <c r="ACO16" s="62"/>
      <c r="ACP16" s="62"/>
      <c r="ACQ16" s="62"/>
      <c r="ACR16" s="62"/>
      <c r="ACS16" s="62"/>
      <c r="ACT16" s="62"/>
      <c r="ACU16" s="62"/>
      <c r="ACV16" s="62"/>
      <c r="ACW16" s="62"/>
      <c r="ACX16" s="62"/>
      <c r="ACY16" s="62"/>
      <c r="ACZ16" s="62"/>
      <c r="ADA16" s="62"/>
      <c r="ADB16" s="62"/>
      <c r="ADC16" s="62"/>
      <c r="ADD16" s="62"/>
      <c r="ADE16" s="62"/>
      <c r="ADF16" s="62"/>
      <c r="ADG16" s="62"/>
      <c r="ADH16" s="62"/>
      <c r="ADI16" s="62"/>
      <c r="ADJ16" s="62"/>
      <c r="ADK16" s="62"/>
      <c r="ADL16" s="62"/>
      <c r="ADM16" s="62"/>
      <c r="ADN16" s="62"/>
      <c r="ADO16" s="62"/>
      <c r="ADP16" s="62"/>
      <c r="ADQ16" s="62"/>
      <c r="ADR16" s="62"/>
      <c r="ADS16" s="62"/>
      <c r="ADT16" s="62"/>
      <c r="ADU16" s="62"/>
      <c r="ADV16" s="62"/>
      <c r="ADW16" s="62"/>
      <c r="ADX16" s="62"/>
      <c r="ADY16" s="62"/>
      <c r="ADZ16" s="62"/>
      <c r="AEA16" s="62"/>
      <c r="AEB16" s="62"/>
      <c r="AEC16" s="62"/>
      <c r="AED16" s="62"/>
      <c r="AEE16" s="62"/>
      <c r="AEF16" s="62"/>
      <c r="AEG16" s="62"/>
      <c r="AEH16" s="62"/>
      <c r="AEI16" s="62"/>
      <c r="AEJ16" s="62"/>
      <c r="AEK16" s="62"/>
      <c r="AEL16" s="62"/>
      <c r="AEM16" s="62"/>
      <c r="AEN16" s="62"/>
      <c r="AEO16" s="62"/>
      <c r="AEP16" s="62"/>
      <c r="AEQ16" s="62"/>
      <c r="AER16" s="62"/>
      <c r="AES16" s="62"/>
      <c r="AET16" s="62"/>
      <c r="AEU16" s="62"/>
      <c r="AEV16" s="62"/>
      <c r="AEW16" s="62"/>
      <c r="AEX16" s="62"/>
      <c r="AEY16" s="62"/>
      <c r="AEZ16" s="62"/>
      <c r="AFA16" s="62"/>
      <c r="AFB16" s="62"/>
      <c r="AFC16" s="62"/>
      <c r="AFD16" s="62"/>
      <c r="AFE16" s="62"/>
      <c r="AFF16" s="62"/>
      <c r="AFG16" s="62"/>
      <c r="AFH16" s="62"/>
      <c r="AFI16" s="62"/>
      <c r="AFJ16" s="62"/>
      <c r="AFK16" s="62"/>
      <c r="AFL16" s="62"/>
      <c r="AFM16" s="62"/>
      <c r="AFN16" s="62"/>
      <c r="AFO16" s="62"/>
      <c r="AFP16" s="62"/>
      <c r="AFQ16" s="62"/>
      <c r="AFR16" s="62"/>
      <c r="AFS16" s="62"/>
      <c r="AFT16" s="62"/>
      <c r="AFU16" s="62"/>
      <c r="AFV16" s="62"/>
      <c r="AFW16" s="62"/>
      <c r="AFX16" s="62"/>
      <c r="AFY16" s="62"/>
      <c r="AFZ16" s="62"/>
      <c r="AGA16" s="62"/>
      <c r="AGB16" s="62"/>
      <c r="AGC16" s="62"/>
      <c r="AGD16" s="62"/>
      <c r="AGE16" s="62"/>
      <c r="AGF16" s="62"/>
      <c r="AGG16" s="62"/>
      <c r="AGH16" s="62"/>
      <c r="AGI16" s="62"/>
      <c r="AGJ16" s="62"/>
      <c r="AGK16" s="62"/>
      <c r="AGL16" s="62"/>
      <c r="AGM16" s="62"/>
      <c r="AGN16" s="62"/>
      <c r="AGO16" s="62"/>
      <c r="AGP16" s="62"/>
      <c r="AGQ16" s="62"/>
      <c r="AGR16" s="62"/>
      <c r="AGS16" s="62"/>
      <c r="AGT16" s="62"/>
      <c r="AGU16" s="62"/>
      <c r="AGV16" s="62"/>
      <c r="AGW16" s="62"/>
      <c r="AGX16" s="62"/>
      <c r="AGY16" s="62"/>
      <c r="AGZ16" s="62"/>
      <c r="AHA16" s="62"/>
      <c r="AHB16" s="62"/>
      <c r="AHC16" s="62"/>
      <c r="AHD16" s="62"/>
      <c r="AHE16" s="62"/>
      <c r="AHF16" s="62"/>
      <c r="AHG16" s="62"/>
      <c r="AHH16" s="62"/>
      <c r="AHI16" s="62"/>
      <c r="AHJ16" s="62"/>
      <c r="AHK16" s="62"/>
      <c r="AHL16" s="62"/>
      <c r="AHM16" s="62"/>
      <c r="AHN16" s="62"/>
      <c r="AHO16" s="62"/>
      <c r="AHP16" s="62"/>
      <c r="AHQ16" s="62"/>
      <c r="AHR16" s="62"/>
      <c r="AHS16" s="62"/>
      <c r="AHT16" s="62"/>
      <c r="AHU16" s="62"/>
      <c r="AHV16" s="62"/>
      <c r="AHW16" s="62"/>
      <c r="AHX16" s="62"/>
      <c r="AHY16" s="62"/>
      <c r="AHZ16" s="62"/>
      <c r="AIA16" s="62"/>
      <c r="AIB16" s="62"/>
      <c r="AIC16" s="62"/>
      <c r="AID16" s="62"/>
      <c r="AIE16" s="62"/>
      <c r="AIF16" s="62"/>
      <c r="AIG16" s="62"/>
      <c r="AIH16" s="62"/>
      <c r="AII16" s="62"/>
      <c r="AIJ16" s="62"/>
      <c r="AIK16" s="62"/>
      <c r="AIL16" s="62"/>
      <c r="AIM16" s="62"/>
      <c r="AIN16" s="62"/>
      <c r="AIO16" s="62"/>
      <c r="AIP16" s="62"/>
      <c r="AIQ16" s="62"/>
      <c r="AIR16" s="62"/>
      <c r="AIS16" s="62"/>
      <c r="AIT16" s="62"/>
      <c r="AIU16" s="62"/>
      <c r="AIV16" s="62"/>
      <c r="AIW16" s="62"/>
      <c r="AIX16" s="62"/>
      <c r="AIY16" s="62"/>
      <c r="AIZ16" s="62"/>
      <c r="AJA16" s="62"/>
      <c r="AJB16" s="62"/>
      <c r="AJC16" s="62"/>
      <c r="AJD16" s="62"/>
      <c r="AJE16" s="62"/>
      <c r="AJF16" s="62"/>
      <c r="AJG16" s="62"/>
      <c r="AJH16" s="62"/>
      <c r="AJI16" s="62"/>
      <c r="AJJ16" s="62"/>
      <c r="AJK16" s="62"/>
      <c r="AJL16" s="62"/>
      <c r="AJM16" s="62"/>
      <c r="AJN16" s="62"/>
      <c r="AJO16" s="62"/>
      <c r="AJP16" s="62"/>
      <c r="AJQ16" s="62"/>
      <c r="AJR16" s="62"/>
      <c r="AJS16" s="62"/>
      <c r="AJT16" s="62"/>
      <c r="AJU16" s="62"/>
      <c r="AJV16" s="62"/>
      <c r="AJW16" s="62"/>
      <c r="AJX16" s="62"/>
      <c r="AJY16" s="62"/>
      <c r="AJZ16" s="62"/>
      <c r="AKA16" s="62"/>
      <c r="AKB16" s="62"/>
      <c r="AKC16" s="62"/>
      <c r="AKD16" s="62"/>
      <c r="AKE16" s="62"/>
      <c r="AKF16" s="62"/>
      <c r="AKG16" s="62"/>
      <c r="AKH16" s="62"/>
      <c r="AKI16" s="62"/>
      <c r="AKJ16" s="62"/>
      <c r="AKK16" s="62"/>
      <c r="AKL16" s="62"/>
      <c r="AKM16" s="62"/>
      <c r="AKN16" s="62"/>
      <c r="AKO16" s="62"/>
      <c r="AKP16" s="62"/>
      <c r="AKQ16" s="62"/>
      <c r="AKR16" s="62"/>
      <c r="AKS16" s="62"/>
      <c r="AKT16" s="62"/>
      <c r="AKU16" s="62"/>
      <c r="AKV16" s="62"/>
      <c r="AKW16" s="62"/>
      <c r="AKX16" s="62"/>
      <c r="AKY16" s="62"/>
      <c r="AKZ16" s="62"/>
      <c r="ALA16" s="62"/>
      <c r="ALB16" s="62"/>
      <c r="ALC16" s="62"/>
      <c r="ALD16" s="62"/>
      <c r="ALE16" s="62"/>
      <c r="ALF16" s="62"/>
      <c r="ALG16" s="62"/>
      <c r="ALH16" s="62"/>
      <c r="ALI16" s="62"/>
      <c r="ALJ16" s="62"/>
      <c r="ALK16" s="62"/>
      <c r="ALL16" s="62"/>
      <c r="ALM16" s="62"/>
      <c r="ALN16" s="62"/>
      <c r="ALO16" s="62"/>
      <c r="ALP16" s="62"/>
      <c r="ALQ16" s="62"/>
      <c r="ALR16" s="62"/>
      <c r="ALS16" s="62"/>
      <c r="ALT16" s="62"/>
      <c r="ALU16" s="62"/>
      <c r="ALV16" s="62"/>
      <c r="ALW16" s="62"/>
      <c r="ALX16" s="62"/>
      <c r="ALY16" s="62"/>
      <c r="ALZ16" s="62"/>
      <c r="AMA16" s="62"/>
      <c r="AMB16" s="62"/>
      <c r="AMC16" s="62"/>
      <c r="AMD16" s="62"/>
      <c r="AME16" s="62"/>
      <c r="AMF16" s="62"/>
      <c r="AMG16" s="62"/>
      <c r="AMH16" s="62"/>
      <c r="AMI16" s="62"/>
      <c r="AMJ16" s="62"/>
    </row>
    <row r="17" spans="1:1024" ht="15" customHeight="1">
      <c r="A17" s="62"/>
      <c r="B17" s="588"/>
      <c r="C17" s="589"/>
      <c r="D17" s="589"/>
      <c r="E17" s="589"/>
      <c r="F17" s="589"/>
      <c r="G17" s="589"/>
      <c r="H17" s="589"/>
      <c r="I17" s="589"/>
      <c r="J17" s="589"/>
      <c r="K17" s="589"/>
      <c r="L17" s="589"/>
      <c r="M17" s="589"/>
      <c r="N17" s="589"/>
      <c r="O17" s="589"/>
      <c r="P17" s="589"/>
      <c r="Q17" s="590"/>
      <c r="R17" s="62"/>
      <c r="S17" s="62"/>
      <c r="T17" s="62"/>
      <c r="U17" s="62"/>
      <c r="V17" s="62"/>
      <c r="W17" s="62"/>
      <c r="X17" s="62"/>
      <c r="Y17" s="62"/>
      <c r="Z17" s="62"/>
      <c r="AA17" s="62"/>
      <c r="AB17" s="62"/>
      <c r="AC17" s="62"/>
      <c r="AD17" s="62"/>
      <c r="AE17" s="62"/>
      <c r="AF17" s="62"/>
      <c r="AG17" s="62"/>
      <c r="AH17" s="62"/>
      <c r="AI17" s="62"/>
      <c r="AJ17" s="62"/>
      <c r="AK17" s="62"/>
      <c r="AL17" s="62"/>
      <c r="AM17" s="62"/>
      <c r="AN17" s="62"/>
      <c r="AO17" s="62"/>
      <c r="AP17" s="62"/>
      <c r="AQ17" s="62"/>
      <c r="AR17" s="62"/>
      <c r="AS17" s="62"/>
      <c r="AT17" s="62"/>
      <c r="AU17" s="62"/>
      <c r="AV17" s="62"/>
      <c r="AW17" s="62"/>
      <c r="AX17" s="62"/>
      <c r="AY17" s="62"/>
      <c r="AZ17" s="62"/>
      <c r="BA17" s="62"/>
      <c r="BB17" s="62"/>
      <c r="BC17" s="62"/>
      <c r="BD17" s="62"/>
      <c r="BE17" s="62"/>
      <c r="BF17" s="62"/>
      <c r="BG17" s="62"/>
      <c r="BH17" s="62"/>
      <c r="BI17" s="62"/>
      <c r="BJ17" s="62"/>
      <c r="BK17" s="62"/>
      <c r="BL17" s="62"/>
      <c r="BM17" s="62"/>
      <c r="BN17" s="62"/>
      <c r="BO17" s="62"/>
      <c r="BP17" s="62"/>
      <c r="BQ17" s="62"/>
      <c r="BR17" s="62"/>
      <c r="BS17" s="62"/>
      <c r="BT17" s="62"/>
      <c r="BU17" s="62"/>
      <c r="BV17" s="62"/>
      <c r="BW17" s="62"/>
      <c r="BX17" s="62"/>
      <c r="BY17" s="62"/>
      <c r="BZ17" s="62"/>
      <c r="CA17" s="62"/>
      <c r="CB17" s="62"/>
      <c r="CC17" s="62"/>
      <c r="CD17" s="62"/>
      <c r="CE17" s="62"/>
      <c r="CF17" s="62"/>
      <c r="CG17" s="62"/>
      <c r="CH17" s="62"/>
      <c r="CI17" s="62"/>
      <c r="CJ17" s="62"/>
      <c r="CK17" s="62"/>
      <c r="CL17" s="62"/>
      <c r="CM17" s="62"/>
      <c r="CN17" s="62"/>
      <c r="CO17" s="62"/>
      <c r="CP17" s="62"/>
      <c r="CQ17" s="62"/>
      <c r="CR17" s="62"/>
      <c r="CS17" s="62"/>
      <c r="CT17" s="62"/>
      <c r="CU17" s="62"/>
      <c r="CV17" s="62"/>
      <c r="CW17" s="62"/>
      <c r="CX17" s="62"/>
      <c r="CY17" s="62"/>
      <c r="CZ17" s="62"/>
      <c r="DA17" s="62"/>
      <c r="DB17" s="62"/>
      <c r="DC17" s="62"/>
      <c r="DD17" s="62"/>
      <c r="DE17" s="62"/>
      <c r="DF17" s="62"/>
      <c r="DG17" s="62"/>
      <c r="DH17" s="62"/>
      <c r="DI17" s="62"/>
      <c r="DJ17" s="62"/>
      <c r="DK17" s="62"/>
      <c r="DL17" s="62"/>
      <c r="DM17" s="62"/>
      <c r="DN17" s="62"/>
      <c r="DO17" s="62"/>
      <c r="DP17" s="62"/>
      <c r="DQ17" s="62"/>
      <c r="DR17" s="62"/>
      <c r="DS17" s="62"/>
      <c r="DT17" s="62"/>
      <c r="DU17" s="62"/>
      <c r="DV17" s="62"/>
      <c r="DW17" s="62"/>
      <c r="DX17" s="62"/>
      <c r="DY17" s="62"/>
      <c r="DZ17" s="62"/>
      <c r="EA17" s="62"/>
      <c r="EB17" s="62"/>
      <c r="EC17" s="62"/>
      <c r="ED17" s="62"/>
      <c r="EE17" s="62"/>
      <c r="EF17" s="62"/>
      <c r="EG17" s="62"/>
      <c r="EH17" s="62"/>
      <c r="EI17" s="62"/>
      <c r="EJ17" s="62"/>
      <c r="EK17" s="62"/>
      <c r="EL17" s="62"/>
      <c r="EM17" s="62"/>
      <c r="EN17" s="62"/>
      <c r="EO17" s="62"/>
      <c r="EP17" s="62"/>
      <c r="EQ17" s="62"/>
      <c r="ER17" s="62"/>
      <c r="ES17" s="62"/>
      <c r="ET17" s="62"/>
      <c r="EU17" s="62"/>
      <c r="EV17" s="62"/>
      <c r="EW17" s="62"/>
      <c r="EX17" s="62"/>
      <c r="EY17" s="62"/>
      <c r="EZ17" s="62"/>
      <c r="FA17" s="62"/>
      <c r="FB17" s="62"/>
      <c r="FC17" s="62"/>
      <c r="FD17" s="62"/>
      <c r="FE17" s="62"/>
      <c r="FF17" s="62"/>
      <c r="FG17" s="62"/>
      <c r="FH17" s="62"/>
      <c r="FI17" s="62"/>
      <c r="FJ17" s="62"/>
      <c r="FK17" s="62"/>
      <c r="FL17" s="62"/>
      <c r="FM17" s="62"/>
      <c r="FN17" s="62"/>
      <c r="FO17" s="62"/>
      <c r="FP17" s="62"/>
      <c r="FQ17" s="62"/>
      <c r="FR17" s="62"/>
      <c r="FS17" s="62"/>
      <c r="FT17" s="62"/>
      <c r="FU17" s="62"/>
      <c r="FV17" s="62"/>
      <c r="FW17" s="62"/>
      <c r="FX17" s="62"/>
      <c r="FY17" s="62"/>
      <c r="FZ17" s="62"/>
      <c r="GA17" s="62"/>
      <c r="GB17" s="62"/>
      <c r="GC17" s="62"/>
      <c r="GD17" s="62"/>
      <c r="GE17" s="62"/>
      <c r="GF17" s="62"/>
      <c r="GG17" s="62"/>
      <c r="GH17" s="62"/>
      <c r="GI17" s="62"/>
      <c r="GJ17" s="62"/>
      <c r="GK17" s="62"/>
      <c r="GL17" s="62"/>
      <c r="GM17" s="62"/>
      <c r="GN17" s="62"/>
      <c r="GO17" s="62"/>
      <c r="GP17" s="62"/>
      <c r="GQ17" s="62"/>
      <c r="GR17" s="62"/>
      <c r="GS17" s="62"/>
      <c r="GT17" s="62"/>
      <c r="GU17" s="62"/>
      <c r="GV17" s="62"/>
      <c r="GW17" s="62"/>
      <c r="GX17" s="62"/>
      <c r="GY17" s="62"/>
      <c r="GZ17" s="62"/>
      <c r="HA17" s="62"/>
      <c r="HB17" s="62"/>
      <c r="HC17" s="62"/>
      <c r="HD17" s="62"/>
      <c r="HE17" s="62"/>
      <c r="HF17" s="62"/>
      <c r="HG17" s="62"/>
      <c r="HH17" s="62"/>
      <c r="HI17" s="62"/>
      <c r="HJ17" s="62"/>
      <c r="HK17" s="62"/>
      <c r="HL17" s="62"/>
      <c r="HM17" s="62"/>
      <c r="HN17" s="62"/>
      <c r="HO17" s="62"/>
      <c r="HP17" s="62"/>
      <c r="HQ17" s="62"/>
      <c r="HR17" s="62"/>
      <c r="HS17" s="62"/>
      <c r="HT17" s="62"/>
      <c r="HU17" s="62"/>
      <c r="HV17" s="62"/>
      <c r="HW17" s="62"/>
      <c r="HX17" s="62"/>
      <c r="HY17" s="62"/>
      <c r="HZ17" s="62"/>
      <c r="IA17" s="62"/>
      <c r="IB17" s="62"/>
      <c r="IC17" s="62"/>
      <c r="ID17" s="62"/>
      <c r="IE17" s="62"/>
      <c r="IF17" s="62"/>
      <c r="IG17" s="62"/>
      <c r="IH17" s="62"/>
      <c r="II17" s="62"/>
      <c r="IJ17" s="62"/>
      <c r="IK17" s="62"/>
      <c r="IL17" s="62"/>
      <c r="IM17" s="62"/>
      <c r="IN17" s="62"/>
      <c r="IO17" s="62"/>
      <c r="IP17" s="62"/>
      <c r="IQ17" s="62"/>
      <c r="IR17" s="62"/>
      <c r="IS17" s="62"/>
      <c r="IT17" s="62"/>
      <c r="IU17" s="62"/>
      <c r="IV17" s="62"/>
      <c r="IW17" s="62"/>
      <c r="IX17" s="62"/>
      <c r="IY17" s="62"/>
      <c r="IZ17" s="62"/>
      <c r="JA17" s="62"/>
      <c r="JB17" s="62"/>
      <c r="JC17" s="62"/>
      <c r="JD17" s="62"/>
      <c r="JE17" s="62"/>
      <c r="JF17" s="62"/>
      <c r="JG17" s="62"/>
      <c r="JH17" s="62"/>
      <c r="JI17" s="62"/>
      <c r="JJ17" s="62"/>
      <c r="JK17" s="62"/>
      <c r="JL17" s="62"/>
      <c r="JM17" s="62"/>
      <c r="JN17" s="62"/>
      <c r="JO17" s="62"/>
      <c r="JP17" s="62"/>
      <c r="JQ17" s="62"/>
      <c r="JR17" s="62"/>
      <c r="JS17" s="62"/>
      <c r="JT17" s="62"/>
      <c r="JU17" s="62"/>
      <c r="JV17" s="62"/>
      <c r="JW17" s="62"/>
      <c r="JX17" s="62"/>
      <c r="JY17" s="62"/>
      <c r="JZ17" s="62"/>
      <c r="KA17" s="62"/>
      <c r="KB17" s="62"/>
      <c r="KC17" s="62"/>
      <c r="KD17" s="62"/>
      <c r="KE17" s="62"/>
      <c r="KF17" s="62"/>
      <c r="KG17" s="62"/>
      <c r="KH17" s="62"/>
      <c r="KI17" s="62"/>
      <c r="KJ17" s="62"/>
      <c r="KK17" s="62"/>
      <c r="KL17" s="62"/>
      <c r="KM17" s="62"/>
      <c r="KN17" s="62"/>
      <c r="KO17" s="62"/>
      <c r="KP17" s="62"/>
      <c r="KQ17" s="62"/>
      <c r="KR17" s="62"/>
      <c r="KS17" s="62"/>
      <c r="KT17" s="62"/>
      <c r="KU17" s="62"/>
      <c r="KV17" s="62"/>
      <c r="KW17" s="62"/>
      <c r="KX17" s="62"/>
      <c r="KY17" s="62"/>
      <c r="KZ17" s="62"/>
      <c r="LA17" s="62"/>
      <c r="LB17" s="62"/>
      <c r="LC17" s="62"/>
      <c r="LD17" s="62"/>
      <c r="LE17" s="62"/>
      <c r="LF17" s="62"/>
      <c r="LG17" s="62"/>
      <c r="LH17" s="62"/>
      <c r="LI17" s="62"/>
      <c r="LJ17" s="62"/>
      <c r="LK17" s="62"/>
      <c r="LL17" s="62"/>
      <c r="LM17" s="62"/>
      <c r="LN17" s="62"/>
      <c r="LO17" s="62"/>
      <c r="LP17" s="62"/>
      <c r="LQ17" s="62"/>
      <c r="LR17" s="62"/>
      <c r="LS17" s="62"/>
      <c r="LT17" s="62"/>
      <c r="LU17" s="62"/>
      <c r="LV17" s="62"/>
      <c r="LW17" s="62"/>
      <c r="LX17" s="62"/>
      <c r="LY17" s="62"/>
      <c r="LZ17" s="62"/>
      <c r="MA17" s="62"/>
      <c r="MB17" s="62"/>
      <c r="MC17" s="62"/>
      <c r="MD17" s="62"/>
      <c r="ME17" s="62"/>
      <c r="MF17" s="62"/>
      <c r="MG17" s="62"/>
      <c r="MH17" s="62"/>
      <c r="MI17" s="62"/>
      <c r="MJ17" s="62"/>
      <c r="MK17" s="62"/>
      <c r="ML17" s="62"/>
      <c r="MM17" s="62"/>
      <c r="MN17" s="62"/>
      <c r="MO17" s="62"/>
      <c r="MP17" s="62"/>
      <c r="MQ17" s="62"/>
      <c r="MR17" s="62"/>
      <c r="MS17" s="62"/>
      <c r="MT17" s="62"/>
      <c r="MU17" s="62"/>
      <c r="MV17" s="62"/>
      <c r="MW17" s="62"/>
      <c r="MX17" s="62"/>
      <c r="MY17" s="62"/>
      <c r="MZ17" s="62"/>
      <c r="NA17" s="62"/>
      <c r="NB17" s="62"/>
      <c r="NC17" s="62"/>
      <c r="ND17" s="62"/>
      <c r="NE17" s="62"/>
      <c r="NF17" s="62"/>
      <c r="NG17" s="62"/>
      <c r="NH17" s="62"/>
      <c r="NI17" s="62"/>
      <c r="NJ17" s="62"/>
      <c r="NK17" s="62"/>
      <c r="NL17" s="62"/>
      <c r="NM17" s="62"/>
      <c r="NN17" s="62"/>
      <c r="NO17" s="62"/>
      <c r="NP17" s="62"/>
      <c r="NQ17" s="62"/>
      <c r="NR17" s="62"/>
      <c r="NS17" s="62"/>
      <c r="NT17" s="62"/>
      <c r="NU17" s="62"/>
      <c r="NV17" s="62"/>
      <c r="NW17" s="62"/>
      <c r="NX17" s="62"/>
      <c r="NY17" s="62"/>
      <c r="NZ17" s="62"/>
      <c r="OA17" s="62"/>
      <c r="OB17" s="62"/>
      <c r="OC17" s="62"/>
      <c r="OD17" s="62"/>
      <c r="OE17" s="62"/>
      <c r="OF17" s="62"/>
      <c r="OG17" s="62"/>
      <c r="OH17" s="62"/>
      <c r="OI17" s="62"/>
      <c r="OJ17" s="62"/>
      <c r="OK17" s="62"/>
      <c r="OL17" s="62"/>
      <c r="OM17" s="62"/>
      <c r="ON17" s="62"/>
      <c r="OO17" s="62"/>
      <c r="OP17" s="62"/>
      <c r="OQ17" s="62"/>
      <c r="OR17" s="62"/>
      <c r="OS17" s="62"/>
      <c r="OT17" s="62"/>
      <c r="OU17" s="62"/>
      <c r="OV17" s="62"/>
      <c r="OW17" s="62"/>
      <c r="OX17" s="62"/>
      <c r="OY17" s="62"/>
      <c r="OZ17" s="62"/>
      <c r="PA17" s="62"/>
      <c r="PB17" s="62"/>
      <c r="PC17" s="62"/>
      <c r="PD17" s="62"/>
      <c r="PE17" s="62"/>
      <c r="PF17" s="62"/>
      <c r="PG17" s="62"/>
      <c r="PH17" s="62"/>
      <c r="PI17" s="62"/>
      <c r="PJ17" s="62"/>
      <c r="PK17" s="62"/>
      <c r="PL17" s="62"/>
      <c r="PM17" s="62"/>
      <c r="PN17" s="62"/>
      <c r="PO17" s="62"/>
      <c r="PP17" s="62"/>
      <c r="PQ17" s="62"/>
      <c r="PR17" s="62"/>
      <c r="PS17" s="62"/>
      <c r="PT17" s="62"/>
      <c r="PU17" s="62"/>
      <c r="PV17" s="62"/>
      <c r="PW17" s="62"/>
      <c r="PX17" s="62"/>
      <c r="PY17" s="62"/>
      <c r="PZ17" s="62"/>
      <c r="QA17" s="62"/>
      <c r="QB17" s="62"/>
      <c r="QC17" s="62"/>
      <c r="QD17" s="62"/>
      <c r="QE17" s="62"/>
      <c r="QF17" s="62"/>
      <c r="QG17" s="62"/>
      <c r="QH17" s="62"/>
      <c r="QI17" s="62"/>
      <c r="QJ17" s="62"/>
      <c r="QK17" s="62"/>
      <c r="QL17" s="62"/>
      <c r="QM17" s="62"/>
      <c r="QN17" s="62"/>
      <c r="QO17" s="62"/>
      <c r="QP17" s="62"/>
      <c r="QQ17" s="62"/>
      <c r="QR17" s="62"/>
      <c r="QS17" s="62"/>
      <c r="QT17" s="62"/>
      <c r="QU17" s="62"/>
      <c r="QV17" s="62"/>
      <c r="QW17" s="62"/>
      <c r="QX17" s="62"/>
      <c r="QY17" s="62"/>
      <c r="QZ17" s="62"/>
      <c r="RA17" s="62"/>
      <c r="RB17" s="62"/>
      <c r="RC17" s="62"/>
      <c r="RD17" s="62"/>
      <c r="RE17" s="62"/>
      <c r="RF17" s="62"/>
      <c r="RG17" s="62"/>
      <c r="RH17" s="62"/>
      <c r="RI17" s="62"/>
      <c r="RJ17" s="62"/>
      <c r="RK17" s="62"/>
      <c r="RL17" s="62"/>
      <c r="RM17" s="62"/>
      <c r="RN17" s="62"/>
      <c r="RO17" s="62"/>
      <c r="RP17" s="62"/>
      <c r="RQ17" s="62"/>
      <c r="RR17" s="62"/>
      <c r="RS17" s="62"/>
      <c r="RT17" s="62"/>
      <c r="RU17" s="62"/>
      <c r="RV17" s="62"/>
      <c r="RW17" s="62"/>
      <c r="RX17" s="62"/>
      <c r="RY17" s="62"/>
      <c r="RZ17" s="62"/>
      <c r="SA17" s="62"/>
      <c r="SB17" s="62"/>
      <c r="SC17" s="62"/>
      <c r="SD17" s="62"/>
      <c r="SE17" s="62"/>
      <c r="SF17" s="62"/>
      <c r="SG17" s="62"/>
      <c r="SH17" s="62"/>
      <c r="SI17" s="62"/>
      <c r="SJ17" s="62"/>
      <c r="SK17" s="62"/>
      <c r="SL17" s="62"/>
      <c r="SM17" s="62"/>
      <c r="SN17" s="62"/>
      <c r="SO17" s="62"/>
      <c r="SP17" s="62"/>
      <c r="SQ17" s="62"/>
      <c r="SR17" s="62"/>
      <c r="SS17" s="62"/>
      <c r="ST17" s="62"/>
      <c r="SU17" s="62"/>
      <c r="SV17" s="62"/>
      <c r="SW17" s="62"/>
      <c r="SX17" s="62"/>
      <c r="SY17" s="62"/>
      <c r="SZ17" s="62"/>
      <c r="TA17" s="62"/>
      <c r="TB17" s="62"/>
      <c r="TC17" s="62"/>
      <c r="TD17" s="62"/>
      <c r="TE17" s="62"/>
      <c r="TF17" s="62"/>
      <c r="TG17" s="62"/>
      <c r="TH17" s="62"/>
      <c r="TI17" s="62"/>
      <c r="TJ17" s="62"/>
      <c r="TK17" s="62"/>
      <c r="TL17" s="62"/>
      <c r="TM17" s="62"/>
      <c r="TN17" s="62"/>
      <c r="TO17" s="62"/>
      <c r="TP17" s="62"/>
      <c r="TQ17" s="62"/>
      <c r="TR17" s="62"/>
      <c r="TS17" s="62"/>
      <c r="TT17" s="62"/>
      <c r="TU17" s="62"/>
      <c r="TV17" s="62"/>
      <c r="TW17" s="62"/>
      <c r="TX17" s="62"/>
      <c r="TY17" s="62"/>
      <c r="TZ17" s="62"/>
      <c r="UA17" s="62"/>
      <c r="UB17" s="62"/>
      <c r="UC17" s="62"/>
      <c r="UD17" s="62"/>
      <c r="UE17" s="62"/>
      <c r="UF17" s="62"/>
      <c r="UG17" s="62"/>
      <c r="UH17" s="62"/>
      <c r="UI17" s="62"/>
      <c r="UJ17" s="62"/>
      <c r="UK17" s="62"/>
      <c r="UL17" s="62"/>
      <c r="UM17" s="62"/>
      <c r="UN17" s="62"/>
      <c r="UO17" s="62"/>
      <c r="UP17" s="62"/>
      <c r="UQ17" s="62"/>
      <c r="UR17" s="62"/>
      <c r="US17" s="62"/>
      <c r="UT17" s="62"/>
      <c r="UU17" s="62"/>
      <c r="UV17" s="62"/>
      <c r="UW17" s="62"/>
      <c r="UX17" s="62"/>
      <c r="UY17" s="62"/>
      <c r="UZ17" s="62"/>
      <c r="VA17" s="62"/>
      <c r="VB17" s="62"/>
      <c r="VC17" s="62"/>
      <c r="VD17" s="62"/>
      <c r="VE17" s="62"/>
      <c r="VF17" s="62"/>
      <c r="VG17" s="62"/>
      <c r="VH17" s="62"/>
      <c r="VI17" s="62"/>
      <c r="VJ17" s="62"/>
      <c r="VK17" s="62"/>
      <c r="VL17" s="62"/>
      <c r="VM17" s="62"/>
      <c r="VN17" s="62"/>
      <c r="VO17" s="62"/>
      <c r="VP17" s="62"/>
      <c r="VQ17" s="62"/>
      <c r="VR17" s="62"/>
      <c r="VS17" s="62"/>
      <c r="VT17" s="62"/>
      <c r="VU17" s="62"/>
      <c r="VV17" s="62"/>
      <c r="VW17" s="62"/>
      <c r="VX17" s="62"/>
      <c r="VY17" s="62"/>
      <c r="VZ17" s="62"/>
      <c r="WA17" s="62"/>
      <c r="WB17" s="62"/>
      <c r="WC17" s="62"/>
      <c r="WD17" s="62"/>
      <c r="WE17" s="62"/>
      <c r="WF17" s="62"/>
      <c r="WG17" s="62"/>
      <c r="WH17" s="62"/>
      <c r="WI17" s="62"/>
      <c r="WJ17" s="62"/>
      <c r="WK17" s="62"/>
      <c r="WL17" s="62"/>
      <c r="WM17" s="62"/>
      <c r="WN17" s="62"/>
      <c r="WO17" s="62"/>
      <c r="WP17" s="62"/>
      <c r="WQ17" s="62"/>
      <c r="WR17" s="62"/>
      <c r="WS17" s="62"/>
      <c r="WT17" s="62"/>
      <c r="WU17" s="62"/>
      <c r="WV17" s="62"/>
      <c r="WW17" s="62"/>
      <c r="WX17" s="62"/>
      <c r="WY17" s="62"/>
      <c r="WZ17" s="62"/>
      <c r="XA17" s="62"/>
      <c r="XB17" s="62"/>
      <c r="XC17" s="62"/>
      <c r="XD17" s="62"/>
      <c r="XE17" s="62"/>
      <c r="XF17" s="62"/>
      <c r="XG17" s="62"/>
      <c r="XH17" s="62"/>
      <c r="XI17" s="62"/>
      <c r="XJ17" s="62"/>
      <c r="XK17" s="62"/>
      <c r="XL17" s="62"/>
      <c r="XM17" s="62"/>
      <c r="XN17" s="62"/>
      <c r="XO17" s="62"/>
      <c r="XP17" s="62"/>
      <c r="XQ17" s="62"/>
      <c r="XR17" s="62"/>
      <c r="XS17" s="62"/>
      <c r="XT17" s="62"/>
      <c r="XU17" s="62"/>
      <c r="XV17" s="62"/>
      <c r="XW17" s="62"/>
      <c r="XX17" s="62"/>
      <c r="XY17" s="62"/>
      <c r="XZ17" s="62"/>
      <c r="YA17" s="62"/>
      <c r="YB17" s="62"/>
      <c r="YC17" s="62"/>
      <c r="YD17" s="62"/>
      <c r="YE17" s="62"/>
      <c r="YF17" s="62"/>
      <c r="YG17" s="62"/>
      <c r="YH17" s="62"/>
      <c r="YI17" s="62"/>
      <c r="YJ17" s="62"/>
      <c r="YK17" s="62"/>
      <c r="YL17" s="62"/>
      <c r="YM17" s="62"/>
      <c r="YN17" s="62"/>
      <c r="YO17" s="62"/>
      <c r="YP17" s="62"/>
      <c r="YQ17" s="62"/>
      <c r="YR17" s="62"/>
      <c r="YS17" s="62"/>
      <c r="YT17" s="62"/>
      <c r="YU17" s="62"/>
      <c r="YV17" s="62"/>
      <c r="YW17" s="62"/>
      <c r="YX17" s="62"/>
      <c r="YY17" s="62"/>
      <c r="YZ17" s="62"/>
      <c r="ZA17" s="62"/>
      <c r="ZB17" s="62"/>
      <c r="ZC17" s="62"/>
      <c r="ZD17" s="62"/>
      <c r="ZE17" s="62"/>
      <c r="ZF17" s="62"/>
      <c r="ZG17" s="62"/>
      <c r="ZH17" s="62"/>
      <c r="ZI17" s="62"/>
      <c r="ZJ17" s="62"/>
      <c r="ZK17" s="62"/>
      <c r="ZL17" s="62"/>
      <c r="ZM17" s="62"/>
      <c r="ZN17" s="62"/>
      <c r="ZO17" s="62"/>
      <c r="ZP17" s="62"/>
      <c r="ZQ17" s="62"/>
      <c r="ZR17" s="62"/>
      <c r="ZS17" s="62"/>
      <c r="ZT17" s="62"/>
      <c r="ZU17" s="62"/>
      <c r="ZV17" s="62"/>
      <c r="ZW17" s="62"/>
      <c r="ZX17" s="62"/>
      <c r="ZY17" s="62"/>
      <c r="ZZ17" s="62"/>
      <c r="AAA17" s="62"/>
      <c r="AAB17" s="62"/>
      <c r="AAC17" s="62"/>
      <c r="AAD17" s="62"/>
      <c r="AAE17" s="62"/>
      <c r="AAF17" s="62"/>
      <c r="AAG17" s="62"/>
      <c r="AAH17" s="62"/>
      <c r="AAI17" s="62"/>
      <c r="AAJ17" s="62"/>
      <c r="AAK17" s="62"/>
      <c r="AAL17" s="62"/>
      <c r="AAM17" s="62"/>
      <c r="AAN17" s="62"/>
      <c r="AAO17" s="62"/>
      <c r="AAP17" s="62"/>
      <c r="AAQ17" s="62"/>
      <c r="AAR17" s="62"/>
      <c r="AAS17" s="62"/>
      <c r="AAT17" s="62"/>
      <c r="AAU17" s="62"/>
      <c r="AAV17" s="62"/>
      <c r="AAW17" s="62"/>
      <c r="AAX17" s="62"/>
      <c r="AAY17" s="62"/>
      <c r="AAZ17" s="62"/>
      <c r="ABA17" s="62"/>
      <c r="ABB17" s="62"/>
      <c r="ABC17" s="62"/>
      <c r="ABD17" s="62"/>
      <c r="ABE17" s="62"/>
      <c r="ABF17" s="62"/>
      <c r="ABG17" s="62"/>
      <c r="ABH17" s="62"/>
      <c r="ABI17" s="62"/>
      <c r="ABJ17" s="62"/>
      <c r="ABK17" s="62"/>
      <c r="ABL17" s="62"/>
      <c r="ABM17" s="62"/>
      <c r="ABN17" s="62"/>
      <c r="ABO17" s="62"/>
      <c r="ABP17" s="62"/>
      <c r="ABQ17" s="62"/>
      <c r="ABR17" s="62"/>
      <c r="ABS17" s="62"/>
      <c r="ABT17" s="62"/>
      <c r="ABU17" s="62"/>
      <c r="ABV17" s="62"/>
      <c r="ABW17" s="62"/>
      <c r="ABX17" s="62"/>
      <c r="ABY17" s="62"/>
      <c r="ABZ17" s="62"/>
      <c r="ACA17" s="62"/>
      <c r="ACB17" s="62"/>
      <c r="ACC17" s="62"/>
      <c r="ACD17" s="62"/>
      <c r="ACE17" s="62"/>
      <c r="ACF17" s="62"/>
      <c r="ACG17" s="62"/>
      <c r="ACH17" s="62"/>
      <c r="ACI17" s="62"/>
      <c r="ACJ17" s="62"/>
      <c r="ACK17" s="62"/>
      <c r="ACL17" s="62"/>
      <c r="ACM17" s="62"/>
      <c r="ACN17" s="62"/>
      <c r="ACO17" s="62"/>
      <c r="ACP17" s="62"/>
      <c r="ACQ17" s="62"/>
      <c r="ACR17" s="62"/>
      <c r="ACS17" s="62"/>
      <c r="ACT17" s="62"/>
      <c r="ACU17" s="62"/>
      <c r="ACV17" s="62"/>
      <c r="ACW17" s="62"/>
      <c r="ACX17" s="62"/>
      <c r="ACY17" s="62"/>
      <c r="ACZ17" s="62"/>
      <c r="ADA17" s="62"/>
      <c r="ADB17" s="62"/>
      <c r="ADC17" s="62"/>
      <c r="ADD17" s="62"/>
      <c r="ADE17" s="62"/>
      <c r="ADF17" s="62"/>
      <c r="ADG17" s="62"/>
      <c r="ADH17" s="62"/>
      <c r="ADI17" s="62"/>
      <c r="ADJ17" s="62"/>
      <c r="ADK17" s="62"/>
      <c r="ADL17" s="62"/>
      <c r="ADM17" s="62"/>
      <c r="ADN17" s="62"/>
      <c r="ADO17" s="62"/>
      <c r="ADP17" s="62"/>
      <c r="ADQ17" s="62"/>
      <c r="ADR17" s="62"/>
      <c r="ADS17" s="62"/>
      <c r="ADT17" s="62"/>
      <c r="ADU17" s="62"/>
      <c r="ADV17" s="62"/>
      <c r="ADW17" s="62"/>
      <c r="ADX17" s="62"/>
      <c r="ADY17" s="62"/>
      <c r="ADZ17" s="62"/>
      <c r="AEA17" s="62"/>
      <c r="AEB17" s="62"/>
      <c r="AEC17" s="62"/>
      <c r="AED17" s="62"/>
      <c r="AEE17" s="62"/>
      <c r="AEF17" s="62"/>
      <c r="AEG17" s="62"/>
      <c r="AEH17" s="62"/>
      <c r="AEI17" s="62"/>
      <c r="AEJ17" s="62"/>
      <c r="AEK17" s="62"/>
      <c r="AEL17" s="62"/>
      <c r="AEM17" s="62"/>
      <c r="AEN17" s="62"/>
      <c r="AEO17" s="62"/>
      <c r="AEP17" s="62"/>
      <c r="AEQ17" s="62"/>
      <c r="AER17" s="62"/>
      <c r="AES17" s="62"/>
      <c r="AET17" s="62"/>
      <c r="AEU17" s="62"/>
      <c r="AEV17" s="62"/>
      <c r="AEW17" s="62"/>
      <c r="AEX17" s="62"/>
      <c r="AEY17" s="62"/>
      <c r="AEZ17" s="62"/>
      <c r="AFA17" s="62"/>
      <c r="AFB17" s="62"/>
      <c r="AFC17" s="62"/>
      <c r="AFD17" s="62"/>
      <c r="AFE17" s="62"/>
      <c r="AFF17" s="62"/>
      <c r="AFG17" s="62"/>
      <c r="AFH17" s="62"/>
      <c r="AFI17" s="62"/>
      <c r="AFJ17" s="62"/>
      <c r="AFK17" s="62"/>
      <c r="AFL17" s="62"/>
      <c r="AFM17" s="62"/>
      <c r="AFN17" s="62"/>
      <c r="AFO17" s="62"/>
      <c r="AFP17" s="62"/>
      <c r="AFQ17" s="62"/>
      <c r="AFR17" s="62"/>
      <c r="AFS17" s="62"/>
      <c r="AFT17" s="62"/>
      <c r="AFU17" s="62"/>
      <c r="AFV17" s="62"/>
      <c r="AFW17" s="62"/>
      <c r="AFX17" s="62"/>
      <c r="AFY17" s="62"/>
      <c r="AFZ17" s="62"/>
      <c r="AGA17" s="62"/>
      <c r="AGB17" s="62"/>
      <c r="AGC17" s="62"/>
      <c r="AGD17" s="62"/>
      <c r="AGE17" s="62"/>
      <c r="AGF17" s="62"/>
      <c r="AGG17" s="62"/>
      <c r="AGH17" s="62"/>
      <c r="AGI17" s="62"/>
      <c r="AGJ17" s="62"/>
      <c r="AGK17" s="62"/>
      <c r="AGL17" s="62"/>
      <c r="AGM17" s="62"/>
      <c r="AGN17" s="62"/>
      <c r="AGO17" s="62"/>
      <c r="AGP17" s="62"/>
      <c r="AGQ17" s="62"/>
      <c r="AGR17" s="62"/>
      <c r="AGS17" s="62"/>
      <c r="AGT17" s="62"/>
      <c r="AGU17" s="62"/>
      <c r="AGV17" s="62"/>
      <c r="AGW17" s="62"/>
      <c r="AGX17" s="62"/>
      <c r="AGY17" s="62"/>
      <c r="AGZ17" s="62"/>
      <c r="AHA17" s="62"/>
      <c r="AHB17" s="62"/>
      <c r="AHC17" s="62"/>
      <c r="AHD17" s="62"/>
      <c r="AHE17" s="62"/>
      <c r="AHF17" s="62"/>
      <c r="AHG17" s="62"/>
      <c r="AHH17" s="62"/>
      <c r="AHI17" s="62"/>
      <c r="AHJ17" s="62"/>
      <c r="AHK17" s="62"/>
      <c r="AHL17" s="62"/>
      <c r="AHM17" s="62"/>
      <c r="AHN17" s="62"/>
      <c r="AHO17" s="62"/>
      <c r="AHP17" s="62"/>
      <c r="AHQ17" s="62"/>
      <c r="AHR17" s="62"/>
      <c r="AHS17" s="62"/>
      <c r="AHT17" s="62"/>
      <c r="AHU17" s="62"/>
      <c r="AHV17" s="62"/>
      <c r="AHW17" s="62"/>
      <c r="AHX17" s="62"/>
      <c r="AHY17" s="62"/>
      <c r="AHZ17" s="62"/>
      <c r="AIA17" s="62"/>
      <c r="AIB17" s="62"/>
      <c r="AIC17" s="62"/>
      <c r="AID17" s="62"/>
      <c r="AIE17" s="62"/>
      <c r="AIF17" s="62"/>
      <c r="AIG17" s="62"/>
      <c r="AIH17" s="62"/>
      <c r="AII17" s="62"/>
      <c r="AIJ17" s="62"/>
      <c r="AIK17" s="62"/>
      <c r="AIL17" s="62"/>
      <c r="AIM17" s="62"/>
      <c r="AIN17" s="62"/>
      <c r="AIO17" s="62"/>
      <c r="AIP17" s="62"/>
      <c r="AIQ17" s="62"/>
      <c r="AIR17" s="62"/>
      <c r="AIS17" s="62"/>
      <c r="AIT17" s="62"/>
      <c r="AIU17" s="62"/>
      <c r="AIV17" s="62"/>
      <c r="AIW17" s="62"/>
      <c r="AIX17" s="62"/>
      <c r="AIY17" s="62"/>
      <c r="AIZ17" s="62"/>
      <c r="AJA17" s="62"/>
      <c r="AJB17" s="62"/>
      <c r="AJC17" s="62"/>
      <c r="AJD17" s="62"/>
      <c r="AJE17" s="62"/>
      <c r="AJF17" s="62"/>
      <c r="AJG17" s="62"/>
      <c r="AJH17" s="62"/>
      <c r="AJI17" s="62"/>
      <c r="AJJ17" s="62"/>
      <c r="AJK17" s="62"/>
      <c r="AJL17" s="62"/>
      <c r="AJM17" s="62"/>
      <c r="AJN17" s="62"/>
      <c r="AJO17" s="62"/>
      <c r="AJP17" s="62"/>
      <c r="AJQ17" s="62"/>
      <c r="AJR17" s="62"/>
      <c r="AJS17" s="62"/>
      <c r="AJT17" s="62"/>
      <c r="AJU17" s="62"/>
      <c r="AJV17" s="62"/>
      <c r="AJW17" s="62"/>
      <c r="AJX17" s="62"/>
      <c r="AJY17" s="62"/>
      <c r="AJZ17" s="62"/>
      <c r="AKA17" s="62"/>
      <c r="AKB17" s="62"/>
      <c r="AKC17" s="62"/>
      <c r="AKD17" s="62"/>
      <c r="AKE17" s="62"/>
      <c r="AKF17" s="62"/>
      <c r="AKG17" s="62"/>
      <c r="AKH17" s="62"/>
      <c r="AKI17" s="62"/>
      <c r="AKJ17" s="62"/>
      <c r="AKK17" s="62"/>
      <c r="AKL17" s="62"/>
      <c r="AKM17" s="62"/>
      <c r="AKN17" s="62"/>
      <c r="AKO17" s="62"/>
      <c r="AKP17" s="62"/>
      <c r="AKQ17" s="62"/>
      <c r="AKR17" s="62"/>
      <c r="AKS17" s="62"/>
      <c r="AKT17" s="62"/>
      <c r="AKU17" s="62"/>
      <c r="AKV17" s="62"/>
      <c r="AKW17" s="62"/>
      <c r="AKX17" s="62"/>
      <c r="AKY17" s="62"/>
      <c r="AKZ17" s="62"/>
      <c r="ALA17" s="62"/>
      <c r="ALB17" s="62"/>
      <c r="ALC17" s="62"/>
      <c r="ALD17" s="62"/>
      <c r="ALE17" s="62"/>
      <c r="ALF17" s="62"/>
      <c r="ALG17" s="62"/>
      <c r="ALH17" s="62"/>
      <c r="ALI17" s="62"/>
      <c r="ALJ17" s="62"/>
      <c r="ALK17" s="62"/>
      <c r="ALL17" s="62"/>
      <c r="ALM17" s="62"/>
      <c r="ALN17" s="62"/>
      <c r="ALO17" s="62"/>
      <c r="ALP17" s="62"/>
      <c r="ALQ17" s="62"/>
      <c r="ALR17" s="62"/>
      <c r="ALS17" s="62"/>
      <c r="ALT17" s="62"/>
      <c r="ALU17" s="62"/>
      <c r="ALV17" s="62"/>
      <c r="ALW17" s="62"/>
      <c r="ALX17" s="62"/>
      <c r="ALY17" s="62"/>
      <c r="ALZ17" s="62"/>
      <c r="AMA17" s="62"/>
      <c r="AMB17" s="62"/>
      <c r="AMC17" s="62"/>
      <c r="AMD17" s="62"/>
      <c r="AME17" s="62"/>
      <c r="AMF17" s="62"/>
      <c r="AMG17" s="62"/>
      <c r="AMH17" s="62"/>
      <c r="AMI17" s="62"/>
      <c r="AMJ17" s="62"/>
    </row>
    <row r="18" spans="1:1024" ht="15" customHeight="1" thickBot="1">
      <c r="A18" s="62"/>
      <c r="B18" s="591"/>
      <c r="C18" s="592"/>
      <c r="D18" s="592"/>
      <c r="E18" s="592"/>
      <c r="F18" s="592"/>
      <c r="G18" s="592"/>
      <c r="H18" s="592"/>
      <c r="I18" s="592"/>
      <c r="J18" s="592"/>
      <c r="K18" s="592"/>
      <c r="L18" s="592"/>
      <c r="M18" s="592"/>
      <c r="N18" s="592"/>
      <c r="O18" s="592"/>
      <c r="P18" s="592"/>
      <c r="Q18" s="593"/>
      <c r="R18" s="62"/>
      <c r="S18" s="62"/>
      <c r="T18" s="62"/>
      <c r="U18" s="62"/>
      <c r="V18" s="62"/>
      <c r="W18" s="62"/>
      <c r="X18" s="62"/>
      <c r="Y18" s="62"/>
      <c r="Z18" s="62"/>
      <c r="AA18" s="62"/>
      <c r="AB18" s="62"/>
      <c r="AC18" s="62"/>
      <c r="AD18" s="62"/>
      <c r="AE18" s="62"/>
      <c r="AF18" s="62"/>
      <c r="AG18" s="62"/>
      <c r="AH18" s="62"/>
      <c r="AI18" s="62"/>
      <c r="AJ18" s="62"/>
      <c r="AK18" s="62"/>
      <c r="AL18" s="62"/>
      <c r="AM18" s="62"/>
      <c r="AN18" s="62"/>
      <c r="AO18" s="62"/>
      <c r="AP18" s="62"/>
      <c r="AQ18" s="62"/>
      <c r="AR18" s="62"/>
      <c r="AS18" s="62"/>
      <c r="AT18" s="62"/>
      <c r="AU18" s="62"/>
      <c r="AV18" s="62"/>
      <c r="AW18" s="62"/>
      <c r="AX18" s="62"/>
      <c r="AY18" s="62"/>
      <c r="AZ18" s="62"/>
      <c r="BA18" s="62"/>
      <c r="BB18" s="62"/>
      <c r="BC18" s="62"/>
      <c r="BD18" s="62"/>
      <c r="BE18" s="62"/>
      <c r="BF18" s="62"/>
      <c r="BG18" s="62"/>
      <c r="BH18" s="62"/>
      <c r="BI18" s="62"/>
      <c r="BJ18" s="62"/>
      <c r="BK18" s="62"/>
      <c r="BL18" s="62"/>
      <c r="BM18" s="62"/>
      <c r="BN18" s="62"/>
      <c r="BO18" s="62"/>
      <c r="BP18" s="62"/>
      <c r="BQ18" s="62"/>
      <c r="BR18" s="62"/>
      <c r="BS18" s="62"/>
      <c r="BT18" s="62"/>
      <c r="BU18" s="62"/>
      <c r="BV18" s="62"/>
      <c r="BW18" s="62"/>
      <c r="BX18" s="62"/>
      <c r="BY18" s="62"/>
      <c r="BZ18" s="62"/>
      <c r="CA18" s="62"/>
      <c r="CB18" s="62"/>
      <c r="CC18" s="62"/>
      <c r="CD18" s="62"/>
      <c r="CE18" s="62"/>
      <c r="CF18" s="62"/>
      <c r="CG18" s="62"/>
      <c r="CH18" s="62"/>
      <c r="CI18" s="62"/>
      <c r="CJ18" s="62"/>
      <c r="CK18" s="62"/>
      <c r="CL18" s="62"/>
      <c r="CM18" s="62"/>
      <c r="CN18" s="62"/>
      <c r="CO18" s="62"/>
      <c r="CP18" s="62"/>
      <c r="CQ18" s="62"/>
      <c r="CR18" s="62"/>
      <c r="CS18" s="62"/>
      <c r="CT18" s="62"/>
      <c r="CU18" s="62"/>
      <c r="CV18" s="62"/>
      <c r="CW18" s="62"/>
      <c r="CX18" s="62"/>
      <c r="CY18" s="62"/>
      <c r="CZ18" s="62"/>
      <c r="DA18" s="62"/>
      <c r="DB18" s="62"/>
      <c r="DC18" s="62"/>
      <c r="DD18" s="62"/>
      <c r="DE18" s="62"/>
      <c r="DF18" s="62"/>
      <c r="DG18" s="62"/>
      <c r="DH18" s="62"/>
      <c r="DI18" s="62"/>
      <c r="DJ18" s="62"/>
      <c r="DK18" s="62"/>
      <c r="DL18" s="62"/>
      <c r="DM18" s="62"/>
      <c r="DN18" s="62"/>
      <c r="DO18" s="62"/>
      <c r="DP18" s="62"/>
      <c r="DQ18" s="62"/>
      <c r="DR18" s="62"/>
      <c r="DS18" s="62"/>
      <c r="DT18" s="62"/>
      <c r="DU18" s="62"/>
      <c r="DV18" s="62"/>
      <c r="DW18" s="62"/>
      <c r="DX18" s="62"/>
      <c r="DY18" s="62"/>
      <c r="DZ18" s="62"/>
      <c r="EA18" s="62"/>
      <c r="EB18" s="62"/>
      <c r="EC18" s="62"/>
      <c r="ED18" s="62"/>
      <c r="EE18" s="62"/>
      <c r="EF18" s="62"/>
      <c r="EG18" s="62"/>
      <c r="EH18" s="62"/>
      <c r="EI18" s="62"/>
      <c r="EJ18" s="62"/>
      <c r="EK18" s="62"/>
      <c r="EL18" s="62"/>
      <c r="EM18" s="62"/>
      <c r="EN18" s="62"/>
      <c r="EO18" s="62"/>
      <c r="EP18" s="62"/>
      <c r="EQ18" s="62"/>
      <c r="ER18" s="62"/>
      <c r="ES18" s="62"/>
      <c r="ET18" s="62"/>
      <c r="EU18" s="62"/>
      <c r="EV18" s="62"/>
      <c r="EW18" s="62"/>
      <c r="EX18" s="62"/>
      <c r="EY18" s="62"/>
      <c r="EZ18" s="62"/>
      <c r="FA18" s="62"/>
      <c r="FB18" s="62"/>
      <c r="FC18" s="62"/>
      <c r="FD18" s="62"/>
      <c r="FE18" s="62"/>
      <c r="FF18" s="62"/>
      <c r="FG18" s="62"/>
      <c r="FH18" s="62"/>
      <c r="FI18" s="62"/>
      <c r="FJ18" s="62"/>
      <c r="FK18" s="62"/>
      <c r="FL18" s="62"/>
      <c r="FM18" s="62"/>
      <c r="FN18" s="62"/>
      <c r="FO18" s="62"/>
      <c r="FP18" s="62"/>
      <c r="FQ18" s="62"/>
      <c r="FR18" s="62"/>
      <c r="FS18" s="62"/>
      <c r="FT18" s="62"/>
      <c r="FU18" s="62"/>
      <c r="FV18" s="62"/>
      <c r="FW18" s="62"/>
      <c r="FX18" s="62"/>
      <c r="FY18" s="62"/>
      <c r="FZ18" s="62"/>
      <c r="GA18" s="62"/>
      <c r="GB18" s="62"/>
      <c r="GC18" s="62"/>
      <c r="GD18" s="62"/>
      <c r="GE18" s="62"/>
      <c r="GF18" s="62"/>
      <c r="GG18" s="62"/>
      <c r="GH18" s="62"/>
      <c r="GI18" s="62"/>
      <c r="GJ18" s="62"/>
      <c r="GK18" s="62"/>
      <c r="GL18" s="62"/>
      <c r="GM18" s="62"/>
      <c r="GN18" s="62"/>
      <c r="GO18" s="62"/>
      <c r="GP18" s="62"/>
      <c r="GQ18" s="62"/>
      <c r="GR18" s="62"/>
      <c r="GS18" s="62"/>
      <c r="GT18" s="62"/>
      <c r="GU18" s="62"/>
      <c r="GV18" s="62"/>
      <c r="GW18" s="62"/>
      <c r="GX18" s="62"/>
      <c r="GY18" s="62"/>
      <c r="GZ18" s="62"/>
      <c r="HA18" s="62"/>
      <c r="HB18" s="62"/>
      <c r="HC18" s="62"/>
      <c r="HD18" s="62"/>
      <c r="HE18" s="62"/>
      <c r="HF18" s="62"/>
      <c r="HG18" s="62"/>
      <c r="HH18" s="62"/>
      <c r="HI18" s="62"/>
      <c r="HJ18" s="62"/>
      <c r="HK18" s="62"/>
      <c r="HL18" s="62"/>
      <c r="HM18" s="62"/>
      <c r="HN18" s="62"/>
      <c r="HO18" s="62"/>
      <c r="HP18" s="62"/>
      <c r="HQ18" s="62"/>
      <c r="HR18" s="62"/>
      <c r="HS18" s="62"/>
      <c r="HT18" s="62"/>
      <c r="HU18" s="62"/>
      <c r="HV18" s="62"/>
      <c r="HW18" s="62"/>
      <c r="HX18" s="62"/>
      <c r="HY18" s="62"/>
      <c r="HZ18" s="62"/>
      <c r="IA18" s="62"/>
      <c r="IB18" s="62"/>
      <c r="IC18" s="62"/>
      <c r="ID18" s="62"/>
      <c r="IE18" s="62"/>
      <c r="IF18" s="62"/>
      <c r="IG18" s="62"/>
      <c r="IH18" s="62"/>
      <c r="II18" s="62"/>
      <c r="IJ18" s="62"/>
      <c r="IK18" s="62"/>
      <c r="IL18" s="62"/>
      <c r="IM18" s="62"/>
      <c r="IN18" s="62"/>
      <c r="IO18" s="62"/>
      <c r="IP18" s="62"/>
      <c r="IQ18" s="62"/>
      <c r="IR18" s="62"/>
      <c r="IS18" s="62"/>
      <c r="IT18" s="62"/>
      <c r="IU18" s="62"/>
      <c r="IV18" s="62"/>
      <c r="IW18" s="62"/>
      <c r="IX18" s="62"/>
      <c r="IY18" s="62"/>
      <c r="IZ18" s="62"/>
      <c r="JA18" s="62"/>
      <c r="JB18" s="62"/>
      <c r="JC18" s="62"/>
      <c r="JD18" s="62"/>
      <c r="JE18" s="62"/>
      <c r="JF18" s="62"/>
      <c r="JG18" s="62"/>
      <c r="JH18" s="62"/>
      <c r="JI18" s="62"/>
      <c r="JJ18" s="62"/>
      <c r="JK18" s="62"/>
      <c r="JL18" s="62"/>
      <c r="JM18" s="62"/>
      <c r="JN18" s="62"/>
      <c r="JO18" s="62"/>
      <c r="JP18" s="62"/>
      <c r="JQ18" s="62"/>
      <c r="JR18" s="62"/>
      <c r="JS18" s="62"/>
      <c r="JT18" s="62"/>
      <c r="JU18" s="62"/>
      <c r="JV18" s="62"/>
      <c r="JW18" s="62"/>
      <c r="JX18" s="62"/>
      <c r="JY18" s="62"/>
      <c r="JZ18" s="62"/>
      <c r="KA18" s="62"/>
      <c r="KB18" s="62"/>
      <c r="KC18" s="62"/>
      <c r="KD18" s="62"/>
      <c r="KE18" s="62"/>
      <c r="KF18" s="62"/>
      <c r="KG18" s="62"/>
      <c r="KH18" s="62"/>
      <c r="KI18" s="62"/>
      <c r="KJ18" s="62"/>
      <c r="KK18" s="62"/>
      <c r="KL18" s="62"/>
      <c r="KM18" s="62"/>
      <c r="KN18" s="62"/>
      <c r="KO18" s="62"/>
      <c r="KP18" s="62"/>
      <c r="KQ18" s="62"/>
      <c r="KR18" s="62"/>
      <c r="KS18" s="62"/>
      <c r="KT18" s="62"/>
      <c r="KU18" s="62"/>
      <c r="KV18" s="62"/>
      <c r="KW18" s="62"/>
      <c r="KX18" s="62"/>
      <c r="KY18" s="62"/>
      <c r="KZ18" s="62"/>
      <c r="LA18" s="62"/>
      <c r="LB18" s="62"/>
      <c r="LC18" s="62"/>
      <c r="LD18" s="62"/>
      <c r="LE18" s="62"/>
      <c r="LF18" s="62"/>
      <c r="LG18" s="62"/>
      <c r="LH18" s="62"/>
      <c r="LI18" s="62"/>
      <c r="LJ18" s="62"/>
      <c r="LK18" s="62"/>
      <c r="LL18" s="62"/>
      <c r="LM18" s="62"/>
      <c r="LN18" s="62"/>
      <c r="LO18" s="62"/>
      <c r="LP18" s="62"/>
      <c r="LQ18" s="62"/>
      <c r="LR18" s="62"/>
      <c r="LS18" s="62"/>
      <c r="LT18" s="62"/>
      <c r="LU18" s="62"/>
      <c r="LV18" s="62"/>
      <c r="LW18" s="62"/>
      <c r="LX18" s="62"/>
      <c r="LY18" s="62"/>
      <c r="LZ18" s="62"/>
      <c r="MA18" s="62"/>
      <c r="MB18" s="62"/>
      <c r="MC18" s="62"/>
      <c r="MD18" s="62"/>
      <c r="ME18" s="62"/>
      <c r="MF18" s="62"/>
      <c r="MG18" s="62"/>
      <c r="MH18" s="62"/>
      <c r="MI18" s="62"/>
      <c r="MJ18" s="62"/>
      <c r="MK18" s="62"/>
      <c r="ML18" s="62"/>
      <c r="MM18" s="62"/>
      <c r="MN18" s="62"/>
      <c r="MO18" s="62"/>
      <c r="MP18" s="62"/>
      <c r="MQ18" s="62"/>
      <c r="MR18" s="62"/>
      <c r="MS18" s="62"/>
      <c r="MT18" s="62"/>
      <c r="MU18" s="62"/>
      <c r="MV18" s="62"/>
      <c r="MW18" s="62"/>
      <c r="MX18" s="62"/>
      <c r="MY18" s="62"/>
      <c r="MZ18" s="62"/>
      <c r="NA18" s="62"/>
      <c r="NB18" s="62"/>
      <c r="NC18" s="62"/>
      <c r="ND18" s="62"/>
      <c r="NE18" s="62"/>
      <c r="NF18" s="62"/>
      <c r="NG18" s="62"/>
      <c r="NH18" s="62"/>
      <c r="NI18" s="62"/>
      <c r="NJ18" s="62"/>
      <c r="NK18" s="62"/>
      <c r="NL18" s="62"/>
      <c r="NM18" s="62"/>
      <c r="NN18" s="62"/>
      <c r="NO18" s="62"/>
      <c r="NP18" s="62"/>
      <c r="NQ18" s="62"/>
      <c r="NR18" s="62"/>
      <c r="NS18" s="62"/>
      <c r="NT18" s="62"/>
      <c r="NU18" s="62"/>
      <c r="NV18" s="62"/>
      <c r="NW18" s="62"/>
      <c r="NX18" s="62"/>
      <c r="NY18" s="62"/>
      <c r="NZ18" s="62"/>
      <c r="OA18" s="62"/>
      <c r="OB18" s="62"/>
      <c r="OC18" s="62"/>
      <c r="OD18" s="62"/>
      <c r="OE18" s="62"/>
      <c r="OF18" s="62"/>
      <c r="OG18" s="62"/>
      <c r="OH18" s="62"/>
      <c r="OI18" s="62"/>
      <c r="OJ18" s="62"/>
      <c r="OK18" s="62"/>
      <c r="OL18" s="62"/>
      <c r="OM18" s="62"/>
      <c r="ON18" s="62"/>
      <c r="OO18" s="62"/>
      <c r="OP18" s="62"/>
      <c r="OQ18" s="62"/>
      <c r="OR18" s="62"/>
      <c r="OS18" s="62"/>
      <c r="OT18" s="62"/>
      <c r="OU18" s="62"/>
      <c r="OV18" s="62"/>
      <c r="OW18" s="62"/>
      <c r="OX18" s="62"/>
      <c r="OY18" s="62"/>
      <c r="OZ18" s="62"/>
      <c r="PA18" s="62"/>
      <c r="PB18" s="62"/>
      <c r="PC18" s="62"/>
      <c r="PD18" s="62"/>
      <c r="PE18" s="62"/>
      <c r="PF18" s="62"/>
      <c r="PG18" s="62"/>
      <c r="PH18" s="62"/>
      <c r="PI18" s="62"/>
      <c r="PJ18" s="62"/>
      <c r="PK18" s="62"/>
      <c r="PL18" s="62"/>
      <c r="PM18" s="62"/>
      <c r="PN18" s="62"/>
      <c r="PO18" s="62"/>
      <c r="PP18" s="62"/>
      <c r="PQ18" s="62"/>
      <c r="PR18" s="62"/>
      <c r="PS18" s="62"/>
      <c r="PT18" s="62"/>
      <c r="PU18" s="62"/>
      <c r="PV18" s="62"/>
      <c r="PW18" s="62"/>
      <c r="PX18" s="62"/>
      <c r="PY18" s="62"/>
      <c r="PZ18" s="62"/>
      <c r="QA18" s="62"/>
      <c r="QB18" s="62"/>
      <c r="QC18" s="62"/>
      <c r="QD18" s="62"/>
      <c r="QE18" s="62"/>
      <c r="QF18" s="62"/>
      <c r="QG18" s="62"/>
      <c r="QH18" s="62"/>
      <c r="QI18" s="62"/>
      <c r="QJ18" s="62"/>
      <c r="QK18" s="62"/>
      <c r="QL18" s="62"/>
      <c r="QM18" s="62"/>
      <c r="QN18" s="62"/>
      <c r="QO18" s="62"/>
      <c r="QP18" s="62"/>
      <c r="QQ18" s="62"/>
      <c r="QR18" s="62"/>
      <c r="QS18" s="62"/>
      <c r="QT18" s="62"/>
      <c r="QU18" s="62"/>
      <c r="QV18" s="62"/>
      <c r="QW18" s="62"/>
      <c r="QX18" s="62"/>
      <c r="QY18" s="62"/>
      <c r="QZ18" s="62"/>
      <c r="RA18" s="62"/>
      <c r="RB18" s="62"/>
      <c r="RC18" s="62"/>
      <c r="RD18" s="62"/>
      <c r="RE18" s="62"/>
      <c r="RF18" s="62"/>
      <c r="RG18" s="62"/>
      <c r="RH18" s="62"/>
      <c r="RI18" s="62"/>
      <c r="RJ18" s="62"/>
      <c r="RK18" s="62"/>
      <c r="RL18" s="62"/>
      <c r="RM18" s="62"/>
      <c r="RN18" s="62"/>
      <c r="RO18" s="62"/>
      <c r="RP18" s="62"/>
      <c r="RQ18" s="62"/>
      <c r="RR18" s="62"/>
      <c r="RS18" s="62"/>
      <c r="RT18" s="62"/>
      <c r="RU18" s="62"/>
      <c r="RV18" s="62"/>
      <c r="RW18" s="62"/>
      <c r="RX18" s="62"/>
      <c r="RY18" s="62"/>
      <c r="RZ18" s="62"/>
      <c r="SA18" s="62"/>
      <c r="SB18" s="62"/>
      <c r="SC18" s="62"/>
      <c r="SD18" s="62"/>
      <c r="SE18" s="62"/>
      <c r="SF18" s="62"/>
      <c r="SG18" s="62"/>
      <c r="SH18" s="62"/>
      <c r="SI18" s="62"/>
      <c r="SJ18" s="62"/>
      <c r="SK18" s="62"/>
      <c r="SL18" s="62"/>
      <c r="SM18" s="62"/>
      <c r="SN18" s="62"/>
      <c r="SO18" s="62"/>
      <c r="SP18" s="62"/>
      <c r="SQ18" s="62"/>
      <c r="SR18" s="62"/>
      <c r="SS18" s="62"/>
      <c r="ST18" s="62"/>
      <c r="SU18" s="62"/>
      <c r="SV18" s="62"/>
      <c r="SW18" s="62"/>
      <c r="SX18" s="62"/>
      <c r="SY18" s="62"/>
      <c r="SZ18" s="62"/>
      <c r="TA18" s="62"/>
      <c r="TB18" s="62"/>
      <c r="TC18" s="62"/>
      <c r="TD18" s="62"/>
      <c r="TE18" s="62"/>
      <c r="TF18" s="62"/>
      <c r="TG18" s="62"/>
      <c r="TH18" s="62"/>
      <c r="TI18" s="62"/>
      <c r="TJ18" s="62"/>
      <c r="TK18" s="62"/>
      <c r="TL18" s="62"/>
      <c r="TM18" s="62"/>
      <c r="TN18" s="62"/>
      <c r="TO18" s="62"/>
      <c r="TP18" s="62"/>
      <c r="TQ18" s="62"/>
      <c r="TR18" s="62"/>
      <c r="TS18" s="62"/>
      <c r="TT18" s="62"/>
      <c r="TU18" s="62"/>
      <c r="TV18" s="62"/>
      <c r="TW18" s="62"/>
      <c r="TX18" s="62"/>
      <c r="TY18" s="62"/>
      <c r="TZ18" s="62"/>
      <c r="UA18" s="62"/>
      <c r="UB18" s="62"/>
      <c r="UC18" s="62"/>
      <c r="UD18" s="62"/>
      <c r="UE18" s="62"/>
      <c r="UF18" s="62"/>
      <c r="UG18" s="62"/>
      <c r="UH18" s="62"/>
      <c r="UI18" s="62"/>
      <c r="UJ18" s="62"/>
      <c r="UK18" s="62"/>
      <c r="UL18" s="62"/>
      <c r="UM18" s="62"/>
      <c r="UN18" s="62"/>
      <c r="UO18" s="62"/>
      <c r="UP18" s="62"/>
      <c r="UQ18" s="62"/>
      <c r="UR18" s="62"/>
      <c r="US18" s="62"/>
      <c r="UT18" s="62"/>
      <c r="UU18" s="62"/>
      <c r="UV18" s="62"/>
      <c r="UW18" s="62"/>
      <c r="UX18" s="62"/>
      <c r="UY18" s="62"/>
      <c r="UZ18" s="62"/>
      <c r="VA18" s="62"/>
      <c r="VB18" s="62"/>
      <c r="VC18" s="62"/>
      <c r="VD18" s="62"/>
      <c r="VE18" s="62"/>
      <c r="VF18" s="62"/>
      <c r="VG18" s="62"/>
      <c r="VH18" s="62"/>
      <c r="VI18" s="62"/>
      <c r="VJ18" s="62"/>
      <c r="VK18" s="62"/>
      <c r="VL18" s="62"/>
      <c r="VM18" s="62"/>
      <c r="VN18" s="62"/>
      <c r="VO18" s="62"/>
      <c r="VP18" s="62"/>
      <c r="VQ18" s="62"/>
      <c r="VR18" s="62"/>
      <c r="VS18" s="62"/>
      <c r="VT18" s="62"/>
      <c r="VU18" s="62"/>
      <c r="VV18" s="62"/>
      <c r="VW18" s="62"/>
      <c r="VX18" s="62"/>
      <c r="VY18" s="62"/>
      <c r="VZ18" s="62"/>
      <c r="WA18" s="62"/>
      <c r="WB18" s="62"/>
      <c r="WC18" s="62"/>
      <c r="WD18" s="62"/>
      <c r="WE18" s="62"/>
      <c r="WF18" s="62"/>
      <c r="WG18" s="62"/>
      <c r="WH18" s="62"/>
      <c r="WI18" s="62"/>
      <c r="WJ18" s="62"/>
      <c r="WK18" s="62"/>
      <c r="WL18" s="62"/>
      <c r="WM18" s="62"/>
      <c r="WN18" s="62"/>
      <c r="WO18" s="62"/>
      <c r="WP18" s="62"/>
      <c r="WQ18" s="62"/>
      <c r="WR18" s="62"/>
      <c r="WS18" s="62"/>
      <c r="WT18" s="62"/>
      <c r="WU18" s="62"/>
      <c r="WV18" s="62"/>
      <c r="WW18" s="62"/>
      <c r="WX18" s="62"/>
      <c r="WY18" s="62"/>
      <c r="WZ18" s="62"/>
      <c r="XA18" s="62"/>
      <c r="XB18" s="62"/>
      <c r="XC18" s="62"/>
      <c r="XD18" s="62"/>
      <c r="XE18" s="62"/>
      <c r="XF18" s="62"/>
      <c r="XG18" s="62"/>
      <c r="XH18" s="62"/>
      <c r="XI18" s="62"/>
      <c r="XJ18" s="62"/>
      <c r="XK18" s="62"/>
      <c r="XL18" s="62"/>
      <c r="XM18" s="62"/>
      <c r="XN18" s="62"/>
      <c r="XO18" s="62"/>
      <c r="XP18" s="62"/>
      <c r="XQ18" s="62"/>
      <c r="XR18" s="62"/>
      <c r="XS18" s="62"/>
      <c r="XT18" s="62"/>
      <c r="XU18" s="62"/>
      <c r="XV18" s="62"/>
      <c r="XW18" s="62"/>
      <c r="XX18" s="62"/>
      <c r="XY18" s="62"/>
      <c r="XZ18" s="62"/>
      <c r="YA18" s="62"/>
      <c r="YB18" s="62"/>
      <c r="YC18" s="62"/>
      <c r="YD18" s="62"/>
      <c r="YE18" s="62"/>
      <c r="YF18" s="62"/>
      <c r="YG18" s="62"/>
      <c r="YH18" s="62"/>
      <c r="YI18" s="62"/>
      <c r="YJ18" s="62"/>
      <c r="YK18" s="62"/>
      <c r="YL18" s="62"/>
      <c r="YM18" s="62"/>
      <c r="YN18" s="62"/>
      <c r="YO18" s="62"/>
      <c r="YP18" s="62"/>
      <c r="YQ18" s="62"/>
      <c r="YR18" s="62"/>
      <c r="YS18" s="62"/>
      <c r="YT18" s="62"/>
      <c r="YU18" s="62"/>
      <c r="YV18" s="62"/>
      <c r="YW18" s="62"/>
      <c r="YX18" s="62"/>
      <c r="YY18" s="62"/>
      <c r="YZ18" s="62"/>
      <c r="ZA18" s="62"/>
      <c r="ZB18" s="62"/>
      <c r="ZC18" s="62"/>
      <c r="ZD18" s="62"/>
      <c r="ZE18" s="62"/>
      <c r="ZF18" s="62"/>
      <c r="ZG18" s="62"/>
      <c r="ZH18" s="62"/>
      <c r="ZI18" s="62"/>
      <c r="ZJ18" s="62"/>
      <c r="ZK18" s="62"/>
      <c r="ZL18" s="62"/>
      <c r="ZM18" s="62"/>
      <c r="ZN18" s="62"/>
      <c r="ZO18" s="62"/>
      <c r="ZP18" s="62"/>
      <c r="ZQ18" s="62"/>
      <c r="ZR18" s="62"/>
      <c r="ZS18" s="62"/>
      <c r="ZT18" s="62"/>
      <c r="ZU18" s="62"/>
      <c r="ZV18" s="62"/>
      <c r="ZW18" s="62"/>
      <c r="ZX18" s="62"/>
      <c r="ZY18" s="62"/>
      <c r="ZZ18" s="62"/>
      <c r="AAA18" s="62"/>
      <c r="AAB18" s="62"/>
      <c r="AAC18" s="62"/>
      <c r="AAD18" s="62"/>
      <c r="AAE18" s="62"/>
      <c r="AAF18" s="62"/>
      <c r="AAG18" s="62"/>
      <c r="AAH18" s="62"/>
      <c r="AAI18" s="62"/>
      <c r="AAJ18" s="62"/>
      <c r="AAK18" s="62"/>
      <c r="AAL18" s="62"/>
      <c r="AAM18" s="62"/>
      <c r="AAN18" s="62"/>
      <c r="AAO18" s="62"/>
      <c r="AAP18" s="62"/>
      <c r="AAQ18" s="62"/>
      <c r="AAR18" s="62"/>
      <c r="AAS18" s="62"/>
      <c r="AAT18" s="62"/>
      <c r="AAU18" s="62"/>
      <c r="AAV18" s="62"/>
      <c r="AAW18" s="62"/>
      <c r="AAX18" s="62"/>
      <c r="AAY18" s="62"/>
      <c r="AAZ18" s="62"/>
      <c r="ABA18" s="62"/>
      <c r="ABB18" s="62"/>
      <c r="ABC18" s="62"/>
      <c r="ABD18" s="62"/>
      <c r="ABE18" s="62"/>
      <c r="ABF18" s="62"/>
      <c r="ABG18" s="62"/>
      <c r="ABH18" s="62"/>
      <c r="ABI18" s="62"/>
      <c r="ABJ18" s="62"/>
      <c r="ABK18" s="62"/>
      <c r="ABL18" s="62"/>
      <c r="ABM18" s="62"/>
      <c r="ABN18" s="62"/>
      <c r="ABO18" s="62"/>
      <c r="ABP18" s="62"/>
      <c r="ABQ18" s="62"/>
      <c r="ABR18" s="62"/>
      <c r="ABS18" s="62"/>
      <c r="ABT18" s="62"/>
      <c r="ABU18" s="62"/>
      <c r="ABV18" s="62"/>
      <c r="ABW18" s="62"/>
      <c r="ABX18" s="62"/>
      <c r="ABY18" s="62"/>
      <c r="ABZ18" s="62"/>
      <c r="ACA18" s="62"/>
      <c r="ACB18" s="62"/>
      <c r="ACC18" s="62"/>
      <c r="ACD18" s="62"/>
      <c r="ACE18" s="62"/>
      <c r="ACF18" s="62"/>
      <c r="ACG18" s="62"/>
      <c r="ACH18" s="62"/>
      <c r="ACI18" s="62"/>
      <c r="ACJ18" s="62"/>
      <c r="ACK18" s="62"/>
      <c r="ACL18" s="62"/>
      <c r="ACM18" s="62"/>
      <c r="ACN18" s="62"/>
      <c r="ACO18" s="62"/>
      <c r="ACP18" s="62"/>
      <c r="ACQ18" s="62"/>
      <c r="ACR18" s="62"/>
      <c r="ACS18" s="62"/>
      <c r="ACT18" s="62"/>
      <c r="ACU18" s="62"/>
      <c r="ACV18" s="62"/>
      <c r="ACW18" s="62"/>
      <c r="ACX18" s="62"/>
      <c r="ACY18" s="62"/>
      <c r="ACZ18" s="62"/>
      <c r="ADA18" s="62"/>
      <c r="ADB18" s="62"/>
      <c r="ADC18" s="62"/>
      <c r="ADD18" s="62"/>
      <c r="ADE18" s="62"/>
      <c r="ADF18" s="62"/>
      <c r="ADG18" s="62"/>
      <c r="ADH18" s="62"/>
      <c r="ADI18" s="62"/>
      <c r="ADJ18" s="62"/>
      <c r="ADK18" s="62"/>
      <c r="ADL18" s="62"/>
      <c r="ADM18" s="62"/>
      <c r="ADN18" s="62"/>
      <c r="ADO18" s="62"/>
      <c r="ADP18" s="62"/>
      <c r="ADQ18" s="62"/>
      <c r="ADR18" s="62"/>
      <c r="ADS18" s="62"/>
      <c r="ADT18" s="62"/>
      <c r="ADU18" s="62"/>
      <c r="ADV18" s="62"/>
      <c r="ADW18" s="62"/>
      <c r="ADX18" s="62"/>
      <c r="ADY18" s="62"/>
      <c r="ADZ18" s="62"/>
      <c r="AEA18" s="62"/>
      <c r="AEB18" s="62"/>
      <c r="AEC18" s="62"/>
      <c r="AED18" s="62"/>
      <c r="AEE18" s="62"/>
      <c r="AEF18" s="62"/>
      <c r="AEG18" s="62"/>
      <c r="AEH18" s="62"/>
      <c r="AEI18" s="62"/>
      <c r="AEJ18" s="62"/>
      <c r="AEK18" s="62"/>
      <c r="AEL18" s="62"/>
      <c r="AEM18" s="62"/>
      <c r="AEN18" s="62"/>
      <c r="AEO18" s="62"/>
      <c r="AEP18" s="62"/>
      <c r="AEQ18" s="62"/>
      <c r="AER18" s="62"/>
      <c r="AES18" s="62"/>
      <c r="AET18" s="62"/>
      <c r="AEU18" s="62"/>
      <c r="AEV18" s="62"/>
      <c r="AEW18" s="62"/>
      <c r="AEX18" s="62"/>
      <c r="AEY18" s="62"/>
      <c r="AEZ18" s="62"/>
      <c r="AFA18" s="62"/>
      <c r="AFB18" s="62"/>
      <c r="AFC18" s="62"/>
      <c r="AFD18" s="62"/>
      <c r="AFE18" s="62"/>
      <c r="AFF18" s="62"/>
      <c r="AFG18" s="62"/>
      <c r="AFH18" s="62"/>
      <c r="AFI18" s="62"/>
      <c r="AFJ18" s="62"/>
      <c r="AFK18" s="62"/>
      <c r="AFL18" s="62"/>
      <c r="AFM18" s="62"/>
      <c r="AFN18" s="62"/>
      <c r="AFO18" s="62"/>
      <c r="AFP18" s="62"/>
      <c r="AFQ18" s="62"/>
      <c r="AFR18" s="62"/>
      <c r="AFS18" s="62"/>
      <c r="AFT18" s="62"/>
      <c r="AFU18" s="62"/>
      <c r="AFV18" s="62"/>
      <c r="AFW18" s="62"/>
      <c r="AFX18" s="62"/>
      <c r="AFY18" s="62"/>
      <c r="AFZ18" s="62"/>
      <c r="AGA18" s="62"/>
      <c r="AGB18" s="62"/>
      <c r="AGC18" s="62"/>
      <c r="AGD18" s="62"/>
      <c r="AGE18" s="62"/>
      <c r="AGF18" s="62"/>
      <c r="AGG18" s="62"/>
      <c r="AGH18" s="62"/>
      <c r="AGI18" s="62"/>
      <c r="AGJ18" s="62"/>
      <c r="AGK18" s="62"/>
      <c r="AGL18" s="62"/>
      <c r="AGM18" s="62"/>
      <c r="AGN18" s="62"/>
      <c r="AGO18" s="62"/>
      <c r="AGP18" s="62"/>
      <c r="AGQ18" s="62"/>
      <c r="AGR18" s="62"/>
      <c r="AGS18" s="62"/>
      <c r="AGT18" s="62"/>
      <c r="AGU18" s="62"/>
      <c r="AGV18" s="62"/>
      <c r="AGW18" s="62"/>
      <c r="AGX18" s="62"/>
      <c r="AGY18" s="62"/>
      <c r="AGZ18" s="62"/>
      <c r="AHA18" s="62"/>
      <c r="AHB18" s="62"/>
      <c r="AHC18" s="62"/>
      <c r="AHD18" s="62"/>
      <c r="AHE18" s="62"/>
      <c r="AHF18" s="62"/>
      <c r="AHG18" s="62"/>
      <c r="AHH18" s="62"/>
      <c r="AHI18" s="62"/>
      <c r="AHJ18" s="62"/>
      <c r="AHK18" s="62"/>
      <c r="AHL18" s="62"/>
      <c r="AHM18" s="62"/>
      <c r="AHN18" s="62"/>
      <c r="AHO18" s="62"/>
      <c r="AHP18" s="62"/>
      <c r="AHQ18" s="62"/>
      <c r="AHR18" s="62"/>
      <c r="AHS18" s="62"/>
      <c r="AHT18" s="62"/>
      <c r="AHU18" s="62"/>
      <c r="AHV18" s="62"/>
      <c r="AHW18" s="62"/>
      <c r="AHX18" s="62"/>
      <c r="AHY18" s="62"/>
      <c r="AHZ18" s="62"/>
      <c r="AIA18" s="62"/>
      <c r="AIB18" s="62"/>
      <c r="AIC18" s="62"/>
      <c r="AID18" s="62"/>
      <c r="AIE18" s="62"/>
      <c r="AIF18" s="62"/>
      <c r="AIG18" s="62"/>
      <c r="AIH18" s="62"/>
      <c r="AII18" s="62"/>
      <c r="AIJ18" s="62"/>
      <c r="AIK18" s="62"/>
      <c r="AIL18" s="62"/>
      <c r="AIM18" s="62"/>
      <c r="AIN18" s="62"/>
      <c r="AIO18" s="62"/>
      <c r="AIP18" s="62"/>
      <c r="AIQ18" s="62"/>
      <c r="AIR18" s="62"/>
      <c r="AIS18" s="62"/>
      <c r="AIT18" s="62"/>
      <c r="AIU18" s="62"/>
      <c r="AIV18" s="62"/>
      <c r="AIW18" s="62"/>
      <c r="AIX18" s="62"/>
      <c r="AIY18" s="62"/>
      <c r="AIZ18" s="62"/>
      <c r="AJA18" s="62"/>
      <c r="AJB18" s="62"/>
      <c r="AJC18" s="62"/>
      <c r="AJD18" s="62"/>
      <c r="AJE18" s="62"/>
      <c r="AJF18" s="62"/>
      <c r="AJG18" s="62"/>
      <c r="AJH18" s="62"/>
      <c r="AJI18" s="62"/>
      <c r="AJJ18" s="62"/>
      <c r="AJK18" s="62"/>
      <c r="AJL18" s="62"/>
      <c r="AJM18" s="62"/>
      <c r="AJN18" s="62"/>
      <c r="AJO18" s="62"/>
      <c r="AJP18" s="62"/>
      <c r="AJQ18" s="62"/>
      <c r="AJR18" s="62"/>
      <c r="AJS18" s="62"/>
      <c r="AJT18" s="62"/>
      <c r="AJU18" s="62"/>
      <c r="AJV18" s="62"/>
      <c r="AJW18" s="62"/>
      <c r="AJX18" s="62"/>
      <c r="AJY18" s="62"/>
      <c r="AJZ18" s="62"/>
      <c r="AKA18" s="62"/>
      <c r="AKB18" s="62"/>
      <c r="AKC18" s="62"/>
      <c r="AKD18" s="62"/>
      <c r="AKE18" s="62"/>
      <c r="AKF18" s="62"/>
      <c r="AKG18" s="62"/>
      <c r="AKH18" s="62"/>
      <c r="AKI18" s="62"/>
      <c r="AKJ18" s="62"/>
      <c r="AKK18" s="62"/>
      <c r="AKL18" s="62"/>
      <c r="AKM18" s="62"/>
      <c r="AKN18" s="62"/>
      <c r="AKO18" s="62"/>
      <c r="AKP18" s="62"/>
      <c r="AKQ18" s="62"/>
      <c r="AKR18" s="62"/>
      <c r="AKS18" s="62"/>
      <c r="AKT18" s="62"/>
      <c r="AKU18" s="62"/>
      <c r="AKV18" s="62"/>
      <c r="AKW18" s="62"/>
      <c r="AKX18" s="62"/>
      <c r="AKY18" s="62"/>
      <c r="AKZ18" s="62"/>
      <c r="ALA18" s="62"/>
      <c r="ALB18" s="62"/>
      <c r="ALC18" s="62"/>
      <c r="ALD18" s="62"/>
      <c r="ALE18" s="62"/>
      <c r="ALF18" s="62"/>
      <c r="ALG18" s="62"/>
      <c r="ALH18" s="62"/>
      <c r="ALI18" s="62"/>
      <c r="ALJ18" s="62"/>
      <c r="ALK18" s="62"/>
      <c r="ALL18" s="62"/>
      <c r="ALM18" s="62"/>
      <c r="ALN18" s="62"/>
      <c r="ALO18" s="62"/>
      <c r="ALP18" s="62"/>
      <c r="ALQ18" s="62"/>
      <c r="ALR18" s="62"/>
      <c r="ALS18" s="62"/>
      <c r="ALT18" s="62"/>
      <c r="ALU18" s="62"/>
      <c r="ALV18" s="62"/>
      <c r="ALW18" s="62"/>
      <c r="ALX18" s="62"/>
      <c r="ALY18" s="62"/>
      <c r="ALZ18" s="62"/>
      <c r="AMA18" s="62"/>
      <c r="AMB18" s="62"/>
      <c r="AMC18" s="62"/>
      <c r="AMD18" s="62"/>
      <c r="AME18" s="62"/>
      <c r="AMF18" s="62"/>
      <c r="AMG18" s="62"/>
      <c r="AMH18" s="62"/>
      <c r="AMI18" s="62"/>
      <c r="AMJ18" s="62"/>
    </row>
    <row r="19" spans="1:1024" s="29" customFormat="1" ht="27" customHeight="1">
      <c r="B19" s="521" t="s">
        <v>21</v>
      </c>
      <c r="C19" s="521"/>
      <c r="D19" s="521"/>
      <c r="E19" s="521"/>
      <c r="F19" s="521"/>
      <c r="G19" s="521"/>
      <c r="H19" s="521"/>
      <c r="I19" s="521"/>
      <c r="J19" s="521"/>
      <c r="K19" s="521"/>
      <c r="L19" s="521"/>
      <c r="M19" s="521"/>
      <c r="N19" s="521"/>
      <c r="O19" s="521"/>
      <c r="P19" s="521"/>
      <c r="Q19" s="521"/>
    </row>
    <row r="20" spans="1:1024" ht="15" customHeight="1">
      <c r="A20" s="62"/>
      <c r="B20" s="30"/>
      <c r="C20" s="31"/>
      <c r="D20" s="31"/>
      <c r="E20" s="31"/>
      <c r="F20" s="31"/>
      <c r="G20" s="31"/>
      <c r="H20" s="31"/>
      <c r="I20" s="31"/>
      <c r="J20" s="31"/>
      <c r="K20" s="31"/>
      <c r="L20" s="31"/>
      <c r="M20" s="31"/>
      <c r="N20" s="31"/>
      <c r="O20" s="31"/>
      <c r="P20" s="31"/>
      <c r="Q20" s="32"/>
      <c r="R20" s="62"/>
      <c r="S20" s="62"/>
      <c r="T20" s="62"/>
      <c r="U20" s="62"/>
      <c r="V20" s="62"/>
      <c r="W20" s="62"/>
      <c r="X20" s="62"/>
      <c r="Y20" s="62"/>
      <c r="Z20" s="62"/>
      <c r="AA20" s="62"/>
      <c r="AB20" s="62"/>
      <c r="AC20" s="62"/>
      <c r="AD20" s="62"/>
      <c r="AE20" s="62"/>
      <c r="AF20" s="62"/>
      <c r="AG20" s="62"/>
      <c r="AH20" s="62"/>
      <c r="AI20" s="62"/>
      <c r="AJ20" s="62"/>
      <c r="AK20" s="62"/>
      <c r="AL20" s="62"/>
      <c r="AM20" s="62"/>
      <c r="AN20" s="62"/>
      <c r="AO20" s="62"/>
      <c r="AP20" s="62"/>
      <c r="AQ20" s="62"/>
      <c r="AR20" s="62"/>
      <c r="AS20" s="62"/>
      <c r="AT20" s="62"/>
      <c r="AU20" s="62"/>
      <c r="AV20" s="62"/>
      <c r="AW20" s="62"/>
      <c r="AX20" s="62"/>
      <c r="AY20" s="62"/>
      <c r="AZ20" s="62"/>
      <c r="BA20" s="62"/>
      <c r="BB20" s="62"/>
      <c r="BC20" s="62"/>
      <c r="BD20" s="62"/>
      <c r="BE20" s="62"/>
      <c r="BF20" s="62"/>
      <c r="BG20" s="62"/>
      <c r="BH20" s="62"/>
      <c r="BI20" s="62"/>
      <c r="BJ20" s="62"/>
      <c r="BK20" s="62"/>
      <c r="BL20" s="62"/>
      <c r="BM20" s="62"/>
      <c r="BN20" s="62"/>
      <c r="BO20" s="62"/>
      <c r="BP20" s="62"/>
      <c r="BQ20" s="62"/>
      <c r="BR20" s="62"/>
      <c r="BS20" s="62"/>
      <c r="BT20" s="62"/>
      <c r="BU20" s="62"/>
      <c r="BV20" s="62"/>
      <c r="BW20" s="62"/>
      <c r="BX20" s="62"/>
      <c r="BY20" s="62"/>
      <c r="BZ20" s="62"/>
      <c r="CA20" s="62"/>
      <c r="CB20" s="62"/>
      <c r="CC20" s="62"/>
      <c r="CD20" s="62"/>
      <c r="CE20" s="62"/>
      <c r="CF20" s="62"/>
      <c r="CG20" s="62"/>
      <c r="CH20" s="62"/>
      <c r="CI20" s="62"/>
      <c r="CJ20" s="62"/>
      <c r="CK20" s="62"/>
      <c r="CL20" s="62"/>
      <c r="CM20" s="62"/>
      <c r="CN20" s="62"/>
      <c r="CO20" s="62"/>
      <c r="CP20" s="62"/>
      <c r="CQ20" s="62"/>
      <c r="CR20" s="62"/>
      <c r="CS20" s="62"/>
      <c r="CT20" s="62"/>
      <c r="CU20" s="62"/>
      <c r="CV20" s="62"/>
      <c r="CW20" s="62"/>
      <c r="CX20" s="62"/>
      <c r="CY20" s="62"/>
      <c r="CZ20" s="62"/>
      <c r="DA20" s="62"/>
      <c r="DB20" s="62"/>
      <c r="DC20" s="62"/>
      <c r="DD20" s="62"/>
      <c r="DE20" s="62"/>
      <c r="DF20" s="62"/>
      <c r="DG20" s="62"/>
      <c r="DH20" s="62"/>
      <c r="DI20" s="62"/>
      <c r="DJ20" s="62"/>
      <c r="DK20" s="62"/>
      <c r="DL20" s="62"/>
      <c r="DM20" s="62"/>
      <c r="DN20" s="62"/>
      <c r="DO20" s="62"/>
      <c r="DP20" s="62"/>
      <c r="DQ20" s="62"/>
      <c r="DR20" s="62"/>
      <c r="DS20" s="62"/>
      <c r="DT20" s="62"/>
      <c r="DU20" s="62"/>
      <c r="DV20" s="62"/>
      <c r="DW20" s="62"/>
      <c r="DX20" s="62"/>
      <c r="DY20" s="62"/>
      <c r="DZ20" s="62"/>
      <c r="EA20" s="62"/>
      <c r="EB20" s="62"/>
      <c r="EC20" s="62"/>
      <c r="ED20" s="62"/>
      <c r="EE20" s="62"/>
      <c r="EF20" s="62"/>
      <c r="EG20" s="62"/>
      <c r="EH20" s="62"/>
      <c r="EI20" s="62"/>
      <c r="EJ20" s="62"/>
      <c r="EK20" s="62"/>
      <c r="EL20" s="62"/>
      <c r="EM20" s="62"/>
      <c r="EN20" s="62"/>
      <c r="EO20" s="62"/>
      <c r="EP20" s="62"/>
      <c r="EQ20" s="62"/>
      <c r="ER20" s="62"/>
      <c r="ES20" s="62"/>
      <c r="ET20" s="62"/>
      <c r="EU20" s="62"/>
      <c r="EV20" s="62"/>
      <c r="EW20" s="62"/>
      <c r="EX20" s="62"/>
      <c r="EY20" s="62"/>
      <c r="EZ20" s="62"/>
      <c r="FA20" s="62"/>
      <c r="FB20" s="62"/>
      <c r="FC20" s="62"/>
      <c r="FD20" s="62"/>
      <c r="FE20" s="62"/>
      <c r="FF20" s="62"/>
      <c r="FG20" s="62"/>
      <c r="FH20" s="62"/>
      <c r="FI20" s="62"/>
      <c r="FJ20" s="62"/>
      <c r="FK20" s="62"/>
      <c r="FL20" s="62"/>
      <c r="FM20" s="62"/>
      <c r="FN20" s="62"/>
      <c r="FO20" s="62"/>
      <c r="FP20" s="62"/>
      <c r="FQ20" s="62"/>
      <c r="FR20" s="62"/>
      <c r="FS20" s="62"/>
      <c r="FT20" s="62"/>
      <c r="FU20" s="62"/>
      <c r="FV20" s="62"/>
      <c r="FW20" s="62"/>
      <c r="FX20" s="62"/>
      <c r="FY20" s="62"/>
      <c r="FZ20" s="62"/>
      <c r="GA20" s="62"/>
      <c r="GB20" s="62"/>
      <c r="GC20" s="62"/>
      <c r="GD20" s="62"/>
      <c r="GE20" s="62"/>
      <c r="GF20" s="62"/>
      <c r="GG20" s="62"/>
      <c r="GH20" s="62"/>
      <c r="GI20" s="62"/>
      <c r="GJ20" s="62"/>
      <c r="GK20" s="62"/>
      <c r="GL20" s="62"/>
      <c r="GM20" s="62"/>
      <c r="GN20" s="62"/>
      <c r="GO20" s="62"/>
      <c r="GP20" s="62"/>
      <c r="GQ20" s="62"/>
      <c r="GR20" s="62"/>
      <c r="GS20" s="62"/>
      <c r="GT20" s="62"/>
      <c r="GU20" s="62"/>
      <c r="GV20" s="62"/>
      <c r="GW20" s="62"/>
      <c r="GX20" s="62"/>
      <c r="GY20" s="62"/>
      <c r="GZ20" s="62"/>
      <c r="HA20" s="62"/>
      <c r="HB20" s="62"/>
      <c r="HC20" s="62"/>
      <c r="HD20" s="62"/>
      <c r="HE20" s="62"/>
      <c r="HF20" s="62"/>
      <c r="HG20" s="62"/>
      <c r="HH20" s="62"/>
      <c r="HI20" s="62"/>
      <c r="HJ20" s="62"/>
      <c r="HK20" s="62"/>
      <c r="HL20" s="62"/>
      <c r="HM20" s="62"/>
      <c r="HN20" s="62"/>
      <c r="HO20" s="62"/>
      <c r="HP20" s="62"/>
      <c r="HQ20" s="62"/>
      <c r="HR20" s="62"/>
      <c r="HS20" s="62"/>
      <c r="HT20" s="62"/>
      <c r="HU20" s="62"/>
      <c r="HV20" s="62"/>
      <c r="HW20" s="62"/>
      <c r="HX20" s="62"/>
      <c r="HY20" s="62"/>
      <c r="HZ20" s="62"/>
      <c r="IA20" s="62"/>
      <c r="IB20" s="62"/>
      <c r="IC20" s="62"/>
      <c r="ID20" s="62"/>
      <c r="IE20" s="62"/>
      <c r="IF20" s="62"/>
      <c r="IG20" s="62"/>
      <c r="IH20" s="62"/>
      <c r="II20" s="62"/>
      <c r="IJ20" s="62"/>
      <c r="IK20" s="62"/>
      <c r="IL20" s="62"/>
      <c r="IM20" s="62"/>
      <c r="IN20" s="62"/>
      <c r="IO20" s="62"/>
      <c r="IP20" s="62"/>
      <c r="IQ20" s="62"/>
      <c r="IR20" s="62"/>
      <c r="IS20" s="62"/>
      <c r="IT20" s="62"/>
      <c r="IU20" s="62"/>
      <c r="IV20" s="62"/>
      <c r="IW20" s="62"/>
      <c r="IX20" s="62"/>
      <c r="IY20" s="62"/>
      <c r="IZ20" s="62"/>
      <c r="JA20" s="62"/>
      <c r="JB20" s="62"/>
      <c r="JC20" s="62"/>
      <c r="JD20" s="62"/>
      <c r="JE20" s="62"/>
      <c r="JF20" s="62"/>
      <c r="JG20" s="62"/>
      <c r="JH20" s="62"/>
      <c r="JI20" s="62"/>
      <c r="JJ20" s="62"/>
      <c r="JK20" s="62"/>
      <c r="JL20" s="62"/>
      <c r="JM20" s="62"/>
      <c r="JN20" s="62"/>
      <c r="JO20" s="62"/>
      <c r="JP20" s="62"/>
      <c r="JQ20" s="62"/>
      <c r="JR20" s="62"/>
      <c r="JS20" s="62"/>
      <c r="JT20" s="62"/>
      <c r="JU20" s="62"/>
      <c r="JV20" s="62"/>
      <c r="JW20" s="62"/>
      <c r="JX20" s="62"/>
      <c r="JY20" s="62"/>
      <c r="JZ20" s="62"/>
      <c r="KA20" s="62"/>
      <c r="KB20" s="62"/>
      <c r="KC20" s="62"/>
      <c r="KD20" s="62"/>
      <c r="KE20" s="62"/>
      <c r="KF20" s="62"/>
      <c r="KG20" s="62"/>
      <c r="KH20" s="62"/>
      <c r="KI20" s="62"/>
      <c r="KJ20" s="62"/>
      <c r="KK20" s="62"/>
      <c r="KL20" s="62"/>
      <c r="KM20" s="62"/>
      <c r="KN20" s="62"/>
      <c r="KO20" s="62"/>
      <c r="KP20" s="62"/>
      <c r="KQ20" s="62"/>
      <c r="KR20" s="62"/>
      <c r="KS20" s="62"/>
      <c r="KT20" s="62"/>
      <c r="KU20" s="62"/>
      <c r="KV20" s="62"/>
      <c r="KW20" s="62"/>
      <c r="KX20" s="62"/>
      <c r="KY20" s="62"/>
      <c r="KZ20" s="62"/>
      <c r="LA20" s="62"/>
      <c r="LB20" s="62"/>
      <c r="LC20" s="62"/>
      <c r="LD20" s="62"/>
      <c r="LE20" s="62"/>
      <c r="LF20" s="62"/>
      <c r="LG20" s="62"/>
      <c r="LH20" s="62"/>
      <c r="LI20" s="62"/>
      <c r="LJ20" s="62"/>
      <c r="LK20" s="62"/>
      <c r="LL20" s="62"/>
      <c r="LM20" s="62"/>
      <c r="LN20" s="62"/>
      <c r="LO20" s="62"/>
      <c r="LP20" s="62"/>
      <c r="LQ20" s="62"/>
      <c r="LR20" s="62"/>
      <c r="LS20" s="62"/>
      <c r="LT20" s="62"/>
      <c r="LU20" s="62"/>
      <c r="LV20" s="62"/>
      <c r="LW20" s="62"/>
      <c r="LX20" s="62"/>
      <c r="LY20" s="62"/>
      <c r="LZ20" s="62"/>
      <c r="MA20" s="62"/>
      <c r="MB20" s="62"/>
      <c r="MC20" s="62"/>
      <c r="MD20" s="62"/>
      <c r="ME20" s="62"/>
      <c r="MF20" s="62"/>
      <c r="MG20" s="62"/>
      <c r="MH20" s="62"/>
      <c r="MI20" s="62"/>
      <c r="MJ20" s="62"/>
      <c r="MK20" s="62"/>
      <c r="ML20" s="62"/>
      <c r="MM20" s="62"/>
      <c r="MN20" s="62"/>
      <c r="MO20" s="62"/>
      <c r="MP20" s="62"/>
      <c r="MQ20" s="62"/>
      <c r="MR20" s="62"/>
      <c r="MS20" s="62"/>
      <c r="MT20" s="62"/>
      <c r="MU20" s="62"/>
      <c r="MV20" s="62"/>
      <c r="MW20" s="62"/>
      <c r="MX20" s="62"/>
      <c r="MY20" s="62"/>
      <c r="MZ20" s="62"/>
      <c r="NA20" s="62"/>
      <c r="NB20" s="62"/>
      <c r="NC20" s="62"/>
      <c r="ND20" s="62"/>
      <c r="NE20" s="62"/>
      <c r="NF20" s="62"/>
      <c r="NG20" s="62"/>
      <c r="NH20" s="62"/>
      <c r="NI20" s="62"/>
      <c r="NJ20" s="62"/>
      <c r="NK20" s="62"/>
      <c r="NL20" s="62"/>
      <c r="NM20" s="62"/>
      <c r="NN20" s="62"/>
      <c r="NO20" s="62"/>
      <c r="NP20" s="62"/>
      <c r="NQ20" s="62"/>
      <c r="NR20" s="62"/>
      <c r="NS20" s="62"/>
      <c r="NT20" s="62"/>
      <c r="NU20" s="62"/>
      <c r="NV20" s="62"/>
      <c r="NW20" s="62"/>
      <c r="NX20" s="62"/>
      <c r="NY20" s="62"/>
      <c r="NZ20" s="62"/>
      <c r="OA20" s="62"/>
      <c r="OB20" s="62"/>
      <c r="OC20" s="62"/>
      <c r="OD20" s="62"/>
      <c r="OE20" s="62"/>
      <c r="OF20" s="62"/>
      <c r="OG20" s="62"/>
      <c r="OH20" s="62"/>
      <c r="OI20" s="62"/>
      <c r="OJ20" s="62"/>
      <c r="OK20" s="62"/>
      <c r="OL20" s="62"/>
      <c r="OM20" s="62"/>
      <c r="ON20" s="62"/>
      <c r="OO20" s="62"/>
      <c r="OP20" s="62"/>
      <c r="OQ20" s="62"/>
      <c r="OR20" s="62"/>
      <c r="OS20" s="62"/>
      <c r="OT20" s="62"/>
      <c r="OU20" s="62"/>
      <c r="OV20" s="62"/>
      <c r="OW20" s="62"/>
      <c r="OX20" s="62"/>
      <c r="OY20" s="62"/>
      <c r="OZ20" s="62"/>
      <c r="PA20" s="62"/>
      <c r="PB20" s="62"/>
      <c r="PC20" s="62"/>
      <c r="PD20" s="62"/>
      <c r="PE20" s="62"/>
      <c r="PF20" s="62"/>
      <c r="PG20" s="62"/>
      <c r="PH20" s="62"/>
      <c r="PI20" s="62"/>
      <c r="PJ20" s="62"/>
      <c r="PK20" s="62"/>
      <c r="PL20" s="62"/>
      <c r="PM20" s="62"/>
      <c r="PN20" s="62"/>
      <c r="PO20" s="62"/>
      <c r="PP20" s="62"/>
      <c r="PQ20" s="62"/>
      <c r="PR20" s="62"/>
      <c r="PS20" s="62"/>
      <c r="PT20" s="62"/>
      <c r="PU20" s="62"/>
      <c r="PV20" s="62"/>
      <c r="PW20" s="62"/>
      <c r="PX20" s="62"/>
      <c r="PY20" s="62"/>
      <c r="PZ20" s="62"/>
      <c r="QA20" s="62"/>
      <c r="QB20" s="62"/>
      <c r="QC20" s="62"/>
      <c r="QD20" s="62"/>
      <c r="QE20" s="62"/>
      <c r="QF20" s="62"/>
      <c r="QG20" s="62"/>
      <c r="QH20" s="62"/>
      <c r="QI20" s="62"/>
      <c r="QJ20" s="62"/>
      <c r="QK20" s="62"/>
      <c r="QL20" s="62"/>
      <c r="QM20" s="62"/>
      <c r="QN20" s="62"/>
      <c r="QO20" s="62"/>
      <c r="QP20" s="62"/>
      <c r="QQ20" s="62"/>
      <c r="QR20" s="62"/>
      <c r="QS20" s="62"/>
      <c r="QT20" s="62"/>
      <c r="QU20" s="62"/>
      <c r="QV20" s="62"/>
      <c r="QW20" s="62"/>
      <c r="QX20" s="62"/>
      <c r="QY20" s="62"/>
      <c r="QZ20" s="62"/>
      <c r="RA20" s="62"/>
      <c r="RB20" s="62"/>
      <c r="RC20" s="62"/>
      <c r="RD20" s="62"/>
      <c r="RE20" s="62"/>
      <c r="RF20" s="62"/>
      <c r="RG20" s="62"/>
      <c r="RH20" s="62"/>
      <c r="RI20" s="62"/>
      <c r="RJ20" s="62"/>
      <c r="RK20" s="62"/>
      <c r="RL20" s="62"/>
      <c r="RM20" s="62"/>
      <c r="RN20" s="62"/>
      <c r="RO20" s="62"/>
      <c r="RP20" s="62"/>
      <c r="RQ20" s="62"/>
      <c r="RR20" s="62"/>
      <c r="RS20" s="62"/>
      <c r="RT20" s="62"/>
      <c r="RU20" s="62"/>
      <c r="RV20" s="62"/>
      <c r="RW20" s="62"/>
      <c r="RX20" s="62"/>
      <c r="RY20" s="62"/>
      <c r="RZ20" s="62"/>
      <c r="SA20" s="62"/>
      <c r="SB20" s="62"/>
      <c r="SC20" s="62"/>
      <c r="SD20" s="62"/>
      <c r="SE20" s="62"/>
      <c r="SF20" s="62"/>
      <c r="SG20" s="62"/>
      <c r="SH20" s="62"/>
      <c r="SI20" s="62"/>
      <c r="SJ20" s="62"/>
      <c r="SK20" s="62"/>
      <c r="SL20" s="62"/>
      <c r="SM20" s="62"/>
      <c r="SN20" s="62"/>
      <c r="SO20" s="62"/>
      <c r="SP20" s="62"/>
      <c r="SQ20" s="62"/>
      <c r="SR20" s="62"/>
      <c r="SS20" s="62"/>
      <c r="ST20" s="62"/>
      <c r="SU20" s="62"/>
      <c r="SV20" s="62"/>
      <c r="SW20" s="62"/>
      <c r="SX20" s="62"/>
      <c r="SY20" s="62"/>
      <c r="SZ20" s="62"/>
      <c r="TA20" s="62"/>
      <c r="TB20" s="62"/>
      <c r="TC20" s="62"/>
      <c r="TD20" s="62"/>
      <c r="TE20" s="62"/>
      <c r="TF20" s="62"/>
      <c r="TG20" s="62"/>
      <c r="TH20" s="62"/>
      <c r="TI20" s="62"/>
      <c r="TJ20" s="62"/>
      <c r="TK20" s="62"/>
      <c r="TL20" s="62"/>
      <c r="TM20" s="62"/>
      <c r="TN20" s="62"/>
      <c r="TO20" s="62"/>
      <c r="TP20" s="62"/>
      <c r="TQ20" s="62"/>
      <c r="TR20" s="62"/>
      <c r="TS20" s="62"/>
      <c r="TT20" s="62"/>
      <c r="TU20" s="62"/>
      <c r="TV20" s="62"/>
      <c r="TW20" s="62"/>
      <c r="TX20" s="62"/>
      <c r="TY20" s="62"/>
      <c r="TZ20" s="62"/>
      <c r="UA20" s="62"/>
      <c r="UB20" s="62"/>
      <c r="UC20" s="62"/>
      <c r="UD20" s="62"/>
      <c r="UE20" s="62"/>
      <c r="UF20" s="62"/>
      <c r="UG20" s="62"/>
      <c r="UH20" s="62"/>
      <c r="UI20" s="62"/>
      <c r="UJ20" s="62"/>
      <c r="UK20" s="62"/>
      <c r="UL20" s="62"/>
      <c r="UM20" s="62"/>
      <c r="UN20" s="62"/>
      <c r="UO20" s="62"/>
      <c r="UP20" s="62"/>
      <c r="UQ20" s="62"/>
      <c r="UR20" s="62"/>
      <c r="US20" s="62"/>
      <c r="UT20" s="62"/>
      <c r="UU20" s="62"/>
      <c r="UV20" s="62"/>
      <c r="UW20" s="62"/>
      <c r="UX20" s="62"/>
      <c r="UY20" s="62"/>
      <c r="UZ20" s="62"/>
      <c r="VA20" s="62"/>
      <c r="VB20" s="62"/>
      <c r="VC20" s="62"/>
      <c r="VD20" s="62"/>
      <c r="VE20" s="62"/>
      <c r="VF20" s="62"/>
      <c r="VG20" s="62"/>
      <c r="VH20" s="62"/>
      <c r="VI20" s="62"/>
      <c r="VJ20" s="62"/>
      <c r="VK20" s="62"/>
      <c r="VL20" s="62"/>
      <c r="VM20" s="62"/>
      <c r="VN20" s="62"/>
      <c r="VO20" s="62"/>
      <c r="VP20" s="62"/>
      <c r="VQ20" s="62"/>
      <c r="VR20" s="62"/>
      <c r="VS20" s="62"/>
      <c r="VT20" s="62"/>
      <c r="VU20" s="62"/>
      <c r="VV20" s="62"/>
      <c r="VW20" s="62"/>
      <c r="VX20" s="62"/>
      <c r="VY20" s="62"/>
      <c r="VZ20" s="62"/>
      <c r="WA20" s="62"/>
      <c r="WB20" s="62"/>
      <c r="WC20" s="62"/>
      <c r="WD20" s="62"/>
      <c r="WE20" s="62"/>
      <c r="WF20" s="62"/>
      <c r="WG20" s="62"/>
      <c r="WH20" s="62"/>
      <c r="WI20" s="62"/>
      <c r="WJ20" s="62"/>
      <c r="WK20" s="62"/>
      <c r="WL20" s="62"/>
      <c r="WM20" s="62"/>
      <c r="WN20" s="62"/>
      <c r="WO20" s="62"/>
      <c r="WP20" s="62"/>
      <c r="WQ20" s="62"/>
      <c r="WR20" s="62"/>
      <c r="WS20" s="62"/>
      <c r="WT20" s="62"/>
      <c r="WU20" s="62"/>
      <c r="WV20" s="62"/>
      <c r="WW20" s="62"/>
      <c r="WX20" s="62"/>
      <c r="WY20" s="62"/>
      <c r="WZ20" s="62"/>
      <c r="XA20" s="62"/>
      <c r="XB20" s="62"/>
      <c r="XC20" s="62"/>
      <c r="XD20" s="62"/>
      <c r="XE20" s="62"/>
      <c r="XF20" s="62"/>
      <c r="XG20" s="62"/>
      <c r="XH20" s="62"/>
      <c r="XI20" s="62"/>
      <c r="XJ20" s="62"/>
      <c r="XK20" s="62"/>
      <c r="XL20" s="62"/>
      <c r="XM20" s="62"/>
      <c r="XN20" s="62"/>
      <c r="XO20" s="62"/>
      <c r="XP20" s="62"/>
      <c r="XQ20" s="62"/>
      <c r="XR20" s="62"/>
      <c r="XS20" s="62"/>
      <c r="XT20" s="62"/>
      <c r="XU20" s="62"/>
      <c r="XV20" s="62"/>
      <c r="XW20" s="62"/>
      <c r="XX20" s="62"/>
      <c r="XY20" s="62"/>
      <c r="XZ20" s="62"/>
      <c r="YA20" s="62"/>
      <c r="YB20" s="62"/>
      <c r="YC20" s="62"/>
      <c r="YD20" s="62"/>
      <c r="YE20" s="62"/>
      <c r="YF20" s="62"/>
      <c r="YG20" s="62"/>
      <c r="YH20" s="62"/>
      <c r="YI20" s="62"/>
      <c r="YJ20" s="62"/>
      <c r="YK20" s="62"/>
      <c r="YL20" s="62"/>
      <c r="YM20" s="62"/>
      <c r="YN20" s="62"/>
      <c r="YO20" s="62"/>
      <c r="YP20" s="62"/>
      <c r="YQ20" s="62"/>
      <c r="YR20" s="62"/>
      <c r="YS20" s="62"/>
      <c r="YT20" s="62"/>
      <c r="YU20" s="62"/>
      <c r="YV20" s="62"/>
      <c r="YW20" s="62"/>
      <c r="YX20" s="62"/>
      <c r="YY20" s="62"/>
      <c r="YZ20" s="62"/>
      <c r="ZA20" s="62"/>
      <c r="ZB20" s="62"/>
      <c r="ZC20" s="62"/>
      <c r="ZD20" s="62"/>
      <c r="ZE20" s="62"/>
      <c r="ZF20" s="62"/>
      <c r="ZG20" s="62"/>
      <c r="ZH20" s="62"/>
      <c r="ZI20" s="62"/>
      <c r="ZJ20" s="62"/>
      <c r="ZK20" s="62"/>
      <c r="ZL20" s="62"/>
      <c r="ZM20" s="62"/>
      <c r="ZN20" s="62"/>
      <c r="ZO20" s="62"/>
      <c r="ZP20" s="62"/>
      <c r="ZQ20" s="62"/>
      <c r="ZR20" s="62"/>
      <c r="ZS20" s="62"/>
      <c r="ZT20" s="62"/>
      <c r="ZU20" s="62"/>
      <c r="ZV20" s="62"/>
      <c r="ZW20" s="62"/>
      <c r="ZX20" s="62"/>
      <c r="ZY20" s="62"/>
      <c r="ZZ20" s="62"/>
      <c r="AAA20" s="62"/>
      <c r="AAB20" s="62"/>
      <c r="AAC20" s="62"/>
      <c r="AAD20" s="62"/>
      <c r="AAE20" s="62"/>
      <c r="AAF20" s="62"/>
      <c r="AAG20" s="62"/>
      <c r="AAH20" s="62"/>
      <c r="AAI20" s="62"/>
      <c r="AAJ20" s="62"/>
      <c r="AAK20" s="62"/>
      <c r="AAL20" s="62"/>
      <c r="AAM20" s="62"/>
      <c r="AAN20" s="62"/>
      <c r="AAO20" s="62"/>
      <c r="AAP20" s="62"/>
      <c r="AAQ20" s="62"/>
      <c r="AAR20" s="62"/>
      <c r="AAS20" s="62"/>
      <c r="AAT20" s="62"/>
      <c r="AAU20" s="62"/>
      <c r="AAV20" s="62"/>
      <c r="AAW20" s="62"/>
      <c r="AAX20" s="62"/>
      <c r="AAY20" s="62"/>
      <c r="AAZ20" s="62"/>
      <c r="ABA20" s="62"/>
      <c r="ABB20" s="62"/>
      <c r="ABC20" s="62"/>
      <c r="ABD20" s="62"/>
      <c r="ABE20" s="62"/>
      <c r="ABF20" s="62"/>
      <c r="ABG20" s="62"/>
      <c r="ABH20" s="62"/>
      <c r="ABI20" s="62"/>
      <c r="ABJ20" s="62"/>
      <c r="ABK20" s="62"/>
      <c r="ABL20" s="62"/>
      <c r="ABM20" s="62"/>
      <c r="ABN20" s="62"/>
      <c r="ABO20" s="62"/>
      <c r="ABP20" s="62"/>
      <c r="ABQ20" s="62"/>
      <c r="ABR20" s="62"/>
      <c r="ABS20" s="62"/>
      <c r="ABT20" s="62"/>
      <c r="ABU20" s="62"/>
      <c r="ABV20" s="62"/>
      <c r="ABW20" s="62"/>
      <c r="ABX20" s="62"/>
      <c r="ABY20" s="62"/>
      <c r="ABZ20" s="62"/>
      <c r="ACA20" s="62"/>
      <c r="ACB20" s="62"/>
      <c r="ACC20" s="62"/>
      <c r="ACD20" s="62"/>
      <c r="ACE20" s="62"/>
      <c r="ACF20" s="62"/>
      <c r="ACG20" s="62"/>
      <c r="ACH20" s="62"/>
      <c r="ACI20" s="62"/>
      <c r="ACJ20" s="62"/>
      <c r="ACK20" s="62"/>
      <c r="ACL20" s="62"/>
      <c r="ACM20" s="62"/>
      <c r="ACN20" s="62"/>
      <c r="ACO20" s="62"/>
      <c r="ACP20" s="62"/>
      <c r="ACQ20" s="62"/>
      <c r="ACR20" s="62"/>
      <c r="ACS20" s="62"/>
      <c r="ACT20" s="62"/>
      <c r="ACU20" s="62"/>
      <c r="ACV20" s="62"/>
      <c r="ACW20" s="62"/>
      <c r="ACX20" s="62"/>
      <c r="ACY20" s="62"/>
      <c r="ACZ20" s="62"/>
      <c r="ADA20" s="62"/>
      <c r="ADB20" s="62"/>
      <c r="ADC20" s="62"/>
      <c r="ADD20" s="62"/>
      <c r="ADE20" s="62"/>
      <c r="ADF20" s="62"/>
      <c r="ADG20" s="62"/>
      <c r="ADH20" s="62"/>
      <c r="ADI20" s="62"/>
      <c r="ADJ20" s="62"/>
      <c r="ADK20" s="62"/>
      <c r="ADL20" s="62"/>
      <c r="ADM20" s="62"/>
      <c r="ADN20" s="62"/>
      <c r="ADO20" s="62"/>
      <c r="ADP20" s="62"/>
      <c r="ADQ20" s="62"/>
      <c r="ADR20" s="62"/>
      <c r="ADS20" s="62"/>
      <c r="ADT20" s="62"/>
      <c r="ADU20" s="62"/>
      <c r="ADV20" s="62"/>
      <c r="ADW20" s="62"/>
      <c r="ADX20" s="62"/>
      <c r="ADY20" s="62"/>
      <c r="ADZ20" s="62"/>
      <c r="AEA20" s="62"/>
      <c r="AEB20" s="62"/>
      <c r="AEC20" s="62"/>
      <c r="AED20" s="62"/>
      <c r="AEE20" s="62"/>
      <c r="AEF20" s="62"/>
      <c r="AEG20" s="62"/>
      <c r="AEH20" s="62"/>
      <c r="AEI20" s="62"/>
      <c r="AEJ20" s="62"/>
      <c r="AEK20" s="62"/>
      <c r="AEL20" s="62"/>
      <c r="AEM20" s="62"/>
      <c r="AEN20" s="62"/>
      <c r="AEO20" s="62"/>
      <c r="AEP20" s="62"/>
      <c r="AEQ20" s="62"/>
      <c r="AER20" s="62"/>
      <c r="AES20" s="62"/>
      <c r="AET20" s="62"/>
      <c r="AEU20" s="62"/>
      <c r="AEV20" s="62"/>
      <c r="AEW20" s="62"/>
      <c r="AEX20" s="62"/>
      <c r="AEY20" s="62"/>
      <c r="AEZ20" s="62"/>
      <c r="AFA20" s="62"/>
      <c r="AFB20" s="62"/>
      <c r="AFC20" s="62"/>
      <c r="AFD20" s="62"/>
      <c r="AFE20" s="62"/>
      <c r="AFF20" s="62"/>
      <c r="AFG20" s="62"/>
      <c r="AFH20" s="62"/>
      <c r="AFI20" s="62"/>
      <c r="AFJ20" s="62"/>
      <c r="AFK20" s="62"/>
      <c r="AFL20" s="62"/>
      <c r="AFM20" s="62"/>
      <c r="AFN20" s="62"/>
      <c r="AFO20" s="62"/>
      <c r="AFP20" s="62"/>
      <c r="AFQ20" s="62"/>
      <c r="AFR20" s="62"/>
      <c r="AFS20" s="62"/>
      <c r="AFT20" s="62"/>
      <c r="AFU20" s="62"/>
      <c r="AFV20" s="62"/>
      <c r="AFW20" s="62"/>
      <c r="AFX20" s="62"/>
      <c r="AFY20" s="62"/>
      <c r="AFZ20" s="62"/>
      <c r="AGA20" s="62"/>
      <c r="AGB20" s="62"/>
      <c r="AGC20" s="62"/>
      <c r="AGD20" s="62"/>
      <c r="AGE20" s="62"/>
      <c r="AGF20" s="62"/>
      <c r="AGG20" s="62"/>
      <c r="AGH20" s="62"/>
      <c r="AGI20" s="62"/>
      <c r="AGJ20" s="62"/>
      <c r="AGK20" s="62"/>
      <c r="AGL20" s="62"/>
      <c r="AGM20" s="62"/>
      <c r="AGN20" s="62"/>
      <c r="AGO20" s="62"/>
      <c r="AGP20" s="62"/>
      <c r="AGQ20" s="62"/>
      <c r="AGR20" s="62"/>
      <c r="AGS20" s="62"/>
      <c r="AGT20" s="62"/>
      <c r="AGU20" s="62"/>
      <c r="AGV20" s="62"/>
      <c r="AGW20" s="62"/>
      <c r="AGX20" s="62"/>
      <c r="AGY20" s="62"/>
      <c r="AGZ20" s="62"/>
      <c r="AHA20" s="62"/>
      <c r="AHB20" s="62"/>
      <c r="AHC20" s="62"/>
      <c r="AHD20" s="62"/>
      <c r="AHE20" s="62"/>
      <c r="AHF20" s="62"/>
      <c r="AHG20" s="62"/>
      <c r="AHH20" s="62"/>
      <c r="AHI20" s="62"/>
      <c r="AHJ20" s="62"/>
      <c r="AHK20" s="62"/>
      <c r="AHL20" s="62"/>
      <c r="AHM20" s="62"/>
      <c r="AHN20" s="62"/>
      <c r="AHO20" s="62"/>
      <c r="AHP20" s="62"/>
      <c r="AHQ20" s="62"/>
      <c r="AHR20" s="62"/>
      <c r="AHS20" s="62"/>
      <c r="AHT20" s="62"/>
      <c r="AHU20" s="62"/>
      <c r="AHV20" s="62"/>
      <c r="AHW20" s="62"/>
      <c r="AHX20" s="62"/>
      <c r="AHY20" s="62"/>
      <c r="AHZ20" s="62"/>
      <c r="AIA20" s="62"/>
      <c r="AIB20" s="62"/>
      <c r="AIC20" s="62"/>
      <c r="AID20" s="62"/>
      <c r="AIE20" s="62"/>
      <c r="AIF20" s="62"/>
      <c r="AIG20" s="62"/>
      <c r="AIH20" s="62"/>
      <c r="AII20" s="62"/>
      <c r="AIJ20" s="62"/>
      <c r="AIK20" s="62"/>
      <c r="AIL20" s="62"/>
      <c r="AIM20" s="62"/>
      <c r="AIN20" s="62"/>
      <c r="AIO20" s="62"/>
      <c r="AIP20" s="62"/>
      <c r="AIQ20" s="62"/>
      <c r="AIR20" s="62"/>
      <c r="AIS20" s="62"/>
      <c r="AIT20" s="62"/>
      <c r="AIU20" s="62"/>
      <c r="AIV20" s="62"/>
      <c r="AIW20" s="62"/>
      <c r="AIX20" s="62"/>
      <c r="AIY20" s="62"/>
      <c r="AIZ20" s="62"/>
      <c r="AJA20" s="62"/>
      <c r="AJB20" s="62"/>
      <c r="AJC20" s="62"/>
      <c r="AJD20" s="62"/>
      <c r="AJE20" s="62"/>
      <c r="AJF20" s="62"/>
      <c r="AJG20" s="62"/>
      <c r="AJH20" s="62"/>
      <c r="AJI20" s="62"/>
      <c r="AJJ20" s="62"/>
      <c r="AJK20" s="62"/>
      <c r="AJL20" s="62"/>
      <c r="AJM20" s="62"/>
      <c r="AJN20" s="62"/>
      <c r="AJO20" s="62"/>
      <c r="AJP20" s="62"/>
      <c r="AJQ20" s="62"/>
      <c r="AJR20" s="62"/>
      <c r="AJS20" s="62"/>
      <c r="AJT20" s="62"/>
      <c r="AJU20" s="62"/>
      <c r="AJV20" s="62"/>
      <c r="AJW20" s="62"/>
      <c r="AJX20" s="62"/>
      <c r="AJY20" s="62"/>
      <c r="AJZ20" s="62"/>
      <c r="AKA20" s="62"/>
      <c r="AKB20" s="62"/>
      <c r="AKC20" s="62"/>
      <c r="AKD20" s="62"/>
      <c r="AKE20" s="62"/>
      <c r="AKF20" s="62"/>
      <c r="AKG20" s="62"/>
      <c r="AKH20" s="62"/>
      <c r="AKI20" s="62"/>
      <c r="AKJ20" s="62"/>
      <c r="AKK20" s="62"/>
      <c r="AKL20" s="62"/>
      <c r="AKM20" s="62"/>
      <c r="AKN20" s="62"/>
      <c r="AKO20" s="62"/>
      <c r="AKP20" s="62"/>
      <c r="AKQ20" s="62"/>
      <c r="AKR20" s="62"/>
      <c r="AKS20" s="62"/>
      <c r="AKT20" s="62"/>
      <c r="AKU20" s="62"/>
      <c r="AKV20" s="62"/>
      <c r="AKW20" s="62"/>
      <c r="AKX20" s="62"/>
      <c r="AKY20" s="62"/>
      <c r="AKZ20" s="62"/>
      <c r="ALA20" s="62"/>
      <c r="ALB20" s="62"/>
      <c r="ALC20" s="62"/>
      <c r="ALD20" s="62"/>
      <c r="ALE20" s="62"/>
      <c r="ALF20" s="62"/>
      <c r="ALG20" s="62"/>
      <c r="ALH20" s="62"/>
      <c r="ALI20" s="62"/>
      <c r="ALJ20" s="62"/>
      <c r="ALK20" s="62"/>
      <c r="ALL20" s="62"/>
      <c r="ALM20" s="62"/>
      <c r="ALN20" s="62"/>
      <c r="ALO20" s="62"/>
      <c r="ALP20" s="62"/>
      <c r="ALQ20" s="62"/>
      <c r="ALR20" s="62"/>
      <c r="ALS20" s="62"/>
      <c r="ALT20" s="62"/>
      <c r="ALU20" s="62"/>
      <c r="ALV20" s="62"/>
      <c r="ALW20" s="62"/>
      <c r="ALX20" s="62"/>
      <c r="ALY20" s="62"/>
      <c r="ALZ20" s="62"/>
      <c r="AMA20" s="62"/>
      <c r="AMB20" s="62"/>
      <c r="AMC20" s="62"/>
      <c r="AMD20" s="62"/>
      <c r="AME20" s="62"/>
      <c r="AMF20" s="62"/>
      <c r="AMG20" s="62"/>
      <c r="AMH20" s="62"/>
      <c r="AMI20" s="62"/>
      <c r="AMJ20" s="62"/>
    </row>
    <row r="21" spans="1:1024" ht="15" customHeight="1">
      <c r="A21" s="62"/>
      <c r="B21" s="30"/>
      <c r="C21" s="31"/>
      <c r="D21" s="31"/>
      <c r="E21" s="31"/>
      <c r="F21" s="31"/>
      <c r="G21" s="31"/>
      <c r="H21" s="31"/>
      <c r="I21" s="31"/>
      <c r="J21" s="31"/>
      <c r="K21" s="31"/>
      <c r="L21" s="31"/>
      <c r="M21" s="31"/>
      <c r="N21" s="31"/>
      <c r="O21" s="31"/>
      <c r="P21" s="31"/>
      <c r="Q21" s="32"/>
      <c r="R21" s="62"/>
      <c r="S21" s="62"/>
      <c r="T21" s="62"/>
      <c r="U21" s="62"/>
      <c r="V21" s="62"/>
      <c r="W21" s="62"/>
      <c r="X21" s="62"/>
      <c r="Y21" s="62"/>
      <c r="Z21" s="62"/>
      <c r="AA21" s="62"/>
      <c r="AB21" s="62"/>
      <c r="AC21" s="62"/>
      <c r="AD21" s="62"/>
      <c r="AE21" s="62"/>
      <c r="AF21" s="62"/>
      <c r="AG21" s="62"/>
      <c r="AH21" s="62"/>
      <c r="AI21" s="62"/>
      <c r="AJ21" s="62"/>
      <c r="AK21" s="62"/>
      <c r="AL21" s="62"/>
      <c r="AM21" s="62"/>
      <c r="AN21" s="62"/>
      <c r="AO21" s="62"/>
      <c r="AP21" s="62"/>
      <c r="AQ21" s="62"/>
      <c r="AR21" s="62"/>
      <c r="AS21" s="62"/>
      <c r="AT21" s="62"/>
      <c r="AU21" s="62"/>
      <c r="AV21" s="62"/>
      <c r="AW21" s="62"/>
      <c r="AX21" s="62"/>
      <c r="AY21" s="62"/>
      <c r="AZ21" s="62"/>
      <c r="BA21" s="62"/>
      <c r="BB21" s="62"/>
      <c r="BC21" s="62"/>
      <c r="BD21" s="62"/>
      <c r="BE21" s="62"/>
      <c r="BF21" s="62"/>
      <c r="BG21" s="62"/>
      <c r="BH21" s="62"/>
      <c r="BI21" s="62"/>
      <c r="BJ21" s="62"/>
      <c r="BK21" s="62"/>
      <c r="BL21" s="62"/>
      <c r="BM21" s="62"/>
      <c r="BN21" s="62"/>
      <c r="BO21" s="62"/>
      <c r="BP21" s="62"/>
      <c r="BQ21" s="62"/>
      <c r="BR21" s="62"/>
      <c r="BS21" s="62"/>
      <c r="BT21" s="62"/>
      <c r="BU21" s="62"/>
      <c r="BV21" s="62"/>
      <c r="BW21" s="62"/>
      <c r="BX21" s="62"/>
      <c r="BY21" s="62"/>
      <c r="BZ21" s="62"/>
      <c r="CA21" s="62"/>
      <c r="CB21" s="62"/>
      <c r="CC21" s="62"/>
      <c r="CD21" s="62"/>
      <c r="CE21" s="62"/>
      <c r="CF21" s="62"/>
      <c r="CG21" s="62"/>
      <c r="CH21" s="62"/>
      <c r="CI21" s="62"/>
      <c r="CJ21" s="62"/>
      <c r="CK21" s="62"/>
      <c r="CL21" s="62"/>
      <c r="CM21" s="62"/>
      <c r="CN21" s="62"/>
      <c r="CO21" s="62"/>
      <c r="CP21" s="62"/>
      <c r="CQ21" s="62"/>
      <c r="CR21" s="62"/>
      <c r="CS21" s="62"/>
      <c r="CT21" s="62"/>
      <c r="CU21" s="62"/>
      <c r="CV21" s="62"/>
      <c r="CW21" s="62"/>
      <c r="CX21" s="62"/>
      <c r="CY21" s="62"/>
      <c r="CZ21" s="62"/>
      <c r="DA21" s="62"/>
      <c r="DB21" s="62"/>
      <c r="DC21" s="62"/>
      <c r="DD21" s="62"/>
      <c r="DE21" s="62"/>
      <c r="DF21" s="62"/>
      <c r="DG21" s="62"/>
      <c r="DH21" s="62"/>
      <c r="DI21" s="62"/>
      <c r="DJ21" s="62"/>
      <c r="DK21" s="62"/>
      <c r="DL21" s="62"/>
      <c r="DM21" s="62"/>
      <c r="DN21" s="62"/>
      <c r="DO21" s="62"/>
      <c r="DP21" s="62"/>
      <c r="DQ21" s="62"/>
      <c r="DR21" s="62"/>
      <c r="DS21" s="62"/>
      <c r="DT21" s="62"/>
      <c r="DU21" s="62"/>
      <c r="DV21" s="62"/>
      <c r="DW21" s="62"/>
      <c r="DX21" s="62"/>
      <c r="DY21" s="62"/>
      <c r="DZ21" s="62"/>
      <c r="EA21" s="62"/>
      <c r="EB21" s="62"/>
      <c r="EC21" s="62"/>
      <c r="ED21" s="62"/>
      <c r="EE21" s="62"/>
      <c r="EF21" s="62"/>
      <c r="EG21" s="62"/>
      <c r="EH21" s="62"/>
      <c r="EI21" s="62"/>
      <c r="EJ21" s="62"/>
      <c r="EK21" s="62"/>
      <c r="EL21" s="62"/>
      <c r="EM21" s="62"/>
      <c r="EN21" s="62"/>
      <c r="EO21" s="62"/>
      <c r="EP21" s="62"/>
      <c r="EQ21" s="62"/>
      <c r="ER21" s="62"/>
      <c r="ES21" s="62"/>
      <c r="ET21" s="62"/>
      <c r="EU21" s="62"/>
      <c r="EV21" s="62"/>
      <c r="EW21" s="62"/>
      <c r="EX21" s="62"/>
      <c r="EY21" s="62"/>
      <c r="EZ21" s="62"/>
      <c r="FA21" s="62"/>
      <c r="FB21" s="62"/>
      <c r="FC21" s="62"/>
      <c r="FD21" s="62"/>
      <c r="FE21" s="62"/>
      <c r="FF21" s="62"/>
      <c r="FG21" s="62"/>
      <c r="FH21" s="62"/>
      <c r="FI21" s="62"/>
      <c r="FJ21" s="62"/>
      <c r="FK21" s="62"/>
      <c r="FL21" s="62"/>
      <c r="FM21" s="62"/>
      <c r="FN21" s="62"/>
      <c r="FO21" s="62"/>
      <c r="FP21" s="62"/>
      <c r="FQ21" s="62"/>
      <c r="FR21" s="62"/>
      <c r="FS21" s="62"/>
      <c r="FT21" s="62"/>
      <c r="FU21" s="62"/>
      <c r="FV21" s="62"/>
      <c r="FW21" s="62"/>
      <c r="FX21" s="62"/>
      <c r="FY21" s="62"/>
      <c r="FZ21" s="62"/>
      <c r="GA21" s="62"/>
      <c r="GB21" s="62"/>
      <c r="GC21" s="62"/>
      <c r="GD21" s="62"/>
      <c r="GE21" s="62"/>
      <c r="GF21" s="62"/>
      <c r="GG21" s="62"/>
      <c r="GH21" s="62"/>
      <c r="GI21" s="62"/>
      <c r="GJ21" s="62"/>
      <c r="GK21" s="62"/>
      <c r="GL21" s="62"/>
      <c r="GM21" s="62"/>
      <c r="GN21" s="62"/>
      <c r="GO21" s="62"/>
      <c r="GP21" s="62"/>
      <c r="GQ21" s="62"/>
      <c r="GR21" s="62"/>
      <c r="GS21" s="62"/>
      <c r="GT21" s="62"/>
      <c r="GU21" s="62"/>
      <c r="GV21" s="62"/>
      <c r="GW21" s="62"/>
      <c r="GX21" s="62"/>
      <c r="GY21" s="62"/>
      <c r="GZ21" s="62"/>
      <c r="HA21" s="62"/>
      <c r="HB21" s="62"/>
      <c r="HC21" s="62"/>
      <c r="HD21" s="62"/>
      <c r="HE21" s="62"/>
      <c r="HF21" s="62"/>
      <c r="HG21" s="62"/>
      <c r="HH21" s="62"/>
      <c r="HI21" s="62"/>
      <c r="HJ21" s="62"/>
      <c r="HK21" s="62"/>
      <c r="HL21" s="62"/>
      <c r="HM21" s="62"/>
      <c r="HN21" s="62"/>
      <c r="HO21" s="62"/>
      <c r="HP21" s="62"/>
      <c r="HQ21" s="62"/>
      <c r="HR21" s="62"/>
      <c r="HS21" s="62"/>
      <c r="HT21" s="62"/>
      <c r="HU21" s="62"/>
      <c r="HV21" s="62"/>
      <c r="HW21" s="62"/>
      <c r="HX21" s="62"/>
      <c r="HY21" s="62"/>
      <c r="HZ21" s="62"/>
      <c r="IA21" s="62"/>
      <c r="IB21" s="62"/>
      <c r="IC21" s="62"/>
      <c r="ID21" s="62"/>
      <c r="IE21" s="62"/>
      <c r="IF21" s="62"/>
      <c r="IG21" s="62"/>
      <c r="IH21" s="62"/>
      <c r="II21" s="62"/>
      <c r="IJ21" s="62"/>
      <c r="IK21" s="62"/>
      <c r="IL21" s="62"/>
      <c r="IM21" s="62"/>
      <c r="IN21" s="62"/>
      <c r="IO21" s="62"/>
      <c r="IP21" s="62"/>
      <c r="IQ21" s="62"/>
      <c r="IR21" s="62"/>
      <c r="IS21" s="62"/>
      <c r="IT21" s="62"/>
      <c r="IU21" s="62"/>
      <c r="IV21" s="62"/>
      <c r="IW21" s="62"/>
      <c r="IX21" s="62"/>
      <c r="IY21" s="62"/>
      <c r="IZ21" s="62"/>
      <c r="JA21" s="62"/>
      <c r="JB21" s="62"/>
      <c r="JC21" s="62"/>
      <c r="JD21" s="62"/>
      <c r="JE21" s="62"/>
      <c r="JF21" s="62"/>
      <c r="JG21" s="62"/>
      <c r="JH21" s="62"/>
      <c r="JI21" s="62"/>
      <c r="JJ21" s="62"/>
      <c r="JK21" s="62"/>
      <c r="JL21" s="62"/>
      <c r="JM21" s="62"/>
      <c r="JN21" s="62"/>
      <c r="JO21" s="62"/>
      <c r="JP21" s="62"/>
      <c r="JQ21" s="62"/>
      <c r="JR21" s="62"/>
      <c r="JS21" s="62"/>
      <c r="JT21" s="62"/>
      <c r="JU21" s="62"/>
      <c r="JV21" s="62"/>
      <c r="JW21" s="62"/>
      <c r="JX21" s="62"/>
      <c r="JY21" s="62"/>
      <c r="JZ21" s="62"/>
      <c r="KA21" s="62"/>
      <c r="KB21" s="62"/>
      <c r="KC21" s="62"/>
      <c r="KD21" s="62"/>
      <c r="KE21" s="62"/>
      <c r="KF21" s="62"/>
      <c r="KG21" s="62"/>
      <c r="KH21" s="62"/>
      <c r="KI21" s="62"/>
      <c r="KJ21" s="62"/>
      <c r="KK21" s="62"/>
      <c r="KL21" s="62"/>
      <c r="KM21" s="62"/>
      <c r="KN21" s="62"/>
      <c r="KO21" s="62"/>
      <c r="KP21" s="62"/>
      <c r="KQ21" s="62"/>
      <c r="KR21" s="62"/>
      <c r="KS21" s="62"/>
      <c r="KT21" s="62"/>
      <c r="KU21" s="62"/>
      <c r="KV21" s="62"/>
      <c r="KW21" s="62"/>
      <c r="KX21" s="62"/>
      <c r="KY21" s="62"/>
      <c r="KZ21" s="62"/>
      <c r="LA21" s="62"/>
      <c r="LB21" s="62"/>
      <c r="LC21" s="62"/>
      <c r="LD21" s="62"/>
      <c r="LE21" s="62"/>
      <c r="LF21" s="62"/>
      <c r="LG21" s="62"/>
      <c r="LH21" s="62"/>
      <c r="LI21" s="62"/>
      <c r="LJ21" s="62"/>
      <c r="LK21" s="62"/>
      <c r="LL21" s="62"/>
      <c r="LM21" s="62"/>
      <c r="LN21" s="62"/>
      <c r="LO21" s="62"/>
      <c r="LP21" s="62"/>
      <c r="LQ21" s="62"/>
      <c r="LR21" s="62"/>
      <c r="LS21" s="62"/>
      <c r="LT21" s="62"/>
      <c r="LU21" s="62"/>
      <c r="LV21" s="62"/>
      <c r="LW21" s="62"/>
      <c r="LX21" s="62"/>
      <c r="LY21" s="62"/>
      <c r="LZ21" s="62"/>
      <c r="MA21" s="62"/>
      <c r="MB21" s="62"/>
      <c r="MC21" s="62"/>
      <c r="MD21" s="62"/>
      <c r="ME21" s="62"/>
      <c r="MF21" s="62"/>
      <c r="MG21" s="62"/>
      <c r="MH21" s="62"/>
      <c r="MI21" s="62"/>
      <c r="MJ21" s="62"/>
      <c r="MK21" s="62"/>
      <c r="ML21" s="62"/>
      <c r="MM21" s="62"/>
      <c r="MN21" s="62"/>
      <c r="MO21" s="62"/>
      <c r="MP21" s="62"/>
      <c r="MQ21" s="62"/>
      <c r="MR21" s="62"/>
      <c r="MS21" s="62"/>
      <c r="MT21" s="62"/>
      <c r="MU21" s="62"/>
      <c r="MV21" s="62"/>
      <c r="MW21" s="62"/>
      <c r="MX21" s="62"/>
      <c r="MY21" s="62"/>
      <c r="MZ21" s="62"/>
      <c r="NA21" s="62"/>
      <c r="NB21" s="62"/>
      <c r="NC21" s="62"/>
      <c r="ND21" s="62"/>
      <c r="NE21" s="62"/>
      <c r="NF21" s="62"/>
      <c r="NG21" s="62"/>
      <c r="NH21" s="62"/>
      <c r="NI21" s="62"/>
      <c r="NJ21" s="62"/>
      <c r="NK21" s="62"/>
      <c r="NL21" s="62"/>
      <c r="NM21" s="62"/>
      <c r="NN21" s="62"/>
      <c r="NO21" s="62"/>
      <c r="NP21" s="62"/>
      <c r="NQ21" s="62"/>
      <c r="NR21" s="62"/>
      <c r="NS21" s="62"/>
      <c r="NT21" s="62"/>
      <c r="NU21" s="62"/>
      <c r="NV21" s="62"/>
      <c r="NW21" s="62"/>
      <c r="NX21" s="62"/>
      <c r="NY21" s="62"/>
      <c r="NZ21" s="62"/>
      <c r="OA21" s="62"/>
      <c r="OB21" s="62"/>
      <c r="OC21" s="62"/>
      <c r="OD21" s="62"/>
      <c r="OE21" s="62"/>
      <c r="OF21" s="62"/>
      <c r="OG21" s="62"/>
      <c r="OH21" s="62"/>
      <c r="OI21" s="62"/>
      <c r="OJ21" s="62"/>
      <c r="OK21" s="62"/>
      <c r="OL21" s="62"/>
      <c r="OM21" s="62"/>
      <c r="ON21" s="62"/>
      <c r="OO21" s="62"/>
      <c r="OP21" s="62"/>
      <c r="OQ21" s="62"/>
      <c r="OR21" s="62"/>
      <c r="OS21" s="62"/>
      <c r="OT21" s="62"/>
      <c r="OU21" s="62"/>
      <c r="OV21" s="62"/>
      <c r="OW21" s="62"/>
      <c r="OX21" s="62"/>
      <c r="OY21" s="62"/>
      <c r="OZ21" s="62"/>
      <c r="PA21" s="62"/>
      <c r="PB21" s="62"/>
      <c r="PC21" s="62"/>
      <c r="PD21" s="62"/>
      <c r="PE21" s="62"/>
      <c r="PF21" s="62"/>
      <c r="PG21" s="62"/>
      <c r="PH21" s="62"/>
      <c r="PI21" s="62"/>
      <c r="PJ21" s="62"/>
      <c r="PK21" s="62"/>
      <c r="PL21" s="62"/>
      <c r="PM21" s="62"/>
      <c r="PN21" s="62"/>
      <c r="PO21" s="62"/>
      <c r="PP21" s="62"/>
      <c r="PQ21" s="62"/>
      <c r="PR21" s="62"/>
      <c r="PS21" s="62"/>
      <c r="PT21" s="62"/>
      <c r="PU21" s="62"/>
      <c r="PV21" s="62"/>
      <c r="PW21" s="62"/>
      <c r="PX21" s="62"/>
      <c r="PY21" s="62"/>
      <c r="PZ21" s="62"/>
      <c r="QA21" s="62"/>
      <c r="QB21" s="62"/>
      <c r="QC21" s="62"/>
      <c r="QD21" s="62"/>
      <c r="QE21" s="62"/>
      <c r="QF21" s="62"/>
      <c r="QG21" s="62"/>
      <c r="QH21" s="62"/>
      <c r="QI21" s="62"/>
      <c r="QJ21" s="62"/>
      <c r="QK21" s="62"/>
      <c r="QL21" s="62"/>
      <c r="QM21" s="62"/>
      <c r="QN21" s="62"/>
      <c r="QO21" s="62"/>
      <c r="QP21" s="62"/>
      <c r="QQ21" s="62"/>
      <c r="QR21" s="62"/>
      <c r="QS21" s="62"/>
      <c r="QT21" s="62"/>
      <c r="QU21" s="62"/>
      <c r="QV21" s="62"/>
      <c r="QW21" s="62"/>
      <c r="QX21" s="62"/>
      <c r="QY21" s="62"/>
      <c r="QZ21" s="62"/>
      <c r="RA21" s="62"/>
      <c r="RB21" s="62"/>
      <c r="RC21" s="62"/>
      <c r="RD21" s="62"/>
      <c r="RE21" s="62"/>
      <c r="RF21" s="62"/>
      <c r="RG21" s="62"/>
      <c r="RH21" s="62"/>
      <c r="RI21" s="62"/>
      <c r="RJ21" s="62"/>
      <c r="RK21" s="62"/>
      <c r="RL21" s="62"/>
      <c r="RM21" s="62"/>
      <c r="RN21" s="62"/>
      <c r="RO21" s="62"/>
      <c r="RP21" s="62"/>
      <c r="RQ21" s="62"/>
      <c r="RR21" s="62"/>
      <c r="RS21" s="62"/>
      <c r="RT21" s="62"/>
      <c r="RU21" s="62"/>
      <c r="RV21" s="62"/>
      <c r="RW21" s="62"/>
      <c r="RX21" s="62"/>
      <c r="RY21" s="62"/>
      <c r="RZ21" s="62"/>
      <c r="SA21" s="62"/>
      <c r="SB21" s="62"/>
      <c r="SC21" s="62"/>
      <c r="SD21" s="62"/>
      <c r="SE21" s="62"/>
      <c r="SF21" s="62"/>
      <c r="SG21" s="62"/>
      <c r="SH21" s="62"/>
      <c r="SI21" s="62"/>
      <c r="SJ21" s="62"/>
      <c r="SK21" s="62"/>
      <c r="SL21" s="62"/>
      <c r="SM21" s="62"/>
      <c r="SN21" s="62"/>
      <c r="SO21" s="62"/>
      <c r="SP21" s="62"/>
      <c r="SQ21" s="62"/>
      <c r="SR21" s="62"/>
      <c r="SS21" s="62"/>
      <c r="ST21" s="62"/>
      <c r="SU21" s="62"/>
      <c r="SV21" s="62"/>
      <c r="SW21" s="62"/>
      <c r="SX21" s="62"/>
      <c r="SY21" s="62"/>
      <c r="SZ21" s="62"/>
      <c r="TA21" s="62"/>
      <c r="TB21" s="62"/>
      <c r="TC21" s="62"/>
      <c r="TD21" s="62"/>
      <c r="TE21" s="62"/>
      <c r="TF21" s="62"/>
      <c r="TG21" s="62"/>
      <c r="TH21" s="62"/>
      <c r="TI21" s="62"/>
      <c r="TJ21" s="62"/>
      <c r="TK21" s="62"/>
      <c r="TL21" s="62"/>
      <c r="TM21" s="62"/>
      <c r="TN21" s="62"/>
      <c r="TO21" s="62"/>
      <c r="TP21" s="62"/>
      <c r="TQ21" s="62"/>
      <c r="TR21" s="62"/>
      <c r="TS21" s="62"/>
      <c r="TT21" s="62"/>
      <c r="TU21" s="62"/>
      <c r="TV21" s="62"/>
      <c r="TW21" s="62"/>
      <c r="TX21" s="62"/>
      <c r="TY21" s="62"/>
      <c r="TZ21" s="62"/>
      <c r="UA21" s="62"/>
      <c r="UB21" s="62"/>
      <c r="UC21" s="62"/>
      <c r="UD21" s="62"/>
      <c r="UE21" s="62"/>
      <c r="UF21" s="62"/>
      <c r="UG21" s="62"/>
      <c r="UH21" s="62"/>
      <c r="UI21" s="62"/>
      <c r="UJ21" s="62"/>
      <c r="UK21" s="62"/>
      <c r="UL21" s="62"/>
      <c r="UM21" s="62"/>
      <c r="UN21" s="62"/>
      <c r="UO21" s="62"/>
      <c r="UP21" s="62"/>
      <c r="UQ21" s="62"/>
      <c r="UR21" s="62"/>
      <c r="US21" s="62"/>
      <c r="UT21" s="62"/>
      <c r="UU21" s="62"/>
      <c r="UV21" s="62"/>
      <c r="UW21" s="62"/>
      <c r="UX21" s="62"/>
      <c r="UY21" s="62"/>
      <c r="UZ21" s="62"/>
      <c r="VA21" s="62"/>
      <c r="VB21" s="62"/>
      <c r="VC21" s="62"/>
      <c r="VD21" s="62"/>
      <c r="VE21" s="62"/>
      <c r="VF21" s="62"/>
      <c r="VG21" s="62"/>
      <c r="VH21" s="62"/>
      <c r="VI21" s="62"/>
      <c r="VJ21" s="62"/>
      <c r="VK21" s="62"/>
      <c r="VL21" s="62"/>
      <c r="VM21" s="62"/>
      <c r="VN21" s="62"/>
      <c r="VO21" s="62"/>
      <c r="VP21" s="62"/>
      <c r="VQ21" s="62"/>
      <c r="VR21" s="62"/>
      <c r="VS21" s="62"/>
      <c r="VT21" s="62"/>
      <c r="VU21" s="62"/>
      <c r="VV21" s="62"/>
      <c r="VW21" s="62"/>
      <c r="VX21" s="62"/>
      <c r="VY21" s="62"/>
      <c r="VZ21" s="62"/>
      <c r="WA21" s="62"/>
      <c r="WB21" s="62"/>
      <c r="WC21" s="62"/>
      <c r="WD21" s="62"/>
      <c r="WE21" s="62"/>
      <c r="WF21" s="62"/>
      <c r="WG21" s="62"/>
      <c r="WH21" s="62"/>
      <c r="WI21" s="62"/>
      <c r="WJ21" s="62"/>
      <c r="WK21" s="62"/>
      <c r="WL21" s="62"/>
      <c r="WM21" s="62"/>
      <c r="WN21" s="62"/>
      <c r="WO21" s="62"/>
      <c r="WP21" s="62"/>
      <c r="WQ21" s="62"/>
      <c r="WR21" s="62"/>
      <c r="WS21" s="62"/>
      <c r="WT21" s="62"/>
      <c r="WU21" s="62"/>
      <c r="WV21" s="62"/>
      <c r="WW21" s="62"/>
      <c r="WX21" s="62"/>
      <c r="WY21" s="62"/>
      <c r="WZ21" s="62"/>
      <c r="XA21" s="62"/>
      <c r="XB21" s="62"/>
      <c r="XC21" s="62"/>
      <c r="XD21" s="62"/>
      <c r="XE21" s="62"/>
      <c r="XF21" s="62"/>
      <c r="XG21" s="62"/>
      <c r="XH21" s="62"/>
      <c r="XI21" s="62"/>
      <c r="XJ21" s="62"/>
      <c r="XK21" s="62"/>
      <c r="XL21" s="62"/>
      <c r="XM21" s="62"/>
      <c r="XN21" s="62"/>
      <c r="XO21" s="62"/>
      <c r="XP21" s="62"/>
      <c r="XQ21" s="62"/>
      <c r="XR21" s="62"/>
      <c r="XS21" s="62"/>
      <c r="XT21" s="62"/>
      <c r="XU21" s="62"/>
      <c r="XV21" s="62"/>
      <c r="XW21" s="62"/>
      <c r="XX21" s="62"/>
      <c r="XY21" s="62"/>
      <c r="XZ21" s="62"/>
      <c r="YA21" s="62"/>
      <c r="YB21" s="62"/>
      <c r="YC21" s="62"/>
      <c r="YD21" s="62"/>
      <c r="YE21" s="62"/>
      <c r="YF21" s="62"/>
      <c r="YG21" s="62"/>
      <c r="YH21" s="62"/>
      <c r="YI21" s="62"/>
      <c r="YJ21" s="62"/>
      <c r="YK21" s="62"/>
      <c r="YL21" s="62"/>
      <c r="YM21" s="62"/>
      <c r="YN21" s="62"/>
      <c r="YO21" s="62"/>
      <c r="YP21" s="62"/>
      <c r="YQ21" s="62"/>
      <c r="YR21" s="62"/>
      <c r="YS21" s="62"/>
      <c r="YT21" s="62"/>
      <c r="YU21" s="62"/>
      <c r="YV21" s="62"/>
      <c r="YW21" s="62"/>
      <c r="YX21" s="62"/>
      <c r="YY21" s="62"/>
      <c r="YZ21" s="62"/>
      <c r="ZA21" s="62"/>
      <c r="ZB21" s="62"/>
      <c r="ZC21" s="62"/>
      <c r="ZD21" s="62"/>
      <c r="ZE21" s="62"/>
      <c r="ZF21" s="62"/>
      <c r="ZG21" s="62"/>
      <c r="ZH21" s="62"/>
      <c r="ZI21" s="62"/>
      <c r="ZJ21" s="62"/>
      <c r="ZK21" s="62"/>
      <c r="ZL21" s="62"/>
      <c r="ZM21" s="62"/>
      <c r="ZN21" s="62"/>
      <c r="ZO21" s="62"/>
      <c r="ZP21" s="62"/>
      <c r="ZQ21" s="62"/>
      <c r="ZR21" s="62"/>
      <c r="ZS21" s="62"/>
      <c r="ZT21" s="62"/>
      <c r="ZU21" s="62"/>
      <c r="ZV21" s="62"/>
      <c r="ZW21" s="62"/>
      <c r="ZX21" s="62"/>
      <c r="ZY21" s="62"/>
      <c r="ZZ21" s="62"/>
      <c r="AAA21" s="62"/>
      <c r="AAB21" s="62"/>
      <c r="AAC21" s="62"/>
      <c r="AAD21" s="62"/>
      <c r="AAE21" s="62"/>
      <c r="AAF21" s="62"/>
      <c r="AAG21" s="62"/>
      <c r="AAH21" s="62"/>
      <c r="AAI21" s="62"/>
      <c r="AAJ21" s="62"/>
      <c r="AAK21" s="62"/>
      <c r="AAL21" s="62"/>
      <c r="AAM21" s="62"/>
      <c r="AAN21" s="62"/>
      <c r="AAO21" s="62"/>
      <c r="AAP21" s="62"/>
      <c r="AAQ21" s="62"/>
      <c r="AAR21" s="62"/>
      <c r="AAS21" s="62"/>
      <c r="AAT21" s="62"/>
      <c r="AAU21" s="62"/>
      <c r="AAV21" s="62"/>
      <c r="AAW21" s="62"/>
      <c r="AAX21" s="62"/>
      <c r="AAY21" s="62"/>
      <c r="AAZ21" s="62"/>
      <c r="ABA21" s="62"/>
      <c r="ABB21" s="62"/>
      <c r="ABC21" s="62"/>
      <c r="ABD21" s="62"/>
      <c r="ABE21" s="62"/>
      <c r="ABF21" s="62"/>
      <c r="ABG21" s="62"/>
      <c r="ABH21" s="62"/>
      <c r="ABI21" s="62"/>
      <c r="ABJ21" s="62"/>
      <c r="ABK21" s="62"/>
      <c r="ABL21" s="62"/>
      <c r="ABM21" s="62"/>
      <c r="ABN21" s="62"/>
      <c r="ABO21" s="62"/>
      <c r="ABP21" s="62"/>
      <c r="ABQ21" s="62"/>
      <c r="ABR21" s="62"/>
      <c r="ABS21" s="62"/>
      <c r="ABT21" s="62"/>
      <c r="ABU21" s="62"/>
      <c r="ABV21" s="62"/>
      <c r="ABW21" s="62"/>
      <c r="ABX21" s="62"/>
      <c r="ABY21" s="62"/>
      <c r="ABZ21" s="62"/>
      <c r="ACA21" s="62"/>
      <c r="ACB21" s="62"/>
      <c r="ACC21" s="62"/>
      <c r="ACD21" s="62"/>
      <c r="ACE21" s="62"/>
      <c r="ACF21" s="62"/>
      <c r="ACG21" s="62"/>
      <c r="ACH21" s="62"/>
      <c r="ACI21" s="62"/>
      <c r="ACJ21" s="62"/>
      <c r="ACK21" s="62"/>
      <c r="ACL21" s="62"/>
      <c r="ACM21" s="62"/>
      <c r="ACN21" s="62"/>
      <c r="ACO21" s="62"/>
      <c r="ACP21" s="62"/>
      <c r="ACQ21" s="62"/>
      <c r="ACR21" s="62"/>
      <c r="ACS21" s="62"/>
      <c r="ACT21" s="62"/>
      <c r="ACU21" s="62"/>
      <c r="ACV21" s="62"/>
      <c r="ACW21" s="62"/>
      <c r="ACX21" s="62"/>
      <c r="ACY21" s="62"/>
      <c r="ACZ21" s="62"/>
      <c r="ADA21" s="62"/>
      <c r="ADB21" s="62"/>
      <c r="ADC21" s="62"/>
      <c r="ADD21" s="62"/>
      <c r="ADE21" s="62"/>
      <c r="ADF21" s="62"/>
      <c r="ADG21" s="62"/>
      <c r="ADH21" s="62"/>
      <c r="ADI21" s="62"/>
      <c r="ADJ21" s="62"/>
      <c r="ADK21" s="62"/>
      <c r="ADL21" s="62"/>
      <c r="ADM21" s="62"/>
      <c r="ADN21" s="62"/>
      <c r="ADO21" s="62"/>
      <c r="ADP21" s="62"/>
      <c r="ADQ21" s="62"/>
      <c r="ADR21" s="62"/>
      <c r="ADS21" s="62"/>
      <c r="ADT21" s="62"/>
      <c r="ADU21" s="62"/>
      <c r="ADV21" s="62"/>
      <c r="ADW21" s="62"/>
      <c r="ADX21" s="62"/>
      <c r="ADY21" s="62"/>
      <c r="ADZ21" s="62"/>
      <c r="AEA21" s="62"/>
      <c r="AEB21" s="62"/>
      <c r="AEC21" s="62"/>
      <c r="AED21" s="62"/>
      <c r="AEE21" s="62"/>
      <c r="AEF21" s="62"/>
      <c r="AEG21" s="62"/>
      <c r="AEH21" s="62"/>
      <c r="AEI21" s="62"/>
      <c r="AEJ21" s="62"/>
      <c r="AEK21" s="62"/>
      <c r="AEL21" s="62"/>
      <c r="AEM21" s="62"/>
      <c r="AEN21" s="62"/>
      <c r="AEO21" s="62"/>
      <c r="AEP21" s="62"/>
      <c r="AEQ21" s="62"/>
      <c r="AER21" s="62"/>
      <c r="AES21" s="62"/>
      <c r="AET21" s="62"/>
      <c r="AEU21" s="62"/>
      <c r="AEV21" s="62"/>
      <c r="AEW21" s="62"/>
      <c r="AEX21" s="62"/>
      <c r="AEY21" s="62"/>
      <c r="AEZ21" s="62"/>
      <c r="AFA21" s="62"/>
      <c r="AFB21" s="62"/>
      <c r="AFC21" s="62"/>
      <c r="AFD21" s="62"/>
      <c r="AFE21" s="62"/>
      <c r="AFF21" s="62"/>
      <c r="AFG21" s="62"/>
      <c r="AFH21" s="62"/>
      <c r="AFI21" s="62"/>
      <c r="AFJ21" s="62"/>
      <c r="AFK21" s="62"/>
      <c r="AFL21" s="62"/>
      <c r="AFM21" s="62"/>
      <c r="AFN21" s="62"/>
      <c r="AFO21" s="62"/>
      <c r="AFP21" s="62"/>
      <c r="AFQ21" s="62"/>
      <c r="AFR21" s="62"/>
      <c r="AFS21" s="62"/>
      <c r="AFT21" s="62"/>
      <c r="AFU21" s="62"/>
      <c r="AFV21" s="62"/>
      <c r="AFW21" s="62"/>
      <c r="AFX21" s="62"/>
      <c r="AFY21" s="62"/>
      <c r="AFZ21" s="62"/>
      <c r="AGA21" s="62"/>
      <c r="AGB21" s="62"/>
      <c r="AGC21" s="62"/>
      <c r="AGD21" s="62"/>
      <c r="AGE21" s="62"/>
      <c r="AGF21" s="62"/>
      <c r="AGG21" s="62"/>
      <c r="AGH21" s="62"/>
      <c r="AGI21" s="62"/>
      <c r="AGJ21" s="62"/>
      <c r="AGK21" s="62"/>
      <c r="AGL21" s="62"/>
      <c r="AGM21" s="62"/>
      <c r="AGN21" s="62"/>
      <c r="AGO21" s="62"/>
      <c r="AGP21" s="62"/>
      <c r="AGQ21" s="62"/>
      <c r="AGR21" s="62"/>
      <c r="AGS21" s="62"/>
      <c r="AGT21" s="62"/>
      <c r="AGU21" s="62"/>
      <c r="AGV21" s="62"/>
      <c r="AGW21" s="62"/>
      <c r="AGX21" s="62"/>
      <c r="AGY21" s="62"/>
      <c r="AGZ21" s="62"/>
      <c r="AHA21" s="62"/>
      <c r="AHB21" s="62"/>
      <c r="AHC21" s="62"/>
      <c r="AHD21" s="62"/>
      <c r="AHE21" s="62"/>
      <c r="AHF21" s="62"/>
      <c r="AHG21" s="62"/>
      <c r="AHH21" s="62"/>
      <c r="AHI21" s="62"/>
      <c r="AHJ21" s="62"/>
      <c r="AHK21" s="62"/>
      <c r="AHL21" s="62"/>
      <c r="AHM21" s="62"/>
      <c r="AHN21" s="62"/>
      <c r="AHO21" s="62"/>
      <c r="AHP21" s="62"/>
      <c r="AHQ21" s="62"/>
      <c r="AHR21" s="62"/>
      <c r="AHS21" s="62"/>
      <c r="AHT21" s="62"/>
      <c r="AHU21" s="62"/>
      <c r="AHV21" s="62"/>
      <c r="AHW21" s="62"/>
      <c r="AHX21" s="62"/>
      <c r="AHY21" s="62"/>
      <c r="AHZ21" s="62"/>
      <c r="AIA21" s="62"/>
      <c r="AIB21" s="62"/>
      <c r="AIC21" s="62"/>
      <c r="AID21" s="62"/>
      <c r="AIE21" s="62"/>
      <c r="AIF21" s="62"/>
      <c r="AIG21" s="62"/>
      <c r="AIH21" s="62"/>
      <c r="AII21" s="62"/>
      <c r="AIJ21" s="62"/>
      <c r="AIK21" s="62"/>
      <c r="AIL21" s="62"/>
      <c r="AIM21" s="62"/>
      <c r="AIN21" s="62"/>
      <c r="AIO21" s="62"/>
      <c r="AIP21" s="62"/>
      <c r="AIQ21" s="62"/>
      <c r="AIR21" s="62"/>
      <c r="AIS21" s="62"/>
      <c r="AIT21" s="62"/>
      <c r="AIU21" s="62"/>
      <c r="AIV21" s="62"/>
      <c r="AIW21" s="62"/>
      <c r="AIX21" s="62"/>
      <c r="AIY21" s="62"/>
      <c r="AIZ21" s="62"/>
      <c r="AJA21" s="62"/>
      <c r="AJB21" s="62"/>
      <c r="AJC21" s="62"/>
      <c r="AJD21" s="62"/>
      <c r="AJE21" s="62"/>
      <c r="AJF21" s="62"/>
      <c r="AJG21" s="62"/>
      <c r="AJH21" s="62"/>
      <c r="AJI21" s="62"/>
      <c r="AJJ21" s="62"/>
      <c r="AJK21" s="62"/>
      <c r="AJL21" s="62"/>
      <c r="AJM21" s="62"/>
      <c r="AJN21" s="62"/>
      <c r="AJO21" s="62"/>
      <c r="AJP21" s="62"/>
      <c r="AJQ21" s="62"/>
      <c r="AJR21" s="62"/>
      <c r="AJS21" s="62"/>
      <c r="AJT21" s="62"/>
      <c r="AJU21" s="62"/>
      <c r="AJV21" s="62"/>
      <c r="AJW21" s="62"/>
      <c r="AJX21" s="62"/>
      <c r="AJY21" s="62"/>
      <c r="AJZ21" s="62"/>
      <c r="AKA21" s="62"/>
      <c r="AKB21" s="62"/>
      <c r="AKC21" s="62"/>
      <c r="AKD21" s="62"/>
      <c r="AKE21" s="62"/>
      <c r="AKF21" s="62"/>
      <c r="AKG21" s="62"/>
      <c r="AKH21" s="62"/>
      <c r="AKI21" s="62"/>
      <c r="AKJ21" s="62"/>
      <c r="AKK21" s="62"/>
      <c r="AKL21" s="62"/>
      <c r="AKM21" s="62"/>
      <c r="AKN21" s="62"/>
      <c r="AKO21" s="62"/>
      <c r="AKP21" s="62"/>
      <c r="AKQ21" s="62"/>
      <c r="AKR21" s="62"/>
      <c r="AKS21" s="62"/>
      <c r="AKT21" s="62"/>
      <c r="AKU21" s="62"/>
      <c r="AKV21" s="62"/>
      <c r="AKW21" s="62"/>
      <c r="AKX21" s="62"/>
      <c r="AKY21" s="62"/>
      <c r="AKZ21" s="62"/>
      <c r="ALA21" s="62"/>
      <c r="ALB21" s="62"/>
      <c r="ALC21" s="62"/>
      <c r="ALD21" s="62"/>
      <c r="ALE21" s="62"/>
      <c r="ALF21" s="62"/>
      <c r="ALG21" s="62"/>
      <c r="ALH21" s="62"/>
      <c r="ALI21" s="62"/>
      <c r="ALJ21" s="62"/>
      <c r="ALK21" s="62"/>
      <c r="ALL21" s="62"/>
      <c r="ALM21" s="62"/>
      <c r="ALN21" s="62"/>
      <c r="ALO21" s="62"/>
      <c r="ALP21" s="62"/>
      <c r="ALQ21" s="62"/>
      <c r="ALR21" s="62"/>
      <c r="ALS21" s="62"/>
      <c r="ALT21" s="62"/>
      <c r="ALU21" s="62"/>
      <c r="ALV21" s="62"/>
      <c r="ALW21" s="62"/>
      <c r="ALX21" s="62"/>
      <c r="ALY21" s="62"/>
      <c r="ALZ21" s="62"/>
      <c r="AMA21" s="62"/>
      <c r="AMB21" s="62"/>
      <c r="AMC21" s="62"/>
      <c r="AMD21" s="62"/>
      <c r="AME21" s="62"/>
      <c r="AMF21" s="62"/>
      <c r="AMG21" s="62"/>
      <c r="AMH21" s="62"/>
      <c r="AMI21" s="62"/>
      <c r="AMJ21" s="62"/>
    </row>
    <row r="22" spans="1:1024" ht="15" customHeight="1" thickBot="1">
      <c r="A22" s="62"/>
      <c r="B22" s="30"/>
      <c r="C22" s="33"/>
      <c r="D22" s="34" t="s">
        <v>22</v>
      </c>
      <c r="E22" s="31"/>
      <c r="F22" s="31"/>
      <c r="G22" s="31"/>
      <c r="H22" s="31"/>
      <c r="I22" s="31"/>
      <c r="J22" s="31"/>
      <c r="K22" s="31"/>
      <c r="L22" s="31"/>
      <c r="M22" s="31"/>
      <c r="N22" s="31"/>
      <c r="O22" s="31"/>
      <c r="P22" s="31"/>
      <c r="Q22" s="32"/>
      <c r="R22" s="62"/>
      <c r="S22" s="62"/>
      <c r="T22" s="62"/>
      <c r="U22" s="62"/>
      <c r="V22" s="62"/>
      <c r="W22" s="62"/>
      <c r="X22" s="62"/>
      <c r="Y22" s="62"/>
      <c r="Z22" s="62"/>
      <c r="AA22" s="62"/>
      <c r="AB22" s="62"/>
      <c r="AC22" s="62"/>
      <c r="AD22" s="62"/>
      <c r="AE22" s="62"/>
      <c r="AF22" s="62"/>
      <c r="AG22" s="62"/>
      <c r="AH22" s="62"/>
      <c r="AI22" s="62"/>
      <c r="AJ22" s="62"/>
      <c r="AK22" s="62"/>
      <c r="AL22" s="62"/>
      <c r="AM22" s="62"/>
      <c r="AN22" s="62"/>
      <c r="AO22" s="62"/>
      <c r="AP22" s="62"/>
      <c r="AQ22" s="62"/>
      <c r="AR22" s="62"/>
      <c r="AS22" s="62"/>
      <c r="AT22" s="62"/>
      <c r="AU22" s="62"/>
      <c r="AV22" s="62"/>
      <c r="AW22" s="62"/>
      <c r="AX22" s="62"/>
      <c r="AY22" s="62"/>
      <c r="AZ22" s="62"/>
      <c r="BA22" s="62"/>
      <c r="BB22" s="62"/>
      <c r="BC22" s="62"/>
      <c r="BD22" s="62"/>
      <c r="BE22" s="62"/>
      <c r="BF22" s="62"/>
      <c r="BG22" s="62"/>
      <c r="BH22" s="62"/>
      <c r="BI22" s="62"/>
      <c r="BJ22" s="62"/>
      <c r="BK22" s="62"/>
      <c r="BL22" s="62"/>
      <c r="BM22" s="62"/>
      <c r="BN22" s="62"/>
      <c r="BO22" s="62"/>
      <c r="BP22" s="62"/>
      <c r="BQ22" s="62"/>
      <c r="BR22" s="62"/>
      <c r="BS22" s="62"/>
      <c r="BT22" s="62"/>
      <c r="BU22" s="62"/>
      <c r="BV22" s="62"/>
      <c r="BW22" s="62"/>
      <c r="BX22" s="62"/>
      <c r="BY22" s="62"/>
      <c r="BZ22" s="62"/>
      <c r="CA22" s="62"/>
      <c r="CB22" s="62"/>
      <c r="CC22" s="62"/>
      <c r="CD22" s="62"/>
      <c r="CE22" s="62"/>
      <c r="CF22" s="62"/>
      <c r="CG22" s="62"/>
      <c r="CH22" s="62"/>
      <c r="CI22" s="62"/>
      <c r="CJ22" s="62"/>
      <c r="CK22" s="62"/>
      <c r="CL22" s="62"/>
      <c r="CM22" s="62"/>
      <c r="CN22" s="62"/>
      <c r="CO22" s="62"/>
      <c r="CP22" s="62"/>
      <c r="CQ22" s="62"/>
      <c r="CR22" s="62"/>
      <c r="CS22" s="62"/>
      <c r="CT22" s="62"/>
      <c r="CU22" s="62"/>
      <c r="CV22" s="62"/>
      <c r="CW22" s="62"/>
      <c r="CX22" s="62"/>
      <c r="CY22" s="62"/>
      <c r="CZ22" s="62"/>
      <c r="DA22" s="62"/>
      <c r="DB22" s="62"/>
      <c r="DC22" s="62"/>
      <c r="DD22" s="62"/>
      <c r="DE22" s="62"/>
      <c r="DF22" s="62"/>
      <c r="DG22" s="62"/>
      <c r="DH22" s="62"/>
      <c r="DI22" s="62"/>
      <c r="DJ22" s="62"/>
      <c r="DK22" s="62"/>
      <c r="DL22" s="62"/>
      <c r="DM22" s="62"/>
      <c r="DN22" s="62"/>
      <c r="DO22" s="62"/>
      <c r="DP22" s="62"/>
      <c r="DQ22" s="62"/>
      <c r="DR22" s="62"/>
      <c r="DS22" s="62"/>
      <c r="DT22" s="62"/>
      <c r="DU22" s="62"/>
      <c r="DV22" s="62"/>
      <c r="DW22" s="62"/>
      <c r="DX22" s="62"/>
      <c r="DY22" s="62"/>
      <c r="DZ22" s="62"/>
      <c r="EA22" s="62"/>
      <c r="EB22" s="62"/>
      <c r="EC22" s="62"/>
      <c r="ED22" s="62"/>
      <c r="EE22" s="62"/>
      <c r="EF22" s="62"/>
      <c r="EG22" s="62"/>
      <c r="EH22" s="62"/>
      <c r="EI22" s="62"/>
      <c r="EJ22" s="62"/>
      <c r="EK22" s="62"/>
      <c r="EL22" s="62"/>
      <c r="EM22" s="62"/>
      <c r="EN22" s="62"/>
      <c r="EO22" s="62"/>
      <c r="EP22" s="62"/>
      <c r="EQ22" s="62"/>
      <c r="ER22" s="62"/>
      <c r="ES22" s="62"/>
      <c r="ET22" s="62"/>
      <c r="EU22" s="62"/>
      <c r="EV22" s="62"/>
      <c r="EW22" s="62"/>
      <c r="EX22" s="62"/>
      <c r="EY22" s="62"/>
      <c r="EZ22" s="62"/>
      <c r="FA22" s="62"/>
      <c r="FB22" s="62"/>
      <c r="FC22" s="62"/>
      <c r="FD22" s="62"/>
      <c r="FE22" s="62"/>
      <c r="FF22" s="62"/>
      <c r="FG22" s="62"/>
      <c r="FH22" s="62"/>
      <c r="FI22" s="62"/>
      <c r="FJ22" s="62"/>
      <c r="FK22" s="62"/>
      <c r="FL22" s="62"/>
      <c r="FM22" s="62"/>
      <c r="FN22" s="62"/>
      <c r="FO22" s="62"/>
      <c r="FP22" s="62"/>
      <c r="FQ22" s="62"/>
      <c r="FR22" s="62"/>
      <c r="FS22" s="62"/>
      <c r="FT22" s="62"/>
      <c r="FU22" s="62"/>
      <c r="FV22" s="62"/>
      <c r="FW22" s="62"/>
      <c r="FX22" s="62"/>
      <c r="FY22" s="62"/>
      <c r="FZ22" s="62"/>
      <c r="GA22" s="62"/>
      <c r="GB22" s="62"/>
      <c r="GC22" s="62"/>
      <c r="GD22" s="62"/>
      <c r="GE22" s="62"/>
      <c r="GF22" s="62"/>
      <c r="GG22" s="62"/>
      <c r="GH22" s="62"/>
      <c r="GI22" s="62"/>
      <c r="GJ22" s="62"/>
      <c r="GK22" s="62"/>
      <c r="GL22" s="62"/>
      <c r="GM22" s="62"/>
      <c r="GN22" s="62"/>
      <c r="GO22" s="62"/>
      <c r="GP22" s="62"/>
      <c r="GQ22" s="62"/>
      <c r="GR22" s="62"/>
      <c r="GS22" s="62"/>
      <c r="GT22" s="62"/>
      <c r="GU22" s="62"/>
      <c r="GV22" s="62"/>
      <c r="GW22" s="62"/>
      <c r="GX22" s="62"/>
      <c r="GY22" s="62"/>
      <c r="GZ22" s="62"/>
      <c r="HA22" s="62"/>
      <c r="HB22" s="62"/>
      <c r="HC22" s="62"/>
      <c r="HD22" s="62"/>
      <c r="HE22" s="62"/>
      <c r="HF22" s="62"/>
      <c r="HG22" s="62"/>
      <c r="HH22" s="62"/>
      <c r="HI22" s="62"/>
      <c r="HJ22" s="62"/>
      <c r="HK22" s="62"/>
      <c r="HL22" s="62"/>
      <c r="HM22" s="62"/>
      <c r="HN22" s="62"/>
      <c r="HO22" s="62"/>
      <c r="HP22" s="62"/>
      <c r="HQ22" s="62"/>
      <c r="HR22" s="62"/>
      <c r="HS22" s="62"/>
      <c r="HT22" s="62"/>
      <c r="HU22" s="62"/>
      <c r="HV22" s="62"/>
      <c r="HW22" s="62"/>
      <c r="HX22" s="62"/>
      <c r="HY22" s="62"/>
      <c r="HZ22" s="62"/>
      <c r="IA22" s="62"/>
      <c r="IB22" s="62"/>
      <c r="IC22" s="62"/>
      <c r="ID22" s="62"/>
      <c r="IE22" s="62"/>
      <c r="IF22" s="62"/>
      <c r="IG22" s="62"/>
      <c r="IH22" s="62"/>
      <c r="II22" s="62"/>
      <c r="IJ22" s="62"/>
      <c r="IK22" s="62"/>
      <c r="IL22" s="62"/>
      <c r="IM22" s="62"/>
      <c r="IN22" s="62"/>
      <c r="IO22" s="62"/>
      <c r="IP22" s="62"/>
      <c r="IQ22" s="62"/>
      <c r="IR22" s="62"/>
      <c r="IS22" s="62"/>
      <c r="IT22" s="62"/>
      <c r="IU22" s="62"/>
      <c r="IV22" s="62"/>
      <c r="IW22" s="62"/>
      <c r="IX22" s="62"/>
      <c r="IY22" s="62"/>
      <c r="IZ22" s="62"/>
      <c r="JA22" s="62"/>
      <c r="JB22" s="62"/>
      <c r="JC22" s="62"/>
      <c r="JD22" s="62"/>
      <c r="JE22" s="62"/>
      <c r="JF22" s="62"/>
      <c r="JG22" s="62"/>
      <c r="JH22" s="62"/>
      <c r="JI22" s="62"/>
      <c r="JJ22" s="62"/>
      <c r="JK22" s="62"/>
      <c r="JL22" s="62"/>
      <c r="JM22" s="62"/>
      <c r="JN22" s="62"/>
      <c r="JO22" s="62"/>
      <c r="JP22" s="62"/>
      <c r="JQ22" s="62"/>
      <c r="JR22" s="62"/>
      <c r="JS22" s="62"/>
      <c r="JT22" s="62"/>
      <c r="JU22" s="62"/>
      <c r="JV22" s="62"/>
      <c r="JW22" s="62"/>
      <c r="JX22" s="62"/>
      <c r="JY22" s="62"/>
      <c r="JZ22" s="62"/>
      <c r="KA22" s="62"/>
      <c r="KB22" s="62"/>
      <c r="KC22" s="62"/>
      <c r="KD22" s="62"/>
      <c r="KE22" s="62"/>
      <c r="KF22" s="62"/>
      <c r="KG22" s="62"/>
      <c r="KH22" s="62"/>
      <c r="KI22" s="62"/>
      <c r="KJ22" s="62"/>
      <c r="KK22" s="62"/>
      <c r="KL22" s="62"/>
      <c r="KM22" s="62"/>
      <c r="KN22" s="62"/>
      <c r="KO22" s="62"/>
      <c r="KP22" s="62"/>
      <c r="KQ22" s="62"/>
      <c r="KR22" s="62"/>
      <c r="KS22" s="62"/>
      <c r="KT22" s="62"/>
      <c r="KU22" s="62"/>
      <c r="KV22" s="62"/>
      <c r="KW22" s="62"/>
      <c r="KX22" s="62"/>
      <c r="KY22" s="62"/>
      <c r="KZ22" s="62"/>
      <c r="LA22" s="62"/>
      <c r="LB22" s="62"/>
      <c r="LC22" s="62"/>
      <c r="LD22" s="62"/>
      <c r="LE22" s="62"/>
      <c r="LF22" s="62"/>
      <c r="LG22" s="62"/>
      <c r="LH22" s="62"/>
      <c r="LI22" s="62"/>
      <c r="LJ22" s="62"/>
      <c r="LK22" s="62"/>
      <c r="LL22" s="62"/>
      <c r="LM22" s="62"/>
      <c r="LN22" s="62"/>
      <c r="LO22" s="62"/>
      <c r="LP22" s="62"/>
      <c r="LQ22" s="62"/>
      <c r="LR22" s="62"/>
      <c r="LS22" s="62"/>
      <c r="LT22" s="62"/>
      <c r="LU22" s="62"/>
      <c r="LV22" s="62"/>
      <c r="LW22" s="62"/>
      <c r="LX22" s="62"/>
      <c r="LY22" s="62"/>
      <c r="LZ22" s="62"/>
      <c r="MA22" s="62"/>
      <c r="MB22" s="62"/>
      <c r="MC22" s="62"/>
      <c r="MD22" s="62"/>
      <c r="ME22" s="62"/>
      <c r="MF22" s="62"/>
      <c r="MG22" s="62"/>
      <c r="MH22" s="62"/>
      <c r="MI22" s="62"/>
      <c r="MJ22" s="62"/>
      <c r="MK22" s="62"/>
      <c r="ML22" s="62"/>
      <c r="MM22" s="62"/>
      <c r="MN22" s="62"/>
      <c r="MO22" s="62"/>
      <c r="MP22" s="62"/>
      <c r="MQ22" s="62"/>
      <c r="MR22" s="62"/>
      <c r="MS22" s="62"/>
      <c r="MT22" s="62"/>
      <c r="MU22" s="62"/>
      <c r="MV22" s="62"/>
      <c r="MW22" s="62"/>
      <c r="MX22" s="62"/>
      <c r="MY22" s="62"/>
      <c r="MZ22" s="62"/>
      <c r="NA22" s="62"/>
      <c r="NB22" s="62"/>
      <c r="NC22" s="62"/>
      <c r="ND22" s="62"/>
      <c r="NE22" s="62"/>
      <c r="NF22" s="62"/>
      <c r="NG22" s="62"/>
      <c r="NH22" s="62"/>
      <c r="NI22" s="62"/>
      <c r="NJ22" s="62"/>
      <c r="NK22" s="62"/>
      <c r="NL22" s="62"/>
      <c r="NM22" s="62"/>
      <c r="NN22" s="62"/>
      <c r="NO22" s="62"/>
      <c r="NP22" s="62"/>
      <c r="NQ22" s="62"/>
      <c r="NR22" s="62"/>
      <c r="NS22" s="62"/>
      <c r="NT22" s="62"/>
      <c r="NU22" s="62"/>
      <c r="NV22" s="62"/>
      <c r="NW22" s="62"/>
      <c r="NX22" s="62"/>
      <c r="NY22" s="62"/>
      <c r="NZ22" s="62"/>
      <c r="OA22" s="62"/>
      <c r="OB22" s="62"/>
      <c r="OC22" s="62"/>
      <c r="OD22" s="62"/>
      <c r="OE22" s="62"/>
      <c r="OF22" s="62"/>
      <c r="OG22" s="62"/>
      <c r="OH22" s="62"/>
      <c r="OI22" s="62"/>
      <c r="OJ22" s="62"/>
      <c r="OK22" s="62"/>
      <c r="OL22" s="62"/>
      <c r="OM22" s="62"/>
      <c r="ON22" s="62"/>
      <c r="OO22" s="62"/>
      <c r="OP22" s="62"/>
      <c r="OQ22" s="62"/>
      <c r="OR22" s="62"/>
      <c r="OS22" s="62"/>
      <c r="OT22" s="62"/>
      <c r="OU22" s="62"/>
      <c r="OV22" s="62"/>
      <c r="OW22" s="62"/>
      <c r="OX22" s="62"/>
      <c r="OY22" s="62"/>
      <c r="OZ22" s="62"/>
      <c r="PA22" s="62"/>
      <c r="PB22" s="62"/>
      <c r="PC22" s="62"/>
      <c r="PD22" s="62"/>
      <c r="PE22" s="62"/>
      <c r="PF22" s="62"/>
      <c r="PG22" s="62"/>
      <c r="PH22" s="62"/>
      <c r="PI22" s="62"/>
      <c r="PJ22" s="62"/>
      <c r="PK22" s="62"/>
      <c r="PL22" s="62"/>
      <c r="PM22" s="62"/>
      <c r="PN22" s="62"/>
      <c r="PO22" s="62"/>
      <c r="PP22" s="62"/>
      <c r="PQ22" s="62"/>
      <c r="PR22" s="62"/>
      <c r="PS22" s="62"/>
      <c r="PT22" s="62"/>
      <c r="PU22" s="62"/>
      <c r="PV22" s="62"/>
      <c r="PW22" s="62"/>
      <c r="PX22" s="62"/>
      <c r="PY22" s="62"/>
      <c r="PZ22" s="62"/>
      <c r="QA22" s="62"/>
      <c r="QB22" s="62"/>
      <c r="QC22" s="62"/>
      <c r="QD22" s="62"/>
      <c r="QE22" s="62"/>
      <c r="QF22" s="62"/>
      <c r="QG22" s="62"/>
      <c r="QH22" s="62"/>
      <c r="QI22" s="62"/>
      <c r="QJ22" s="62"/>
      <c r="QK22" s="62"/>
      <c r="QL22" s="62"/>
      <c r="QM22" s="62"/>
      <c r="QN22" s="62"/>
      <c r="QO22" s="62"/>
      <c r="QP22" s="62"/>
      <c r="QQ22" s="62"/>
      <c r="QR22" s="62"/>
      <c r="QS22" s="62"/>
      <c r="QT22" s="62"/>
      <c r="QU22" s="62"/>
      <c r="QV22" s="62"/>
      <c r="QW22" s="62"/>
      <c r="QX22" s="62"/>
      <c r="QY22" s="62"/>
      <c r="QZ22" s="62"/>
      <c r="RA22" s="62"/>
      <c r="RB22" s="62"/>
      <c r="RC22" s="62"/>
      <c r="RD22" s="62"/>
      <c r="RE22" s="62"/>
      <c r="RF22" s="62"/>
      <c r="RG22" s="62"/>
      <c r="RH22" s="62"/>
      <c r="RI22" s="62"/>
      <c r="RJ22" s="62"/>
      <c r="RK22" s="62"/>
      <c r="RL22" s="62"/>
      <c r="RM22" s="62"/>
      <c r="RN22" s="62"/>
      <c r="RO22" s="62"/>
      <c r="RP22" s="62"/>
      <c r="RQ22" s="62"/>
      <c r="RR22" s="62"/>
      <c r="RS22" s="62"/>
      <c r="RT22" s="62"/>
      <c r="RU22" s="62"/>
      <c r="RV22" s="62"/>
      <c r="RW22" s="62"/>
      <c r="RX22" s="62"/>
      <c r="RY22" s="62"/>
      <c r="RZ22" s="62"/>
      <c r="SA22" s="62"/>
      <c r="SB22" s="62"/>
      <c r="SC22" s="62"/>
      <c r="SD22" s="62"/>
      <c r="SE22" s="62"/>
      <c r="SF22" s="62"/>
      <c r="SG22" s="62"/>
      <c r="SH22" s="62"/>
      <c r="SI22" s="62"/>
      <c r="SJ22" s="62"/>
      <c r="SK22" s="62"/>
      <c r="SL22" s="62"/>
      <c r="SM22" s="62"/>
      <c r="SN22" s="62"/>
      <c r="SO22" s="62"/>
      <c r="SP22" s="62"/>
      <c r="SQ22" s="62"/>
      <c r="SR22" s="62"/>
      <c r="SS22" s="62"/>
      <c r="ST22" s="62"/>
      <c r="SU22" s="62"/>
      <c r="SV22" s="62"/>
      <c r="SW22" s="62"/>
      <c r="SX22" s="62"/>
      <c r="SY22" s="62"/>
      <c r="SZ22" s="62"/>
      <c r="TA22" s="62"/>
      <c r="TB22" s="62"/>
      <c r="TC22" s="62"/>
      <c r="TD22" s="62"/>
      <c r="TE22" s="62"/>
      <c r="TF22" s="62"/>
      <c r="TG22" s="62"/>
      <c r="TH22" s="62"/>
      <c r="TI22" s="62"/>
      <c r="TJ22" s="62"/>
      <c r="TK22" s="62"/>
      <c r="TL22" s="62"/>
      <c r="TM22" s="62"/>
      <c r="TN22" s="62"/>
      <c r="TO22" s="62"/>
      <c r="TP22" s="62"/>
      <c r="TQ22" s="62"/>
      <c r="TR22" s="62"/>
      <c r="TS22" s="62"/>
      <c r="TT22" s="62"/>
      <c r="TU22" s="62"/>
      <c r="TV22" s="62"/>
      <c r="TW22" s="62"/>
      <c r="TX22" s="62"/>
      <c r="TY22" s="62"/>
      <c r="TZ22" s="62"/>
      <c r="UA22" s="62"/>
      <c r="UB22" s="62"/>
      <c r="UC22" s="62"/>
      <c r="UD22" s="62"/>
      <c r="UE22" s="62"/>
      <c r="UF22" s="62"/>
      <c r="UG22" s="62"/>
      <c r="UH22" s="62"/>
      <c r="UI22" s="62"/>
      <c r="UJ22" s="62"/>
      <c r="UK22" s="62"/>
      <c r="UL22" s="62"/>
      <c r="UM22" s="62"/>
      <c r="UN22" s="62"/>
      <c r="UO22" s="62"/>
      <c r="UP22" s="62"/>
      <c r="UQ22" s="62"/>
      <c r="UR22" s="62"/>
      <c r="US22" s="62"/>
      <c r="UT22" s="62"/>
      <c r="UU22" s="62"/>
      <c r="UV22" s="62"/>
      <c r="UW22" s="62"/>
      <c r="UX22" s="62"/>
      <c r="UY22" s="62"/>
      <c r="UZ22" s="62"/>
      <c r="VA22" s="62"/>
      <c r="VB22" s="62"/>
      <c r="VC22" s="62"/>
      <c r="VD22" s="62"/>
      <c r="VE22" s="62"/>
      <c r="VF22" s="62"/>
      <c r="VG22" s="62"/>
      <c r="VH22" s="62"/>
      <c r="VI22" s="62"/>
      <c r="VJ22" s="62"/>
      <c r="VK22" s="62"/>
      <c r="VL22" s="62"/>
      <c r="VM22" s="62"/>
      <c r="VN22" s="62"/>
      <c r="VO22" s="62"/>
      <c r="VP22" s="62"/>
      <c r="VQ22" s="62"/>
      <c r="VR22" s="62"/>
      <c r="VS22" s="62"/>
      <c r="VT22" s="62"/>
      <c r="VU22" s="62"/>
      <c r="VV22" s="62"/>
      <c r="VW22" s="62"/>
      <c r="VX22" s="62"/>
      <c r="VY22" s="62"/>
      <c r="VZ22" s="62"/>
      <c r="WA22" s="62"/>
      <c r="WB22" s="62"/>
      <c r="WC22" s="62"/>
      <c r="WD22" s="62"/>
      <c r="WE22" s="62"/>
      <c r="WF22" s="62"/>
      <c r="WG22" s="62"/>
      <c r="WH22" s="62"/>
      <c r="WI22" s="62"/>
      <c r="WJ22" s="62"/>
      <c r="WK22" s="62"/>
      <c r="WL22" s="62"/>
      <c r="WM22" s="62"/>
      <c r="WN22" s="62"/>
      <c r="WO22" s="62"/>
      <c r="WP22" s="62"/>
      <c r="WQ22" s="62"/>
      <c r="WR22" s="62"/>
      <c r="WS22" s="62"/>
      <c r="WT22" s="62"/>
      <c r="WU22" s="62"/>
      <c r="WV22" s="62"/>
      <c r="WW22" s="62"/>
      <c r="WX22" s="62"/>
      <c r="WY22" s="62"/>
      <c r="WZ22" s="62"/>
      <c r="XA22" s="62"/>
      <c r="XB22" s="62"/>
      <c r="XC22" s="62"/>
      <c r="XD22" s="62"/>
      <c r="XE22" s="62"/>
      <c r="XF22" s="62"/>
      <c r="XG22" s="62"/>
      <c r="XH22" s="62"/>
      <c r="XI22" s="62"/>
      <c r="XJ22" s="62"/>
      <c r="XK22" s="62"/>
      <c r="XL22" s="62"/>
      <c r="XM22" s="62"/>
      <c r="XN22" s="62"/>
      <c r="XO22" s="62"/>
      <c r="XP22" s="62"/>
      <c r="XQ22" s="62"/>
      <c r="XR22" s="62"/>
      <c r="XS22" s="62"/>
      <c r="XT22" s="62"/>
      <c r="XU22" s="62"/>
      <c r="XV22" s="62"/>
      <c r="XW22" s="62"/>
      <c r="XX22" s="62"/>
      <c r="XY22" s="62"/>
      <c r="XZ22" s="62"/>
      <c r="YA22" s="62"/>
      <c r="YB22" s="62"/>
      <c r="YC22" s="62"/>
      <c r="YD22" s="62"/>
      <c r="YE22" s="62"/>
      <c r="YF22" s="62"/>
      <c r="YG22" s="62"/>
      <c r="YH22" s="62"/>
      <c r="YI22" s="62"/>
      <c r="YJ22" s="62"/>
      <c r="YK22" s="62"/>
      <c r="YL22" s="62"/>
      <c r="YM22" s="62"/>
      <c r="YN22" s="62"/>
      <c r="YO22" s="62"/>
      <c r="YP22" s="62"/>
      <c r="YQ22" s="62"/>
      <c r="YR22" s="62"/>
      <c r="YS22" s="62"/>
      <c r="YT22" s="62"/>
      <c r="YU22" s="62"/>
      <c r="YV22" s="62"/>
      <c r="YW22" s="62"/>
      <c r="YX22" s="62"/>
      <c r="YY22" s="62"/>
      <c r="YZ22" s="62"/>
      <c r="ZA22" s="62"/>
      <c r="ZB22" s="62"/>
      <c r="ZC22" s="62"/>
      <c r="ZD22" s="62"/>
      <c r="ZE22" s="62"/>
      <c r="ZF22" s="62"/>
      <c r="ZG22" s="62"/>
      <c r="ZH22" s="62"/>
      <c r="ZI22" s="62"/>
      <c r="ZJ22" s="62"/>
      <c r="ZK22" s="62"/>
      <c r="ZL22" s="62"/>
      <c r="ZM22" s="62"/>
      <c r="ZN22" s="62"/>
      <c r="ZO22" s="62"/>
      <c r="ZP22" s="62"/>
      <c r="ZQ22" s="62"/>
      <c r="ZR22" s="62"/>
      <c r="ZS22" s="62"/>
      <c r="ZT22" s="62"/>
      <c r="ZU22" s="62"/>
      <c r="ZV22" s="62"/>
      <c r="ZW22" s="62"/>
      <c r="ZX22" s="62"/>
      <c r="ZY22" s="62"/>
      <c r="ZZ22" s="62"/>
      <c r="AAA22" s="62"/>
      <c r="AAB22" s="62"/>
      <c r="AAC22" s="62"/>
      <c r="AAD22" s="62"/>
      <c r="AAE22" s="62"/>
      <c r="AAF22" s="62"/>
      <c r="AAG22" s="62"/>
      <c r="AAH22" s="62"/>
      <c r="AAI22" s="62"/>
      <c r="AAJ22" s="62"/>
      <c r="AAK22" s="62"/>
      <c r="AAL22" s="62"/>
      <c r="AAM22" s="62"/>
      <c r="AAN22" s="62"/>
      <c r="AAO22" s="62"/>
      <c r="AAP22" s="62"/>
      <c r="AAQ22" s="62"/>
      <c r="AAR22" s="62"/>
      <c r="AAS22" s="62"/>
      <c r="AAT22" s="62"/>
      <c r="AAU22" s="62"/>
      <c r="AAV22" s="62"/>
      <c r="AAW22" s="62"/>
      <c r="AAX22" s="62"/>
      <c r="AAY22" s="62"/>
      <c r="AAZ22" s="62"/>
      <c r="ABA22" s="62"/>
      <c r="ABB22" s="62"/>
      <c r="ABC22" s="62"/>
      <c r="ABD22" s="62"/>
      <c r="ABE22" s="62"/>
      <c r="ABF22" s="62"/>
      <c r="ABG22" s="62"/>
      <c r="ABH22" s="62"/>
      <c r="ABI22" s="62"/>
      <c r="ABJ22" s="62"/>
      <c r="ABK22" s="62"/>
      <c r="ABL22" s="62"/>
      <c r="ABM22" s="62"/>
      <c r="ABN22" s="62"/>
      <c r="ABO22" s="62"/>
      <c r="ABP22" s="62"/>
      <c r="ABQ22" s="62"/>
      <c r="ABR22" s="62"/>
      <c r="ABS22" s="62"/>
      <c r="ABT22" s="62"/>
      <c r="ABU22" s="62"/>
      <c r="ABV22" s="62"/>
      <c r="ABW22" s="62"/>
      <c r="ABX22" s="62"/>
      <c r="ABY22" s="62"/>
      <c r="ABZ22" s="62"/>
      <c r="ACA22" s="62"/>
      <c r="ACB22" s="62"/>
      <c r="ACC22" s="62"/>
      <c r="ACD22" s="62"/>
      <c r="ACE22" s="62"/>
      <c r="ACF22" s="62"/>
      <c r="ACG22" s="62"/>
      <c r="ACH22" s="62"/>
      <c r="ACI22" s="62"/>
      <c r="ACJ22" s="62"/>
      <c r="ACK22" s="62"/>
      <c r="ACL22" s="62"/>
      <c r="ACM22" s="62"/>
      <c r="ACN22" s="62"/>
      <c r="ACO22" s="62"/>
      <c r="ACP22" s="62"/>
      <c r="ACQ22" s="62"/>
      <c r="ACR22" s="62"/>
      <c r="ACS22" s="62"/>
      <c r="ACT22" s="62"/>
      <c r="ACU22" s="62"/>
      <c r="ACV22" s="62"/>
      <c r="ACW22" s="62"/>
      <c r="ACX22" s="62"/>
      <c r="ACY22" s="62"/>
      <c r="ACZ22" s="62"/>
      <c r="ADA22" s="62"/>
      <c r="ADB22" s="62"/>
      <c r="ADC22" s="62"/>
      <c r="ADD22" s="62"/>
      <c r="ADE22" s="62"/>
      <c r="ADF22" s="62"/>
      <c r="ADG22" s="62"/>
      <c r="ADH22" s="62"/>
      <c r="ADI22" s="62"/>
      <c r="ADJ22" s="62"/>
      <c r="ADK22" s="62"/>
      <c r="ADL22" s="62"/>
      <c r="ADM22" s="62"/>
      <c r="ADN22" s="62"/>
      <c r="ADO22" s="62"/>
      <c r="ADP22" s="62"/>
      <c r="ADQ22" s="62"/>
      <c r="ADR22" s="62"/>
      <c r="ADS22" s="62"/>
      <c r="ADT22" s="62"/>
      <c r="ADU22" s="62"/>
      <c r="ADV22" s="62"/>
      <c r="ADW22" s="62"/>
      <c r="ADX22" s="62"/>
      <c r="ADY22" s="62"/>
      <c r="ADZ22" s="62"/>
      <c r="AEA22" s="62"/>
      <c r="AEB22" s="62"/>
      <c r="AEC22" s="62"/>
      <c r="AED22" s="62"/>
      <c r="AEE22" s="62"/>
      <c r="AEF22" s="62"/>
      <c r="AEG22" s="62"/>
      <c r="AEH22" s="62"/>
      <c r="AEI22" s="62"/>
      <c r="AEJ22" s="62"/>
      <c r="AEK22" s="62"/>
      <c r="AEL22" s="62"/>
      <c r="AEM22" s="62"/>
      <c r="AEN22" s="62"/>
      <c r="AEO22" s="62"/>
      <c r="AEP22" s="62"/>
      <c r="AEQ22" s="62"/>
      <c r="AER22" s="62"/>
      <c r="AES22" s="62"/>
      <c r="AET22" s="62"/>
      <c r="AEU22" s="62"/>
      <c r="AEV22" s="62"/>
      <c r="AEW22" s="62"/>
      <c r="AEX22" s="62"/>
      <c r="AEY22" s="62"/>
      <c r="AEZ22" s="62"/>
      <c r="AFA22" s="62"/>
      <c r="AFB22" s="62"/>
      <c r="AFC22" s="62"/>
      <c r="AFD22" s="62"/>
      <c r="AFE22" s="62"/>
      <c r="AFF22" s="62"/>
      <c r="AFG22" s="62"/>
      <c r="AFH22" s="62"/>
      <c r="AFI22" s="62"/>
      <c r="AFJ22" s="62"/>
      <c r="AFK22" s="62"/>
      <c r="AFL22" s="62"/>
      <c r="AFM22" s="62"/>
      <c r="AFN22" s="62"/>
      <c r="AFO22" s="62"/>
      <c r="AFP22" s="62"/>
      <c r="AFQ22" s="62"/>
      <c r="AFR22" s="62"/>
      <c r="AFS22" s="62"/>
      <c r="AFT22" s="62"/>
      <c r="AFU22" s="62"/>
      <c r="AFV22" s="62"/>
      <c r="AFW22" s="62"/>
      <c r="AFX22" s="62"/>
      <c r="AFY22" s="62"/>
      <c r="AFZ22" s="62"/>
      <c r="AGA22" s="62"/>
      <c r="AGB22" s="62"/>
      <c r="AGC22" s="62"/>
      <c r="AGD22" s="62"/>
      <c r="AGE22" s="62"/>
      <c r="AGF22" s="62"/>
      <c r="AGG22" s="62"/>
      <c r="AGH22" s="62"/>
      <c r="AGI22" s="62"/>
      <c r="AGJ22" s="62"/>
      <c r="AGK22" s="62"/>
      <c r="AGL22" s="62"/>
      <c r="AGM22" s="62"/>
      <c r="AGN22" s="62"/>
      <c r="AGO22" s="62"/>
      <c r="AGP22" s="62"/>
      <c r="AGQ22" s="62"/>
      <c r="AGR22" s="62"/>
      <c r="AGS22" s="62"/>
      <c r="AGT22" s="62"/>
      <c r="AGU22" s="62"/>
      <c r="AGV22" s="62"/>
      <c r="AGW22" s="62"/>
      <c r="AGX22" s="62"/>
      <c r="AGY22" s="62"/>
      <c r="AGZ22" s="62"/>
      <c r="AHA22" s="62"/>
      <c r="AHB22" s="62"/>
      <c r="AHC22" s="62"/>
      <c r="AHD22" s="62"/>
      <c r="AHE22" s="62"/>
      <c r="AHF22" s="62"/>
      <c r="AHG22" s="62"/>
      <c r="AHH22" s="62"/>
      <c r="AHI22" s="62"/>
      <c r="AHJ22" s="62"/>
      <c r="AHK22" s="62"/>
      <c r="AHL22" s="62"/>
      <c r="AHM22" s="62"/>
      <c r="AHN22" s="62"/>
      <c r="AHO22" s="62"/>
      <c r="AHP22" s="62"/>
      <c r="AHQ22" s="62"/>
      <c r="AHR22" s="62"/>
      <c r="AHS22" s="62"/>
      <c r="AHT22" s="62"/>
      <c r="AHU22" s="62"/>
      <c r="AHV22" s="62"/>
      <c r="AHW22" s="62"/>
      <c r="AHX22" s="62"/>
      <c r="AHY22" s="62"/>
      <c r="AHZ22" s="62"/>
      <c r="AIA22" s="62"/>
      <c r="AIB22" s="62"/>
      <c r="AIC22" s="62"/>
      <c r="AID22" s="62"/>
      <c r="AIE22" s="62"/>
      <c r="AIF22" s="62"/>
      <c r="AIG22" s="62"/>
      <c r="AIH22" s="62"/>
      <c r="AII22" s="62"/>
      <c r="AIJ22" s="62"/>
      <c r="AIK22" s="62"/>
      <c r="AIL22" s="62"/>
      <c r="AIM22" s="62"/>
      <c r="AIN22" s="62"/>
      <c r="AIO22" s="62"/>
      <c r="AIP22" s="62"/>
      <c r="AIQ22" s="62"/>
      <c r="AIR22" s="62"/>
      <c r="AIS22" s="62"/>
      <c r="AIT22" s="62"/>
      <c r="AIU22" s="62"/>
      <c r="AIV22" s="62"/>
      <c r="AIW22" s="62"/>
      <c r="AIX22" s="62"/>
      <c r="AIY22" s="62"/>
      <c r="AIZ22" s="62"/>
      <c r="AJA22" s="62"/>
      <c r="AJB22" s="62"/>
      <c r="AJC22" s="62"/>
      <c r="AJD22" s="62"/>
      <c r="AJE22" s="62"/>
      <c r="AJF22" s="62"/>
      <c r="AJG22" s="62"/>
      <c r="AJH22" s="62"/>
      <c r="AJI22" s="62"/>
      <c r="AJJ22" s="62"/>
      <c r="AJK22" s="62"/>
      <c r="AJL22" s="62"/>
      <c r="AJM22" s="62"/>
      <c r="AJN22" s="62"/>
      <c r="AJO22" s="62"/>
      <c r="AJP22" s="62"/>
      <c r="AJQ22" s="62"/>
      <c r="AJR22" s="62"/>
      <c r="AJS22" s="62"/>
      <c r="AJT22" s="62"/>
      <c r="AJU22" s="62"/>
      <c r="AJV22" s="62"/>
      <c r="AJW22" s="62"/>
      <c r="AJX22" s="62"/>
      <c r="AJY22" s="62"/>
      <c r="AJZ22" s="62"/>
      <c r="AKA22" s="62"/>
      <c r="AKB22" s="62"/>
      <c r="AKC22" s="62"/>
      <c r="AKD22" s="62"/>
      <c r="AKE22" s="62"/>
      <c r="AKF22" s="62"/>
      <c r="AKG22" s="62"/>
      <c r="AKH22" s="62"/>
      <c r="AKI22" s="62"/>
      <c r="AKJ22" s="62"/>
      <c r="AKK22" s="62"/>
      <c r="AKL22" s="62"/>
      <c r="AKM22" s="62"/>
      <c r="AKN22" s="62"/>
      <c r="AKO22" s="62"/>
      <c r="AKP22" s="62"/>
      <c r="AKQ22" s="62"/>
      <c r="AKR22" s="62"/>
      <c r="AKS22" s="62"/>
      <c r="AKT22" s="62"/>
      <c r="AKU22" s="62"/>
      <c r="AKV22" s="62"/>
      <c r="AKW22" s="62"/>
      <c r="AKX22" s="62"/>
      <c r="AKY22" s="62"/>
      <c r="AKZ22" s="62"/>
      <c r="ALA22" s="62"/>
      <c r="ALB22" s="62"/>
      <c r="ALC22" s="62"/>
      <c r="ALD22" s="62"/>
      <c r="ALE22" s="62"/>
      <c r="ALF22" s="62"/>
      <c r="ALG22" s="62"/>
      <c r="ALH22" s="62"/>
      <c r="ALI22" s="62"/>
      <c r="ALJ22" s="62"/>
      <c r="ALK22" s="62"/>
      <c r="ALL22" s="62"/>
      <c r="ALM22" s="62"/>
      <c r="ALN22" s="62"/>
      <c r="ALO22" s="62"/>
      <c r="ALP22" s="62"/>
      <c r="ALQ22" s="62"/>
      <c r="ALR22" s="62"/>
      <c r="ALS22" s="62"/>
      <c r="ALT22" s="62"/>
      <c r="ALU22" s="62"/>
      <c r="ALV22" s="62"/>
      <c r="ALW22" s="62"/>
      <c r="ALX22" s="62"/>
      <c r="ALY22" s="62"/>
      <c r="ALZ22" s="62"/>
      <c r="AMA22" s="62"/>
      <c r="AMB22" s="62"/>
      <c r="AMC22" s="62"/>
      <c r="AMD22" s="62"/>
      <c r="AME22" s="62"/>
      <c r="AMF22" s="62"/>
      <c r="AMG22" s="62"/>
      <c r="AMH22" s="62"/>
      <c r="AMI22" s="62"/>
      <c r="AMJ22" s="62"/>
    </row>
    <row r="23" spans="1:1024" ht="15" customHeight="1" thickBot="1">
      <c r="A23" s="62"/>
      <c r="B23" s="30"/>
      <c r="C23" s="33"/>
      <c r="D23" s="34" t="s">
        <v>23</v>
      </c>
      <c r="E23" s="31"/>
      <c r="F23" s="31"/>
      <c r="G23" s="31"/>
      <c r="H23" s="31"/>
      <c r="I23" s="31"/>
      <c r="J23" s="31"/>
      <c r="K23" s="31"/>
      <c r="L23" s="31"/>
      <c r="M23" s="31"/>
      <c r="N23" s="31"/>
      <c r="O23" s="31"/>
      <c r="P23" s="31"/>
      <c r="Q23" s="32"/>
      <c r="R23" s="62"/>
      <c r="S23" s="62"/>
      <c r="T23" s="62"/>
      <c r="U23" s="62"/>
      <c r="V23" s="62"/>
      <c r="W23" s="62"/>
      <c r="X23" s="62"/>
      <c r="Y23" s="62"/>
      <c r="Z23" s="62"/>
      <c r="AA23" s="62"/>
      <c r="AB23" s="62"/>
      <c r="AC23" s="62"/>
      <c r="AD23" s="62"/>
      <c r="AE23" s="62"/>
      <c r="AF23" s="62"/>
      <c r="AG23" s="62"/>
      <c r="AH23" s="62"/>
      <c r="AI23" s="62"/>
      <c r="AJ23" s="62"/>
      <c r="AK23" s="62"/>
      <c r="AL23" s="62"/>
      <c r="AM23" s="62"/>
      <c r="AN23" s="62"/>
      <c r="AO23" s="62"/>
      <c r="AP23" s="62"/>
      <c r="AQ23" s="62"/>
      <c r="AR23" s="62"/>
      <c r="AS23" s="62"/>
      <c r="AT23" s="62"/>
      <c r="AU23" s="62"/>
      <c r="AV23" s="62"/>
      <c r="AW23" s="62"/>
      <c r="AX23" s="62"/>
      <c r="AY23" s="62"/>
      <c r="AZ23" s="62"/>
      <c r="BA23" s="62"/>
      <c r="BB23" s="62"/>
      <c r="BC23" s="62"/>
      <c r="BD23" s="62"/>
      <c r="BE23" s="62"/>
      <c r="BF23" s="62"/>
      <c r="BG23" s="62"/>
      <c r="BH23" s="62"/>
      <c r="BI23" s="62"/>
      <c r="BJ23" s="62"/>
      <c r="BK23" s="62"/>
      <c r="BL23" s="62"/>
      <c r="BM23" s="62"/>
      <c r="BN23" s="62"/>
      <c r="BO23" s="62"/>
      <c r="BP23" s="62"/>
      <c r="BQ23" s="62"/>
      <c r="BR23" s="62"/>
      <c r="BS23" s="62"/>
      <c r="BT23" s="62"/>
      <c r="BU23" s="62"/>
      <c r="BV23" s="62"/>
      <c r="BW23" s="62"/>
      <c r="BX23" s="62"/>
      <c r="BY23" s="62"/>
      <c r="BZ23" s="62"/>
      <c r="CA23" s="62"/>
      <c r="CB23" s="62"/>
      <c r="CC23" s="62"/>
      <c r="CD23" s="62"/>
      <c r="CE23" s="62"/>
      <c r="CF23" s="62"/>
      <c r="CG23" s="62"/>
      <c r="CH23" s="62"/>
      <c r="CI23" s="62"/>
      <c r="CJ23" s="62"/>
      <c r="CK23" s="62"/>
      <c r="CL23" s="62"/>
      <c r="CM23" s="62"/>
      <c r="CN23" s="62"/>
      <c r="CO23" s="62"/>
      <c r="CP23" s="62"/>
      <c r="CQ23" s="62"/>
      <c r="CR23" s="62"/>
      <c r="CS23" s="62"/>
      <c r="CT23" s="62"/>
      <c r="CU23" s="62"/>
      <c r="CV23" s="62"/>
      <c r="CW23" s="62"/>
      <c r="CX23" s="62"/>
      <c r="CY23" s="62"/>
      <c r="CZ23" s="62"/>
      <c r="DA23" s="62"/>
      <c r="DB23" s="62"/>
      <c r="DC23" s="62"/>
      <c r="DD23" s="62"/>
      <c r="DE23" s="62"/>
      <c r="DF23" s="62"/>
      <c r="DG23" s="62"/>
      <c r="DH23" s="62"/>
      <c r="DI23" s="62"/>
      <c r="DJ23" s="62"/>
      <c r="DK23" s="62"/>
      <c r="DL23" s="62"/>
      <c r="DM23" s="62"/>
      <c r="DN23" s="62"/>
      <c r="DO23" s="62"/>
      <c r="DP23" s="62"/>
      <c r="DQ23" s="62"/>
      <c r="DR23" s="62"/>
      <c r="DS23" s="62"/>
      <c r="DT23" s="62"/>
      <c r="DU23" s="62"/>
      <c r="DV23" s="62"/>
      <c r="DW23" s="62"/>
      <c r="DX23" s="62"/>
      <c r="DY23" s="62"/>
      <c r="DZ23" s="62"/>
      <c r="EA23" s="62"/>
      <c r="EB23" s="62"/>
      <c r="EC23" s="62"/>
      <c r="ED23" s="62"/>
      <c r="EE23" s="62"/>
      <c r="EF23" s="62"/>
      <c r="EG23" s="62"/>
      <c r="EH23" s="62"/>
      <c r="EI23" s="62"/>
      <c r="EJ23" s="62"/>
      <c r="EK23" s="62"/>
      <c r="EL23" s="62"/>
      <c r="EM23" s="62"/>
      <c r="EN23" s="62"/>
      <c r="EO23" s="62"/>
      <c r="EP23" s="62"/>
      <c r="EQ23" s="62"/>
      <c r="ER23" s="62"/>
      <c r="ES23" s="62"/>
      <c r="ET23" s="62"/>
      <c r="EU23" s="62"/>
      <c r="EV23" s="62"/>
      <c r="EW23" s="62"/>
      <c r="EX23" s="62"/>
      <c r="EY23" s="62"/>
      <c r="EZ23" s="62"/>
      <c r="FA23" s="62"/>
      <c r="FB23" s="62"/>
      <c r="FC23" s="62"/>
      <c r="FD23" s="62"/>
      <c r="FE23" s="62"/>
      <c r="FF23" s="62"/>
      <c r="FG23" s="62"/>
      <c r="FH23" s="62"/>
      <c r="FI23" s="62"/>
      <c r="FJ23" s="62"/>
      <c r="FK23" s="62"/>
      <c r="FL23" s="62"/>
      <c r="FM23" s="62"/>
      <c r="FN23" s="62"/>
      <c r="FO23" s="62"/>
      <c r="FP23" s="62"/>
      <c r="FQ23" s="62"/>
      <c r="FR23" s="62"/>
      <c r="FS23" s="62"/>
      <c r="FT23" s="62"/>
      <c r="FU23" s="62"/>
      <c r="FV23" s="62"/>
      <c r="FW23" s="62"/>
      <c r="FX23" s="62"/>
      <c r="FY23" s="62"/>
      <c r="FZ23" s="62"/>
      <c r="GA23" s="62"/>
      <c r="GB23" s="62"/>
      <c r="GC23" s="62"/>
      <c r="GD23" s="62"/>
      <c r="GE23" s="62"/>
      <c r="GF23" s="62"/>
      <c r="GG23" s="62"/>
      <c r="GH23" s="62"/>
      <c r="GI23" s="62"/>
      <c r="GJ23" s="62"/>
      <c r="GK23" s="62"/>
      <c r="GL23" s="62"/>
      <c r="GM23" s="62"/>
      <c r="GN23" s="62"/>
      <c r="GO23" s="62"/>
      <c r="GP23" s="62"/>
      <c r="GQ23" s="62"/>
      <c r="GR23" s="62"/>
      <c r="GS23" s="62"/>
      <c r="GT23" s="62"/>
      <c r="GU23" s="62"/>
      <c r="GV23" s="62"/>
      <c r="GW23" s="62"/>
      <c r="GX23" s="62"/>
      <c r="GY23" s="62"/>
      <c r="GZ23" s="62"/>
      <c r="HA23" s="62"/>
      <c r="HB23" s="62"/>
      <c r="HC23" s="62"/>
      <c r="HD23" s="62"/>
      <c r="HE23" s="62"/>
      <c r="HF23" s="62"/>
      <c r="HG23" s="62"/>
      <c r="HH23" s="62"/>
      <c r="HI23" s="62"/>
      <c r="HJ23" s="62"/>
      <c r="HK23" s="62"/>
      <c r="HL23" s="62"/>
      <c r="HM23" s="62"/>
      <c r="HN23" s="62"/>
      <c r="HO23" s="62"/>
      <c r="HP23" s="62"/>
      <c r="HQ23" s="62"/>
      <c r="HR23" s="62"/>
      <c r="HS23" s="62"/>
      <c r="HT23" s="62"/>
      <c r="HU23" s="62"/>
      <c r="HV23" s="62"/>
      <c r="HW23" s="62"/>
      <c r="HX23" s="62"/>
      <c r="HY23" s="62"/>
      <c r="HZ23" s="62"/>
      <c r="IA23" s="62"/>
      <c r="IB23" s="62"/>
      <c r="IC23" s="62"/>
      <c r="ID23" s="62"/>
      <c r="IE23" s="62"/>
      <c r="IF23" s="62"/>
      <c r="IG23" s="62"/>
      <c r="IH23" s="62"/>
      <c r="II23" s="62"/>
      <c r="IJ23" s="62"/>
      <c r="IK23" s="62"/>
      <c r="IL23" s="62"/>
      <c r="IM23" s="62"/>
      <c r="IN23" s="62"/>
      <c r="IO23" s="62"/>
      <c r="IP23" s="62"/>
      <c r="IQ23" s="62"/>
      <c r="IR23" s="62"/>
      <c r="IS23" s="62"/>
      <c r="IT23" s="62"/>
      <c r="IU23" s="62"/>
      <c r="IV23" s="62"/>
      <c r="IW23" s="62"/>
      <c r="IX23" s="62"/>
      <c r="IY23" s="62"/>
      <c r="IZ23" s="62"/>
      <c r="JA23" s="62"/>
      <c r="JB23" s="62"/>
      <c r="JC23" s="62"/>
      <c r="JD23" s="62"/>
      <c r="JE23" s="62"/>
      <c r="JF23" s="62"/>
      <c r="JG23" s="62"/>
      <c r="JH23" s="62"/>
      <c r="JI23" s="62"/>
      <c r="JJ23" s="62"/>
      <c r="JK23" s="62"/>
      <c r="JL23" s="62"/>
      <c r="JM23" s="62"/>
      <c r="JN23" s="62"/>
      <c r="JO23" s="62"/>
      <c r="JP23" s="62"/>
      <c r="JQ23" s="62"/>
      <c r="JR23" s="62"/>
      <c r="JS23" s="62"/>
      <c r="JT23" s="62"/>
      <c r="JU23" s="62"/>
      <c r="JV23" s="62"/>
      <c r="JW23" s="62"/>
      <c r="JX23" s="62"/>
      <c r="JY23" s="62"/>
      <c r="JZ23" s="62"/>
      <c r="KA23" s="62"/>
      <c r="KB23" s="62"/>
      <c r="KC23" s="62"/>
      <c r="KD23" s="62"/>
      <c r="KE23" s="62"/>
      <c r="KF23" s="62"/>
      <c r="KG23" s="62"/>
      <c r="KH23" s="62"/>
      <c r="KI23" s="62"/>
      <c r="KJ23" s="62"/>
      <c r="KK23" s="62"/>
      <c r="KL23" s="62"/>
      <c r="KM23" s="62"/>
      <c r="KN23" s="62"/>
      <c r="KO23" s="62"/>
      <c r="KP23" s="62"/>
      <c r="KQ23" s="62"/>
      <c r="KR23" s="62"/>
      <c r="KS23" s="62"/>
      <c r="KT23" s="62"/>
      <c r="KU23" s="62"/>
      <c r="KV23" s="62"/>
      <c r="KW23" s="62"/>
      <c r="KX23" s="62"/>
      <c r="KY23" s="62"/>
      <c r="KZ23" s="62"/>
      <c r="LA23" s="62"/>
      <c r="LB23" s="62"/>
      <c r="LC23" s="62"/>
      <c r="LD23" s="62"/>
      <c r="LE23" s="62"/>
      <c r="LF23" s="62"/>
      <c r="LG23" s="62"/>
      <c r="LH23" s="62"/>
      <c r="LI23" s="62"/>
      <c r="LJ23" s="62"/>
      <c r="LK23" s="62"/>
      <c r="LL23" s="62"/>
      <c r="LM23" s="62"/>
      <c r="LN23" s="62"/>
      <c r="LO23" s="62"/>
      <c r="LP23" s="62"/>
      <c r="LQ23" s="62"/>
      <c r="LR23" s="62"/>
      <c r="LS23" s="62"/>
      <c r="LT23" s="62"/>
      <c r="LU23" s="62"/>
      <c r="LV23" s="62"/>
      <c r="LW23" s="62"/>
      <c r="LX23" s="62"/>
      <c r="LY23" s="62"/>
      <c r="LZ23" s="62"/>
      <c r="MA23" s="62"/>
      <c r="MB23" s="62"/>
      <c r="MC23" s="62"/>
      <c r="MD23" s="62"/>
      <c r="ME23" s="62"/>
      <c r="MF23" s="62"/>
      <c r="MG23" s="62"/>
      <c r="MH23" s="62"/>
      <c r="MI23" s="62"/>
      <c r="MJ23" s="62"/>
      <c r="MK23" s="62"/>
      <c r="ML23" s="62"/>
      <c r="MM23" s="62"/>
      <c r="MN23" s="62"/>
      <c r="MO23" s="62"/>
      <c r="MP23" s="62"/>
      <c r="MQ23" s="62"/>
      <c r="MR23" s="62"/>
      <c r="MS23" s="62"/>
      <c r="MT23" s="62"/>
      <c r="MU23" s="62"/>
      <c r="MV23" s="62"/>
      <c r="MW23" s="62"/>
      <c r="MX23" s="62"/>
      <c r="MY23" s="62"/>
      <c r="MZ23" s="62"/>
      <c r="NA23" s="62"/>
      <c r="NB23" s="62"/>
      <c r="NC23" s="62"/>
      <c r="ND23" s="62"/>
      <c r="NE23" s="62"/>
      <c r="NF23" s="62"/>
      <c r="NG23" s="62"/>
      <c r="NH23" s="62"/>
      <c r="NI23" s="62"/>
      <c r="NJ23" s="62"/>
      <c r="NK23" s="62"/>
      <c r="NL23" s="62"/>
      <c r="NM23" s="62"/>
      <c r="NN23" s="62"/>
      <c r="NO23" s="62"/>
      <c r="NP23" s="62"/>
      <c r="NQ23" s="62"/>
      <c r="NR23" s="62"/>
      <c r="NS23" s="62"/>
      <c r="NT23" s="62"/>
      <c r="NU23" s="62"/>
      <c r="NV23" s="62"/>
      <c r="NW23" s="62"/>
      <c r="NX23" s="62"/>
      <c r="NY23" s="62"/>
      <c r="NZ23" s="62"/>
      <c r="OA23" s="62"/>
      <c r="OB23" s="62"/>
      <c r="OC23" s="62"/>
      <c r="OD23" s="62"/>
      <c r="OE23" s="62"/>
      <c r="OF23" s="62"/>
      <c r="OG23" s="62"/>
      <c r="OH23" s="62"/>
      <c r="OI23" s="62"/>
      <c r="OJ23" s="62"/>
      <c r="OK23" s="62"/>
      <c r="OL23" s="62"/>
      <c r="OM23" s="62"/>
      <c r="ON23" s="62"/>
      <c r="OO23" s="62"/>
      <c r="OP23" s="62"/>
      <c r="OQ23" s="62"/>
      <c r="OR23" s="62"/>
      <c r="OS23" s="62"/>
      <c r="OT23" s="62"/>
      <c r="OU23" s="62"/>
      <c r="OV23" s="62"/>
      <c r="OW23" s="62"/>
      <c r="OX23" s="62"/>
      <c r="OY23" s="62"/>
      <c r="OZ23" s="62"/>
      <c r="PA23" s="62"/>
      <c r="PB23" s="62"/>
      <c r="PC23" s="62"/>
      <c r="PD23" s="62"/>
      <c r="PE23" s="62"/>
      <c r="PF23" s="62"/>
      <c r="PG23" s="62"/>
      <c r="PH23" s="62"/>
      <c r="PI23" s="62"/>
      <c r="PJ23" s="62"/>
      <c r="PK23" s="62"/>
      <c r="PL23" s="62"/>
      <c r="PM23" s="62"/>
      <c r="PN23" s="62"/>
      <c r="PO23" s="62"/>
      <c r="PP23" s="62"/>
      <c r="PQ23" s="62"/>
      <c r="PR23" s="62"/>
      <c r="PS23" s="62"/>
      <c r="PT23" s="62"/>
      <c r="PU23" s="62"/>
      <c r="PV23" s="62"/>
      <c r="PW23" s="62"/>
      <c r="PX23" s="62"/>
      <c r="PY23" s="62"/>
      <c r="PZ23" s="62"/>
      <c r="QA23" s="62"/>
      <c r="QB23" s="62"/>
      <c r="QC23" s="62"/>
      <c r="QD23" s="62"/>
      <c r="QE23" s="62"/>
      <c r="QF23" s="62"/>
      <c r="QG23" s="62"/>
      <c r="QH23" s="62"/>
      <c r="QI23" s="62"/>
      <c r="QJ23" s="62"/>
      <c r="QK23" s="62"/>
      <c r="QL23" s="62"/>
      <c r="QM23" s="62"/>
      <c r="QN23" s="62"/>
      <c r="QO23" s="62"/>
      <c r="QP23" s="62"/>
      <c r="QQ23" s="62"/>
      <c r="QR23" s="62"/>
      <c r="QS23" s="62"/>
      <c r="QT23" s="62"/>
      <c r="QU23" s="62"/>
      <c r="QV23" s="62"/>
      <c r="QW23" s="62"/>
      <c r="QX23" s="62"/>
      <c r="QY23" s="62"/>
      <c r="QZ23" s="62"/>
      <c r="RA23" s="62"/>
      <c r="RB23" s="62"/>
      <c r="RC23" s="62"/>
      <c r="RD23" s="62"/>
      <c r="RE23" s="62"/>
      <c r="RF23" s="62"/>
      <c r="RG23" s="62"/>
      <c r="RH23" s="62"/>
      <c r="RI23" s="62"/>
      <c r="RJ23" s="62"/>
      <c r="RK23" s="62"/>
      <c r="RL23" s="62"/>
      <c r="RM23" s="62"/>
      <c r="RN23" s="62"/>
      <c r="RO23" s="62"/>
      <c r="RP23" s="62"/>
      <c r="RQ23" s="62"/>
      <c r="RR23" s="62"/>
      <c r="RS23" s="62"/>
      <c r="RT23" s="62"/>
      <c r="RU23" s="62"/>
      <c r="RV23" s="62"/>
      <c r="RW23" s="62"/>
      <c r="RX23" s="62"/>
      <c r="RY23" s="62"/>
      <c r="RZ23" s="62"/>
      <c r="SA23" s="62"/>
      <c r="SB23" s="62"/>
      <c r="SC23" s="62"/>
      <c r="SD23" s="62"/>
      <c r="SE23" s="62"/>
      <c r="SF23" s="62"/>
      <c r="SG23" s="62"/>
      <c r="SH23" s="62"/>
      <c r="SI23" s="62"/>
      <c r="SJ23" s="62"/>
      <c r="SK23" s="62"/>
      <c r="SL23" s="62"/>
      <c r="SM23" s="62"/>
      <c r="SN23" s="62"/>
      <c r="SO23" s="62"/>
      <c r="SP23" s="62"/>
      <c r="SQ23" s="62"/>
      <c r="SR23" s="62"/>
      <c r="SS23" s="62"/>
      <c r="ST23" s="62"/>
      <c r="SU23" s="62"/>
      <c r="SV23" s="62"/>
      <c r="SW23" s="62"/>
      <c r="SX23" s="62"/>
      <c r="SY23" s="62"/>
      <c r="SZ23" s="62"/>
      <c r="TA23" s="62"/>
      <c r="TB23" s="62"/>
      <c r="TC23" s="62"/>
      <c r="TD23" s="62"/>
      <c r="TE23" s="62"/>
      <c r="TF23" s="62"/>
      <c r="TG23" s="62"/>
      <c r="TH23" s="62"/>
      <c r="TI23" s="62"/>
      <c r="TJ23" s="62"/>
      <c r="TK23" s="62"/>
      <c r="TL23" s="62"/>
      <c r="TM23" s="62"/>
      <c r="TN23" s="62"/>
      <c r="TO23" s="62"/>
      <c r="TP23" s="62"/>
      <c r="TQ23" s="62"/>
      <c r="TR23" s="62"/>
      <c r="TS23" s="62"/>
      <c r="TT23" s="62"/>
      <c r="TU23" s="62"/>
      <c r="TV23" s="62"/>
      <c r="TW23" s="62"/>
      <c r="TX23" s="62"/>
      <c r="TY23" s="62"/>
      <c r="TZ23" s="62"/>
      <c r="UA23" s="62"/>
      <c r="UB23" s="62"/>
      <c r="UC23" s="62"/>
      <c r="UD23" s="62"/>
      <c r="UE23" s="62"/>
      <c r="UF23" s="62"/>
      <c r="UG23" s="62"/>
      <c r="UH23" s="62"/>
      <c r="UI23" s="62"/>
      <c r="UJ23" s="62"/>
      <c r="UK23" s="62"/>
      <c r="UL23" s="62"/>
      <c r="UM23" s="62"/>
      <c r="UN23" s="62"/>
      <c r="UO23" s="62"/>
      <c r="UP23" s="62"/>
      <c r="UQ23" s="62"/>
      <c r="UR23" s="62"/>
      <c r="US23" s="62"/>
      <c r="UT23" s="62"/>
      <c r="UU23" s="62"/>
      <c r="UV23" s="62"/>
      <c r="UW23" s="62"/>
      <c r="UX23" s="62"/>
      <c r="UY23" s="62"/>
      <c r="UZ23" s="62"/>
      <c r="VA23" s="62"/>
      <c r="VB23" s="62"/>
      <c r="VC23" s="62"/>
      <c r="VD23" s="62"/>
      <c r="VE23" s="62"/>
      <c r="VF23" s="62"/>
      <c r="VG23" s="62"/>
      <c r="VH23" s="62"/>
      <c r="VI23" s="62"/>
      <c r="VJ23" s="62"/>
      <c r="VK23" s="62"/>
      <c r="VL23" s="62"/>
      <c r="VM23" s="62"/>
      <c r="VN23" s="62"/>
      <c r="VO23" s="62"/>
      <c r="VP23" s="62"/>
      <c r="VQ23" s="62"/>
      <c r="VR23" s="62"/>
      <c r="VS23" s="62"/>
      <c r="VT23" s="62"/>
      <c r="VU23" s="62"/>
      <c r="VV23" s="62"/>
      <c r="VW23" s="62"/>
      <c r="VX23" s="62"/>
      <c r="VY23" s="62"/>
      <c r="VZ23" s="62"/>
      <c r="WA23" s="62"/>
      <c r="WB23" s="62"/>
      <c r="WC23" s="62"/>
      <c r="WD23" s="62"/>
      <c r="WE23" s="62"/>
      <c r="WF23" s="62"/>
      <c r="WG23" s="62"/>
      <c r="WH23" s="62"/>
      <c r="WI23" s="62"/>
      <c r="WJ23" s="62"/>
      <c r="WK23" s="62"/>
      <c r="WL23" s="62"/>
      <c r="WM23" s="62"/>
      <c r="WN23" s="62"/>
      <c r="WO23" s="62"/>
      <c r="WP23" s="62"/>
      <c r="WQ23" s="62"/>
      <c r="WR23" s="62"/>
      <c r="WS23" s="62"/>
      <c r="WT23" s="62"/>
      <c r="WU23" s="62"/>
      <c r="WV23" s="62"/>
      <c r="WW23" s="62"/>
      <c r="WX23" s="62"/>
      <c r="WY23" s="62"/>
      <c r="WZ23" s="62"/>
      <c r="XA23" s="62"/>
      <c r="XB23" s="62"/>
      <c r="XC23" s="62"/>
      <c r="XD23" s="62"/>
      <c r="XE23" s="62"/>
      <c r="XF23" s="62"/>
      <c r="XG23" s="62"/>
      <c r="XH23" s="62"/>
      <c r="XI23" s="62"/>
      <c r="XJ23" s="62"/>
      <c r="XK23" s="62"/>
      <c r="XL23" s="62"/>
      <c r="XM23" s="62"/>
      <c r="XN23" s="62"/>
      <c r="XO23" s="62"/>
      <c r="XP23" s="62"/>
      <c r="XQ23" s="62"/>
      <c r="XR23" s="62"/>
      <c r="XS23" s="62"/>
      <c r="XT23" s="62"/>
      <c r="XU23" s="62"/>
      <c r="XV23" s="62"/>
      <c r="XW23" s="62"/>
      <c r="XX23" s="62"/>
      <c r="XY23" s="62"/>
      <c r="XZ23" s="62"/>
      <c r="YA23" s="62"/>
      <c r="YB23" s="62"/>
      <c r="YC23" s="62"/>
      <c r="YD23" s="62"/>
      <c r="YE23" s="62"/>
      <c r="YF23" s="62"/>
      <c r="YG23" s="62"/>
      <c r="YH23" s="62"/>
      <c r="YI23" s="62"/>
      <c r="YJ23" s="62"/>
      <c r="YK23" s="62"/>
      <c r="YL23" s="62"/>
      <c r="YM23" s="62"/>
      <c r="YN23" s="62"/>
      <c r="YO23" s="62"/>
      <c r="YP23" s="62"/>
      <c r="YQ23" s="62"/>
      <c r="YR23" s="62"/>
      <c r="YS23" s="62"/>
      <c r="YT23" s="62"/>
      <c r="YU23" s="62"/>
      <c r="YV23" s="62"/>
      <c r="YW23" s="62"/>
      <c r="YX23" s="62"/>
      <c r="YY23" s="62"/>
      <c r="YZ23" s="62"/>
      <c r="ZA23" s="62"/>
      <c r="ZB23" s="62"/>
      <c r="ZC23" s="62"/>
      <c r="ZD23" s="62"/>
      <c r="ZE23" s="62"/>
      <c r="ZF23" s="62"/>
      <c r="ZG23" s="62"/>
      <c r="ZH23" s="62"/>
      <c r="ZI23" s="62"/>
      <c r="ZJ23" s="62"/>
      <c r="ZK23" s="62"/>
      <c r="ZL23" s="62"/>
      <c r="ZM23" s="62"/>
      <c r="ZN23" s="62"/>
      <c r="ZO23" s="62"/>
      <c r="ZP23" s="62"/>
      <c r="ZQ23" s="62"/>
      <c r="ZR23" s="62"/>
      <c r="ZS23" s="62"/>
      <c r="ZT23" s="62"/>
      <c r="ZU23" s="62"/>
      <c r="ZV23" s="62"/>
      <c r="ZW23" s="62"/>
      <c r="ZX23" s="62"/>
      <c r="ZY23" s="62"/>
      <c r="ZZ23" s="62"/>
      <c r="AAA23" s="62"/>
      <c r="AAB23" s="62"/>
      <c r="AAC23" s="62"/>
      <c r="AAD23" s="62"/>
      <c r="AAE23" s="62"/>
      <c r="AAF23" s="62"/>
      <c r="AAG23" s="62"/>
      <c r="AAH23" s="62"/>
      <c r="AAI23" s="62"/>
      <c r="AAJ23" s="62"/>
      <c r="AAK23" s="62"/>
      <c r="AAL23" s="62"/>
      <c r="AAM23" s="62"/>
      <c r="AAN23" s="62"/>
      <c r="AAO23" s="62"/>
      <c r="AAP23" s="62"/>
      <c r="AAQ23" s="62"/>
      <c r="AAR23" s="62"/>
      <c r="AAS23" s="62"/>
      <c r="AAT23" s="62"/>
      <c r="AAU23" s="62"/>
      <c r="AAV23" s="62"/>
      <c r="AAW23" s="62"/>
      <c r="AAX23" s="62"/>
      <c r="AAY23" s="62"/>
      <c r="AAZ23" s="62"/>
      <c r="ABA23" s="62"/>
      <c r="ABB23" s="62"/>
      <c r="ABC23" s="62"/>
      <c r="ABD23" s="62"/>
      <c r="ABE23" s="62"/>
      <c r="ABF23" s="62"/>
      <c r="ABG23" s="62"/>
      <c r="ABH23" s="62"/>
      <c r="ABI23" s="62"/>
      <c r="ABJ23" s="62"/>
      <c r="ABK23" s="62"/>
      <c r="ABL23" s="62"/>
      <c r="ABM23" s="62"/>
      <c r="ABN23" s="62"/>
      <c r="ABO23" s="62"/>
      <c r="ABP23" s="62"/>
      <c r="ABQ23" s="62"/>
      <c r="ABR23" s="62"/>
      <c r="ABS23" s="62"/>
      <c r="ABT23" s="62"/>
      <c r="ABU23" s="62"/>
      <c r="ABV23" s="62"/>
      <c r="ABW23" s="62"/>
      <c r="ABX23" s="62"/>
      <c r="ABY23" s="62"/>
      <c r="ABZ23" s="62"/>
      <c r="ACA23" s="62"/>
      <c r="ACB23" s="62"/>
      <c r="ACC23" s="62"/>
      <c r="ACD23" s="62"/>
      <c r="ACE23" s="62"/>
      <c r="ACF23" s="62"/>
      <c r="ACG23" s="62"/>
      <c r="ACH23" s="62"/>
      <c r="ACI23" s="62"/>
      <c r="ACJ23" s="62"/>
      <c r="ACK23" s="62"/>
      <c r="ACL23" s="62"/>
      <c r="ACM23" s="62"/>
      <c r="ACN23" s="62"/>
      <c r="ACO23" s="62"/>
      <c r="ACP23" s="62"/>
      <c r="ACQ23" s="62"/>
      <c r="ACR23" s="62"/>
      <c r="ACS23" s="62"/>
      <c r="ACT23" s="62"/>
      <c r="ACU23" s="62"/>
      <c r="ACV23" s="62"/>
      <c r="ACW23" s="62"/>
      <c r="ACX23" s="62"/>
      <c r="ACY23" s="62"/>
      <c r="ACZ23" s="62"/>
      <c r="ADA23" s="62"/>
      <c r="ADB23" s="62"/>
      <c r="ADC23" s="62"/>
      <c r="ADD23" s="62"/>
      <c r="ADE23" s="62"/>
      <c r="ADF23" s="62"/>
      <c r="ADG23" s="62"/>
      <c r="ADH23" s="62"/>
      <c r="ADI23" s="62"/>
      <c r="ADJ23" s="62"/>
      <c r="ADK23" s="62"/>
      <c r="ADL23" s="62"/>
      <c r="ADM23" s="62"/>
      <c r="ADN23" s="62"/>
      <c r="ADO23" s="62"/>
      <c r="ADP23" s="62"/>
      <c r="ADQ23" s="62"/>
      <c r="ADR23" s="62"/>
      <c r="ADS23" s="62"/>
      <c r="ADT23" s="62"/>
      <c r="ADU23" s="62"/>
      <c r="ADV23" s="62"/>
      <c r="ADW23" s="62"/>
      <c r="ADX23" s="62"/>
      <c r="ADY23" s="62"/>
      <c r="ADZ23" s="62"/>
      <c r="AEA23" s="62"/>
      <c r="AEB23" s="62"/>
      <c r="AEC23" s="62"/>
      <c r="AED23" s="62"/>
      <c r="AEE23" s="62"/>
      <c r="AEF23" s="62"/>
      <c r="AEG23" s="62"/>
      <c r="AEH23" s="62"/>
      <c r="AEI23" s="62"/>
      <c r="AEJ23" s="62"/>
      <c r="AEK23" s="62"/>
      <c r="AEL23" s="62"/>
      <c r="AEM23" s="62"/>
      <c r="AEN23" s="62"/>
      <c r="AEO23" s="62"/>
      <c r="AEP23" s="62"/>
      <c r="AEQ23" s="62"/>
      <c r="AER23" s="62"/>
      <c r="AES23" s="62"/>
      <c r="AET23" s="62"/>
      <c r="AEU23" s="62"/>
      <c r="AEV23" s="62"/>
      <c r="AEW23" s="62"/>
      <c r="AEX23" s="62"/>
      <c r="AEY23" s="62"/>
      <c r="AEZ23" s="62"/>
      <c r="AFA23" s="62"/>
      <c r="AFB23" s="62"/>
      <c r="AFC23" s="62"/>
      <c r="AFD23" s="62"/>
      <c r="AFE23" s="62"/>
      <c r="AFF23" s="62"/>
      <c r="AFG23" s="62"/>
      <c r="AFH23" s="62"/>
      <c r="AFI23" s="62"/>
      <c r="AFJ23" s="62"/>
      <c r="AFK23" s="62"/>
      <c r="AFL23" s="62"/>
      <c r="AFM23" s="62"/>
      <c r="AFN23" s="62"/>
      <c r="AFO23" s="62"/>
      <c r="AFP23" s="62"/>
      <c r="AFQ23" s="62"/>
      <c r="AFR23" s="62"/>
      <c r="AFS23" s="62"/>
      <c r="AFT23" s="62"/>
      <c r="AFU23" s="62"/>
      <c r="AFV23" s="62"/>
      <c r="AFW23" s="62"/>
      <c r="AFX23" s="62"/>
      <c r="AFY23" s="62"/>
      <c r="AFZ23" s="62"/>
      <c r="AGA23" s="62"/>
      <c r="AGB23" s="62"/>
      <c r="AGC23" s="62"/>
      <c r="AGD23" s="62"/>
      <c r="AGE23" s="62"/>
      <c r="AGF23" s="62"/>
      <c r="AGG23" s="62"/>
      <c r="AGH23" s="62"/>
      <c r="AGI23" s="62"/>
      <c r="AGJ23" s="62"/>
      <c r="AGK23" s="62"/>
      <c r="AGL23" s="62"/>
      <c r="AGM23" s="62"/>
      <c r="AGN23" s="62"/>
      <c r="AGO23" s="62"/>
      <c r="AGP23" s="62"/>
      <c r="AGQ23" s="62"/>
      <c r="AGR23" s="62"/>
      <c r="AGS23" s="62"/>
      <c r="AGT23" s="62"/>
      <c r="AGU23" s="62"/>
      <c r="AGV23" s="62"/>
      <c r="AGW23" s="62"/>
      <c r="AGX23" s="62"/>
      <c r="AGY23" s="62"/>
      <c r="AGZ23" s="62"/>
      <c r="AHA23" s="62"/>
      <c r="AHB23" s="62"/>
      <c r="AHC23" s="62"/>
      <c r="AHD23" s="62"/>
      <c r="AHE23" s="62"/>
      <c r="AHF23" s="62"/>
      <c r="AHG23" s="62"/>
      <c r="AHH23" s="62"/>
      <c r="AHI23" s="62"/>
      <c r="AHJ23" s="62"/>
      <c r="AHK23" s="62"/>
      <c r="AHL23" s="62"/>
      <c r="AHM23" s="62"/>
      <c r="AHN23" s="62"/>
      <c r="AHO23" s="62"/>
      <c r="AHP23" s="62"/>
      <c r="AHQ23" s="62"/>
      <c r="AHR23" s="62"/>
      <c r="AHS23" s="62"/>
      <c r="AHT23" s="62"/>
      <c r="AHU23" s="62"/>
      <c r="AHV23" s="62"/>
      <c r="AHW23" s="62"/>
      <c r="AHX23" s="62"/>
      <c r="AHY23" s="62"/>
      <c r="AHZ23" s="62"/>
      <c r="AIA23" s="62"/>
      <c r="AIB23" s="62"/>
      <c r="AIC23" s="62"/>
      <c r="AID23" s="62"/>
      <c r="AIE23" s="62"/>
      <c r="AIF23" s="62"/>
      <c r="AIG23" s="62"/>
      <c r="AIH23" s="62"/>
      <c r="AII23" s="62"/>
      <c r="AIJ23" s="62"/>
      <c r="AIK23" s="62"/>
      <c r="AIL23" s="62"/>
      <c r="AIM23" s="62"/>
      <c r="AIN23" s="62"/>
      <c r="AIO23" s="62"/>
      <c r="AIP23" s="62"/>
      <c r="AIQ23" s="62"/>
      <c r="AIR23" s="62"/>
      <c r="AIS23" s="62"/>
      <c r="AIT23" s="62"/>
      <c r="AIU23" s="62"/>
      <c r="AIV23" s="62"/>
      <c r="AIW23" s="62"/>
      <c r="AIX23" s="62"/>
      <c r="AIY23" s="62"/>
      <c r="AIZ23" s="62"/>
      <c r="AJA23" s="62"/>
      <c r="AJB23" s="62"/>
      <c r="AJC23" s="62"/>
      <c r="AJD23" s="62"/>
      <c r="AJE23" s="62"/>
      <c r="AJF23" s="62"/>
      <c r="AJG23" s="62"/>
      <c r="AJH23" s="62"/>
      <c r="AJI23" s="62"/>
      <c r="AJJ23" s="62"/>
      <c r="AJK23" s="62"/>
      <c r="AJL23" s="62"/>
      <c r="AJM23" s="62"/>
      <c r="AJN23" s="62"/>
      <c r="AJO23" s="62"/>
      <c r="AJP23" s="62"/>
      <c r="AJQ23" s="62"/>
      <c r="AJR23" s="62"/>
      <c r="AJS23" s="62"/>
      <c r="AJT23" s="62"/>
      <c r="AJU23" s="62"/>
      <c r="AJV23" s="62"/>
      <c r="AJW23" s="62"/>
      <c r="AJX23" s="62"/>
      <c r="AJY23" s="62"/>
      <c r="AJZ23" s="62"/>
      <c r="AKA23" s="62"/>
      <c r="AKB23" s="62"/>
      <c r="AKC23" s="62"/>
      <c r="AKD23" s="62"/>
      <c r="AKE23" s="62"/>
      <c r="AKF23" s="62"/>
      <c r="AKG23" s="62"/>
      <c r="AKH23" s="62"/>
      <c r="AKI23" s="62"/>
      <c r="AKJ23" s="62"/>
      <c r="AKK23" s="62"/>
      <c r="AKL23" s="62"/>
      <c r="AKM23" s="62"/>
      <c r="AKN23" s="62"/>
      <c r="AKO23" s="62"/>
      <c r="AKP23" s="62"/>
      <c r="AKQ23" s="62"/>
      <c r="AKR23" s="62"/>
      <c r="AKS23" s="62"/>
      <c r="AKT23" s="62"/>
      <c r="AKU23" s="62"/>
      <c r="AKV23" s="62"/>
      <c r="AKW23" s="62"/>
      <c r="AKX23" s="62"/>
      <c r="AKY23" s="62"/>
      <c r="AKZ23" s="62"/>
      <c r="ALA23" s="62"/>
      <c r="ALB23" s="62"/>
      <c r="ALC23" s="62"/>
      <c r="ALD23" s="62"/>
      <c r="ALE23" s="62"/>
      <c r="ALF23" s="62"/>
      <c r="ALG23" s="62"/>
      <c r="ALH23" s="62"/>
      <c r="ALI23" s="62"/>
      <c r="ALJ23" s="62"/>
      <c r="ALK23" s="62"/>
      <c r="ALL23" s="62"/>
      <c r="ALM23" s="62"/>
      <c r="ALN23" s="62"/>
      <c r="ALO23" s="62"/>
      <c r="ALP23" s="62"/>
      <c r="ALQ23" s="62"/>
      <c r="ALR23" s="62"/>
      <c r="ALS23" s="62"/>
      <c r="ALT23" s="62"/>
      <c r="ALU23" s="62"/>
      <c r="ALV23" s="62"/>
      <c r="ALW23" s="62"/>
      <c r="ALX23" s="62"/>
      <c r="ALY23" s="62"/>
      <c r="ALZ23" s="62"/>
      <c r="AMA23" s="62"/>
      <c r="AMB23" s="62"/>
      <c r="AMC23" s="62"/>
      <c r="AMD23" s="62"/>
      <c r="AME23" s="62"/>
      <c r="AMF23" s="62"/>
      <c r="AMG23" s="62"/>
      <c r="AMH23" s="62"/>
      <c r="AMI23" s="62"/>
      <c r="AMJ23" s="62"/>
    </row>
    <row r="24" spans="1:1024" ht="15" customHeight="1" thickBot="1">
      <c r="A24" s="62"/>
      <c r="B24" s="30"/>
      <c r="C24" s="33" t="s">
        <v>24</v>
      </c>
      <c r="D24" s="34" t="s">
        <v>25</v>
      </c>
      <c r="E24" s="31"/>
      <c r="F24" s="31"/>
      <c r="G24" s="31"/>
      <c r="H24" s="31"/>
      <c r="I24" s="31"/>
      <c r="J24" s="31"/>
      <c r="K24" s="31"/>
      <c r="L24" s="31"/>
      <c r="M24" s="31"/>
      <c r="N24" s="31"/>
      <c r="O24" s="31"/>
      <c r="P24" s="31"/>
      <c r="Q24" s="32"/>
      <c r="R24" s="62"/>
      <c r="S24" s="62"/>
      <c r="T24" s="62"/>
      <c r="U24" s="62"/>
      <c r="V24" s="62"/>
      <c r="W24" s="62"/>
      <c r="X24" s="62"/>
      <c r="Y24" s="62"/>
      <c r="Z24" s="62"/>
      <c r="AA24" s="62"/>
      <c r="AB24" s="62"/>
      <c r="AC24" s="62"/>
      <c r="AD24" s="62"/>
      <c r="AE24" s="62"/>
      <c r="AF24" s="62"/>
      <c r="AG24" s="62"/>
      <c r="AH24" s="62"/>
      <c r="AI24" s="62"/>
      <c r="AJ24" s="62"/>
      <c r="AK24" s="62"/>
      <c r="AL24" s="62"/>
      <c r="AM24" s="62"/>
      <c r="AN24" s="62"/>
      <c r="AO24" s="62"/>
      <c r="AP24" s="62"/>
      <c r="AQ24" s="62"/>
      <c r="AR24" s="62"/>
      <c r="AS24" s="62"/>
      <c r="AT24" s="62"/>
      <c r="AU24" s="62"/>
      <c r="AV24" s="62"/>
      <c r="AW24" s="62"/>
      <c r="AX24" s="62"/>
      <c r="AY24" s="62"/>
      <c r="AZ24" s="62"/>
      <c r="BA24" s="62"/>
      <c r="BB24" s="62"/>
      <c r="BC24" s="62"/>
      <c r="BD24" s="62"/>
      <c r="BE24" s="62"/>
      <c r="BF24" s="62"/>
      <c r="BG24" s="62"/>
      <c r="BH24" s="62"/>
      <c r="BI24" s="62"/>
      <c r="BJ24" s="62"/>
      <c r="BK24" s="62"/>
      <c r="BL24" s="62"/>
      <c r="BM24" s="62"/>
      <c r="BN24" s="62"/>
      <c r="BO24" s="62"/>
      <c r="BP24" s="62"/>
      <c r="BQ24" s="62"/>
      <c r="BR24" s="62"/>
      <c r="BS24" s="62"/>
      <c r="BT24" s="62"/>
      <c r="BU24" s="62"/>
      <c r="BV24" s="62"/>
      <c r="BW24" s="62"/>
      <c r="BX24" s="62"/>
      <c r="BY24" s="62"/>
      <c r="BZ24" s="62"/>
      <c r="CA24" s="62"/>
      <c r="CB24" s="62"/>
      <c r="CC24" s="62"/>
      <c r="CD24" s="62"/>
      <c r="CE24" s="62"/>
      <c r="CF24" s="62"/>
      <c r="CG24" s="62"/>
      <c r="CH24" s="62"/>
      <c r="CI24" s="62"/>
      <c r="CJ24" s="62"/>
      <c r="CK24" s="62"/>
      <c r="CL24" s="62"/>
      <c r="CM24" s="62"/>
      <c r="CN24" s="62"/>
      <c r="CO24" s="62"/>
      <c r="CP24" s="62"/>
      <c r="CQ24" s="62"/>
      <c r="CR24" s="62"/>
      <c r="CS24" s="62"/>
      <c r="CT24" s="62"/>
      <c r="CU24" s="62"/>
      <c r="CV24" s="62"/>
      <c r="CW24" s="62"/>
      <c r="CX24" s="62"/>
      <c r="CY24" s="62"/>
      <c r="CZ24" s="62"/>
      <c r="DA24" s="62"/>
      <c r="DB24" s="62"/>
      <c r="DC24" s="62"/>
      <c r="DD24" s="62"/>
      <c r="DE24" s="62"/>
      <c r="DF24" s="62"/>
      <c r="DG24" s="62"/>
      <c r="DH24" s="62"/>
      <c r="DI24" s="62"/>
      <c r="DJ24" s="62"/>
      <c r="DK24" s="62"/>
      <c r="DL24" s="62"/>
      <c r="DM24" s="62"/>
      <c r="DN24" s="62"/>
      <c r="DO24" s="62"/>
      <c r="DP24" s="62"/>
      <c r="DQ24" s="62"/>
      <c r="DR24" s="62"/>
      <c r="DS24" s="62"/>
      <c r="DT24" s="62"/>
      <c r="DU24" s="62"/>
      <c r="DV24" s="62"/>
      <c r="DW24" s="62"/>
      <c r="DX24" s="62"/>
      <c r="DY24" s="62"/>
      <c r="DZ24" s="62"/>
      <c r="EA24" s="62"/>
      <c r="EB24" s="62"/>
      <c r="EC24" s="62"/>
      <c r="ED24" s="62"/>
      <c r="EE24" s="62"/>
      <c r="EF24" s="62"/>
      <c r="EG24" s="62"/>
      <c r="EH24" s="62"/>
      <c r="EI24" s="62"/>
      <c r="EJ24" s="62"/>
      <c r="EK24" s="62"/>
      <c r="EL24" s="62"/>
      <c r="EM24" s="62"/>
      <c r="EN24" s="62"/>
      <c r="EO24" s="62"/>
      <c r="EP24" s="62"/>
      <c r="EQ24" s="62"/>
      <c r="ER24" s="62"/>
      <c r="ES24" s="62"/>
      <c r="ET24" s="62"/>
      <c r="EU24" s="62"/>
      <c r="EV24" s="62"/>
      <c r="EW24" s="62"/>
      <c r="EX24" s="62"/>
      <c r="EY24" s="62"/>
      <c r="EZ24" s="62"/>
      <c r="FA24" s="62"/>
      <c r="FB24" s="62"/>
      <c r="FC24" s="62"/>
      <c r="FD24" s="62"/>
      <c r="FE24" s="62"/>
      <c r="FF24" s="62"/>
      <c r="FG24" s="62"/>
      <c r="FH24" s="62"/>
      <c r="FI24" s="62"/>
      <c r="FJ24" s="62"/>
      <c r="FK24" s="62"/>
      <c r="FL24" s="62"/>
      <c r="FM24" s="62"/>
      <c r="FN24" s="62"/>
      <c r="FO24" s="62"/>
      <c r="FP24" s="62"/>
      <c r="FQ24" s="62"/>
      <c r="FR24" s="62"/>
      <c r="FS24" s="62"/>
      <c r="FT24" s="62"/>
      <c r="FU24" s="62"/>
      <c r="FV24" s="62"/>
      <c r="FW24" s="62"/>
      <c r="FX24" s="62"/>
      <c r="FY24" s="62"/>
      <c r="FZ24" s="62"/>
      <c r="GA24" s="62"/>
      <c r="GB24" s="62"/>
      <c r="GC24" s="62"/>
      <c r="GD24" s="62"/>
      <c r="GE24" s="62"/>
      <c r="GF24" s="62"/>
      <c r="GG24" s="62"/>
      <c r="GH24" s="62"/>
      <c r="GI24" s="62"/>
      <c r="GJ24" s="62"/>
      <c r="GK24" s="62"/>
      <c r="GL24" s="62"/>
      <c r="GM24" s="62"/>
      <c r="GN24" s="62"/>
      <c r="GO24" s="62"/>
      <c r="GP24" s="62"/>
      <c r="GQ24" s="62"/>
      <c r="GR24" s="62"/>
      <c r="GS24" s="62"/>
      <c r="GT24" s="62"/>
      <c r="GU24" s="62"/>
      <c r="GV24" s="62"/>
      <c r="GW24" s="62"/>
      <c r="GX24" s="62"/>
      <c r="GY24" s="62"/>
      <c r="GZ24" s="62"/>
      <c r="HA24" s="62"/>
      <c r="HB24" s="62"/>
      <c r="HC24" s="62"/>
      <c r="HD24" s="62"/>
      <c r="HE24" s="62"/>
      <c r="HF24" s="62"/>
      <c r="HG24" s="62"/>
      <c r="HH24" s="62"/>
      <c r="HI24" s="62"/>
      <c r="HJ24" s="62"/>
      <c r="HK24" s="62"/>
      <c r="HL24" s="62"/>
      <c r="HM24" s="62"/>
      <c r="HN24" s="62"/>
      <c r="HO24" s="62"/>
      <c r="HP24" s="62"/>
      <c r="HQ24" s="62"/>
      <c r="HR24" s="62"/>
      <c r="HS24" s="62"/>
      <c r="HT24" s="62"/>
      <c r="HU24" s="62"/>
      <c r="HV24" s="62"/>
      <c r="HW24" s="62"/>
      <c r="HX24" s="62"/>
      <c r="HY24" s="62"/>
      <c r="HZ24" s="62"/>
      <c r="IA24" s="62"/>
      <c r="IB24" s="62"/>
      <c r="IC24" s="62"/>
      <c r="ID24" s="62"/>
      <c r="IE24" s="62"/>
      <c r="IF24" s="62"/>
      <c r="IG24" s="62"/>
      <c r="IH24" s="62"/>
      <c r="II24" s="62"/>
      <c r="IJ24" s="62"/>
      <c r="IK24" s="62"/>
      <c r="IL24" s="62"/>
      <c r="IM24" s="62"/>
      <c r="IN24" s="62"/>
      <c r="IO24" s="62"/>
      <c r="IP24" s="62"/>
      <c r="IQ24" s="62"/>
      <c r="IR24" s="62"/>
      <c r="IS24" s="62"/>
      <c r="IT24" s="62"/>
      <c r="IU24" s="62"/>
      <c r="IV24" s="62"/>
      <c r="IW24" s="62"/>
      <c r="IX24" s="62"/>
      <c r="IY24" s="62"/>
      <c r="IZ24" s="62"/>
      <c r="JA24" s="62"/>
      <c r="JB24" s="62"/>
      <c r="JC24" s="62"/>
      <c r="JD24" s="62"/>
      <c r="JE24" s="62"/>
      <c r="JF24" s="62"/>
      <c r="JG24" s="62"/>
      <c r="JH24" s="62"/>
      <c r="JI24" s="62"/>
      <c r="JJ24" s="62"/>
      <c r="JK24" s="62"/>
      <c r="JL24" s="62"/>
      <c r="JM24" s="62"/>
      <c r="JN24" s="62"/>
      <c r="JO24" s="62"/>
      <c r="JP24" s="62"/>
      <c r="JQ24" s="62"/>
      <c r="JR24" s="62"/>
      <c r="JS24" s="62"/>
      <c r="JT24" s="62"/>
      <c r="JU24" s="62"/>
      <c r="JV24" s="62"/>
      <c r="JW24" s="62"/>
      <c r="JX24" s="62"/>
      <c r="JY24" s="62"/>
      <c r="JZ24" s="62"/>
      <c r="KA24" s="62"/>
      <c r="KB24" s="62"/>
      <c r="KC24" s="62"/>
      <c r="KD24" s="62"/>
      <c r="KE24" s="62"/>
      <c r="KF24" s="62"/>
      <c r="KG24" s="62"/>
      <c r="KH24" s="62"/>
      <c r="KI24" s="62"/>
      <c r="KJ24" s="62"/>
      <c r="KK24" s="62"/>
      <c r="KL24" s="62"/>
      <c r="KM24" s="62"/>
      <c r="KN24" s="62"/>
      <c r="KO24" s="62"/>
      <c r="KP24" s="62"/>
      <c r="KQ24" s="62"/>
      <c r="KR24" s="62"/>
      <c r="KS24" s="62"/>
      <c r="KT24" s="62"/>
      <c r="KU24" s="62"/>
      <c r="KV24" s="62"/>
      <c r="KW24" s="62"/>
      <c r="KX24" s="62"/>
      <c r="KY24" s="62"/>
      <c r="KZ24" s="62"/>
      <c r="LA24" s="62"/>
      <c r="LB24" s="62"/>
      <c r="LC24" s="62"/>
      <c r="LD24" s="62"/>
      <c r="LE24" s="62"/>
      <c r="LF24" s="62"/>
      <c r="LG24" s="62"/>
      <c r="LH24" s="62"/>
      <c r="LI24" s="62"/>
      <c r="LJ24" s="62"/>
      <c r="LK24" s="62"/>
      <c r="LL24" s="62"/>
      <c r="LM24" s="62"/>
      <c r="LN24" s="62"/>
      <c r="LO24" s="62"/>
      <c r="LP24" s="62"/>
      <c r="LQ24" s="62"/>
      <c r="LR24" s="62"/>
      <c r="LS24" s="62"/>
      <c r="LT24" s="62"/>
      <c r="LU24" s="62"/>
      <c r="LV24" s="62"/>
      <c r="LW24" s="62"/>
      <c r="LX24" s="62"/>
      <c r="LY24" s="62"/>
      <c r="LZ24" s="62"/>
      <c r="MA24" s="62"/>
      <c r="MB24" s="62"/>
      <c r="MC24" s="62"/>
      <c r="MD24" s="62"/>
      <c r="ME24" s="62"/>
      <c r="MF24" s="62"/>
      <c r="MG24" s="62"/>
      <c r="MH24" s="62"/>
      <c r="MI24" s="62"/>
      <c r="MJ24" s="62"/>
      <c r="MK24" s="62"/>
      <c r="ML24" s="62"/>
      <c r="MM24" s="62"/>
      <c r="MN24" s="62"/>
      <c r="MO24" s="62"/>
      <c r="MP24" s="62"/>
      <c r="MQ24" s="62"/>
      <c r="MR24" s="62"/>
      <c r="MS24" s="62"/>
      <c r="MT24" s="62"/>
      <c r="MU24" s="62"/>
      <c r="MV24" s="62"/>
      <c r="MW24" s="62"/>
      <c r="MX24" s="62"/>
      <c r="MY24" s="62"/>
      <c r="MZ24" s="62"/>
      <c r="NA24" s="62"/>
      <c r="NB24" s="62"/>
      <c r="NC24" s="62"/>
      <c r="ND24" s="62"/>
      <c r="NE24" s="62"/>
      <c r="NF24" s="62"/>
      <c r="NG24" s="62"/>
      <c r="NH24" s="62"/>
      <c r="NI24" s="62"/>
      <c r="NJ24" s="62"/>
      <c r="NK24" s="62"/>
      <c r="NL24" s="62"/>
      <c r="NM24" s="62"/>
      <c r="NN24" s="62"/>
      <c r="NO24" s="62"/>
      <c r="NP24" s="62"/>
      <c r="NQ24" s="62"/>
      <c r="NR24" s="62"/>
      <c r="NS24" s="62"/>
      <c r="NT24" s="62"/>
      <c r="NU24" s="62"/>
      <c r="NV24" s="62"/>
      <c r="NW24" s="62"/>
      <c r="NX24" s="62"/>
      <c r="NY24" s="62"/>
      <c r="NZ24" s="62"/>
      <c r="OA24" s="62"/>
      <c r="OB24" s="62"/>
      <c r="OC24" s="62"/>
      <c r="OD24" s="62"/>
      <c r="OE24" s="62"/>
      <c r="OF24" s="62"/>
      <c r="OG24" s="62"/>
      <c r="OH24" s="62"/>
      <c r="OI24" s="62"/>
      <c r="OJ24" s="62"/>
      <c r="OK24" s="62"/>
      <c r="OL24" s="62"/>
      <c r="OM24" s="62"/>
      <c r="ON24" s="62"/>
      <c r="OO24" s="62"/>
      <c r="OP24" s="62"/>
      <c r="OQ24" s="62"/>
      <c r="OR24" s="62"/>
      <c r="OS24" s="62"/>
      <c r="OT24" s="62"/>
      <c r="OU24" s="62"/>
      <c r="OV24" s="62"/>
      <c r="OW24" s="62"/>
      <c r="OX24" s="62"/>
      <c r="OY24" s="62"/>
      <c r="OZ24" s="62"/>
      <c r="PA24" s="62"/>
      <c r="PB24" s="62"/>
      <c r="PC24" s="62"/>
      <c r="PD24" s="62"/>
      <c r="PE24" s="62"/>
      <c r="PF24" s="62"/>
      <c r="PG24" s="62"/>
      <c r="PH24" s="62"/>
      <c r="PI24" s="62"/>
      <c r="PJ24" s="62"/>
      <c r="PK24" s="62"/>
      <c r="PL24" s="62"/>
      <c r="PM24" s="62"/>
      <c r="PN24" s="62"/>
      <c r="PO24" s="62"/>
      <c r="PP24" s="62"/>
      <c r="PQ24" s="62"/>
      <c r="PR24" s="62"/>
      <c r="PS24" s="62"/>
      <c r="PT24" s="62"/>
      <c r="PU24" s="62"/>
      <c r="PV24" s="62"/>
      <c r="PW24" s="62"/>
      <c r="PX24" s="62"/>
      <c r="PY24" s="62"/>
      <c r="PZ24" s="62"/>
      <c r="QA24" s="62"/>
      <c r="QB24" s="62"/>
      <c r="QC24" s="62"/>
      <c r="QD24" s="62"/>
      <c r="QE24" s="62"/>
      <c r="QF24" s="62"/>
      <c r="QG24" s="62"/>
      <c r="QH24" s="62"/>
      <c r="QI24" s="62"/>
      <c r="QJ24" s="62"/>
      <c r="QK24" s="62"/>
      <c r="QL24" s="62"/>
      <c r="QM24" s="62"/>
      <c r="QN24" s="62"/>
      <c r="QO24" s="62"/>
      <c r="QP24" s="62"/>
      <c r="QQ24" s="62"/>
      <c r="QR24" s="62"/>
      <c r="QS24" s="62"/>
      <c r="QT24" s="62"/>
      <c r="QU24" s="62"/>
      <c r="QV24" s="62"/>
      <c r="QW24" s="62"/>
      <c r="QX24" s="62"/>
      <c r="QY24" s="62"/>
      <c r="QZ24" s="62"/>
      <c r="RA24" s="62"/>
      <c r="RB24" s="62"/>
      <c r="RC24" s="62"/>
      <c r="RD24" s="62"/>
      <c r="RE24" s="62"/>
      <c r="RF24" s="62"/>
      <c r="RG24" s="62"/>
      <c r="RH24" s="62"/>
      <c r="RI24" s="62"/>
      <c r="RJ24" s="62"/>
      <c r="RK24" s="62"/>
      <c r="RL24" s="62"/>
      <c r="RM24" s="62"/>
      <c r="RN24" s="62"/>
      <c r="RO24" s="62"/>
      <c r="RP24" s="62"/>
      <c r="RQ24" s="62"/>
      <c r="RR24" s="62"/>
      <c r="RS24" s="62"/>
      <c r="RT24" s="62"/>
      <c r="RU24" s="62"/>
      <c r="RV24" s="62"/>
      <c r="RW24" s="62"/>
      <c r="RX24" s="62"/>
      <c r="RY24" s="62"/>
      <c r="RZ24" s="62"/>
      <c r="SA24" s="62"/>
      <c r="SB24" s="62"/>
      <c r="SC24" s="62"/>
      <c r="SD24" s="62"/>
      <c r="SE24" s="62"/>
      <c r="SF24" s="62"/>
      <c r="SG24" s="62"/>
      <c r="SH24" s="62"/>
      <c r="SI24" s="62"/>
      <c r="SJ24" s="62"/>
      <c r="SK24" s="62"/>
      <c r="SL24" s="62"/>
      <c r="SM24" s="62"/>
      <c r="SN24" s="62"/>
      <c r="SO24" s="62"/>
      <c r="SP24" s="62"/>
      <c r="SQ24" s="62"/>
      <c r="SR24" s="62"/>
      <c r="SS24" s="62"/>
      <c r="ST24" s="62"/>
      <c r="SU24" s="62"/>
      <c r="SV24" s="62"/>
      <c r="SW24" s="62"/>
      <c r="SX24" s="62"/>
      <c r="SY24" s="62"/>
      <c r="SZ24" s="62"/>
      <c r="TA24" s="62"/>
      <c r="TB24" s="62"/>
      <c r="TC24" s="62"/>
      <c r="TD24" s="62"/>
      <c r="TE24" s="62"/>
      <c r="TF24" s="62"/>
      <c r="TG24" s="62"/>
      <c r="TH24" s="62"/>
      <c r="TI24" s="62"/>
      <c r="TJ24" s="62"/>
      <c r="TK24" s="62"/>
      <c r="TL24" s="62"/>
      <c r="TM24" s="62"/>
      <c r="TN24" s="62"/>
      <c r="TO24" s="62"/>
      <c r="TP24" s="62"/>
      <c r="TQ24" s="62"/>
      <c r="TR24" s="62"/>
      <c r="TS24" s="62"/>
      <c r="TT24" s="62"/>
      <c r="TU24" s="62"/>
      <c r="TV24" s="62"/>
      <c r="TW24" s="62"/>
      <c r="TX24" s="62"/>
      <c r="TY24" s="62"/>
      <c r="TZ24" s="62"/>
      <c r="UA24" s="62"/>
      <c r="UB24" s="62"/>
      <c r="UC24" s="62"/>
      <c r="UD24" s="62"/>
      <c r="UE24" s="62"/>
      <c r="UF24" s="62"/>
      <c r="UG24" s="62"/>
      <c r="UH24" s="62"/>
      <c r="UI24" s="62"/>
      <c r="UJ24" s="62"/>
      <c r="UK24" s="62"/>
      <c r="UL24" s="62"/>
      <c r="UM24" s="62"/>
      <c r="UN24" s="62"/>
      <c r="UO24" s="62"/>
      <c r="UP24" s="62"/>
      <c r="UQ24" s="62"/>
      <c r="UR24" s="62"/>
      <c r="US24" s="62"/>
      <c r="UT24" s="62"/>
      <c r="UU24" s="62"/>
      <c r="UV24" s="62"/>
      <c r="UW24" s="62"/>
      <c r="UX24" s="62"/>
      <c r="UY24" s="62"/>
      <c r="UZ24" s="62"/>
      <c r="VA24" s="62"/>
      <c r="VB24" s="62"/>
      <c r="VC24" s="62"/>
      <c r="VD24" s="62"/>
      <c r="VE24" s="62"/>
      <c r="VF24" s="62"/>
      <c r="VG24" s="62"/>
      <c r="VH24" s="62"/>
      <c r="VI24" s="62"/>
      <c r="VJ24" s="62"/>
      <c r="VK24" s="62"/>
      <c r="VL24" s="62"/>
      <c r="VM24" s="62"/>
      <c r="VN24" s="62"/>
      <c r="VO24" s="62"/>
      <c r="VP24" s="62"/>
      <c r="VQ24" s="62"/>
      <c r="VR24" s="62"/>
      <c r="VS24" s="62"/>
      <c r="VT24" s="62"/>
      <c r="VU24" s="62"/>
      <c r="VV24" s="62"/>
      <c r="VW24" s="62"/>
      <c r="VX24" s="62"/>
      <c r="VY24" s="62"/>
      <c r="VZ24" s="62"/>
      <c r="WA24" s="62"/>
      <c r="WB24" s="62"/>
      <c r="WC24" s="62"/>
      <c r="WD24" s="62"/>
      <c r="WE24" s="62"/>
      <c r="WF24" s="62"/>
      <c r="WG24" s="62"/>
      <c r="WH24" s="62"/>
      <c r="WI24" s="62"/>
      <c r="WJ24" s="62"/>
      <c r="WK24" s="62"/>
      <c r="WL24" s="62"/>
      <c r="WM24" s="62"/>
      <c r="WN24" s="62"/>
      <c r="WO24" s="62"/>
      <c r="WP24" s="62"/>
      <c r="WQ24" s="62"/>
      <c r="WR24" s="62"/>
      <c r="WS24" s="62"/>
      <c r="WT24" s="62"/>
      <c r="WU24" s="62"/>
      <c r="WV24" s="62"/>
      <c r="WW24" s="62"/>
      <c r="WX24" s="62"/>
      <c r="WY24" s="62"/>
      <c r="WZ24" s="62"/>
      <c r="XA24" s="62"/>
      <c r="XB24" s="62"/>
      <c r="XC24" s="62"/>
      <c r="XD24" s="62"/>
      <c r="XE24" s="62"/>
      <c r="XF24" s="62"/>
      <c r="XG24" s="62"/>
      <c r="XH24" s="62"/>
      <c r="XI24" s="62"/>
      <c r="XJ24" s="62"/>
      <c r="XK24" s="62"/>
      <c r="XL24" s="62"/>
      <c r="XM24" s="62"/>
      <c r="XN24" s="62"/>
      <c r="XO24" s="62"/>
      <c r="XP24" s="62"/>
      <c r="XQ24" s="62"/>
      <c r="XR24" s="62"/>
      <c r="XS24" s="62"/>
      <c r="XT24" s="62"/>
      <c r="XU24" s="62"/>
      <c r="XV24" s="62"/>
      <c r="XW24" s="62"/>
      <c r="XX24" s="62"/>
      <c r="XY24" s="62"/>
      <c r="XZ24" s="62"/>
      <c r="YA24" s="62"/>
      <c r="YB24" s="62"/>
      <c r="YC24" s="62"/>
      <c r="YD24" s="62"/>
      <c r="YE24" s="62"/>
      <c r="YF24" s="62"/>
      <c r="YG24" s="62"/>
      <c r="YH24" s="62"/>
      <c r="YI24" s="62"/>
      <c r="YJ24" s="62"/>
      <c r="YK24" s="62"/>
      <c r="YL24" s="62"/>
      <c r="YM24" s="62"/>
      <c r="YN24" s="62"/>
      <c r="YO24" s="62"/>
      <c r="YP24" s="62"/>
      <c r="YQ24" s="62"/>
      <c r="YR24" s="62"/>
      <c r="YS24" s="62"/>
      <c r="YT24" s="62"/>
      <c r="YU24" s="62"/>
      <c r="YV24" s="62"/>
      <c r="YW24" s="62"/>
      <c r="YX24" s="62"/>
      <c r="YY24" s="62"/>
      <c r="YZ24" s="62"/>
      <c r="ZA24" s="62"/>
      <c r="ZB24" s="62"/>
      <c r="ZC24" s="62"/>
      <c r="ZD24" s="62"/>
      <c r="ZE24" s="62"/>
      <c r="ZF24" s="62"/>
      <c r="ZG24" s="62"/>
      <c r="ZH24" s="62"/>
      <c r="ZI24" s="62"/>
      <c r="ZJ24" s="62"/>
      <c r="ZK24" s="62"/>
      <c r="ZL24" s="62"/>
      <c r="ZM24" s="62"/>
      <c r="ZN24" s="62"/>
      <c r="ZO24" s="62"/>
      <c r="ZP24" s="62"/>
      <c r="ZQ24" s="62"/>
      <c r="ZR24" s="62"/>
      <c r="ZS24" s="62"/>
      <c r="ZT24" s="62"/>
      <c r="ZU24" s="62"/>
      <c r="ZV24" s="62"/>
      <c r="ZW24" s="62"/>
      <c r="ZX24" s="62"/>
      <c r="ZY24" s="62"/>
      <c r="ZZ24" s="62"/>
      <c r="AAA24" s="62"/>
      <c r="AAB24" s="62"/>
      <c r="AAC24" s="62"/>
      <c r="AAD24" s="62"/>
      <c r="AAE24" s="62"/>
      <c r="AAF24" s="62"/>
      <c r="AAG24" s="62"/>
      <c r="AAH24" s="62"/>
      <c r="AAI24" s="62"/>
      <c r="AAJ24" s="62"/>
      <c r="AAK24" s="62"/>
      <c r="AAL24" s="62"/>
      <c r="AAM24" s="62"/>
      <c r="AAN24" s="62"/>
      <c r="AAO24" s="62"/>
      <c r="AAP24" s="62"/>
      <c r="AAQ24" s="62"/>
      <c r="AAR24" s="62"/>
      <c r="AAS24" s="62"/>
      <c r="AAT24" s="62"/>
      <c r="AAU24" s="62"/>
      <c r="AAV24" s="62"/>
      <c r="AAW24" s="62"/>
      <c r="AAX24" s="62"/>
      <c r="AAY24" s="62"/>
      <c r="AAZ24" s="62"/>
      <c r="ABA24" s="62"/>
      <c r="ABB24" s="62"/>
      <c r="ABC24" s="62"/>
      <c r="ABD24" s="62"/>
      <c r="ABE24" s="62"/>
      <c r="ABF24" s="62"/>
      <c r="ABG24" s="62"/>
      <c r="ABH24" s="62"/>
      <c r="ABI24" s="62"/>
      <c r="ABJ24" s="62"/>
      <c r="ABK24" s="62"/>
      <c r="ABL24" s="62"/>
      <c r="ABM24" s="62"/>
      <c r="ABN24" s="62"/>
      <c r="ABO24" s="62"/>
      <c r="ABP24" s="62"/>
      <c r="ABQ24" s="62"/>
      <c r="ABR24" s="62"/>
      <c r="ABS24" s="62"/>
      <c r="ABT24" s="62"/>
      <c r="ABU24" s="62"/>
      <c r="ABV24" s="62"/>
      <c r="ABW24" s="62"/>
      <c r="ABX24" s="62"/>
      <c r="ABY24" s="62"/>
      <c r="ABZ24" s="62"/>
      <c r="ACA24" s="62"/>
      <c r="ACB24" s="62"/>
      <c r="ACC24" s="62"/>
      <c r="ACD24" s="62"/>
      <c r="ACE24" s="62"/>
      <c r="ACF24" s="62"/>
      <c r="ACG24" s="62"/>
      <c r="ACH24" s="62"/>
      <c r="ACI24" s="62"/>
      <c r="ACJ24" s="62"/>
      <c r="ACK24" s="62"/>
      <c r="ACL24" s="62"/>
      <c r="ACM24" s="62"/>
      <c r="ACN24" s="62"/>
      <c r="ACO24" s="62"/>
      <c r="ACP24" s="62"/>
      <c r="ACQ24" s="62"/>
      <c r="ACR24" s="62"/>
      <c r="ACS24" s="62"/>
      <c r="ACT24" s="62"/>
      <c r="ACU24" s="62"/>
      <c r="ACV24" s="62"/>
      <c r="ACW24" s="62"/>
      <c r="ACX24" s="62"/>
      <c r="ACY24" s="62"/>
      <c r="ACZ24" s="62"/>
      <c r="ADA24" s="62"/>
      <c r="ADB24" s="62"/>
      <c r="ADC24" s="62"/>
      <c r="ADD24" s="62"/>
      <c r="ADE24" s="62"/>
      <c r="ADF24" s="62"/>
      <c r="ADG24" s="62"/>
      <c r="ADH24" s="62"/>
      <c r="ADI24" s="62"/>
      <c r="ADJ24" s="62"/>
      <c r="ADK24" s="62"/>
      <c r="ADL24" s="62"/>
      <c r="ADM24" s="62"/>
      <c r="ADN24" s="62"/>
      <c r="ADO24" s="62"/>
      <c r="ADP24" s="62"/>
      <c r="ADQ24" s="62"/>
      <c r="ADR24" s="62"/>
      <c r="ADS24" s="62"/>
      <c r="ADT24" s="62"/>
      <c r="ADU24" s="62"/>
      <c r="ADV24" s="62"/>
      <c r="ADW24" s="62"/>
      <c r="ADX24" s="62"/>
      <c r="ADY24" s="62"/>
      <c r="ADZ24" s="62"/>
      <c r="AEA24" s="62"/>
      <c r="AEB24" s="62"/>
      <c r="AEC24" s="62"/>
      <c r="AED24" s="62"/>
      <c r="AEE24" s="62"/>
      <c r="AEF24" s="62"/>
      <c r="AEG24" s="62"/>
      <c r="AEH24" s="62"/>
      <c r="AEI24" s="62"/>
      <c r="AEJ24" s="62"/>
      <c r="AEK24" s="62"/>
      <c r="AEL24" s="62"/>
      <c r="AEM24" s="62"/>
      <c r="AEN24" s="62"/>
      <c r="AEO24" s="62"/>
      <c r="AEP24" s="62"/>
      <c r="AEQ24" s="62"/>
      <c r="AER24" s="62"/>
      <c r="AES24" s="62"/>
      <c r="AET24" s="62"/>
      <c r="AEU24" s="62"/>
      <c r="AEV24" s="62"/>
      <c r="AEW24" s="62"/>
      <c r="AEX24" s="62"/>
      <c r="AEY24" s="62"/>
      <c r="AEZ24" s="62"/>
      <c r="AFA24" s="62"/>
      <c r="AFB24" s="62"/>
      <c r="AFC24" s="62"/>
      <c r="AFD24" s="62"/>
      <c r="AFE24" s="62"/>
      <c r="AFF24" s="62"/>
      <c r="AFG24" s="62"/>
      <c r="AFH24" s="62"/>
      <c r="AFI24" s="62"/>
      <c r="AFJ24" s="62"/>
      <c r="AFK24" s="62"/>
      <c r="AFL24" s="62"/>
      <c r="AFM24" s="62"/>
      <c r="AFN24" s="62"/>
      <c r="AFO24" s="62"/>
      <c r="AFP24" s="62"/>
      <c r="AFQ24" s="62"/>
      <c r="AFR24" s="62"/>
      <c r="AFS24" s="62"/>
      <c r="AFT24" s="62"/>
      <c r="AFU24" s="62"/>
      <c r="AFV24" s="62"/>
      <c r="AFW24" s="62"/>
      <c r="AFX24" s="62"/>
      <c r="AFY24" s="62"/>
      <c r="AFZ24" s="62"/>
      <c r="AGA24" s="62"/>
      <c r="AGB24" s="62"/>
      <c r="AGC24" s="62"/>
      <c r="AGD24" s="62"/>
      <c r="AGE24" s="62"/>
      <c r="AGF24" s="62"/>
      <c r="AGG24" s="62"/>
      <c r="AGH24" s="62"/>
      <c r="AGI24" s="62"/>
      <c r="AGJ24" s="62"/>
      <c r="AGK24" s="62"/>
      <c r="AGL24" s="62"/>
      <c r="AGM24" s="62"/>
      <c r="AGN24" s="62"/>
      <c r="AGO24" s="62"/>
      <c r="AGP24" s="62"/>
      <c r="AGQ24" s="62"/>
      <c r="AGR24" s="62"/>
      <c r="AGS24" s="62"/>
      <c r="AGT24" s="62"/>
      <c r="AGU24" s="62"/>
      <c r="AGV24" s="62"/>
      <c r="AGW24" s="62"/>
      <c r="AGX24" s="62"/>
      <c r="AGY24" s="62"/>
      <c r="AGZ24" s="62"/>
      <c r="AHA24" s="62"/>
      <c r="AHB24" s="62"/>
      <c r="AHC24" s="62"/>
      <c r="AHD24" s="62"/>
      <c r="AHE24" s="62"/>
      <c r="AHF24" s="62"/>
      <c r="AHG24" s="62"/>
      <c r="AHH24" s="62"/>
      <c r="AHI24" s="62"/>
      <c r="AHJ24" s="62"/>
      <c r="AHK24" s="62"/>
      <c r="AHL24" s="62"/>
      <c r="AHM24" s="62"/>
      <c r="AHN24" s="62"/>
      <c r="AHO24" s="62"/>
      <c r="AHP24" s="62"/>
      <c r="AHQ24" s="62"/>
      <c r="AHR24" s="62"/>
      <c r="AHS24" s="62"/>
      <c r="AHT24" s="62"/>
      <c r="AHU24" s="62"/>
      <c r="AHV24" s="62"/>
      <c r="AHW24" s="62"/>
      <c r="AHX24" s="62"/>
      <c r="AHY24" s="62"/>
      <c r="AHZ24" s="62"/>
      <c r="AIA24" s="62"/>
      <c r="AIB24" s="62"/>
      <c r="AIC24" s="62"/>
      <c r="AID24" s="62"/>
      <c r="AIE24" s="62"/>
      <c r="AIF24" s="62"/>
      <c r="AIG24" s="62"/>
      <c r="AIH24" s="62"/>
      <c r="AII24" s="62"/>
      <c r="AIJ24" s="62"/>
      <c r="AIK24" s="62"/>
      <c r="AIL24" s="62"/>
      <c r="AIM24" s="62"/>
      <c r="AIN24" s="62"/>
      <c r="AIO24" s="62"/>
      <c r="AIP24" s="62"/>
      <c r="AIQ24" s="62"/>
      <c r="AIR24" s="62"/>
      <c r="AIS24" s="62"/>
      <c r="AIT24" s="62"/>
      <c r="AIU24" s="62"/>
      <c r="AIV24" s="62"/>
      <c r="AIW24" s="62"/>
      <c r="AIX24" s="62"/>
      <c r="AIY24" s="62"/>
      <c r="AIZ24" s="62"/>
      <c r="AJA24" s="62"/>
      <c r="AJB24" s="62"/>
      <c r="AJC24" s="62"/>
      <c r="AJD24" s="62"/>
      <c r="AJE24" s="62"/>
      <c r="AJF24" s="62"/>
      <c r="AJG24" s="62"/>
      <c r="AJH24" s="62"/>
      <c r="AJI24" s="62"/>
      <c r="AJJ24" s="62"/>
      <c r="AJK24" s="62"/>
      <c r="AJL24" s="62"/>
      <c r="AJM24" s="62"/>
      <c r="AJN24" s="62"/>
      <c r="AJO24" s="62"/>
      <c r="AJP24" s="62"/>
      <c r="AJQ24" s="62"/>
      <c r="AJR24" s="62"/>
      <c r="AJS24" s="62"/>
      <c r="AJT24" s="62"/>
      <c r="AJU24" s="62"/>
      <c r="AJV24" s="62"/>
      <c r="AJW24" s="62"/>
      <c r="AJX24" s="62"/>
      <c r="AJY24" s="62"/>
      <c r="AJZ24" s="62"/>
      <c r="AKA24" s="62"/>
      <c r="AKB24" s="62"/>
      <c r="AKC24" s="62"/>
      <c r="AKD24" s="62"/>
      <c r="AKE24" s="62"/>
      <c r="AKF24" s="62"/>
      <c r="AKG24" s="62"/>
      <c r="AKH24" s="62"/>
      <c r="AKI24" s="62"/>
      <c r="AKJ24" s="62"/>
      <c r="AKK24" s="62"/>
      <c r="AKL24" s="62"/>
      <c r="AKM24" s="62"/>
      <c r="AKN24" s="62"/>
      <c r="AKO24" s="62"/>
      <c r="AKP24" s="62"/>
      <c r="AKQ24" s="62"/>
      <c r="AKR24" s="62"/>
      <c r="AKS24" s="62"/>
      <c r="AKT24" s="62"/>
      <c r="AKU24" s="62"/>
      <c r="AKV24" s="62"/>
      <c r="AKW24" s="62"/>
      <c r="AKX24" s="62"/>
      <c r="AKY24" s="62"/>
      <c r="AKZ24" s="62"/>
      <c r="ALA24" s="62"/>
      <c r="ALB24" s="62"/>
      <c r="ALC24" s="62"/>
      <c r="ALD24" s="62"/>
      <c r="ALE24" s="62"/>
      <c r="ALF24" s="62"/>
      <c r="ALG24" s="62"/>
      <c r="ALH24" s="62"/>
      <c r="ALI24" s="62"/>
      <c r="ALJ24" s="62"/>
      <c r="ALK24" s="62"/>
      <c r="ALL24" s="62"/>
      <c r="ALM24" s="62"/>
      <c r="ALN24" s="62"/>
      <c r="ALO24" s="62"/>
      <c r="ALP24" s="62"/>
      <c r="ALQ24" s="62"/>
      <c r="ALR24" s="62"/>
      <c r="ALS24" s="62"/>
      <c r="ALT24" s="62"/>
      <c r="ALU24" s="62"/>
      <c r="ALV24" s="62"/>
      <c r="ALW24" s="62"/>
      <c r="ALX24" s="62"/>
      <c r="ALY24" s="62"/>
      <c r="ALZ24" s="62"/>
      <c r="AMA24" s="62"/>
      <c r="AMB24" s="62"/>
      <c r="AMC24" s="62"/>
      <c r="AMD24" s="62"/>
      <c r="AME24" s="62"/>
      <c r="AMF24" s="62"/>
      <c r="AMG24" s="62"/>
      <c r="AMH24" s="62"/>
      <c r="AMI24" s="62"/>
      <c r="AMJ24" s="62"/>
    </row>
    <row r="25" spans="1:1024" ht="15" customHeight="1" thickBot="1">
      <c r="A25" s="62"/>
      <c r="B25" s="30"/>
      <c r="C25" s="33" t="s">
        <v>24</v>
      </c>
      <c r="D25" s="34" t="s">
        <v>26</v>
      </c>
      <c r="E25" s="31"/>
      <c r="F25" s="31"/>
      <c r="G25" s="31"/>
      <c r="H25" s="31"/>
      <c r="I25" s="31"/>
      <c r="J25" s="31"/>
      <c r="K25" s="31"/>
      <c r="L25" s="31"/>
      <c r="M25" s="31"/>
      <c r="N25" s="31"/>
      <c r="O25" s="31"/>
      <c r="P25" s="31"/>
      <c r="Q25" s="32"/>
      <c r="R25" s="62"/>
      <c r="S25" s="62"/>
      <c r="T25" s="62"/>
      <c r="U25" s="62"/>
      <c r="V25" s="62"/>
      <c r="W25" s="62"/>
      <c r="X25" s="62"/>
      <c r="Y25" s="62"/>
      <c r="Z25" s="62"/>
      <c r="AA25" s="62"/>
      <c r="AB25" s="62"/>
      <c r="AC25" s="62"/>
      <c r="AD25" s="62"/>
      <c r="AE25" s="62"/>
      <c r="AF25" s="62"/>
      <c r="AG25" s="62"/>
      <c r="AH25" s="62"/>
      <c r="AI25" s="62"/>
      <c r="AJ25" s="62"/>
      <c r="AK25" s="62"/>
      <c r="AL25" s="62"/>
      <c r="AM25" s="62"/>
      <c r="AN25" s="62"/>
      <c r="AO25" s="62"/>
      <c r="AP25" s="62"/>
      <c r="AQ25" s="62"/>
      <c r="AR25" s="62"/>
      <c r="AS25" s="62"/>
      <c r="AT25" s="62"/>
      <c r="AU25" s="62"/>
      <c r="AV25" s="62"/>
      <c r="AW25" s="62"/>
      <c r="AX25" s="62"/>
      <c r="AY25" s="62"/>
      <c r="AZ25" s="62"/>
      <c r="BA25" s="62"/>
      <c r="BB25" s="62"/>
      <c r="BC25" s="62"/>
      <c r="BD25" s="62"/>
      <c r="BE25" s="62"/>
      <c r="BF25" s="62"/>
      <c r="BG25" s="62"/>
      <c r="BH25" s="62"/>
      <c r="BI25" s="62"/>
      <c r="BJ25" s="62"/>
      <c r="BK25" s="62"/>
      <c r="BL25" s="62"/>
      <c r="BM25" s="62"/>
      <c r="BN25" s="62"/>
      <c r="BO25" s="62"/>
      <c r="BP25" s="62"/>
      <c r="BQ25" s="62"/>
      <c r="BR25" s="62"/>
      <c r="BS25" s="62"/>
      <c r="BT25" s="62"/>
      <c r="BU25" s="62"/>
      <c r="BV25" s="62"/>
      <c r="BW25" s="62"/>
      <c r="BX25" s="62"/>
      <c r="BY25" s="62"/>
      <c r="BZ25" s="62"/>
      <c r="CA25" s="62"/>
      <c r="CB25" s="62"/>
      <c r="CC25" s="62"/>
      <c r="CD25" s="62"/>
      <c r="CE25" s="62"/>
      <c r="CF25" s="62"/>
      <c r="CG25" s="62"/>
      <c r="CH25" s="62"/>
      <c r="CI25" s="62"/>
      <c r="CJ25" s="62"/>
      <c r="CK25" s="62"/>
      <c r="CL25" s="62"/>
      <c r="CM25" s="62"/>
      <c r="CN25" s="62"/>
      <c r="CO25" s="62"/>
      <c r="CP25" s="62"/>
      <c r="CQ25" s="62"/>
      <c r="CR25" s="62"/>
      <c r="CS25" s="62"/>
      <c r="CT25" s="62"/>
      <c r="CU25" s="62"/>
      <c r="CV25" s="62"/>
      <c r="CW25" s="62"/>
      <c r="CX25" s="62"/>
      <c r="CY25" s="62"/>
      <c r="CZ25" s="62"/>
      <c r="DA25" s="62"/>
      <c r="DB25" s="62"/>
      <c r="DC25" s="62"/>
      <c r="DD25" s="62"/>
      <c r="DE25" s="62"/>
      <c r="DF25" s="62"/>
      <c r="DG25" s="62"/>
      <c r="DH25" s="62"/>
      <c r="DI25" s="62"/>
      <c r="DJ25" s="62"/>
      <c r="DK25" s="62"/>
      <c r="DL25" s="62"/>
      <c r="DM25" s="62"/>
      <c r="DN25" s="62"/>
      <c r="DO25" s="62"/>
      <c r="DP25" s="62"/>
      <c r="DQ25" s="62"/>
      <c r="DR25" s="62"/>
      <c r="DS25" s="62"/>
      <c r="DT25" s="62"/>
      <c r="DU25" s="62"/>
      <c r="DV25" s="62"/>
      <c r="DW25" s="62"/>
      <c r="DX25" s="62"/>
      <c r="DY25" s="62"/>
      <c r="DZ25" s="62"/>
      <c r="EA25" s="62"/>
      <c r="EB25" s="62"/>
      <c r="EC25" s="62"/>
      <c r="ED25" s="62"/>
      <c r="EE25" s="62"/>
      <c r="EF25" s="62"/>
      <c r="EG25" s="62"/>
      <c r="EH25" s="62"/>
      <c r="EI25" s="62"/>
      <c r="EJ25" s="62"/>
      <c r="EK25" s="62"/>
      <c r="EL25" s="62"/>
      <c r="EM25" s="62"/>
      <c r="EN25" s="62"/>
      <c r="EO25" s="62"/>
      <c r="EP25" s="62"/>
      <c r="EQ25" s="62"/>
      <c r="ER25" s="62"/>
      <c r="ES25" s="62"/>
      <c r="ET25" s="62"/>
      <c r="EU25" s="62"/>
      <c r="EV25" s="62"/>
      <c r="EW25" s="62"/>
      <c r="EX25" s="62"/>
      <c r="EY25" s="62"/>
      <c r="EZ25" s="62"/>
      <c r="FA25" s="62"/>
      <c r="FB25" s="62"/>
      <c r="FC25" s="62"/>
      <c r="FD25" s="62"/>
      <c r="FE25" s="62"/>
      <c r="FF25" s="62"/>
      <c r="FG25" s="62"/>
      <c r="FH25" s="62"/>
      <c r="FI25" s="62"/>
      <c r="FJ25" s="62"/>
      <c r="FK25" s="62"/>
      <c r="FL25" s="62"/>
      <c r="FM25" s="62"/>
      <c r="FN25" s="62"/>
      <c r="FO25" s="62"/>
      <c r="FP25" s="62"/>
      <c r="FQ25" s="62"/>
      <c r="FR25" s="62"/>
      <c r="FS25" s="62"/>
      <c r="FT25" s="62"/>
      <c r="FU25" s="62"/>
      <c r="FV25" s="62"/>
      <c r="FW25" s="62"/>
      <c r="FX25" s="62"/>
      <c r="FY25" s="62"/>
      <c r="FZ25" s="62"/>
      <c r="GA25" s="62"/>
      <c r="GB25" s="62"/>
      <c r="GC25" s="62"/>
      <c r="GD25" s="62"/>
      <c r="GE25" s="62"/>
      <c r="GF25" s="62"/>
      <c r="GG25" s="62"/>
      <c r="GH25" s="62"/>
      <c r="GI25" s="62"/>
      <c r="GJ25" s="62"/>
      <c r="GK25" s="62"/>
      <c r="GL25" s="62"/>
      <c r="GM25" s="62"/>
      <c r="GN25" s="62"/>
      <c r="GO25" s="62"/>
      <c r="GP25" s="62"/>
      <c r="GQ25" s="62"/>
      <c r="GR25" s="62"/>
      <c r="GS25" s="62"/>
      <c r="GT25" s="62"/>
      <c r="GU25" s="62"/>
      <c r="GV25" s="62"/>
      <c r="GW25" s="62"/>
      <c r="GX25" s="62"/>
      <c r="GY25" s="62"/>
      <c r="GZ25" s="62"/>
      <c r="HA25" s="62"/>
      <c r="HB25" s="62"/>
      <c r="HC25" s="62"/>
      <c r="HD25" s="62"/>
      <c r="HE25" s="62"/>
      <c r="HF25" s="62"/>
      <c r="HG25" s="62"/>
      <c r="HH25" s="62"/>
      <c r="HI25" s="62"/>
      <c r="HJ25" s="62"/>
      <c r="HK25" s="62"/>
      <c r="HL25" s="62"/>
      <c r="HM25" s="62"/>
      <c r="HN25" s="62"/>
      <c r="HO25" s="62"/>
      <c r="HP25" s="62"/>
      <c r="HQ25" s="62"/>
      <c r="HR25" s="62"/>
      <c r="HS25" s="62"/>
      <c r="HT25" s="62"/>
      <c r="HU25" s="62"/>
      <c r="HV25" s="62"/>
      <c r="HW25" s="62"/>
      <c r="HX25" s="62"/>
      <c r="HY25" s="62"/>
      <c r="HZ25" s="62"/>
      <c r="IA25" s="62"/>
      <c r="IB25" s="62"/>
      <c r="IC25" s="62"/>
      <c r="ID25" s="62"/>
      <c r="IE25" s="62"/>
      <c r="IF25" s="62"/>
      <c r="IG25" s="62"/>
      <c r="IH25" s="62"/>
      <c r="II25" s="62"/>
      <c r="IJ25" s="62"/>
      <c r="IK25" s="62"/>
      <c r="IL25" s="62"/>
      <c r="IM25" s="62"/>
      <c r="IN25" s="62"/>
      <c r="IO25" s="62"/>
      <c r="IP25" s="62"/>
      <c r="IQ25" s="62"/>
      <c r="IR25" s="62"/>
      <c r="IS25" s="62"/>
      <c r="IT25" s="62"/>
      <c r="IU25" s="62"/>
      <c r="IV25" s="62"/>
      <c r="IW25" s="62"/>
      <c r="IX25" s="62"/>
      <c r="IY25" s="62"/>
      <c r="IZ25" s="62"/>
      <c r="JA25" s="62"/>
      <c r="JB25" s="62"/>
      <c r="JC25" s="62"/>
      <c r="JD25" s="62"/>
      <c r="JE25" s="62"/>
      <c r="JF25" s="62"/>
      <c r="JG25" s="62"/>
      <c r="JH25" s="62"/>
      <c r="JI25" s="62"/>
      <c r="JJ25" s="62"/>
      <c r="JK25" s="62"/>
      <c r="JL25" s="62"/>
      <c r="JM25" s="62"/>
      <c r="JN25" s="62"/>
      <c r="JO25" s="62"/>
      <c r="JP25" s="62"/>
      <c r="JQ25" s="62"/>
      <c r="JR25" s="62"/>
      <c r="JS25" s="62"/>
      <c r="JT25" s="62"/>
      <c r="JU25" s="62"/>
      <c r="JV25" s="62"/>
      <c r="JW25" s="62"/>
      <c r="JX25" s="62"/>
      <c r="JY25" s="62"/>
      <c r="JZ25" s="62"/>
      <c r="KA25" s="62"/>
      <c r="KB25" s="62"/>
      <c r="KC25" s="62"/>
      <c r="KD25" s="62"/>
      <c r="KE25" s="62"/>
      <c r="KF25" s="62"/>
      <c r="KG25" s="62"/>
      <c r="KH25" s="62"/>
      <c r="KI25" s="62"/>
      <c r="KJ25" s="62"/>
      <c r="KK25" s="62"/>
      <c r="KL25" s="62"/>
      <c r="KM25" s="62"/>
      <c r="KN25" s="62"/>
      <c r="KO25" s="62"/>
      <c r="KP25" s="62"/>
      <c r="KQ25" s="62"/>
      <c r="KR25" s="62"/>
      <c r="KS25" s="62"/>
      <c r="KT25" s="62"/>
      <c r="KU25" s="62"/>
      <c r="KV25" s="62"/>
      <c r="KW25" s="62"/>
      <c r="KX25" s="62"/>
      <c r="KY25" s="62"/>
      <c r="KZ25" s="62"/>
      <c r="LA25" s="62"/>
      <c r="LB25" s="62"/>
      <c r="LC25" s="62"/>
      <c r="LD25" s="62"/>
      <c r="LE25" s="62"/>
      <c r="LF25" s="62"/>
      <c r="LG25" s="62"/>
      <c r="LH25" s="62"/>
      <c r="LI25" s="62"/>
      <c r="LJ25" s="62"/>
      <c r="LK25" s="62"/>
      <c r="LL25" s="62"/>
      <c r="LM25" s="62"/>
      <c r="LN25" s="62"/>
      <c r="LO25" s="62"/>
      <c r="LP25" s="62"/>
      <c r="LQ25" s="62"/>
      <c r="LR25" s="62"/>
      <c r="LS25" s="62"/>
      <c r="LT25" s="62"/>
      <c r="LU25" s="62"/>
      <c r="LV25" s="62"/>
      <c r="LW25" s="62"/>
      <c r="LX25" s="62"/>
      <c r="LY25" s="62"/>
      <c r="LZ25" s="62"/>
      <c r="MA25" s="62"/>
      <c r="MB25" s="62"/>
      <c r="MC25" s="62"/>
      <c r="MD25" s="62"/>
      <c r="ME25" s="62"/>
      <c r="MF25" s="62"/>
      <c r="MG25" s="62"/>
      <c r="MH25" s="62"/>
      <c r="MI25" s="62"/>
      <c r="MJ25" s="62"/>
      <c r="MK25" s="62"/>
      <c r="ML25" s="62"/>
      <c r="MM25" s="62"/>
      <c r="MN25" s="62"/>
      <c r="MO25" s="62"/>
      <c r="MP25" s="62"/>
      <c r="MQ25" s="62"/>
      <c r="MR25" s="62"/>
      <c r="MS25" s="62"/>
      <c r="MT25" s="62"/>
      <c r="MU25" s="62"/>
      <c r="MV25" s="62"/>
      <c r="MW25" s="62"/>
      <c r="MX25" s="62"/>
      <c r="MY25" s="62"/>
      <c r="MZ25" s="62"/>
      <c r="NA25" s="62"/>
      <c r="NB25" s="62"/>
      <c r="NC25" s="62"/>
      <c r="ND25" s="62"/>
      <c r="NE25" s="62"/>
      <c r="NF25" s="62"/>
      <c r="NG25" s="62"/>
      <c r="NH25" s="62"/>
      <c r="NI25" s="62"/>
      <c r="NJ25" s="62"/>
      <c r="NK25" s="62"/>
      <c r="NL25" s="62"/>
      <c r="NM25" s="62"/>
      <c r="NN25" s="62"/>
      <c r="NO25" s="62"/>
      <c r="NP25" s="62"/>
      <c r="NQ25" s="62"/>
      <c r="NR25" s="62"/>
      <c r="NS25" s="62"/>
      <c r="NT25" s="62"/>
      <c r="NU25" s="62"/>
      <c r="NV25" s="62"/>
      <c r="NW25" s="62"/>
      <c r="NX25" s="62"/>
      <c r="NY25" s="62"/>
      <c r="NZ25" s="62"/>
      <c r="OA25" s="62"/>
      <c r="OB25" s="62"/>
      <c r="OC25" s="62"/>
      <c r="OD25" s="62"/>
      <c r="OE25" s="62"/>
      <c r="OF25" s="62"/>
      <c r="OG25" s="62"/>
      <c r="OH25" s="62"/>
      <c r="OI25" s="62"/>
      <c r="OJ25" s="62"/>
      <c r="OK25" s="62"/>
      <c r="OL25" s="62"/>
      <c r="OM25" s="62"/>
      <c r="ON25" s="62"/>
      <c r="OO25" s="62"/>
      <c r="OP25" s="62"/>
      <c r="OQ25" s="62"/>
      <c r="OR25" s="62"/>
      <c r="OS25" s="62"/>
      <c r="OT25" s="62"/>
      <c r="OU25" s="62"/>
      <c r="OV25" s="62"/>
      <c r="OW25" s="62"/>
      <c r="OX25" s="62"/>
      <c r="OY25" s="62"/>
      <c r="OZ25" s="62"/>
      <c r="PA25" s="62"/>
      <c r="PB25" s="62"/>
      <c r="PC25" s="62"/>
      <c r="PD25" s="62"/>
      <c r="PE25" s="62"/>
      <c r="PF25" s="62"/>
      <c r="PG25" s="62"/>
      <c r="PH25" s="62"/>
      <c r="PI25" s="62"/>
      <c r="PJ25" s="62"/>
      <c r="PK25" s="62"/>
      <c r="PL25" s="62"/>
      <c r="PM25" s="62"/>
      <c r="PN25" s="62"/>
      <c r="PO25" s="62"/>
      <c r="PP25" s="62"/>
      <c r="PQ25" s="62"/>
      <c r="PR25" s="62"/>
      <c r="PS25" s="62"/>
      <c r="PT25" s="62"/>
      <c r="PU25" s="62"/>
      <c r="PV25" s="62"/>
      <c r="PW25" s="62"/>
      <c r="PX25" s="62"/>
      <c r="PY25" s="62"/>
      <c r="PZ25" s="62"/>
      <c r="QA25" s="62"/>
      <c r="QB25" s="62"/>
      <c r="QC25" s="62"/>
      <c r="QD25" s="62"/>
      <c r="QE25" s="62"/>
      <c r="QF25" s="62"/>
      <c r="QG25" s="62"/>
      <c r="QH25" s="62"/>
      <c r="QI25" s="62"/>
      <c r="QJ25" s="62"/>
      <c r="QK25" s="62"/>
      <c r="QL25" s="62"/>
      <c r="QM25" s="62"/>
      <c r="QN25" s="62"/>
      <c r="QO25" s="62"/>
      <c r="QP25" s="62"/>
      <c r="QQ25" s="62"/>
      <c r="QR25" s="62"/>
      <c r="QS25" s="62"/>
      <c r="QT25" s="62"/>
      <c r="QU25" s="62"/>
      <c r="QV25" s="62"/>
      <c r="QW25" s="62"/>
      <c r="QX25" s="62"/>
      <c r="QY25" s="62"/>
      <c r="QZ25" s="62"/>
      <c r="RA25" s="62"/>
      <c r="RB25" s="62"/>
      <c r="RC25" s="62"/>
      <c r="RD25" s="62"/>
      <c r="RE25" s="62"/>
      <c r="RF25" s="62"/>
      <c r="RG25" s="62"/>
      <c r="RH25" s="62"/>
      <c r="RI25" s="62"/>
      <c r="RJ25" s="62"/>
      <c r="RK25" s="62"/>
      <c r="RL25" s="62"/>
      <c r="RM25" s="62"/>
      <c r="RN25" s="62"/>
      <c r="RO25" s="62"/>
      <c r="RP25" s="62"/>
      <c r="RQ25" s="62"/>
      <c r="RR25" s="62"/>
      <c r="RS25" s="62"/>
      <c r="RT25" s="62"/>
      <c r="RU25" s="62"/>
      <c r="RV25" s="62"/>
      <c r="RW25" s="62"/>
      <c r="RX25" s="62"/>
      <c r="RY25" s="62"/>
      <c r="RZ25" s="62"/>
      <c r="SA25" s="62"/>
      <c r="SB25" s="62"/>
      <c r="SC25" s="62"/>
      <c r="SD25" s="62"/>
      <c r="SE25" s="62"/>
      <c r="SF25" s="62"/>
      <c r="SG25" s="62"/>
      <c r="SH25" s="62"/>
      <c r="SI25" s="62"/>
      <c r="SJ25" s="62"/>
      <c r="SK25" s="62"/>
      <c r="SL25" s="62"/>
      <c r="SM25" s="62"/>
      <c r="SN25" s="62"/>
      <c r="SO25" s="62"/>
      <c r="SP25" s="62"/>
      <c r="SQ25" s="62"/>
      <c r="SR25" s="62"/>
      <c r="SS25" s="62"/>
      <c r="ST25" s="62"/>
      <c r="SU25" s="62"/>
      <c r="SV25" s="62"/>
      <c r="SW25" s="62"/>
      <c r="SX25" s="62"/>
      <c r="SY25" s="62"/>
      <c r="SZ25" s="62"/>
      <c r="TA25" s="62"/>
      <c r="TB25" s="62"/>
      <c r="TC25" s="62"/>
      <c r="TD25" s="62"/>
      <c r="TE25" s="62"/>
      <c r="TF25" s="62"/>
      <c r="TG25" s="62"/>
      <c r="TH25" s="62"/>
      <c r="TI25" s="62"/>
      <c r="TJ25" s="62"/>
      <c r="TK25" s="62"/>
      <c r="TL25" s="62"/>
      <c r="TM25" s="62"/>
      <c r="TN25" s="62"/>
      <c r="TO25" s="62"/>
      <c r="TP25" s="62"/>
      <c r="TQ25" s="62"/>
      <c r="TR25" s="62"/>
      <c r="TS25" s="62"/>
      <c r="TT25" s="62"/>
      <c r="TU25" s="62"/>
      <c r="TV25" s="62"/>
      <c r="TW25" s="62"/>
      <c r="TX25" s="62"/>
      <c r="TY25" s="62"/>
      <c r="TZ25" s="62"/>
      <c r="UA25" s="62"/>
      <c r="UB25" s="62"/>
      <c r="UC25" s="62"/>
      <c r="UD25" s="62"/>
      <c r="UE25" s="62"/>
      <c r="UF25" s="62"/>
      <c r="UG25" s="62"/>
      <c r="UH25" s="62"/>
      <c r="UI25" s="62"/>
      <c r="UJ25" s="62"/>
      <c r="UK25" s="62"/>
      <c r="UL25" s="62"/>
      <c r="UM25" s="62"/>
      <c r="UN25" s="62"/>
      <c r="UO25" s="62"/>
      <c r="UP25" s="62"/>
      <c r="UQ25" s="62"/>
      <c r="UR25" s="62"/>
      <c r="US25" s="62"/>
      <c r="UT25" s="62"/>
      <c r="UU25" s="62"/>
      <c r="UV25" s="62"/>
      <c r="UW25" s="62"/>
      <c r="UX25" s="62"/>
      <c r="UY25" s="62"/>
      <c r="UZ25" s="62"/>
      <c r="VA25" s="62"/>
      <c r="VB25" s="62"/>
      <c r="VC25" s="62"/>
      <c r="VD25" s="62"/>
      <c r="VE25" s="62"/>
      <c r="VF25" s="62"/>
      <c r="VG25" s="62"/>
      <c r="VH25" s="62"/>
      <c r="VI25" s="62"/>
      <c r="VJ25" s="62"/>
      <c r="VK25" s="62"/>
      <c r="VL25" s="62"/>
      <c r="VM25" s="62"/>
      <c r="VN25" s="62"/>
      <c r="VO25" s="62"/>
      <c r="VP25" s="62"/>
      <c r="VQ25" s="62"/>
      <c r="VR25" s="62"/>
      <c r="VS25" s="62"/>
      <c r="VT25" s="62"/>
      <c r="VU25" s="62"/>
      <c r="VV25" s="62"/>
      <c r="VW25" s="62"/>
      <c r="VX25" s="62"/>
      <c r="VY25" s="62"/>
      <c r="VZ25" s="62"/>
      <c r="WA25" s="62"/>
      <c r="WB25" s="62"/>
      <c r="WC25" s="62"/>
      <c r="WD25" s="62"/>
      <c r="WE25" s="62"/>
      <c r="WF25" s="62"/>
      <c r="WG25" s="62"/>
      <c r="WH25" s="62"/>
      <c r="WI25" s="62"/>
      <c r="WJ25" s="62"/>
      <c r="WK25" s="62"/>
      <c r="WL25" s="62"/>
      <c r="WM25" s="62"/>
      <c r="WN25" s="62"/>
      <c r="WO25" s="62"/>
      <c r="WP25" s="62"/>
      <c r="WQ25" s="62"/>
      <c r="WR25" s="62"/>
      <c r="WS25" s="62"/>
      <c r="WT25" s="62"/>
      <c r="WU25" s="62"/>
      <c r="WV25" s="62"/>
      <c r="WW25" s="62"/>
      <c r="WX25" s="62"/>
      <c r="WY25" s="62"/>
      <c r="WZ25" s="62"/>
      <c r="XA25" s="62"/>
      <c r="XB25" s="62"/>
      <c r="XC25" s="62"/>
      <c r="XD25" s="62"/>
      <c r="XE25" s="62"/>
      <c r="XF25" s="62"/>
      <c r="XG25" s="62"/>
      <c r="XH25" s="62"/>
      <c r="XI25" s="62"/>
      <c r="XJ25" s="62"/>
      <c r="XK25" s="62"/>
      <c r="XL25" s="62"/>
      <c r="XM25" s="62"/>
      <c r="XN25" s="62"/>
      <c r="XO25" s="62"/>
      <c r="XP25" s="62"/>
      <c r="XQ25" s="62"/>
      <c r="XR25" s="62"/>
      <c r="XS25" s="62"/>
      <c r="XT25" s="62"/>
      <c r="XU25" s="62"/>
      <c r="XV25" s="62"/>
      <c r="XW25" s="62"/>
      <c r="XX25" s="62"/>
      <c r="XY25" s="62"/>
      <c r="XZ25" s="62"/>
      <c r="YA25" s="62"/>
      <c r="YB25" s="62"/>
      <c r="YC25" s="62"/>
      <c r="YD25" s="62"/>
      <c r="YE25" s="62"/>
      <c r="YF25" s="62"/>
      <c r="YG25" s="62"/>
      <c r="YH25" s="62"/>
      <c r="YI25" s="62"/>
      <c r="YJ25" s="62"/>
      <c r="YK25" s="62"/>
      <c r="YL25" s="62"/>
      <c r="YM25" s="62"/>
      <c r="YN25" s="62"/>
      <c r="YO25" s="62"/>
      <c r="YP25" s="62"/>
      <c r="YQ25" s="62"/>
      <c r="YR25" s="62"/>
      <c r="YS25" s="62"/>
      <c r="YT25" s="62"/>
      <c r="YU25" s="62"/>
      <c r="YV25" s="62"/>
      <c r="YW25" s="62"/>
      <c r="YX25" s="62"/>
      <c r="YY25" s="62"/>
      <c r="YZ25" s="62"/>
      <c r="ZA25" s="62"/>
      <c r="ZB25" s="62"/>
      <c r="ZC25" s="62"/>
      <c r="ZD25" s="62"/>
      <c r="ZE25" s="62"/>
      <c r="ZF25" s="62"/>
      <c r="ZG25" s="62"/>
      <c r="ZH25" s="62"/>
      <c r="ZI25" s="62"/>
      <c r="ZJ25" s="62"/>
      <c r="ZK25" s="62"/>
      <c r="ZL25" s="62"/>
      <c r="ZM25" s="62"/>
      <c r="ZN25" s="62"/>
      <c r="ZO25" s="62"/>
      <c r="ZP25" s="62"/>
      <c r="ZQ25" s="62"/>
      <c r="ZR25" s="62"/>
      <c r="ZS25" s="62"/>
      <c r="ZT25" s="62"/>
      <c r="ZU25" s="62"/>
      <c r="ZV25" s="62"/>
      <c r="ZW25" s="62"/>
      <c r="ZX25" s="62"/>
      <c r="ZY25" s="62"/>
      <c r="ZZ25" s="62"/>
      <c r="AAA25" s="62"/>
      <c r="AAB25" s="62"/>
      <c r="AAC25" s="62"/>
      <c r="AAD25" s="62"/>
      <c r="AAE25" s="62"/>
      <c r="AAF25" s="62"/>
      <c r="AAG25" s="62"/>
      <c r="AAH25" s="62"/>
      <c r="AAI25" s="62"/>
      <c r="AAJ25" s="62"/>
      <c r="AAK25" s="62"/>
      <c r="AAL25" s="62"/>
      <c r="AAM25" s="62"/>
      <c r="AAN25" s="62"/>
      <c r="AAO25" s="62"/>
      <c r="AAP25" s="62"/>
      <c r="AAQ25" s="62"/>
      <c r="AAR25" s="62"/>
      <c r="AAS25" s="62"/>
      <c r="AAT25" s="62"/>
      <c r="AAU25" s="62"/>
      <c r="AAV25" s="62"/>
      <c r="AAW25" s="62"/>
      <c r="AAX25" s="62"/>
      <c r="AAY25" s="62"/>
      <c r="AAZ25" s="62"/>
      <c r="ABA25" s="62"/>
      <c r="ABB25" s="62"/>
      <c r="ABC25" s="62"/>
      <c r="ABD25" s="62"/>
      <c r="ABE25" s="62"/>
      <c r="ABF25" s="62"/>
      <c r="ABG25" s="62"/>
      <c r="ABH25" s="62"/>
      <c r="ABI25" s="62"/>
      <c r="ABJ25" s="62"/>
      <c r="ABK25" s="62"/>
      <c r="ABL25" s="62"/>
      <c r="ABM25" s="62"/>
      <c r="ABN25" s="62"/>
      <c r="ABO25" s="62"/>
      <c r="ABP25" s="62"/>
      <c r="ABQ25" s="62"/>
      <c r="ABR25" s="62"/>
      <c r="ABS25" s="62"/>
      <c r="ABT25" s="62"/>
      <c r="ABU25" s="62"/>
      <c r="ABV25" s="62"/>
      <c r="ABW25" s="62"/>
      <c r="ABX25" s="62"/>
      <c r="ABY25" s="62"/>
      <c r="ABZ25" s="62"/>
      <c r="ACA25" s="62"/>
      <c r="ACB25" s="62"/>
      <c r="ACC25" s="62"/>
      <c r="ACD25" s="62"/>
      <c r="ACE25" s="62"/>
      <c r="ACF25" s="62"/>
      <c r="ACG25" s="62"/>
      <c r="ACH25" s="62"/>
      <c r="ACI25" s="62"/>
      <c r="ACJ25" s="62"/>
      <c r="ACK25" s="62"/>
      <c r="ACL25" s="62"/>
      <c r="ACM25" s="62"/>
      <c r="ACN25" s="62"/>
      <c r="ACO25" s="62"/>
      <c r="ACP25" s="62"/>
      <c r="ACQ25" s="62"/>
      <c r="ACR25" s="62"/>
      <c r="ACS25" s="62"/>
      <c r="ACT25" s="62"/>
      <c r="ACU25" s="62"/>
      <c r="ACV25" s="62"/>
      <c r="ACW25" s="62"/>
      <c r="ACX25" s="62"/>
      <c r="ACY25" s="62"/>
      <c r="ACZ25" s="62"/>
      <c r="ADA25" s="62"/>
      <c r="ADB25" s="62"/>
      <c r="ADC25" s="62"/>
      <c r="ADD25" s="62"/>
      <c r="ADE25" s="62"/>
      <c r="ADF25" s="62"/>
      <c r="ADG25" s="62"/>
      <c r="ADH25" s="62"/>
      <c r="ADI25" s="62"/>
      <c r="ADJ25" s="62"/>
      <c r="ADK25" s="62"/>
      <c r="ADL25" s="62"/>
      <c r="ADM25" s="62"/>
      <c r="ADN25" s="62"/>
      <c r="ADO25" s="62"/>
      <c r="ADP25" s="62"/>
      <c r="ADQ25" s="62"/>
      <c r="ADR25" s="62"/>
      <c r="ADS25" s="62"/>
      <c r="ADT25" s="62"/>
      <c r="ADU25" s="62"/>
      <c r="ADV25" s="62"/>
      <c r="ADW25" s="62"/>
      <c r="ADX25" s="62"/>
      <c r="ADY25" s="62"/>
      <c r="ADZ25" s="62"/>
      <c r="AEA25" s="62"/>
      <c r="AEB25" s="62"/>
      <c r="AEC25" s="62"/>
      <c r="AED25" s="62"/>
      <c r="AEE25" s="62"/>
      <c r="AEF25" s="62"/>
      <c r="AEG25" s="62"/>
      <c r="AEH25" s="62"/>
      <c r="AEI25" s="62"/>
      <c r="AEJ25" s="62"/>
      <c r="AEK25" s="62"/>
      <c r="AEL25" s="62"/>
      <c r="AEM25" s="62"/>
      <c r="AEN25" s="62"/>
      <c r="AEO25" s="62"/>
      <c r="AEP25" s="62"/>
      <c r="AEQ25" s="62"/>
      <c r="AER25" s="62"/>
      <c r="AES25" s="62"/>
      <c r="AET25" s="62"/>
      <c r="AEU25" s="62"/>
      <c r="AEV25" s="62"/>
      <c r="AEW25" s="62"/>
      <c r="AEX25" s="62"/>
      <c r="AEY25" s="62"/>
      <c r="AEZ25" s="62"/>
      <c r="AFA25" s="62"/>
      <c r="AFB25" s="62"/>
      <c r="AFC25" s="62"/>
      <c r="AFD25" s="62"/>
      <c r="AFE25" s="62"/>
      <c r="AFF25" s="62"/>
      <c r="AFG25" s="62"/>
      <c r="AFH25" s="62"/>
      <c r="AFI25" s="62"/>
      <c r="AFJ25" s="62"/>
      <c r="AFK25" s="62"/>
      <c r="AFL25" s="62"/>
      <c r="AFM25" s="62"/>
      <c r="AFN25" s="62"/>
      <c r="AFO25" s="62"/>
      <c r="AFP25" s="62"/>
      <c r="AFQ25" s="62"/>
      <c r="AFR25" s="62"/>
      <c r="AFS25" s="62"/>
      <c r="AFT25" s="62"/>
      <c r="AFU25" s="62"/>
      <c r="AFV25" s="62"/>
      <c r="AFW25" s="62"/>
      <c r="AFX25" s="62"/>
      <c r="AFY25" s="62"/>
      <c r="AFZ25" s="62"/>
      <c r="AGA25" s="62"/>
      <c r="AGB25" s="62"/>
      <c r="AGC25" s="62"/>
      <c r="AGD25" s="62"/>
      <c r="AGE25" s="62"/>
      <c r="AGF25" s="62"/>
      <c r="AGG25" s="62"/>
      <c r="AGH25" s="62"/>
      <c r="AGI25" s="62"/>
      <c r="AGJ25" s="62"/>
      <c r="AGK25" s="62"/>
      <c r="AGL25" s="62"/>
      <c r="AGM25" s="62"/>
      <c r="AGN25" s="62"/>
      <c r="AGO25" s="62"/>
      <c r="AGP25" s="62"/>
      <c r="AGQ25" s="62"/>
      <c r="AGR25" s="62"/>
      <c r="AGS25" s="62"/>
      <c r="AGT25" s="62"/>
      <c r="AGU25" s="62"/>
      <c r="AGV25" s="62"/>
      <c r="AGW25" s="62"/>
      <c r="AGX25" s="62"/>
      <c r="AGY25" s="62"/>
      <c r="AGZ25" s="62"/>
      <c r="AHA25" s="62"/>
      <c r="AHB25" s="62"/>
      <c r="AHC25" s="62"/>
      <c r="AHD25" s="62"/>
      <c r="AHE25" s="62"/>
      <c r="AHF25" s="62"/>
      <c r="AHG25" s="62"/>
      <c r="AHH25" s="62"/>
      <c r="AHI25" s="62"/>
      <c r="AHJ25" s="62"/>
      <c r="AHK25" s="62"/>
      <c r="AHL25" s="62"/>
      <c r="AHM25" s="62"/>
      <c r="AHN25" s="62"/>
      <c r="AHO25" s="62"/>
      <c r="AHP25" s="62"/>
      <c r="AHQ25" s="62"/>
      <c r="AHR25" s="62"/>
      <c r="AHS25" s="62"/>
      <c r="AHT25" s="62"/>
      <c r="AHU25" s="62"/>
      <c r="AHV25" s="62"/>
      <c r="AHW25" s="62"/>
      <c r="AHX25" s="62"/>
      <c r="AHY25" s="62"/>
      <c r="AHZ25" s="62"/>
      <c r="AIA25" s="62"/>
      <c r="AIB25" s="62"/>
      <c r="AIC25" s="62"/>
      <c r="AID25" s="62"/>
      <c r="AIE25" s="62"/>
      <c r="AIF25" s="62"/>
      <c r="AIG25" s="62"/>
      <c r="AIH25" s="62"/>
      <c r="AII25" s="62"/>
      <c r="AIJ25" s="62"/>
      <c r="AIK25" s="62"/>
      <c r="AIL25" s="62"/>
      <c r="AIM25" s="62"/>
      <c r="AIN25" s="62"/>
      <c r="AIO25" s="62"/>
      <c r="AIP25" s="62"/>
      <c r="AIQ25" s="62"/>
      <c r="AIR25" s="62"/>
      <c r="AIS25" s="62"/>
      <c r="AIT25" s="62"/>
      <c r="AIU25" s="62"/>
      <c r="AIV25" s="62"/>
      <c r="AIW25" s="62"/>
      <c r="AIX25" s="62"/>
      <c r="AIY25" s="62"/>
      <c r="AIZ25" s="62"/>
      <c r="AJA25" s="62"/>
      <c r="AJB25" s="62"/>
      <c r="AJC25" s="62"/>
      <c r="AJD25" s="62"/>
      <c r="AJE25" s="62"/>
      <c r="AJF25" s="62"/>
      <c r="AJG25" s="62"/>
      <c r="AJH25" s="62"/>
      <c r="AJI25" s="62"/>
      <c r="AJJ25" s="62"/>
      <c r="AJK25" s="62"/>
      <c r="AJL25" s="62"/>
      <c r="AJM25" s="62"/>
      <c r="AJN25" s="62"/>
      <c r="AJO25" s="62"/>
      <c r="AJP25" s="62"/>
      <c r="AJQ25" s="62"/>
      <c r="AJR25" s="62"/>
      <c r="AJS25" s="62"/>
      <c r="AJT25" s="62"/>
      <c r="AJU25" s="62"/>
      <c r="AJV25" s="62"/>
      <c r="AJW25" s="62"/>
      <c r="AJX25" s="62"/>
      <c r="AJY25" s="62"/>
      <c r="AJZ25" s="62"/>
      <c r="AKA25" s="62"/>
      <c r="AKB25" s="62"/>
      <c r="AKC25" s="62"/>
      <c r="AKD25" s="62"/>
      <c r="AKE25" s="62"/>
      <c r="AKF25" s="62"/>
      <c r="AKG25" s="62"/>
      <c r="AKH25" s="62"/>
      <c r="AKI25" s="62"/>
      <c r="AKJ25" s="62"/>
      <c r="AKK25" s="62"/>
      <c r="AKL25" s="62"/>
      <c r="AKM25" s="62"/>
      <c r="AKN25" s="62"/>
      <c r="AKO25" s="62"/>
      <c r="AKP25" s="62"/>
      <c r="AKQ25" s="62"/>
      <c r="AKR25" s="62"/>
      <c r="AKS25" s="62"/>
      <c r="AKT25" s="62"/>
      <c r="AKU25" s="62"/>
      <c r="AKV25" s="62"/>
      <c r="AKW25" s="62"/>
      <c r="AKX25" s="62"/>
      <c r="AKY25" s="62"/>
      <c r="AKZ25" s="62"/>
      <c r="ALA25" s="62"/>
      <c r="ALB25" s="62"/>
      <c r="ALC25" s="62"/>
      <c r="ALD25" s="62"/>
      <c r="ALE25" s="62"/>
      <c r="ALF25" s="62"/>
      <c r="ALG25" s="62"/>
      <c r="ALH25" s="62"/>
      <c r="ALI25" s="62"/>
      <c r="ALJ25" s="62"/>
      <c r="ALK25" s="62"/>
      <c r="ALL25" s="62"/>
      <c r="ALM25" s="62"/>
      <c r="ALN25" s="62"/>
      <c r="ALO25" s="62"/>
      <c r="ALP25" s="62"/>
      <c r="ALQ25" s="62"/>
      <c r="ALR25" s="62"/>
      <c r="ALS25" s="62"/>
      <c r="ALT25" s="62"/>
      <c r="ALU25" s="62"/>
      <c r="ALV25" s="62"/>
      <c r="ALW25" s="62"/>
      <c r="ALX25" s="62"/>
      <c r="ALY25" s="62"/>
      <c r="ALZ25" s="62"/>
      <c r="AMA25" s="62"/>
      <c r="AMB25" s="62"/>
      <c r="AMC25" s="62"/>
      <c r="AMD25" s="62"/>
      <c r="AME25" s="62"/>
      <c r="AMF25" s="62"/>
      <c r="AMG25" s="62"/>
      <c r="AMH25" s="62"/>
      <c r="AMI25" s="62"/>
      <c r="AMJ25" s="62"/>
    </row>
    <row r="26" spans="1:1024" ht="15" customHeight="1" thickBot="1">
      <c r="A26" s="62"/>
      <c r="B26" s="30"/>
      <c r="C26" s="33" t="s">
        <v>24</v>
      </c>
      <c r="D26" s="34" t="s">
        <v>27</v>
      </c>
      <c r="E26" s="31"/>
      <c r="F26" s="31"/>
      <c r="G26" s="31"/>
      <c r="H26" s="31"/>
      <c r="I26" s="31"/>
      <c r="J26" s="31"/>
      <c r="K26" s="31"/>
      <c r="L26" s="31"/>
      <c r="M26" s="31"/>
      <c r="N26" s="31"/>
      <c r="O26" s="31"/>
      <c r="P26" s="31"/>
      <c r="Q26" s="32"/>
      <c r="R26" s="62"/>
      <c r="S26" s="62"/>
      <c r="T26" s="62"/>
      <c r="U26" s="62"/>
      <c r="V26" s="62"/>
      <c r="W26" s="62"/>
      <c r="X26" s="62"/>
      <c r="Y26" s="62"/>
      <c r="Z26" s="62"/>
      <c r="AA26" s="62"/>
      <c r="AB26" s="62"/>
      <c r="AC26" s="62"/>
      <c r="AD26" s="62"/>
      <c r="AE26" s="62"/>
      <c r="AF26" s="62"/>
      <c r="AG26" s="62"/>
      <c r="AH26" s="62"/>
      <c r="AI26" s="62"/>
      <c r="AJ26" s="62"/>
      <c r="AK26" s="62"/>
      <c r="AL26" s="62"/>
      <c r="AM26" s="62"/>
      <c r="AN26" s="62"/>
      <c r="AO26" s="62"/>
      <c r="AP26" s="62"/>
      <c r="AQ26" s="62"/>
      <c r="AR26" s="62"/>
      <c r="AS26" s="62"/>
      <c r="AT26" s="62"/>
      <c r="AU26" s="62"/>
      <c r="AV26" s="62"/>
      <c r="AW26" s="62"/>
      <c r="AX26" s="62"/>
      <c r="AY26" s="62"/>
      <c r="AZ26" s="62"/>
      <c r="BA26" s="62"/>
      <c r="BB26" s="62"/>
      <c r="BC26" s="62"/>
      <c r="BD26" s="62"/>
      <c r="BE26" s="62"/>
      <c r="BF26" s="62"/>
      <c r="BG26" s="62"/>
      <c r="BH26" s="62"/>
      <c r="BI26" s="62"/>
      <c r="BJ26" s="62"/>
      <c r="BK26" s="62"/>
      <c r="BL26" s="62"/>
      <c r="BM26" s="62"/>
      <c r="BN26" s="62"/>
      <c r="BO26" s="62"/>
      <c r="BP26" s="62"/>
      <c r="BQ26" s="62"/>
      <c r="BR26" s="62"/>
      <c r="BS26" s="62"/>
      <c r="BT26" s="62"/>
      <c r="BU26" s="62"/>
      <c r="BV26" s="62"/>
      <c r="BW26" s="62"/>
      <c r="BX26" s="62"/>
      <c r="BY26" s="62"/>
      <c r="BZ26" s="62"/>
      <c r="CA26" s="62"/>
      <c r="CB26" s="62"/>
      <c r="CC26" s="62"/>
      <c r="CD26" s="62"/>
      <c r="CE26" s="62"/>
      <c r="CF26" s="62"/>
      <c r="CG26" s="62"/>
      <c r="CH26" s="62"/>
      <c r="CI26" s="62"/>
      <c r="CJ26" s="62"/>
      <c r="CK26" s="62"/>
      <c r="CL26" s="62"/>
      <c r="CM26" s="62"/>
      <c r="CN26" s="62"/>
      <c r="CO26" s="62"/>
      <c r="CP26" s="62"/>
      <c r="CQ26" s="62"/>
      <c r="CR26" s="62"/>
      <c r="CS26" s="62"/>
      <c r="CT26" s="62"/>
      <c r="CU26" s="62"/>
      <c r="CV26" s="62"/>
      <c r="CW26" s="62"/>
      <c r="CX26" s="62"/>
      <c r="CY26" s="62"/>
      <c r="CZ26" s="62"/>
      <c r="DA26" s="62"/>
      <c r="DB26" s="62"/>
      <c r="DC26" s="62"/>
      <c r="DD26" s="62"/>
      <c r="DE26" s="62"/>
      <c r="DF26" s="62"/>
      <c r="DG26" s="62"/>
      <c r="DH26" s="62"/>
      <c r="DI26" s="62"/>
      <c r="DJ26" s="62"/>
      <c r="DK26" s="62"/>
      <c r="DL26" s="62"/>
      <c r="DM26" s="62"/>
      <c r="DN26" s="62"/>
      <c r="DO26" s="62"/>
      <c r="DP26" s="62"/>
      <c r="DQ26" s="62"/>
      <c r="DR26" s="62"/>
      <c r="DS26" s="62"/>
      <c r="DT26" s="62"/>
      <c r="DU26" s="62"/>
      <c r="DV26" s="62"/>
      <c r="DW26" s="62"/>
      <c r="DX26" s="62"/>
      <c r="DY26" s="62"/>
      <c r="DZ26" s="62"/>
      <c r="EA26" s="62"/>
      <c r="EB26" s="62"/>
      <c r="EC26" s="62"/>
      <c r="ED26" s="62"/>
      <c r="EE26" s="62"/>
      <c r="EF26" s="62"/>
      <c r="EG26" s="62"/>
      <c r="EH26" s="62"/>
      <c r="EI26" s="62"/>
      <c r="EJ26" s="62"/>
      <c r="EK26" s="62"/>
      <c r="EL26" s="62"/>
      <c r="EM26" s="62"/>
      <c r="EN26" s="62"/>
      <c r="EO26" s="62"/>
      <c r="EP26" s="62"/>
      <c r="EQ26" s="62"/>
      <c r="ER26" s="62"/>
      <c r="ES26" s="62"/>
      <c r="ET26" s="62"/>
      <c r="EU26" s="62"/>
      <c r="EV26" s="62"/>
      <c r="EW26" s="62"/>
      <c r="EX26" s="62"/>
      <c r="EY26" s="62"/>
      <c r="EZ26" s="62"/>
      <c r="FA26" s="62"/>
      <c r="FB26" s="62"/>
      <c r="FC26" s="62"/>
      <c r="FD26" s="62"/>
      <c r="FE26" s="62"/>
      <c r="FF26" s="62"/>
      <c r="FG26" s="62"/>
      <c r="FH26" s="62"/>
      <c r="FI26" s="62"/>
      <c r="FJ26" s="62"/>
      <c r="FK26" s="62"/>
      <c r="FL26" s="62"/>
      <c r="FM26" s="62"/>
      <c r="FN26" s="62"/>
      <c r="FO26" s="62"/>
      <c r="FP26" s="62"/>
      <c r="FQ26" s="62"/>
      <c r="FR26" s="62"/>
      <c r="FS26" s="62"/>
      <c r="FT26" s="62"/>
      <c r="FU26" s="62"/>
      <c r="FV26" s="62"/>
      <c r="FW26" s="62"/>
      <c r="FX26" s="62"/>
      <c r="FY26" s="62"/>
      <c r="FZ26" s="62"/>
      <c r="GA26" s="62"/>
      <c r="GB26" s="62"/>
      <c r="GC26" s="62"/>
      <c r="GD26" s="62"/>
      <c r="GE26" s="62"/>
      <c r="GF26" s="62"/>
      <c r="GG26" s="62"/>
      <c r="GH26" s="62"/>
      <c r="GI26" s="62"/>
      <c r="GJ26" s="62"/>
      <c r="GK26" s="62"/>
      <c r="GL26" s="62"/>
      <c r="GM26" s="62"/>
      <c r="GN26" s="62"/>
      <c r="GO26" s="62"/>
      <c r="GP26" s="62"/>
      <c r="GQ26" s="62"/>
      <c r="GR26" s="62"/>
      <c r="GS26" s="62"/>
      <c r="GT26" s="62"/>
      <c r="GU26" s="62"/>
      <c r="GV26" s="62"/>
      <c r="GW26" s="62"/>
      <c r="GX26" s="62"/>
      <c r="GY26" s="62"/>
      <c r="GZ26" s="62"/>
      <c r="HA26" s="62"/>
      <c r="HB26" s="62"/>
      <c r="HC26" s="62"/>
      <c r="HD26" s="62"/>
      <c r="HE26" s="62"/>
      <c r="HF26" s="62"/>
      <c r="HG26" s="62"/>
      <c r="HH26" s="62"/>
      <c r="HI26" s="62"/>
      <c r="HJ26" s="62"/>
      <c r="HK26" s="62"/>
      <c r="HL26" s="62"/>
      <c r="HM26" s="62"/>
      <c r="HN26" s="62"/>
      <c r="HO26" s="62"/>
      <c r="HP26" s="62"/>
      <c r="HQ26" s="62"/>
      <c r="HR26" s="62"/>
      <c r="HS26" s="62"/>
      <c r="HT26" s="62"/>
      <c r="HU26" s="62"/>
      <c r="HV26" s="62"/>
      <c r="HW26" s="62"/>
      <c r="HX26" s="62"/>
      <c r="HY26" s="62"/>
      <c r="HZ26" s="62"/>
      <c r="IA26" s="62"/>
      <c r="IB26" s="62"/>
      <c r="IC26" s="62"/>
      <c r="ID26" s="62"/>
      <c r="IE26" s="62"/>
      <c r="IF26" s="62"/>
      <c r="IG26" s="62"/>
      <c r="IH26" s="62"/>
      <c r="II26" s="62"/>
      <c r="IJ26" s="62"/>
      <c r="IK26" s="62"/>
      <c r="IL26" s="62"/>
      <c r="IM26" s="62"/>
      <c r="IN26" s="62"/>
      <c r="IO26" s="62"/>
      <c r="IP26" s="62"/>
      <c r="IQ26" s="62"/>
      <c r="IR26" s="62"/>
      <c r="IS26" s="62"/>
      <c r="IT26" s="62"/>
      <c r="IU26" s="62"/>
      <c r="IV26" s="62"/>
      <c r="IW26" s="62"/>
      <c r="IX26" s="62"/>
      <c r="IY26" s="62"/>
      <c r="IZ26" s="62"/>
      <c r="JA26" s="62"/>
      <c r="JB26" s="62"/>
      <c r="JC26" s="62"/>
      <c r="JD26" s="62"/>
      <c r="JE26" s="62"/>
      <c r="JF26" s="62"/>
      <c r="JG26" s="62"/>
      <c r="JH26" s="62"/>
      <c r="JI26" s="62"/>
      <c r="JJ26" s="62"/>
      <c r="JK26" s="62"/>
      <c r="JL26" s="62"/>
      <c r="JM26" s="62"/>
      <c r="JN26" s="62"/>
      <c r="JO26" s="62"/>
      <c r="JP26" s="62"/>
      <c r="JQ26" s="62"/>
      <c r="JR26" s="62"/>
      <c r="JS26" s="62"/>
      <c r="JT26" s="62"/>
      <c r="JU26" s="62"/>
      <c r="JV26" s="62"/>
      <c r="JW26" s="62"/>
      <c r="JX26" s="62"/>
      <c r="JY26" s="62"/>
      <c r="JZ26" s="62"/>
      <c r="KA26" s="62"/>
      <c r="KB26" s="62"/>
      <c r="KC26" s="62"/>
      <c r="KD26" s="62"/>
      <c r="KE26" s="62"/>
      <c r="KF26" s="62"/>
      <c r="KG26" s="62"/>
      <c r="KH26" s="62"/>
      <c r="KI26" s="62"/>
      <c r="KJ26" s="62"/>
      <c r="KK26" s="62"/>
      <c r="KL26" s="62"/>
      <c r="KM26" s="62"/>
      <c r="KN26" s="62"/>
      <c r="KO26" s="62"/>
      <c r="KP26" s="62"/>
      <c r="KQ26" s="62"/>
      <c r="KR26" s="62"/>
      <c r="KS26" s="62"/>
      <c r="KT26" s="62"/>
      <c r="KU26" s="62"/>
      <c r="KV26" s="62"/>
      <c r="KW26" s="62"/>
      <c r="KX26" s="62"/>
      <c r="KY26" s="62"/>
      <c r="KZ26" s="62"/>
      <c r="LA26" s="62"/>
      <c r="LB26" s="62"/>
      <c r="LC26" s="62"/>
      <c r="LD26" s="62"/>
      <c r="LE26" s="62"/>
      <c r="LF26" s="62"/>
      <c r="LG26" s="62"/>
      <c r="LH26" s="62"/>
      <c r="LI26" s="62"/>
      <c r="LJ26" s="62"/>
      <c r="LK26" s="62"/>
      <c r="LL26" s="62"/>
      <c r="LM26" s="62"/>
      <c r="LN26" s="62"/>
      <c r="LO26" s="62"/>
      <c r="LP26" s="62"/>
      <c r="LQ26" s="62"/>
      <c r="LR26" s="62"/>
      <c r="LS26" s="62"/>
      <c r="LT26" s="62"/>
      <c r="LU26" s="62"/>
      <c r="LV26" s="62"/>
      <c r="LW26" s="62"/>
      <c r="LX26" s="62"/>
      <c r="LY26" s="62"/>
      <c r="LZ26" s="62"/>
      <c r="MA26" s="62"/>
      <c r="MB26" s="62"/>
      <c r="MC26" s="62"/>
      <c r="MD26" s="62"/>
      <c r="ME26" s="62"/>
      <c r="MF26" s="62"/>
      <c r="MG26" s="62"/>
      <c r="MH26" s="62"/>
      <c r="MI26" s="62"/>
      <c r="MJ26" s="62"/>
      <c r="MK26" s="62"/>
      <c r="ML26" s="62"/>
      <c r="MM26" s="62"/>
      <c r="MN26" s="62"/>
      <c r="MO26" s="62"/>
      <c r="MP26" s="62"/>
      <c r="MQ26" s="62"/>
      <c r="MR26" s="62"/>
      <c r="MS26" s="62"/>
      <c r="MT26" s="62"/>
      <c r="MU26" s="62"/>
      <c r="MV26" s="62"/>
      <c r="MW26" s="62"/>
      <c r="MX26" s="62"/>
      <c r="MY26" s="62"/>
      <c r="MZ26" s="62"/>
      <c r="NA26" s="62"/>
      <c r="NB26" s="62"/>
      <c r="NC26" s="62"/>
      <c r="ND26" s="62"/>
      <c r="NE26" s="62"/>
      <c r="NF26" s="62"/>
      <c r="NG26" s="62"/>
      <c r="NH26" s="62"/>
      <c r="NI26" s="62"/>
      <c r="NJ26" s="62"/>
      <c r="NK26" s="62"/>
      <c r="NL26" s="62"/>
      <c r="NM26" s="62"/>
      <c r="NN26" s="62"/>
      <c r="NO26" s="62"/>
      <c r="NP26" s="62"/>
      <c r="NQ26" s="62"/>
      <c r="NR26" s="62"/>
      <c r="NS26" s="62"/>
      <c r="NT26" s="62"/>
      <c r="NU26" s="62"/>
      <c r="NV26" s="62"/>
      <c r="NW26" s="62"/>
      <c r="NX26" s="62"/>
      <c r="NY26" s="62"/>
      <c r="NZ26" s="62"/>
      <c r="OA26" s="62"/>
      <c r="OB26" s="62"/>
      <c r="OC26" s="62"/>
      <c r="OD26" s="62"/>
      <c r="OE26" s="62"/>
      <c r="OF26" s="62"/>
      <c r="OG26" s="62"/>
      <c r="OH26" s="62"/>
      <c r="OI26" s="62"/>
      <c r="OJ26" s="62"/>
      <c r="OK26" s="62"/>
      <c r="OL26" s="62"/>
      <c r="OM26" s="62"/>
      <c r="ON26" s="62"/>
      <c r="OO26" s="62"/>
      <c r="OP26" s="62"/>
      <c r="OQ26" s="62"/>
      <c r="OR26" s="62"/>
      <c r="OS26" s="62"/>
      <c r="OT26" s="62"/>
      <c r="OU26" s="62"/>
      <c r="OV26" s="62"/>
      <c r="OW26" s="62"/>
      <c r="OX26" s="62"/>
      <c r="OY26" s="62"/>
      <c r="OZ26" s="62"/>
      <c r="PA26" s="62"/>
      <c r="PB26" s="62"/>
      <c r="PC26" s="62"/>
      <c r="PD26" s="62"/>
      <c r="PE26" s="62"/>
      <c r="PF26" s="62"/>
      <c r="PG26" s="62"/>
      <c r="PH26" s="62"/>
      <c r="PI26" s="62"/>
      <c r="PJ26" s="62"/>
      <c r="PK26" s="62"/>
      <c r="PL26" s="62"/>
      <c r="PM26" s="62"/>
      <c r="PN26" s="62"/>
      <c r="PO26" s="62"/>
      <c r="PP26" s="62"/>
      <c r="PQ26" s="62"/>
      <c r="PR26" s="62"/>
      <c r="PS26" s="62"/>
      <c r="PT26" s="62"/>
      <c r="PU26" s="62"/>
      <c r="PV26" s="62"/>
      <c r="PW26" s="62"/>
      <c r="PX26" s="62"/>
      <c r="PY26" s="62"/>
      <c r="PZ26" s="62"/>
      <c r="QA26" s="62"/>
      <c r="QB26" s="62"/>
      <c r="QC26" s="62"/>
      <c r="QD26" s="62"/>
      <c r="QE26" s="62"/>
      <c r="QF26" s="62"/>
      <c r="QG26" s="62"/>
      <c r="QH26" s="62"/>
      <c r="QI26" s="62"/>
      <c r="QJ26" s="62"/>
      <c r="QK26" s="62"/>
      <c r="QL26" s="62"/>
      <c r="QM26" s="62"/>
      <c r="QN26" s="62"/>
      <c r="QO26" s="62"/>
      <c r="QP26" s="62"/>
      <c r="QQ26" s="62"/>
      <c r="QR26" s="62"/>
      <c r="QS26" s="62"/>
      <c r="QT26" s="62"/>
      <c r="QU26" s="62"/>
      <c r="QV26" s="62"/>
      <c r="QW26" s="62"/>
      <c r="QX26" s="62"/>
      <c r="QY26" s="62"/>
      <c r="QZ26" s="62"/>
      <c r="RA26" s="62"/>
      <c r="RB26" s="62"/>
      <c r="RC26" s="62"/>
      <c r="RD26" s="62"/>
      <c r="RE26" s="62"/>
      <c r="RF26" s="62"/>
      <c r="RG26" s="62"/>
      <c r="RH26" s="62"/>
      <c r="RI26" s="62"/>
      <c r="RJ26" s="62"/>
      <c r="RK26" s="62"/>
      <c r="RL26" s="62"/>
      <c r="RM26" s="62"/>
      <c r="RN26" s="62"/>
      <c r="RO26" s="62"/>
      <c r="RP26" s="62"/>
      <c r="RQ26" s="62"/>
      <c r="RR26" s="62"/>
      <c r="RS26" s="62"/>
      <c r="RT26" s="62"/>
      <c r="RU26" s="62"/>
      <c r="RV26" s="62"/>
      <c r="RW26" s="62"/>
      <c r="RX26" s="62"/>
      <c r="RY26" s="62"/>
      <c r="RZ26" s="62"/>
      <c r="SA26" s="62"/>
      <c r="SB26" s="62"/>
      <c r="SC26" s="62"/>
      <c r="SD26" s="62"/>
      <c r="SE26" s="62"/>
      <c r="SF26" s="62"/>
      <c r="SG26" s="62"/>
      <c r="SH26" s="62"/>
      <c r="SI26" s="62"/>
      <c r="SJ26" s="62"/>
      <c r="SK26" s="62"/>
      <c r="SL26" s="62"/>
      <c r="SM26" s="62"/>
      <c r="SN26" s="62"/>
      <c r="SO26" s="62"/>
      <c r="SP26" s="62"/>
      <c r="SQ26" s="62"/>
      <c r="SR26" s="62"/>
      <c r="SS26" s="62"/>
      <c r="ST26" s="62"/>
      <c r="SU26" s="62"/>
      <c r="SV26" s="62"/>
      <c r="SW26" s="62"/>
      <c r="SX26" s="62"/>
      <c r="SY26" s="62"/>
      <c r="SZ26" s="62"/>
      <c r="TA26" s="62"/>
      <c r="TB26" s="62"/>
      <c r="TC26" s="62"/>
      <c r="TD26" s="62"/>
      <c r="TE26" s="62"/>
      <c r="TF26" s="62"/>
      <c r="TG26" s="62"/>
      <c r="TH26" s="62"/>
      <c r="TI26" s="62"/>
      <c r="TJ26" s="62"/>
      <c r="TK26" s="62"/>
      <c r="TL26" s="62"/>
      <c r="TM26" s="62"/>
      <c r="TN26" s="62"/>
      <c r="TO26" s="62"/>
      <c r="TP26" s="62"/>
      <c r="TQ26" s="62"/>
      <c r="TR26" s="62"/>
      <c r="TS26" s="62"/>
      <c r="TT26" s="62"/>
      <c r="TU26" s="62"/>
      <c r="TV26" s="62"/>
      <c r="TW26" s="62"/>
      <c r="TX26" s="62"/>
      <c r="TY26" s="62"/>
      <c r="TZ26" s="62"/>
      <c r="UA26" s="62"/>
      <c r="UB26" s="62"/>
      <c r="UC26" s="62"/>
      <c r="UD26" s="62"/>
      <c r="UE26" s="62"/>
      <c r="UF26" s="62"/>
      <c r="UG26" s="62"/>
      <c r="UH26" s="62"/>
      <c r="UI26" s="62"/>
      <c r="UJ26" s="62"/>
      <c r="UK26" s="62"/>
      <c r="UL26" s="62"/>
      <c r="UM26" s="62"/>
      <c r="UN26" s="62"/>
      <c r="UO26" s="62"/>
      <c r="UP26" s="62"/>
      <c r="UQ26" s="62"/>
      <c r="UR26" s="62"/>
      <c r="US26" s="62"/>
      <c r="UT26" s="62"/>
      <c r="UU26" s="62"/>
      <c r="UV26" s="62"/>
      <c r="UW26" s="62"/>
      <c r="UX26" s="62"/>
      <c r="UY26" s="62"/>
      <c r="UZ26" s="62"/>
      <c r="VA26" s="62"/>
      <c r="VB26" s="62"/>
      <c r="VC26" s="62"/>
      <c r="VD26" s="62"/>
      <c r="VE26" s="62"/>
      <c r="VF26" s="62"/>
      <c r="VG26" s="62"/>
      <c r="VH26" s="62"/>
      <c r="VI26" s="62"/>
      <c r="VJ26" s="62"/>
      <c r="VK26" s="62"/>
      <c r="VL26" s="62"/>
      <c r="VM26" s="62"/>
      <c r="VN26" s="62"/>
      <c r="VO26" s="62"/>
      <c r="VP26" s="62"/>
      <c r="VQ26" s="62"/>
      <c r="VR26" s="62"/>
      <c r="VS26" s="62"/>
      <c r="VT26" s="62"/>
      <c r="VU26" s="62"/>
      <c r="VV26" s="62"/>
      <c r="VW26" s="62"/>
      <c r="VX26" s="62"/>
      <c r="VY26" s="62"/>
      <c r="VZ26" s="62"/>
      <c r="WA26" s="62"/>
      <c r="WB26" s="62"/>
      <c r="WC26" s="62"/>
      <c r="WD26" s="62"/>
      <c r="WE26" s="62"/>
      <c r="WF26" s="62"/>
      <c r="WG26" s="62"/>
      <c r="WH26" s="62"/>
      <c r="WI26" s="62"/>
      <c r="WJ26" s="62"/>
      <c r="WK26" s="62"/>
      <c r="WL26" s="62"/>
      <c r="WM26" s="62"/>
      <c r="WN26" s="62"/>
      <c r="WO26" s="62"/>
      <c r="WP26" s="62"/>
      <c r="WQ26" s="62"/>
      <c r="WR26" s="62"/>
      <c r="WS26" s="62"/>
      <c r="WT26" s="62"/>
      <c r="WU26" s="62"/>
      <c r="WV26" s="62"/>
      <c r="WW26" s="62"/>
      <c r="WX26" s="62"/>
      <c r="WY26" s="62"/>
      <c r="WZ26" s="62"/>
      <c r="XA26" s="62"/>
      <c r="XB26" s="62"/>
      <c r="XC26" s="62"/>
      <c r="XD26" s="62"/>
      <c r="XE26" s="62"/>
      <c r="XF26" s="62"/>
      <c r="XG26" s="62"/>
      <c r="XH26" s="62"/>
      <c r="XI26" s="62"/>
      <c r="XJ26" s="62"/>
      <c r="XK26" s="62"/>
      <c r="XL26" s="62"/>
      <c r="XM26" s="62"/>
      <c r="XN26" s="62"/>
      <c r="XO26" s="62"/>
      <c r="XP26" s="62"/>
      <c r="XQ26" s="62"/>
      <c r="XR26" s="62"/>
      <c r="XS26" s="62"/>
      <c r="XT26" s="62"/>
      <c r="XU26" s="62"/>
      <c r="XV26" s="62"/>
      <c r="XW26" s="62"/>
      <c r="XX26" s="62"/>
      <c r="XY26" s="62"/>
      <c r="XZ26" s="62"/>
      <c r="YA26" s="62"/>
      <c r="YB26" s="62"/>
      <c r="YC26" s="62"/>
      <c r="YD26" s="62"/>
      <c r="YE26" s="62"/>
      <c r="YF26" s="62"/>
      <c r="YG26" s="62"/>
      <c r="YH26" s="62"/>
      <c r="YI26" s="62"/>
      <c r="YJ26" s="62"/>
      <c r="YK26" s="62"/>
      <c r="YL26" s="62"/>
      <c r="YM26" s="62"/>
      <c r="YN26" s="62"/>
      <c r="YO26" s="62"/>
      <c r="YP26" s="62"/>
      <c r="YQ26" s="62"/>
      <c r="YR26" s="62"/>
      <c r="YS26" s="62"/>
      <c r="YT26" s="62"/>
      <c r="YU26" s="62"/>
      <c r="YV26" s="62"/>
      <c r="YW26" s="62"/>
      <c r="YX26" s="62"/>
      <c r="YY26" s="62"/>
      <c r="YZ26" s="62"/>
      <c r="ZA26" s="62"/>
      <c r="ZB26" s="62"/>
      <c r="ZC26" s="62"/>
      <c r="ZD26" s="62"/>
      <c r="ZE26" s="62"/>
      <c r="ZF26" s="62"/>
      <c r="ZG26" s="62"/>
      <c r="ZH26" s="62"/>
      <c r="ZI26" s="62"/>
      <c r="ZJ26" s="62"/>
      <c r="ZK26" s="62"/>
      <c r="ZL26" s="62"/>
      <c r="ZM26" s="62"/>
      <c r="ZN26" s="62"/>
      <c r="ZO26" s="62"/>
      <c r="ZP26" s="62"/>
      <c r="ZQ26" s="62"/>
      <c r="ZR26" s="62"/>
      <c r="ZS26" s="62"/>
      <c r="ZT26" s="62"/>
      <c r="ZU26" s="62"/>
      <c r="ZV26" s="62"/>
      <c r="ZW26" s="62"/>
      <c r="ZX26" s="62"/>
      <c r="ZY26" s="62"/>
      <c r="ZZ26" s="62"/>
      <c r="AAA26" s="62"/>
      <c r="AAB26" s="62"/>
      <c r="AAC26" s="62"/>
      <c r="AAD26" s="62"/>
      <c r="AAE26" s="62"/>
      <c r="AAF26" s="62"/>
      <c r="AAG26" s="62"/>
      <c r="AAH26" s="62"/>
      <c r="AAI26" s="62"/>
      <c r="AAJ26" s="62"/>
      <c r="AAK26" s="62"/>
      <c r="AAL26" s="62"/>
      <c r="AAM26" s="62"/>
      <c r="AAN26" s="62"/>
      <c r="AAO26" s="62"/>
      <c r="AAP26" s="62"/>
      <c r="AAQ26" s="62"/>
      <c r="AAR26" s="62"/>
      <c r="AAS26" s="62"/>
      <c r="AAT26" s="62"/>
      <c r="AAU26" s="62"/>
      <c r="AAV26" s="62"/>
      <c r="AAW26" s="62"/>
      <c r="AAX26" s="62"/>
      <c r="AAY26" s="62"/>
      <c r="AAZ26" s="62"/>
      <c r="ABA26" s="62"/>
      <c r="ABB26" s="62"/>
      <c r="ABC26" s="62"/>
      <c r="ABD26" s="62"/>
      <c r="ABE26" s="62"/>
      <c r="ABF26" s="62"/>
      <c r="ABG26" s="62"/>
      <c r="ABH26" s="62"/>
      <c r="ABI26" s="62"/>
      <c r="ABJ26" s="62"/>
      <c r="ABK26" s="62"/>
      <c r="ABL26" s="62"/>
      <c r="ABM26" s="62"/>
      <c r="ABN26" s="62"/>
      <c r="ABO26" s="62"/>
      <c r="ABP26" s="62"/>
      <c r="ABQ26" s="62"/>
      <c r="ABR26" s="62"/>
      <c r="ABS26" s="62"/>
      <c r="ABT26" s="62"/>
      <c r="ABU26" s="62"/>
      <c r="ABV26" s="62"/>
      <c r="ABW26" s="62"/>
      <c r="ABX26" s="62"/>
      <c r="ABY26" s="62"/>
      <c r="ABZ26" s="62"/>
      <c r="ACA26" s="62"/>
      <c r="ACB26" s="62"/>
      <c r="ACC26" s="62"/>
      <c r="ACD26" s="62"/>
      <c r="ACE26" s="62"/>
      <c r="ACF26" s="62"/>
      <c r="ACG26" s="62"/>
      <c r="ACH26" s="62"/>
      <c r="ACI26" s="62"/>
      <c r="ACJ26" s="62"/>
      <c r="ACK26" s="62"/>
      <c r="ACL26" s="62"/>
      <c r="ACM26" s="62"/>
      <c r="ACN26" s="62"/>
      <c r="ACO26" s="62"/>
      <c r="ACP26" s="62"/>
      <c r="ACQ26" s="62"/>
      <c r="ACR26" s="62"/>
      <c r="ACS26" s="62"/>
      <c r="ACT26" s="62"/>
      <c r="ACU26" s="62"/>
      <c r="ACV26" s="62"/>
      <c r="ACW26" s="62"/>
      <c r="ACX26" s="62"/>
      <c r="ACY26" s="62"/>
      <c r="ACZ26" s="62"/>
      <c r="ADA26" s="62"/>
      <c r="ADB26" s="62"/>
      <c r="ADC26" s="62"/>
      <c r="ADD26" s="62"/>
      <c r="ADE26" s="62"/>
      <c r="ADF26" s="62"/>
      <c r="ADG26" s="62"/>
      <c r="ADH26" s="62"/>
      <c r="ADI26" s="62"/>
      <c r="ADJ26" s="62"/>
      <c r="ADK26" s="62"/>
      <c r="ADL26" s="62"/>
      <c r="ADM26" s="62"/>
      <c r="ADN26" s="62"/>
      <c r="ADO26" s="62"/>
      <c r="ADP26" s="62"/>
      <c r="ADQ26" s="62"/>
      <c r="ADR26" s="62"/>
      <c r="ADS26" s="62"/>
      <c r="ADT26" s="62"/>
      <c r="ADU26" s="62"/>
      <c r="ADV26" s="62"/>
      <c r="ADW26" s="62"/>
      <c r="ADX26" s="62"/>
      <c r="ADY26" s="62"/>
      <c r="ADZ26" s="62"/>
      <c r="AEA26" s="62"/>
      <c r="AEB26" s="62"/>
      <c r="AEC26" s="62"/>
      <c r="AED26" s="62"/>
      <c r="AEE26" s="62"/>
      <c r="AEF26" s="62"/>
      <c r="AEG26" s="62"/>
      <c r="AEH26" s="62"/>
      <c r="AEI26" s="62"/>
      <c r="AEJ26" s="62"/>
      <c r="AEK26" s="62"/>
      <c r="AEL26" s="62"/>
      <c r="AEM26" s="62"/>
      <c r="AEN26" s="62"/>
      <c r="AEO26" s="62"/>
      <c r="AEP26" s="62"/>
      <c r="AEQ26" s="62"/>
      <c r="AER26" s="62"/>
      <c r="AES26" s="62"/>
      <c r="AET26" s="62"/>
      <c r="AEU26" s="62"/>
      <c r="AEV26" s="62"/>
      <c r="AEW26" s="62"/>
      <c r="AEX26" s="62"/>
      <c r="AEY26" s="62"/>
      <c r="AEZ26" s="62"/>
      <c r="AFA26" s="62"/>
      <c r="AFB26" s="62"/>
      <c r="AFC26" s="62"/>
      <c r="AFD26" s="62"/>
      <c r="AFE26" s="62"/>
      <c r="AFF26" s="62"/>
      <c r="AFG26" s="62"/>
      <c r="AFH26" s="62"/>
      <c r="AFI26" s="62"/>
      <c r="AFJ26" s="62"/>
      <c r="AFK26" s="62"/>
      <c r="AFL26" s="62"/>
      <c r="AFM26" s="62"/>
      <c r="AFN26" s="62"/>
      <c r="AFO26" s="62"/>
      <c r="AFP26" s="62"/>
      <c r="AFQ26" s="62"/>
      <c r="AFR26" s="62"/>
      <c r="AFS26" s="62"/>
      <c r="AFT26" s="62"/>
      <c r="AFU26" s="62"/>
      <c r="AFV26" s="62"/>
      <c r="AFW26" s="62"/>
      <c r="AFX26" s="62"/>
      <c r="AFY26" s="62"/>
      <c r="AFZ26" s="62"/>
      <c r="AGA26" s="62"/>
      <c r="AGB26" s="62"/>
      <c r="AGC26" s="62"/>
      <c r="AGD26" s="62"/>
      <c r="AGE26" s="62"/>
      <c r="AGF26" s="62"/>
      <c r="AGG26" s="62"/>
      <c r="AGH26" s="62"/>
      <c r="AGI26" s="62"/>
      <c r="AGJ26" s="62"/>
      <c r="AGK26" s="62"/>
      <c r="AGL26" s="62"/>
      <c r="AGM26" s="62"/>
      <c r="AGN26" s="62"/>
      <c r="AGO26" s="62"/>
      <c r="AGP26" s="62"/>
      <c r="AGQ26" s="62"/>
      <c r="AGR26" s="62"/>
      <c r="AGS26" s="62"/>
      <c r="AGT26" s="62"/>
      <c r="AGU26" s="62"/>
      <c r="AGV26" s="62"/>
      <c r="AGW26" s="62"/>
      <c r="AGX26" s="62"/>
      <c r="AGY26" s="62"/>
      <c r="AGZ26" s="62"/>
      <c r="AHA26" s="62"/>
      <c r="AHB26" s="62"/>
      <c r="AHC26" s="62"/>
      <c r="AHD26" s="62"/>
      <c r="AHE26" s="62"/>
      <c r="AHF26" s="62"/>
      <c r="AHG26" s="62"/>
      <c r="AHH26" s="62"/>
      <c r="AHI26" s="62"/>
      <c r="AHJ26" s="62"/>
      <c r="AHK26" s="62"/>
      <c r="AHL26" s="62"/>
      <c r="AHM26" s="62"/>
      <c r="AHN26" s="62"/>
      <c r="AHO26" s="62"/>
      <c r="AHP26" s="62"/>
      <c r="AHQ26" s="62"/>
      <c r="AHR26" s="62"/>
      <c r="AHS26" s="62"/>
      <c r="AHT26" s="62"/>
      <c r="AHU26" s="62"/>
      <c r="AHV26" s="62"/>
      <c r="AHW26" s="62"/>
      <c r="AHX26" s="62"/>
      <c r="AHY26" s="62"/>
      <c r="AHZ26" s="62"/>
      <c r="AIA26" s="62"/>
      <c r="AIB26" s="62"/>
      <c r="AIC26" s="62"/>
      <c r="AID26" s="62"/>
      <c r="AIE26" s="62"/>
      <c r="AIF26" s="62"/>
      <c r="AIG26" s="62"/>
      <c r="AIH26" s="62"/>
      <c r="AII26" s="62"/>
      <c r="AIJ26" s="62"/>
      <c r="AIK26" s="62"/>
      <c r="AIL26" s="62"/>
      <c r="AIM26" s="62"/>
      <c r="AIN26" s="62"/>
      <c r="AIO26" s="62"/>
      <c r="AIP26" s="62"/>
      <c r="AIQ26" s="62"/>
      <c r="AIR26" s="62"/>
      <c r="AIS26" s="62"/>
      <c r="AIT26" s="62"/>
      <c r="AIU26" s="62"/>
      <c r="AIV26" s="62"/>
      <c r="AIW26" s="62"/>
      <c r="AIX26" s="62"/>
      <c r="AIY26" s="62"/>
      <c r="AIZ26" s="62"/>
      <c r="AJA26" s="62"/>
      <c r="AJB26" s="62"/>
      <c r="AJC26" s="62"/>
      <c r="AJD26" s="62"/>
      <c r="AJE26" s="62"/>
      <c r="AJF26" s="62"/>
      <c r="AJG26" s="62"/>
      <c r="AJH26" s="62"/>
      <c r="AJI26" s="62"/>
      <c r="AJJ26" s="62"/>
      <c r="AJK26" s="62"/>
      <c r="AJL26" s="62"/>
      <c r="AJM26" s="62"/>
      <c r="AJN26" s="62"/>
      <c r="AJO26" s="62"/>
      <c r="AJP26" s="62"/>
      <c r="AJQ26" s="62"/>
      <c r="AJR26" s="62"/>
      <c r="AJS26" s="62"/>
      <c r="AJT26" s="62"/>
      <c r="AJU26" s="62"/>
      <c r="AJV26" s="62"/>
      <c r="AJW26" s="62"/>
      <c r="AJX26" s="62"/>
      <c r="AJY26" s="62"/>
      <c r="AJZ26" s="62"/>
      <c r="AKA26" s="62"/>
      <c r="AKB26" s="62"/>
      <c r="AKC26" s="62"/>
      <c r="AKD26" s="62"/>
      <c r="AKE26" s="62"/>
      <c r="AKF26" s="62"/>
      <c r="AKG26" s="62"/>
      <c r="AKH26" s="62"/>
      <c r="AKI26" s="62"/>
      <c r="AKJ26" s="62"/>
      <c r="AKK26" s="62"/>
      <c r="AKL26" s="62"/>
      <c r="AKM26" s="62"/>
      <c r="AKN26" s="62"/>
      <c r="AKO26" s="62"/>
      <c r="AKP26" s="62"/>
      <c r="AKQ26" s="62"/>
      <c r="AKR26" s="62"/>
      <c r="AKS26" s="62"/>
      <c r="AKT26" s="62"/>
      <c r="AKU26" s="62"/>
      <c r="AKV26" s="62"/>
      <c r="AKW26" s="62"/>
      <c r="AKX26" s="62"/>
      <c r="AKY26" s="62"/>
      <c r="AKZ26" s="62"/>
      <c r="ALA26" s="62"/>
      <c r="ALB26" s="62"/>
      <c r="ALC26" s="62"/>
      <c r="ALD26" s="62"/>
      <c r="ALE26" s="62"/>
      <c r="ALF26" s="62"/>
      <c r="ALG26" s="62"/>
      <c r="ALH26" s="62"/>
      <c r="ALI26" s="62"/>
      <c r="ALJ26" s="62"/>
      <c r="ALK26" s="62"/>
      <c r="ALL26" s="62"/>
      <c r="ALM26" s="62"/>
      <c r="ALN26" s="62"/>
      <c r="ALO26" s="62"/>
      <c r="ALP26" s="62"/>
      <c r="ALQ26" s="62"/>
      <c r="ALR26" s="62"/>
      <c r="ALS26" s="62"/>
      <c r="ALT26" s="62"/>
      <c r="ALU26" s="62"/>
      <c r="ALV26" s="62"/>
      <c r="ALW26" s="62"/>
      <c r="ALX26" s="62"/>
      <c r="ALY26" s="62"/>
      <c r="ALZ26" s="62"/>
      <c r="AMA26" s="62"/>
      <c r="AMB26" s="62"/>
      <c r="AMC26" s="62"/>
      <c r="AMD26" s="62"/>
      <c r="AME26" s="62"/>
      <c r="AMF26" s="62"/>
      <c r="AMG26" s="62"/>
      <c r="AMH26" s="62"/>
      <c r="AMI26" s="62"/>
      <c r="AMJ26" s="62"/>
    </row>
    <row r="27" spans="1:1024" ht="15" customHeight="1" thickBot="1">
      <c r="A27" s="62"/>
      <c r="B27" s="30"/>
      <c r="C27" s="33" t="s">
        <v>24</v>
      </c>
      <c r="D27" s="34" t="s">
        <v>28</v>
      </c>
      <c r="E27" s="31"/>
      <c r="F27" s="31"/>
      <c r="G27" s="31"/>
      <c r="H27" s="31"/>
      <c r="I27" s="31"/>
      <c r="J27" s="31"/>
      <c r="K27" s="31"/>
      <c r="L27" s="31"/>
      <c r="M27" s="31"/>
      <c r="N27" s="31"/>
      <c r="O27" s="31"/>
      <c r="P27" s="31"/>
      <c r="Q27" s="32"/>
      <c r="R27" s="62"/>
      <c r="S27" s="62"/>
      <c r="T27" s="62"/>
      <c r="U27" s="62"/>
      <c r="V27" s="62"/>
      <c r="W27" s="62"/>
      <c r="X27" s="62"/>
      <c r="Y27" s="62"/>
      <c r="Z27" s="62"/>
      <c r="AA27" s="62"/>
      <c r="AB27" s="62"/>
      <c r="AC27" s="62"/>
      <c r="AD27" s="62"/>
      <c r="AE27" s="62"/>
      <c r="AF27" s="62"/>
      <c r="AG27" s="62"/>
      <c r="AH27" s="62"/>
      <c r="AI27" s="62"/>
      <c r="AJ27" s="62"/>
      <c r="AK27" s="62"/>
      <c r="AL27" s="62"/>
      <c r="AM27" s="62"/>
      <c r="AN27" s="62"/>
      <c r="AO27" s="62"/>
      <c r="AP27" s="62"/>
      <c r="AQ27" s="62"/>
      <c r="AR27" s="62"/>
      <c r="AS27" s="62"/>
      <c r="AT27" s="62"/>
      <c r="AU27" s="62"/>
      <c r="AV27" s="62"/>
      <c r="AW27" s="62"/>
      <c r="AX27" s="62"/>
      <c r="AY27" s="62"/>
      <c r="AZ27" s="62"/>
      <c r="BA27" s="62"/>
      <c r="BB27" s="62"/>
      <c r="BC27" s="62"/>
      <c r="BD27" s="62"/>
      <c r="BE27" s="62"/>
      <c r="BF27" s="62"/>
      <c r="BG27" s="62"/>
      <c r="BH27" s="62"/>
      <c r="BI27" s="62"/>
      <c r="BJ27" s="62"/>
      <c r="BK27" s="62"/>
      <c r="BL27" s="62"/>
      <c r="BM27" s="62"/>
      <c r="BN27" s="62"/>
      <c r="BO27" s="62"/>
      <c r="BP27" s="62"/>
      <c r="BQ27" s="62"/>
      <c r="BR27" s="62"/>
      <c r="BS27" s="62"/>
      <c r="BT27" s="62"/>
      <c r="BU27" s="62"/>
      <c r="BV27" s="62"/>
      <c r="BW27" s="62"/>
      <c r="BX27" s="62"/>
      <c r="BY27" s="62"/>
      <c r="BZ27" s="62"/>
      <c r="CA27" s="62"/>
      <c r="CB27" s="62"/>
      <c r="CC27" s="62"/>
      <c r="CD27" s="62"/>
      <c r="CE27" s="62"/>
      <c r="CF27" s="62"/>
      <c r="CG27" s="62"/>
      <c r="CH27" s="62"/>
      <c r="CI27" s="62"/>
      <c r="CJ27" s="62"/>
      <c r="CK27" s="62"/>
      <c r="CL27" s="62"/>
      <c r="CM27" s="62"/>
      <c r="CN27" s="62"/>
      <c r="CO27" s="62"/>
      <c r="CP27" s="62"/>
      <c r="CQ27" s="62"/>
      <c r="CR27" s="62"/>
      <c r="CS27" s="62"/>
      <c r="CT27" s="62"/>
      <c r="CU27" s="62"/>
      <c r="CV27" s="62"/>
      <c r="CW27" s="62"/>
      <c r="CX27" s="62"/>
      <c r="CY27" s="62"/>
      <c r="CZ27" s="62"/>
      <c r="DA27" s="62"/>
      <c r="DB27" s="62"/>
      <c r="DC27" s="62"/>
      <c r="DD27" s="62"/>
      <c r="DE27" s="62"/>
      <c r="DF27" s="62"/>
      <c r="DG27" s="62"/>
      <c r="DH27" s="62"/>
      <c r="DI27" s="62"/>
      <c r="DJ27" s="62"/>
      <c r="DK27" s="62"/>
      <c r="DL27" s="62"/>
      <c r="DM27" s="62"/>
      <c r="DN27" s="62"/>
      <c r="DO27" s="62"/>
      <c r="DP27" s="62"/>
      <c r="DQ27" s="62"/>
      <c r="DR27" s="62"/>
      <c r="DS27" s="62"/>
      <c r="DT27" s="62"/>
      <c r="DU27" s="62"/>
      <c r="DV27" s="62"/>
      <c r="DW27" s="62"/>
      <c r="DX27" s="62"/>
      <c r="DY27" s="62"/>
      <c r="DZ27" s="62"/>
      <c r="EA27" s="62"/>
      <c r="EB27" s="62"/>
      <c r="EC27" s="62"/>
      <c r="ED27" s="62"/>
      <c r="EE27" s="62"/>
      <c r="EF27" s="62"/>
      <c r="EG27" s="62"/>
      <c r="EH27" s="62"/>
      <c r="EI27" s="62"/>
      <c r="EJ27" s="62"/>
      <c r="EK27" s="62"/>
      <c r="EL27" s="62"/>
      <c r="EM27" s="62"/>
      <c r="EN27" s="62"/>
      <c r="EO27" s="62"/>
      <c r="EP27" s="62"/>
      <c r="EQ27" s="62"/>
      <c r="ER27" s="62"/>
      <c r="ES27" s="62"/>
      <c r="ET27" s="62"/>
      <c r="EU27" s="62"/>
      <c r="EV27" s="62"/>
      <c r="EW27" s="62"/>
      <c r="EX27" s="62"/>
      <c r="EY27" s="62"/>
      <c r="EZ27" s="62"/>
      <c r="FA27" s="62"/>
      <c r="FB27" s="62"/>
      <c r="FC27" s="62"/>
      <c r="FD27" s="62"/>
      <c r="FE27" s="62"/>
      <c r="FF27" s="62"/>
      <c r="FG27" s="62"/>
      <c r="FH27" s="62"/>
      <c r="FI27" s="62"/>
      <c r="FJ27" s="62"/>
      <c r="FK27" s="62"/>
      <c r="FL27" s="62"/>
      <c r="FM27" s="62"/>
      <c r="FN27" s="62"/>
      <c r="FO27" s="62"/>
      <c r="FP27" s="62"/>
      <c r="FQ27" s="62"/>
      <c r="FR27" s="62"/>
      <c r="FS27" s="62"/>
      <c r="FT27" s="62"/>
      <c r="FU27" s="62"/>
      <c r="FV27" s="62"/>
      <c r="FW27" s="62"/>
      <c r="FX27" s="62"/>
      <c r="FY27" s="62"/>
      <c r="FZ27" s="62"/>
      <c r="GA27" s="62"/>
      <c r="GB27" s="62"/>
      <c r="GC27" s="62"/>
      <c r="GD27" s="62"/>
      <c r="GE27" s="62"/>
      <c r="GF27" s="62"/>
      <c r="GG27" s="62"/>
      <c r="GH27" s="62"/>
      <c r="GI27" s="62"/>
      <c r="GJ27" s="62"/>
      <c r="GK27" s="62"/>
      <c r="GL27" s="62"/>
      <c r="GM27" s="62"/>
      <c r="GN27" s="62"/>
      <c r="GO27" s="62"/>
      <c r="GP27" s="62"/>
      <c r="GQ27" s="62"/>
      <c r="GR27" s="62"/>
      <c r="GS27" s="62"/>
      <c r="GT27" s="62"/>
      <c r="GU27" s="62"/>
      <c r="GV27" s="62"/>
      <c r="GW27" s="62"/>
      <c r="GX27" s="62"/>
      <c r="GY27" s="62"/>
      <c r="GZ27" s="62"/>
      <c r="HA27" s="62"/>
      <c r="HB27" s="62"/>
      <c r="HC27" s="62"/>
      <c r="HD27" s="62"/>
      <c r="HE27" s="62"/>
      <c r="HF27" s="62"/>
      <c r="HG27" s="62"/>
      <c r="HH27" s="62"/>
      <c r="HI27" s="62"/>
      <c r="HJ27" s="62"/>
      <c r="HK27" s="62"/>
      <c r="HL27" s="62"/>
      <c r="HM27" s="62"/>
      <c r="HN27" s="62"/>
      <c r="HO27" s="62"/>
      <c r="HP27" s="62"/>
      <c r="HQ27" s="62"/>
      <c r="HR27" s="62"/>
      <c r="HS27" s="62"/>
      <c r="HT27" s="62"/>
      <c r="HU27" s="62"/>
      <c r="HV27" s="62"/>
      <c r="HW27" s="62"/>
      <c r="HX27" s="62"/>
      <c r="HY27" s="62"/>
      <c r="HZ27" s="62"/>
      <c r="IA27" s="62"/>
      <c r="IB27" s="62"/>
      <c r="IC27" s="62"/>
      <c r="ID27" s="62"/>
      <c r="IE27" s="62"/>
      <c r="IF27" s="62"/>
      <c r="IG27" s="62"/>
      <c r="IH27" s="62"/>
      <c r="II27" s="62"/>
      <c r="IJ27" s="62"/>
      <c r="IK27" s="62"/>
      <c r="IL27" s="62"/>
      <c r="IM27" s="62"/>
      <c r="IN27" s="62"/>
      <c r="IO27" s="62"/>
      <c r="IP27" s="62"/>
      <c r="IQ27" s="62"/>
      <c r="IR27" s="62"/>
      <c r="IS27" s="62"/>
      <c r="IT27" s="62"/>
      <c r="IU27" s="62"/>
      <c r="IV27" s="62"/>
      <c r="IW27" s="62"/>
      <c r="IX27" s="62"/>
      <c r="IY27" s="62"/>
      <c r="IZ27" s="62"/>
      <c r="JA27" s="62"/>
      <c r="JB27" s="62"/>
      <c r="JC27" s="62"/>
      <c r="JD27" s="62"/>
      <c r="JE27" s="62"/>
      <c r="JF27" s="62"/>
      <c r="JG27" s="62"/>
      <c r="JH27" s="62"/>
      <c r="JI27" s="62"/>
      <c r="JJ27" s="62"/>
      <c r="JK27" s="62"/>
      <c r="JL27" s="62"/>
      <c r="JM27" s="62"/>
      <c r="JN27" s="62"/>
      <c r="JO27" s="62"/>
      <c r="JP27" s="62"/>
      <c r="JQ27" s="62"/>
      <c r="JR27" s="62"/>
      <c r="JS27" s="62"/>
      <c r="JT27" s="62"/>
      <c r="JU27" s="62"/>
      <c r="JV27" s="62"/>
      <c r="JW27" s="62"/>
      <c r="JX27" s="62"/>
      <c r="JY27" s="62"/>
      <c r="JZ27" s="62"/>
      <c r="KA27" s="62"/>
      <c r="KB27" s="62"/>
      <c r="KC27" s="62"/>
      <c r="KD27" s="62"/>
      <c r="KE27" s="62"/>
      <c r="KF27" s="62"/>
      <c r="KG27" s="62"/>
      <c r="KH27" s="62"/>
      <c r="KI27" s="62"/>
      <c r="KJ27" s="62"/>
      <c r="KK27" s="62"/>
      <c r="KL27" s="62"/>
      <c r="KM27" s="62"/>
      <c r="KN27" s="62"/>
      <c r="KO27" s="62"/>
      <c r="KP27" s="62"/>
      <c r="KQ27" s="62"/>
      <c r="KR27" s="62"/>
      <c r="KS27" s="62"/>
      <c r="KT27" s="62"/>
      <c r="KU27" s="62"/>
      <c r="KV27" s="62"/>
      <c r="KW27" s="62"/>
      <c r="KX27" s="62"/>
      <c r="KY27" s="62"/>
      <c r="KZ27" s="62"/>
      <c r="LA27" s="62"/>
      <c r="LB27" s="62"/>
      <c r="LC27" s="62"/>
      <c r="LD27" s="62"/>
      <c r="LE27" s="62"/>
      <c r="LF27" s="62"/>
      <c r="LG27" s="62"/>
      <c r="LH27" s="62"/>
      <c r="LI27" s="62"/>
      <c r="LJ27" s="62"/>
      <c r="LK27" s="62"/>
      <c r="LL27" s="62"/>
      <c r="LM27" s="62"/>
      <c r="LN27" s="62"/>
      <c r="LO27" s="62"/>
      <c r="LP27" s="62"/>
      <c r="LQ27" s="62"/>
      <c r="LR27" s="62"/>
      <c r="LS27" s="62"/>
      <c r="LT27" s="62"/>
      <c r="LU27" s="62"/>
      <c r="LV27" s="62"/>
      <c r="LW27" s="62"/>
      <c r="LX27" s="62"/>
      <c r="LY27" s="62"/>
      <c r="LZ27" s="62"/>
      <c r="MA27" s="62"/>
      <c r="MB27" s="62"/>
      <c r="MC27" s="62"/>
      <c r="MD27" s="62"/>
      <c r="ME27" s="62"/>
      <c r="MF27" s="62"/>
      <c r="MG27" s="62"/>
      <c r="MH27" s="62"/>
      <c r="MI27" s="62"/>
      <c r="MJ27" s="62"/>
      <c r="MK27" s="62"/>
      <c r="ML27" s="62"/>
      <c r="MM27" s="62"/>
      <c r="MN27" s="62"/>
      <c r="MO27" s="62"/>
      <c r="MP27" s="62"/>
      <c r="MQ27" s="62"/>
      <c r="MR27" s="62"/>
      <c r="MS27" s="62"/>
      <c r="MT27" s="62"/>
      <c r="MU27" s="62"/>
      <c r="MV27" s="62"/>
      <c r="MW27" s="62"/>
      <c r="MX27" s="62"/>
      <c r="MY27" s="62"/>
      <c r="MZ27" s="62"/>
      <c r="NA27" s="62"/>
      <c r="NB27" s="62"/>
      <c r="NC27" s="62"/>
      <c r="ND27" s="62"/>
      <c r="NE27" s="62"/>
      <c r="NF27" s="62"/>
      <c r="NG27" s="62"/>
      <c r="NH27" s="62"/>
      <c r="NI27" s="62"/>
      <c r="NJ27" s="62"/>
      <c r="NK27" s="62"/>
      <c r="NL27" s="62"/>
      <c r="NM27" s="62"/>
      <c r="NN27" s="62"/>
      <c r="NO27" s="62"/>
      <c r="NP27" s="62"/>
      <c r="NQ27" s="62"/>
      <c r="NR27" s="62"/>
      <c r="NS27" s="62"/>
      <c r="NT27" s="62"/>
      <c r="NU27" s="62"/>
      <c r="NV27" s="62"/>
      <c r="NW27" s="62"/>
      <c r="NX27" s="62"/>
      <c r="NY27" s="62"/>
      <c r="NZ27" s="62"/>
      <c r="OA27" s="62"/>
      <c r="OB27" s="62"/>
      <c r="OC27" s="62"/>
      <c r="OD27" s="62"/>
      <c r="OE27" s="62"/>
      <c r="OF27" s="62"/>
      <c r="OG27" s="62"/>
      <c r="OH27" s="62"/>
      <c r="OI27" s="62"/>
      <c r="OJ27" s="62"/>
      <c r="OK27" s="62"/>
      <c r="OL27" s="62"/>
      <c r="OM27" s="62"/>
      <c r="ON27" s="62"/>
      <c r="OO27" s="62"/>
      <c r="OP27" s="62"/>
      <c r="OQ27" s="62"/>
      <c r="OR27" s="62"/>
      <c r="OS27" s="62"/>
      <c r="OT27" s="62"/>
      <c r="OU27" s="62"/>
      <c r="OV27" s="62"/>
      <c r="OW27" s="62"/>
      <c r="OX27" s="62"/>
      <c r="OY27" s="62"/>
      <c r="OZ27" s="62"/>
      <c r="PA27" s="62"/>
      <c r="PB27" s="62"/>
      <c r="PC27" s="62"/>
      <c r="PD27" s="62"/>
      <c r="PE27" s="62"/>
      <c r="PF27" s="62"/>
      <c r="PG27" s="62"/>
      <c r="PH27" s="62"/>
      <c r="PI27" s="62"/>
      <c r="PJ27" s="62"/>
      <c r="PK27" s="62"/>
      <c r="PL27" s="62"/>
      <c r="PM27" s="62"/>
      <c r="PN27" s="62"/>
      <c r="PO27" s="62"/>
      <c r="PP27" s="62"/>
      <c r="PQ27" s="62"/>
      <c r="PR27" s="62"/>
      <c r="PS27" s="62"/>
      <c r="PT27" s="62"/>
      <c r="PU27" s="62"/>
      <c r="PV27" s="62"/>
      <c r="PW27" s="62"/>
      <c r="PX27" s="62"/>
      <c r="PY27" s="62"/>
      <c r="PZ27" s="62"/>
      <c r="QA27" s="62"/>
      <c r="QB27" s="62"/>
      <c r="QC27" s="62"/>
      <c r="QD27" s="62"/>
      <c r="QE27" s="62"/>
      <c r="QF27" s="62"/>
      <c r="QG27" s="62"/>
      <c r="QH27" s="62"/>
      <c r="QI27" s="62"/>
      <c r="QJ27" s="62"/>
      <c r="QK27" s="62"/>
      <c r="QL27" s="62"/>
      <c r="QM27" s="62"/>
      <c r="QN27" s="62"/>
      <c r="QO27" s="62"/>
      <c r="QP27" s="62"/>
      <c r="QQ27" s="62"/>
      <c r="QR27" s="62"/>
      <c r="QS27" s="62"/>
      <c r="QT27" s="62"/>
      <c r="QU27" s="62"/>
      <c r="QV27" s="62"/>
      <c r="QW27" s="62"/>
      <c r="QX27" s="62"/>
      <c r="QY27" s="62"/>
      <c r="QZ27" s="62"/>
      <c r="RA27" s="62"/>
      <c r="RB27" s="62"/>
      <c r="RC27" s="62"/>
      <c r="RD27" s="62"/>
      <c r="RE27" s="62"/>
      <c r="RF27" s="62"/>
      <c r="RG27" s="62"/>
      <c r="RH27" s="62"/>
      <c r="RI27" s="62"/>
      <c r="RJ27" s="62"/>
      <c r="RK27" s="62"/>
      <c r="RL27" s="62"/>
      <c r="RM27" s="62"/>
      <c r="RN27" s="62"/>
      <c r="RO27" s="62"/>
      <c r="RP27" s="62"/>
      <c r="RQ27" s="62"/>
      <c r="RR27" s="62"/>
      <c r="RS27" s="62"/>
      <c r="RT27" s="62"/>
      <c r="RU27" s="62"/>
      <c r="RV27" s="62"/>
      <c r="RW27" s="62"/>
      <c r="RX27" s="62"/>
      <c r="RY27" s="62"/>
      <c r="RZ27" s="62"/>
      <c r="SA27" s="62"/>
      <c r="SB27" s="62"/>
      <c r="SC27" s="62"/>
      <c r="SD27" s="62"/>
      <c r="SE27" s="62"/>
      <c r="SF27" s="62"/>
      <c r="SG27" s="62"/>
      <c r="SH27" s="62"/>
      <c r="SI27" s="62"/>
      <c r="SJ27" s="62"/>
      <c r="SK27" s="62"/>
      <c r="SL27" s="62"/>
      <c r="SM27" s="62"/>
      <c r="SN27" s="62"/>
      <c r="SO27" s="62"/>
      <c r="SP27" s="62"/>
      <c r="SQ27" s="62"/>
      <c r="SR27" s="62"/>
      <c r="SS27" s="62"/>
      <c r="ST27" s="62"/>
      <c r="SU27" s="62"/>
      <c r="SV27" s="62"/>
      <c r="SW27" s="62"/>
      <c r="SX27" s="62"/>
      <c r="SY27" s="62"/>
      <c r="SZ27" s="62"/>
      <c r="TA27" s="62"/>
      <c r="TB27" s="62"/>
      <c r="TC27" s="62"/>
      <c r="TD27" s="62"/>
      <c r="TE27" s="62"/>
      <c r="TF27" s="62"/>
      <c r="TG27" s="62"/>
      <c r="TH27" s="62"/>
      <c r="TI27" s="62"/>
      <c r="TJ27" s="62"/>
      <c r="TK27" s="62"/>
      <c r="TL27" s="62"/>
      <c r="TM27" s="62"/>
      <c r="TN27" s="62"/>
      <c r="TO27" s="62"/>
      <c r="TP27" s="62"/>
      <c r="TQ27" s="62"/>
      <c r="TR27" s="62"/>
      <c r="TS27" s="62"/>
      <c r="TT27" s="62"/>
      <c r="TU27" s="62"/>
      <c r="TV27" s="62"/>
      <c r="TW27" s="62"/>
      <c r="TX27" s="62"/>
      <c r="TY27" s="62"/>
      <c r="TZ27" s="62"/>
      <c r="UA27" s="62"/>
      <c r="UB27" s="62"/>
      <c r="UC27" s="62"/>
      <c r="UD27" s="62"/>
      <c r="UE27" s="62"/>
      <c r="UF27" s="62"/>
      <c r="UG27" s="62"/>
      <c r="UH27" s="62"/>
      <c r="UI27" s="62"/>
      <c r="UJ27" s="62"/>
      <c r="UK27" s="62"/>
      <c r="UL27" s="62"/>
      <c r="UM27" s="62"/>
      <c r="UN27" s="62"/>
      <c r="UO27" s="62"/>
      <c r="UP27" s="62"/>
      <c r="UQ27" s="62"/>
      <c r="UR27" s="62"/>
      <c r="US27" s="62"/>
      <c r="UT27" s="62"/>
      <c r="UU27" s="62"/>
      <c r="UV27" s="62"/>
      <c r="UW27" s="62"/>
      <c r="UX27" s="62"/>
      <c r="UY27" s="62"/>
      <c r="UZ27" s="62"/>
      <c r="VA27" s="62"/>
      <c r="VB27" s="62"/>
      <c r="VC27" s="62"/>
      <c r="VD27" s="62"/>
      <c r="VE27" s="62"/>
      <c r="VF27" s="62"/>
      <c r="VG27" s="62"/>
      <c r="VH27" s="62"/>
      <c r="VI27" s="62"/>
      <c r="VJ27" s="62"/>
      <c r="VK27" s="62"/>
      <c r="VL27" s="62"/>
      <c r="VM27" s="62"/>
      <c r="VN27" s="62"/>
      <c r="VO27" s="62"/>
      <c r="VP27" s="62"/>
      <c r="VQ27" s="62"/>
      <c r="VR27" s="62"/>
      <c r="VS27" s="62"/>
      <c r="VT27" s="62"/>
      <c r="VU27" s="62"/>
      <c r="VV27" s="62"/>
      <c r="VW27" s="62"/>
      <c r="VX27" s="62"/>
      <c r="VY27" s="62"/>
      <c r="VZ27" s="62"/>
      <c r="WA27" s="62"/>
      <c r="WB27" s="62"/>
      <c r="WC27" s="62"/>
      <c r="WD27" s="62"/>
      <c r="WE27" s="62"/>
      <c r="WF27" s="62"/>
      <c r="WG27" s="62"/>
      <c r="WH27" s="62"/>
      <c r="WI27" s="62"/>
      <c r="WJ27" s="62"/>
      <c r="WK27" s="62"/>
      <c r="WL27" s="62"/>
      <c r="WM27" s="62"/>
      <c r="WN27" s="62"/>
      <c r="WO27" s="62"/>
      <c r="WP27" s="62"/>
      <c r="WQ27" s="62"/>
      <c r="WR27" s="62"/>
      <c r="WS27" s="62"/>
      <c r="WT27" s="62"/>
      <c r="WU27" s="62"/>
      <c r="WV27" s="62"/>
      <c r="WW27" s="62"/>
      <c r="WX27" s="62"/>
      <c r="WY27" s="62"/>
      <c r="WZ27" s="62"/>
      <c r="XA27" s="62"/>
      <c r="XB27" s="62"/>
      <c r="XC27" s="62"/>
      <c r="XD27" s="62"/>
      <c r="XE27" s="62"/>
      <c r="XF27" s="62"/>
      <c r="XG27" s="62"/>
      <c r="XH27" s="62"/>
      <c r="XI27" s="62"/>
      <c r="XJ27" s="62"/>
      <c r="XK27" s="62"/>
      <c r="XL27" s="62"/>
      <c r="XM27" s="62"/>
      <c r="XN27" s="62"/>
      <c r="XO27" s="62"/>
      <c r="XP27" s="62"/>
      <c r="XQ27" s="62"/>
      <c r="XR27" s="62"/>
      <c r="XS27" s="62"/>
      <c r="XT27" s="62"/>
      <c r="XU27" s="62"/>
      <c r="XV27" s="62"/>
      <c r="XW27" s="62"/>
      <c r="XX27" s="62"/>
      <c r="XY27" s="62"/>
      <c r="XZ27" s="62"/>
      <c r="YA27" s="62"/>
      <c r="YB27" s="62"/>
      <c r="YC27" s="62"/>
      <c r="YD27" s="62"/>
      <c r="YE27" s="62"/>
      <c r="YF27" s="62"/>
      <c r="YG27" s="62"/>
      <c r="YH27" s="62"/>
      <c r="YI27" s="62"/>
      <c r="YJ27" s="62"/>
      <c r="YK27" s="62"/>
      <c r="YL27" s="62"/>
      <c r="YM27" s="62"/>
      <c r="YN27" s="62"/>
      <c r="YO27" s="62"/>
      <c r="YP27" s="62"/>
      <c r="YQ27" s="62"/>
      <c r="YR27" s="62"/>
      <c r="YS27" s="62"/>
      <c r="YT27" s="62"/>
      <c r="YU27" s="62"/>
      <c r="YV27" s="62"/>
      <c r="YW27" s="62"/>
      <c r="YX27" s="62"/>
      <c r="YY27" s="62"/>
      <c r="YZ27" s="62"/>
      <c r="ZA27" s="62"/>
      <c r="ZB27" s="62"/>
      <c r="ZC27" s="62"/>
      <c r="ZD27" s="62"/>
      <c r="ZE27" s="62"/>
      <c r="ZF27" s="62"/>
      <c r="ZG27" s="62"/>
      <c r="ZH27" s="62"/>
      <c r="ZI27" s="62"/>
      <c r="ZJ27" s="62"/>
      <c r="ZK27" s="62"/>
      <c r="ZL27" s="62"/>
      <c r="ZM27" s="62"/>
      <c r="ZN27" s="62"/>
      <c r="ZO27" s="62"/>
      <c r="ZP27" s="62"/>
      <c r="ZQ27" s="62"/>
      <c r="ZR27" s="62"/>
      <c r="ZS27" s="62"/>
      <c r="ZT27" s="62"/>
      <c r="ZU27" s="62"/>
      <c r="ZV27" s="62"/>
      <c r="ZW27" s="62"/>
      <c r="ZX27" s="62"/>
      <c r="ZY27" s="62"/>
      <c r="ZZ27" s="62"/>
      <c r="AAA27" s="62"/>
      <c r="AAB27" s="62"/>
      <c r="AAC27" s="62"/>
      <c r="AAD27" s="62"/>
      <c r="AAE27" s="62"/>
      <c r="AAF27" s="62"/>
      <c r="AAG27" s="62"/>
      <c r="AAH27" s="62"/>
      <c r="AAI27" s="62"/>
      <c r="AAJ27" s="62"/>
      <c r="AAK27" s="62"/>
      <c r="AAL27" s="62"/>
      <c r="AAM27" s="62"/>
      <c r="AAN27" s="62"/>
      <c r="AAO27" s="62"/>
      <c r="AAP27" s="62"/>
      <c r="AAQ27" s="62"/>
      <c r="AAR27" s="62"/>
      <c r="AAS27" s="62"/>
      <c r="AAT27" s="62"/>
      <c r="AAU27" s="62"/>
      <c r="AAV27" s="62"/>
      <c r="AAW27" s="62"/>
      <c r="AAX27" s="62"/>
      <c r="AAY27" s="62"/>
      <c r="AAZ27" s="62"/>
      <c r="ABA27" s="62"/>
      <c r="ABB27" s="62"/>
      <c r="ABC27" s="62"/>
      <c r="ABD27" s="62"/>
      <c r="ABE27" s="62"/>
      <c r="ABF27" s="62"/>
      <c r="ABG27" s="62"/>
      <c r="ABH27" s="62"/>
      <c r="ABI27" s="62"/>
      <c r="ABJ27" s="62"/>
      <c r="ABK27" s="62"/>
      <c r="ABL27" s="62"/>
      <c r="ABM27" s="62"/>
      <c r="ABN27" s="62"/>
      <c r="ABO27" s="62"/>
      <c r="ABP27" s="62"/>
      <c r="ABQ27" s="62"/>
      <c r="ABR27" s="62"/>
      <c r="ABS27" s="62"/>
      <c r="ABT27" s="62"/>
      <c r="ABU27" s="62"/>
      <c r="ABV27" s="62"/>
      <c r="ABW27" s="62"/>
      <c r="ABX27" s="62"/>
      <c r="ABY27" s="62"/>
      <c r="ABZ27" s="62"/>
      <c r="ACA27" s="62"/>
      <c r="ACB27" s="62"/>
      <c r="ACC27" s="62"/>
      <c r="ACD27" s="62"/>
      <c r="ACE27" s="62"/>
      <c r="ACF27" s="62"/>
      <c r="ACG27" s="62"/>
      <c r="ACH27" s="62"/>
      <c r="ACI27" s="62"/>
      <c r="ACJ27" s="62"/>
      <c r="ACK27" s="62"/>
      <c r="ACL27" s="62"/>
      <c r="ACM27" s="62"/>
      <c r="ACN27" s="62"/>
      <c r="ACO27" s="62"/>
      <c r="ACP27" s="62"/>
      <c r="ACQ27" s="62"/>
      <c r="ACR27" s="62"/>
      <c r="ACS27" s="62"/>
      <c r="ACT27" s="62"/>
      <c r="ACU27" s="62"/>
      <c r="ACV27" s="62"/>
      <c r="ACW27" s="62"/>
      <c r="ACX27" s="62"/>
      <c r="ACY27" s="62"/>
      <c r="ACZ27" s="62"/>
      <c r="ADA27" s="62"/>
      <c r="ADB27" s="62"/>
      <c r="ADC27" s="62"/>
      <c r="ADD27" s="62"/>
      <c r="ADE27" s="62"/>
      <c r="ADF27" s="62"/>
      <c r="ADG27" s="62"/>
      <c r="ADH27" s="62"/>
      <c r="ADI27" s="62"/>
      <c r="ADJ27" s="62"/>
      <c r="ADK27" s="62"/>
      <c r="ADL27" s="62"/>
      <c r="ADM27" s="62"/>
      <c r="ADN27" s="62"/>
      <c r="ADO27" s="62"/>
      <c r="ADP27" s="62"/>
      <c r="ADQ27" s="62"/>
      <c r="ADR27" s="62"/>
      <c r="ADS27" s="62"/>
      <c r="ADT27" s="62"/>
      <c r="ADU27" s="62"/>
      <c r="ADV27" s="62"/>
      <c r="ADW27" s="62"/>
      <c r="ADX27" s="62"/>
      <c r="ADY27" s="62"/>
      <c r="ADZ27" s="62"/>
      <c r="AEA27" s="62"/>
      <c r="AEB27" s="62"/>
      <c r="AEC27" s="62"/>
      <c r="AED27" s="62"/>
      <c r="AEE27" s="62"/>
      <c r="AEF27" s="62"/>
      <c r="AEG27" s="62"/>
      <c r="AEH27" s="62"/>
      <c r="AEI27" s="62"/>
      <c r="AEJ27" s="62"/>
      <c r="AEK27" s="62"/>
      <c r="AEL27" s="62"/>
      <c r="AEM27" s="62"/>
      <c r="AEN27" s="62"/>
      <c r="AEO27" s="62"/>
      <c r="AEP27" s="62"/>
      <c r="AEQ27" s="62"/>
      <c r="AER27" s="62"/>
      <c r="AES27" s="62"/>
      <c r="AET27" s="62"/>
      <c r="AEU27" s="62"/>
      <c r="AEV27" s="62"/>
      <c r="AEW27" s="62"/>
      <c r="AEX27" s="62"/>
      <c r="AEY27" s="62"/>
      <c r="AEZ27" s="62"/>
      <c r="AFA27" s="62"/>
      <c r="AFB27" s="62"/>
      <c r="AFC27" s="62"/>
      <c r="AFD27" s="62"/>
      <c r="AFE27" s="62"/>
      <c r="AFF27" s="62"/>
      <c r="AFG27" s="62"/>
      <c r="AFH27" s="62"/>
      <c r="AFI27" s="62"/>
      <c r="AFJ27" s="62"/>
      <c r="AFK27" s="62"/>
      <c r="AFL27" s="62"/>
      <c r="AFM27" s="62"/>
      <c r="AFN27" s="62"/>
      <c r="AFO27" s="62"/>
      <c r="AFP27" s="62"/>
      <c r="AFQ27" s="62"/>
      <c r="AFR27" s="62"/>
      <c r="AFS27" s="62"/>
      <c r="AFT27" s="62"/>
      <c r="AFU27" s="62"/>
      <c r="AFV27" s="62"/>
      <c r="AFW27" s="62"/>
      <c r="AFX27" s="62"/>
      <c r="AFY27" s="62"/>
      <c r="AFZ27" s="62"/>
      <c r="AGA27" s="62"/>
      <c r="AGB27" s="62"/>
      <c r="AGC27" s="62"/>
      <c r="AGD27" s="62"/>
      <c r="AGE27" s="62"/>
      <c r="AGF27" s="62"/>
      <c r="AGG27" s="62"/>
      <c r="AGH27" s="62"/>
      <c r="AGI27" s="62"/>
      <c r="AGJ27" s="62"/>
      <c r="AGK27" s="62"/>
      <c r="AGL27" s="62"/>
      <c r="AGM27" s="62"/>
      <c r="AGN27" s="62"/>
      <c r="AGO27" s="62"/>
      <c r="AGP27" s="62"/>
      <c r="AGQ27" s="62"/>
      <c r="AGR27" s="62"/>
      <c r="AGS27" s="62"/>
      <c r="AGT27" s="62"/>
      <c r="AGU27" s="62"/>
      <c r="AGV27" s="62"/>
      <c r="AGW27" s="62"/>
      <c r="AGX27" s="62"/>
      <c r="AGY27" s="62"/>
      <c r="AGZ27" s="62"/>
      <c r="AHA27" s="62"/>
      <c r="AHB27" s="62"/>
      <c r="AHC27" s="62"/>
      <c r="AHD27" s="62"/>
      <c r="AHE27" s="62"/>
      <c r="AHF27" s="62"/>
      <c r="AHG27" s="62"/>
      <c r="AHH27" s="62"/>
      <c r="AHI27" s="62"/>
      <c r="AHJ27" s="62"/>
      <c r="AHK27" s="62"/>
      <c r="AHL27" s="62"/>
      <c r="AHM27" s="62"/>
      <c r="AHN27" s="62"/>
      <c r="AHO27" s="62"/>
      <c r="AHP27" s="62"/>
      <c r="AHQ27" s="62"/>
      <c r="AHR27" s="62"/>
      <c r="AHS27" s="62"/>
      <c r="AHT27" s="62"/>
      <c r="AHU27" s="62"/>
      <c r="AHV27" s="62"/>
      <c r="AHW27" s="62"/>
      <c r="AHX27" s="62"/>
      <c r="AHY27" s="62"/>
      <c r="AHZ27" s="62"/>
      <c r="AIA27" s="62"/>
      <c r="AIB27" s="62"/>
      <c r="AIC27" s="62"/>
      <c r="AID27" s="62"/>
      <c r="AIE27" s="62"/>
      <c r="AIF27" s="62"/>
      <c r="AIG27" s="62"/>
      <c r="AIH27" s="62"/>
      <c r="AII27" s="62"/>
      <c r="AIJ27" s="62"/>
      <c r="AIK27" s="62"/>
      <c r="AIL27" s="62"/>
      <c r="AIM27" s="62"/>
      <c r="AIN27" s="62"/>
      <c r="AIO27" s="62"/>
      <c r="AIP27" s="62"/>
      <c r="AIQ27" s="62"/>
      <c r="AIR27" s="62"/>
      <c r="AIS27" s="62"/>
      <c r="AIT27" s="62"/>
      <c r="AIU27" s="62"/>
      <c r="AIV27" s="62"/>
      <c r="AIW27" s="62"/>
      <c r="AIX27" s="62"/>
      <c r="AIY27" s="62"/>
      <c r="AIZ27" s="62"/>
      <c r="AJA27" s="62"/>
      <c r="AJB27" s="62"/>
      <c r="AJC27" s="62"/>
      <c r="AJD27" s="62"/>
      <c r="AJE27" s="62"/>
      <c r="AJF27" s="62"/>
      <c r="AJG27" s="62"/>
      <c r="AJH27" s="62"/>
      <c r="AJI27" s="62"/>
      <c r="AJJ27" s="62"/>
      <c r="AJK27" s="62"/>
      <c r="AJL27" s="62"/>
      <c r="AJM27" s="62"/>
      <c r="AJN27" s="62"/>
      <c r="AJO27" s="62"/>
      <c r="AJP27" s="62"/>
      <c r="AJQ27" s="62"/>
      <c r="AJR27" s="62"/>
      <c r="AJS27" s="62"/>
      <c r="AJT27" s="62"/>
      <c r="AJU27" s="62"/>
      <c r="AJV27" s="62"/>
      <c r="AJW27" s="62"/>
      <c r="AJX27" s="62"/>
      <c r="AJY27" s="62"/>
      <c r="AJZ27" s="62"/>
      <c r="AKA27" s="62"/>
      <c r="AKB27" s="62"/>
      <c r="AKC27" s="62"/>
      <c r="AKD27" s="62"/>
      <c r="AKE27" s="62"/>
      <c r="AKF27" s="62"/>
      <c r="AKG27" s="62"/>
      <c r="AKH27" s="62"/>
      <c r="AKI27" s="62"/>
      <c r="AKJ27" s="62"/>
      <c r="AKK27" s="62"/>
      <c r="AKL27" s="62"/>
      <c r="AKM27" s="62"/>
      <c r="AKN27" s="62"/>
      <c r="AKO27" s="62"/>
      <c r="AKP27" s="62"/>
      <c r="AKQ27" s="62"/>
      <c r="AKR27" s="62"/>
      <c r="AKS27" s="62"/>
      <c r="AKT27" s="62"/>
      <c r="AKU27" s="62"/>
      <c r="AKV27" s="62"/>
      <c r="AKW27" s="62"/>
      <c r="AKX27" s="62"/>
      <c r="AKY27" s="62"/>
      <c r="AKZ27" s="62"/>
      <c r="ALA27" s="62"/>
      <c r="ALB27" s="62"/>
      <c r="ALC27" s="62"/>
      <c r="ALD27" s="62"/>
      <c r="ALE27" s="62"/>
      <c r="ALF27" s="62"/>
      <c r="ALG27" s="62"/>
      <c r="ALH27" s="62"/>
      <c r="ALI27" s="62"/>
      <c r="ALJ27" s="62"/>
      <c r="ALK27" s="62"/>
      <c r="ALL27" s="62"/>
      <c r="ALM27" s="62"/>
      <c r="ALN27" s="62"/>
      <c r="ALO27" s="62"/>
      <c r="ALP27" s="62"/>
      <c r="ALQ27" s="62"/>
      <c r="ALR27" s="62"/>
      <c r="ALS27" s="62"/>
      <c r="ALT27" s="62"/>
      <c r="ALU27" s="62"/>
      <c r="ALV27" s="62"/>
      <c r="ALW27" s="62"/>
      <c r="ALX27" s="62"/>
      <c r="ALY27" s="62"/>
      <c r="ALZ27" s="62"/>
      <c r="AMA27" s="62"/>
      <c r="AMB27" s="62"/>
      <c r="AMC27" s="62"/>
      <c r="AMD27" s="62"/>
      <c r="AME27" s="62"/>
      <c r="AMF27" s="62"/>
      <c r="AMG27" s="62"/>
      <c r="AMH27" s="62"/>
      <c r="AMI27" s="62"/>
      <c r="AMJ27" s="62"/>
    </row>
    <row r="28" spans="1:1024" ht="15" customHeight="1" thickBot="1">
      <c r="A28" s="62"/>
      <c r="B28" s="30"/>
      <c r="C28" s="33" t="s">
        <v>24</v>
      </c>
      <c r="D28" s="34" t="s">
        <v>29</v>
      </c>
      <c r="E28" s="31"/>
      <c r="F28" s="31"/>
      <c r="G28" s="31"/>
      <c r="H28" s="31"/>
      <c r="I28" s="31"/>
      <c r="J28" s="31"/>
      <c r="K28" s="31"/>
      <c r="L28" s="31"/>
      <c r="M28" s="31"/>
      <c r="N28" s="31"/>
      <c r="O28" s="31"/>
      <c r="P28" s="31"/>
      <c r="Q28" s="32"/>
      <c r="R28" s="62"/>
      <c r="S28" s="62"/>
      <c r="T28" s="62"/>
      <c r="U28" s="62"/>
      <c r="V28" s="62"/>
      <c r="W28" s="62"/>
      <c r="X28" s="62"/>
      <c r="Y28" s="62"/>
      <c r="Z28" s="62"/>
      <c r="AA28" s="62"/>
      <c r="AB28" s="62"/>
      <c r="AC28" s="62"/>
      <c r="AD28" s="62"/>
      <c r="AE28" s="62"/>
      <c r="AF28" s="62"/>
      <c r="AG28" s="62"/>
      <c r="AH28" s="62"/>
      <c r="AI28" s="62"/>
      <c r="AJ28" s="62"/>
      <c r="AK28" s="62"/>
      <c r="AL28" s="62"/>
      <c r="AM28" s="62"/>
      <c r="AN28" s="62"/>
      <c r="AO28" s="62"/>
      <c r="AP28" s="62"/>
      <c r="AQ28" s="62"/>
      <c r="AR28" s="62"/>
      <c r="AS28" s="62"/>
      <c r="AT28" s="62"/>
      <c r="AU28" s="62"/>
      <c r="AV28" s="62"/>
      <c r="AW28" s="62"/>
      <c r="AX28" s="62"/>
      <c r="AY28" s="62"/>
      <c r="AZ28" s="62"/>
      <c r="BA28" s="62"/>
      <c r="BB28" s="62"/>
      <c r="BC28" s="62"/>
      <c r="BD28" s="62"/>
      <c r="BE28" s="62"/>
      <c r="BF28" s="62"/>
      <c r="BG28" s="62"/>
      <c r="BH28" s="62"/>
      <c r="BI28" s="62"/>
      <c r="BJ28" s="62"/>
      <c r="BK28" s="62"/>
      <c r="BL28" s="62"/>
      <c r="BM28" s="62"/>
      <c r="BN28" s="62"/>
      <c r="BO28" s="62"/>
      <c r="BP28" s="62"/>
      <c r="BQ28" s="62"/>
      <c r="BR28" s="62"/>
      <c r="BS28" s="62"/>
      <c r="BT28" s="62"/>
      <c r="BU28" s="62"/>
      <c r="BV28" s="62"/>
      <c r="BW28" s="62"/>
      <c r="BX28" s="62"/>
      <c r="BY28" s="62"/>
      <c r="BZ28" s="62"/>
      <c r="CA28" s="62"/>
      <c r="CB28" s="62"/>
      <c r="CC28" s="62"/>
      <c r="CD28" s="62"/>
      <c r="CE28" s="62"/>
      <c r="CF28" s="62"/>
      <c r="CG28" s="62"/>
      <c r="CH28" s="62"/>
      <c r="CI28" s="62"/>
      <c r="CJ28" s="62"/>
      <c r="CK28" s="62"/>
      <c r="CL28" s="62"/>
      <c r="CM28" s="62"/>
      <c r="CN28" s="62"/>
      <c r="CO28" s="62"/>
      <c r="CP28" s="62"/>
      <c r="CQ28" s="62"/>
      <c r="CR28" s="62"/>
      <c r="CS28" s="62"/>
      <c r="CT28" s="62"/>
      <c r="CU28" s="62"/>
      <c r="CV28" s="62"/>
      <c r="CW28" s="62"/>
      <c r="CX28" s="62"/>
      <c r="CY28" s="62"/>
      <c r="CZ28" s="62"/>
      <c r="DA28" s="62"/>
      <c r="DB28" s="62"/>
      <c r="DC28" s="62"/>
      <c r="DD28" s="62"/>
      <c r="DE28" s="62"/>
      <c r="DF28" s="62"/>
      <c r="DG28" s="62"/>
      <c r="DH28" s="62"/>
      <c r="DI28" s="62"/>
      <c r="DJ28" s="62"/>
      <c r="DK28" s="62"/>
      <c r="DL28" s="62"/>
      <c r="DM28" s="62"/>
      <c r="DN28" s="62"/>
      <c r="DO28" s="62"/>
      <c r="DP28" s="62"/>
      <c r="DQ28" s="62"/>
      <c r="DR28" s="62"/>
      <c r="DS28" s="62"/>
      <c r="DT28" s="62"/>
      <c r="DU28" s="62"/>
      <c r="DV28" s="62"/>
      <c r="DW28" s="62"/>
      <c r="DX28" s="62"/>
      <c r="DY28" s="62"/>
      <c r="DZ28" s="62"/>
      <c r="EA28" s="62"/>
      <c r="EB28" s="62"/>
      <c r="EC28" s="62"/>
      <c r="ED28" s="62"/>
      <c r="EE28" s="62"/>
      <c r="EF28" s="62"/>
      <c r="EG28" s="62"/>
      <c r="EH28" s="62"/>
      <c r="EI28" s="62"/>
      <c r="EJ28" s="62"/>
      <c r="EK28" s="62"/>
      <c r="EL28" s="62"/>
      <c r="EM28" s="62"/>
      <c r="EN28" s="62"/>
      <c r="EO28" s="62"/>
      <c r="EP28" s="62"/>
      <c r="EQ28" s="62"/>
      <c r="ER28" s="62"/>
      <c r="ES28" s="62"/>
      <c r="ET28" s="62"/>
      <c r="EU28" s="62"/>
      <c r="EV28" s="62"/>
      <c r="EW28" s="62"/>
      <c r="EX28" s="62"/>
      <c r="EY28" s="62"/>
      <c r="EZ28" s="62"/>
      <c r="FA28" s="62"/>
      <c r="FB28" s="62"/>
      <c r="FC28" s="62"/>
      <c r="FD28" s="62"/>
      <c r="FE28" s="62"/>
      <c r="FF28" s="62"/>
      <c r="FG28" s="62"/>
      <c r="FH28" s="62"/>
      <c r="FI28" s="62"/>
      <c r="FJ28" s="62"/>
      <c r="FK28" s="62"/>
      <c r="FL28" s="62"/>
      <c r="FM28" s="62"/>
      <c r="FN28" s="62"/>
      <c r="FO28" s="62"/>
      <c r="FP28" s="62"/>
      <c r="FQ28" s="62"/>
      <c r="FR28" s="62"/>
      <c r="FS28" s="62"/>
      <c r="FT28" s="62"/>
      <c r="FU28" s="62"/>
      <c r="FV28" s="62"/>
      <c r="FW28" s="62"/>
      <c r="FX28" s="62"/>
      <c r="FY28" s="62"/>
      <c r="FZ28" s="62"/>
      <c r="GA28" s="62"/>
      <c r="GB28" s="62"/>
      <c r="GC28" s="62"/>
      <c r="GD28" s="62"/>
      <c r="GE28" s="62"/>
      <c r="GF28" s="62"/>
      <c r="GG28" s="62"/>
      <c r="GH28" s="62"/>
      <c r="GI28" s="62"/>
      <c r="GJ28" s="62"/>
      <c r="GK28" s="62"/>
      <c r="GL28" s="62"/>
      <c r="GM28" s="62"/>
      <c r="GN28" s="62"/>
      <c r="GO28" s="62"/>
      <c r="GP28" s="62"/>
      <c r="GQ28" s="62"/>
      <c r="GR28" s="62"/>
      <c r="GS28" s="62"/>
      <c r="GT28" s="62"/>
      <c r="GU28" s="62"/>
      <c r="GV28" s="62"/>
      <c r="GW28" s="62"/>
      <c r="GX28" s="62"/>
      <c r="GY28" s="62"/>
      <c r="GZ28" s="62"/>
      <c r="HA28" s="62"/>
      <c r="HB28" s="62"/>
      <c r="HC28" s="62"/>
      <c r="HD28" s="62"/>
      <c r="HE28" s="62"/>
      <c r="HF28" s="62"/>
      <c r="HG28" s="62"/>
      <c r="HH28" s="62"/>
      <c r="HI28" s="62"/>
      <c r="HJ28" s="62"/>
      <c r="HK28" s="62"/>
      <c r="HL28" s="62"/>
      <c r="HM28" s="62"/>
      <c r="HN28" s="62"/>
      <c r="HO28" s="62"/>
      <c r="HP28" s="62"/>
      <c r="HQ28" s="62"/>
      <c r="HR28" s="62"/>
      <c r="HS28" s="62"/>
      <c r="HT28" s="62"/>
      <c r="HU28" s="62"/>
      <c r="HV28" s="62"/>
      <c r="HW28" s="62"/>
      <c r="HX28" s="62"/>
      <c r="HY28" s="62"/>
      <c r="HZ28" s="62"/>
      <c r="IA28" s="62"/>
      <c r="IB28" s="62"/>
      <c r="IC28" s="62"/>
      <c r="ID28" s="62"/>
      <c r="IE28" s="62"/>
      <c r="IF28" s="62"/>
      <c r="IG28" s="62"/>
      <c r="IH28" s="62"/>
      <c r="II28" s="62"/>
      <c r="IJ28" s="62"/>
      <c r="IK28" s="62"/>
      <c r="IL28" s="62"/>
      <c r="IM28" s="62"/>
      <c r="IN28" s="62"/>
      <c r="IO28" s="62"/>
      <c r="IP28" s="62"/>
      <c r="IQ28" s="62"/>
      <c r="IR28" s="62"/>
      <c r="IS28" s="62"/>
      <c r="IT28" s="62"/>
      <c r="IU28" s="62"/>
      <c r="IV28" s="62"/>
      <c r="IW28" s="62"/>
      <c r="IX28" s="62"/>
      <c r="IY28" s="62"/>
      <c r="IZ28" s="62"/>
      <c r="JA28" s="62"/>
      <c r="JB28" s="62"/>
      <c r="JC28" s="62"/>
      <c r="JD28" s="62"/>
      <c r="JE28" s="62"/>
      <c r="JF28" s="62"/>
      <c r="JG28" s="62"/>
      <c r="JH28" s="62"/>
      <c r="JI28" s="62"/>
      <c r="JJ28" s="62"/>
      <c r="JK28" s="62"/>
      <c r="JL28" s="62"/>
      <c r="JM28" s="62"/>
      <c r="JN28" s="62"/>
      <c r="JO28" s="62"/>
      <c r="JP28" s="62"/>
      <c r="JQ28" s="62"/>
      <c r="JR28" s="62"/>
      <c r="JS28" s="62"/>
      <c r="JT28" s="62"/>
      <c r="JU28" s="62"/>
      <c r="JV28" s="62"/>
      <c r="JW28" s="62"/>
      <c r="JX28" s="62"/>
      <c r="JY28" s="62"/>
      <c r="JZ28" s="62"/>
      <c r="KA28" s="62"/>
      <c r="KB28" s="62"/>
      <c r="KC28" s="62"/>
      <c r="KD28" s="62"/>
      <c r="KE28" s="62"/>
      <c r="KF28" s="62"/>
      <c r="KG28" s="62"/>
      <c r="KH28" s="62"/>
      <c r="KI28" s="62"/>
      <c r="KJ28" s="62"/>
      <c r="KK28" s="62"/>
      <c r="KL28" s="62"/>
      <c r="KM28" s="62"/>
      <c r="KN28" s="62"/>
      <c r="KO28" s="62"/>
      <c r="KP28" s="62"/>
      <c r="KQ28" s="62"/>
      <c r="KR28" s="62"/>
      <c r="KS28" s="62"/>
      <c r="KT28" s="62"/>
      <c r="KU28" s="62"/>
      <c r="KV28" s="62"/>
      <c r="KW28" s="62"/>
      <c r="KX28" s="62"/>
      <c r="KY28" s="62"/>
      <c r="KZ28" s="62"/>
      <c r="LA28" s="62"/>
      <c r="LB28" s="62"/>
      <c r="LC28" s="62"/>
      <c r="LD28" s="62"/>
      <c r="LE28" s="62"/>
      <c r="LF28" s="62"/>
      <c r="LG28" s="62"/>
      <c r="LH28" s="62"/>
      <c r="LI28" s="62"/>
      <c r="LJ28" s="62"/>
      <c r="LK28" s="62"/>
      <c r="LL28" s="62"/>
      <c r="LM28" s="62"/>
      <c r="LN28" s="62"/>
      <c r="LO28" s="62"/>
      <c r="LP28" s="62"/>
      <c r="LQ28" s="62"/>
      <c r="LR28" s="62"/>
      <c r="LS28" s="62"/>
      <c r="LT28" s="62"/>
      <c r="LU28" s="62"/>
      <c r="LV28" s="62"/>
      <c r="LW28" s="62"/>
      <c r="LX28" s="62"/>
      <c r="LY28" s="62"/>
      <c r="LZ28" s="62"/>
      <c r="MA28" s="62"/>
      <c r="MB28" s="62"/>
      <c r="MC28" s="62"/>
      <c r="MD28" s="62"/>
      <c r="ME28" s="62"/>
      <c r="MF28" s="62"/>
      <c r="MG28" s="62"/>
      <c r="MH28" s="62"/>
      <c r="MI28" s="62"/>
      <c r="MJ28" s="62"/>
      <c r="MK28" s="62"/>
      <c r="ML28" s="62"/>
      <c r="MM28" s="62"/>
      <c r="MN28" s="62"/>
      <c r="MO28" s="62"/>
      <c r="MP28" s="62"/>
      <c r="MQ28" s="62"/>
      <c r="MR28" s="62"/>
      <c r="MS28" s="62"/>
      <c r="MT28" s="62"/>
      <c r="MU28" s="62"/>
      <c r="MV28" s="62"/>
      <c r="MW28" s="62"/>
      <c r="MX28" s="62"/>
      <c r="MY28" s="62"/>
      <c r="MZ28" s="62"/>
      <c r="NA28" s="62"/>
      <c r="NB28" s="62"/>
      <c r="NC28" s="62"/>
      <c r="ND28" s="62"/>
      <c r="NE28" s="62"/>
      <c r="NF28" s="62"/>
      <c r="NG28" s="62"/>
      <c r="NH28" s="62"/>
      <c r="NI28" s="62"/>
      <c r="NJ28" s="62"/>
      <c r="NK28" s="62"/>
      <c r="NL28" s="62"/>
      <c r="NM28" s="62"/>
      <c r="NN28" s="62"/>
      <c r="NO28" s="62"/>
      <c r="NP28" s="62"/>
      <c r="NQ28" s="62"/>
      <c r="NR28" s="62"/>
      <c r="NS28" s="62"/>
      <c r="NT28" s="62"/>
      <c r="NU28" s="62"/>
      <c r="NV28" s="62"/>
      <c r="NW28" s="62"/>
      <c r="NX28" s="62"/>
      <c r="NY28" s="62"/>
      <c r="NZ28" s="62"/>
      <c r="OA28" s="62"/>
      <c r="OB28" s="62"/>
      <c r="OC28" s="62"/>
      <c r="OD28" s="62"/>
      <c r="OE28" s="62"/>
      <c r="OF28" s="62"/>
      <c r="OG28" s="62"/>
      <c r="OH28" s="62"/>
      <c r="OI28" s="62"/>
      <c r="OJ28" s="62"/>
      <c r="OK28" s="62"/>
      <c r="OL28" s="62"/>
      <c r="OM28" s="62"/>
      <c r="ON28" s="62"/>
      <c r="OO28" s="62"/>
      <c r="OP28" s="62"/>
      <c r="OQ28" s="62"/>
      <c r="OR28" s="62"/>
      <c r="OS28" s="62"/>
      <c r="OT28" s="62"/>
      <c r="OU28" s="62"/>
      <c r="OV28" s="62"/>
      <c r="OW28" s="62"/>
      <c r="OX28" s="62"/>
      <c r="OY28" s="62"/>
      <c r="OZ28" s="62"/>
      <c r="PA28" s="62"/>
      <c r="PB28" s="62"/>
      <c r="PC28" s="62"/>
      <c r="PD28" s="62"/>
      <c r="PE28" s="62"/>
      <c r="PF28" s="62"/>
      <c r="PG28" s="62"/>
      <c r="PH28" s="62"/>
      <c r="PI28" s="62"/>
      <c r="PJ28" s="62"/>
      <c r="PK28" s="62"/>
      <c r="PL28" s="62"/>
      <c r="PM28" s="62"/>
      <c r="PN28" s="62"/>
      <c r="PO28" s="62"/>
      <c r="PP28" s="62"/>
      <c r="PQ28" s="62"/>
      <c r="PR28" s="62"/>
      <c r="PS28" s="62"/>
      <c r="PT28" s="62"/>
      <c r="PU28" s="62"/>
      <c r="PV28" s="62"/>
      <c r="PW28" s="62"/>
      <c r="PX28" s="62"/>
      <c r="PY28" s="62"/>
      <c r="PZ28" s="62"/>
      <c r="QA28" s="62"/>
      <c r="QB28" s="62"/>
      <c r="QC28" s="62"/>
      <c r="QD28" s="62"/>
      <c r="QE28" s="62"/>
      <c r="QF28" s="62"/>
      <c r="QG28" s="62"/>
      <c r="QH28" s="62"/>
      <c r="QI28" s="62"/>
      <c r="QJ28" s="62"/>
      <c r="QK28" s="62"/>
      <c r="QL28" s="62"/>
      <c r="QM28" s="62"/>
      <c r="QN28" s="62"/>
      <c r="QO28" s="62"/>
      <c r="QP28" s="62"/>
      <c r="QQ28" s="62"/>
      <c r="QR28" s="62"/>
      <c r="QS28" s="62"/>
      <c r="QT28" s="62"/>
      <c r="QU28" s="62"/>
      <c r="QV28" s="62"/>
      <c r="QW28" s="62"/>
      <c r="QX28" s="62"/>
      <c r="QY28" s="62"/>
      <c r="QZ28" s="62"/>
      <c r="RA28" s="62"/>
      <c r="RB28" s="62"/>
      <c r="RC28" s="62"/>
      <c r="RD28" s="62"/>
      <c r="RE28" s="62"/>
      <c r="RF28" s="62"/>
      <c r="RG28" s="62"/>
      <c r="RH28" s="62"/>
      <c r="RI28" s="62"/>
      <c r="RJ28" s="62"/>
      <c r="RK28" s="62"/>
      <c r="RL28" s="62"/>
      <c r="RM28" s="62"/>
      <c r="RN28" s="62"/>
      <c r="RO28" s="62"/>
      <c r="RP28" s="62"/>
      <c r="RQ28" s="62"/>
      <c r="RR28" s="62"/>
      <c r="RS28" s="62"/>
      <c r="RT28" s="62"/>
      <c r="RU28" s="62"/>
      <c r="RV28" s="62"/>
      <c r="RW28" s="62"/>
      <c r="RX28" s="62"/>
      <c r="RY28" s="62"/>
      <c r="RZ28" s="62"/>
      <c r="SA28" s="62"/>
      <c r="SB28" s="62"/>
      <c r="SC28" s="62"/>
      <c r="SD28" s="62"/>
      <c r="SE28" s="62"/>
      <c r="SF28" s="62"/>
      <c r="SG28" s="62"/>
      <c r="SH28" s="62"/>
      <c r="SI28" s="62"/>
      <c r="SJ28" s="62"/>
      <c r="SK28" s="62"/>
      <c r="SL28" s="62"/>
      <c r="SM28" s="62"/>
      <c r="SN28" s="62"/>
      <c r="SO28" s="62"/>
      <c r="SP28" s="62"/>
      <c r="SQ28" s="62"/>
      <c r="SR28" s="62"/>
      <c r="SS28" s="62"/>
      <c r="ST28" s="62"/>
      <c r="SU28" s="62"/>
      <c r="SV28" s="62"/>
      <c r="SW28" s="62"/>
      <c r="SX28" s="62"/>
      <c r="SY28" s="62"/>
      <c r="SZ28" s="62"/>
      <c r="TA28" s="62"/>
      <c r="TB28" s="62"/>
      <c r="TC28" s="62"/>
      <c r="TD28" s="62"/>
      <c r="TE28" s="62"/>
      <c r="TF28" s="62"/>
      <c r="TG28" s="62"/>
      <c r="TH28" s="62"/>
      <c r="TI28" s="62"/>
      <c r="TJ28" s="62"/>
      <c r="TK28" s="62"/>
      <c r="TL28" s="62"/>
      <c r="TM28" s="62"/>
      <c r="TN28" s="62"/>
      <c r="TO28" s="62"/>
      <c r="TP28" s="62"/>
      <c r="TQ28" s="62"/>
      <c r="TR28" s="62"/>
      <c r="TS28" s="62"/>
      <c r="TT28" s="62"/>
      <c r="TU28" s="62"/>
      <c r="TV28" s="62"/>
      <c r="TW28" s="62"/>
      <c r="TX28" s="62"/>
      <c r="TY28" s="62"/>
      <c r="TZ28" s="62"/>
      <c r="UA28" s="62"/>
      <c r="UB28" s="62"/>
      <c r="UC28" s="62"/>
      <c r="UD28" s="62"/>
      <c r="UE28" s="62"/>
      <c r="UF28" s="62"/>
      <c r="UG28" s="62"/>
      <c r="UH28" s="62"/>
      <c r="UI28" s="62"/>
      <c r="UJ28" s="62"/>
      <c r="UK28" s="62"/>
      <c r="UL28" s="62"/>
      <c r="UM28" s="62"/>
      <c r="UN28" s="62"/>
      <c r="UO28" s="62"/>
      <c r="UP28" s="62"/>
      <c r="UQ28" s="62"/>
      <c r="UR28" s="62"/>
      <c r="US28" s="62"/>
      <c r="UT28" s="62"/>
      <c r="UU28" s="62"/>
      <c r="UV28" s="62"/>
      <c r="UW28" s="62"/>
      <c r="UX28" s="62"/>
      <c r="UY28" s="62"/>
      <c r="UZ28" s="62"/>
      <c r="VA28" s="62"/>
      <c r="VB28" s="62"/>
      <c r="VC28" s="62"/>
      <c r="VD28" s="62"/>
      <c r="VE28" s="62"/>
      <c r="VF28" s="62"/>
      <c r="VG28" s="62"/>
      <c r="VH28" s="62"/>
      <c r="VI28" s="62"/>
      <c r="VJ28" s="62"/>
      <c r="VK28" s="62"/>
      <c r="VL28" s="62"/>
      <c r="VM28" s="62"/>
      <c r="VN28" s="62"/>
      <c r="VO28" s="62"/>
      <c r="VP28" s="62"/>
      <c r="VQ28" s="62"/>
      <c r="VR28" s="62"/>
      <c r="VS28" s="62"/>
      <c r="VT28" s="62"/>
      <c r="VU28" s="62"/>
      <c r="VV28" s="62"/>
      <c r="VW28" s="62"/>
      <c r="VX28" s="62"/>
      <c r="VY28" s="62"/>
      <c r="VZ28" s="62"/>
      <c r="WA28" s="62"/>
      <c r="WB28" s="62"/>
      <c r="WC28" s="62"/>
      <c r="WD28" s="62"/>
      <c r="WE28" s="62"/>
      <c r="WF28" s="62"/>
      <c r="WG28" s="62"/>
      <c r="WH28" s="62"/>
      <c r="WI28" s="62"/>
      <c r="WJ28" s="62"/>
      <c r="WK28" s="62"/>
      <c r="WL28" s="62"/>
      <c r="WM28" s="62"/>
      <c r="WN28" s="62"/>
      <c r="WO28" s="62"/>
      <c r="WP28" s="62"/>
      <c r="WQ28" s="62"/>
      <c r="WR28" s="62"/>
      <c r="WS28" s="62"/>
      <c r="WT28" s="62"/>
      <c r="WU28" s="62"/>
      <c r="WV28" s="62"/>
      <c r="WW28" s="62"/>
      <c r="WX28" s="62"/>
      <c r="WY28" s="62"/>
      <c r="WZ28" s="62"/>
      <c r="XA28" s="62"/>
      <c r="XB28" s="62"/>
      <c r="XC28" s="62"/>
      <c r="XD28" s="62"/>
      <c r="XE28" s="62"/>
      <c r="XF28" s="62"/>
      <c r="XG28" s="62"/>
      <c r="XH28" s="62"/>
      <c r="XI28" s="62"/>
      <c r="XJ28" s="62"/>
      <c r="XK28" s="62"/>
      <c r="XL28" s="62"/>
      <c r="XM28" s="62"/>
      <c r="XN28" s="62"/>
      <c r="XO28" s="62"/>
      <c r="XP28" s="62"/>
      <c r="XQ28" s="62"/>
      <c r="XR28" s="62"/>
      <c r="XS28" s="62"/>
      <c r="XT28" s="62"/>
      <c r="XU28" s="62"/>
      <c r="XV28" s="62"/>
      <c r="XW28" s="62"/>
      <c r="XX28" s="62"/>
      <c r="XY28" s="62"/>
      <c r="XZ28" s="62"/>
      <c r="YA28" s="62"/>
      <c r="YB28" s="62"/>
      <c r="YC28" s="62"/>
      <c r="YD28" s="62"/>
      <c r="YE28" s="62"/>
      <c r="YF28" s="62"/>
      <c r="YG28" s="62"/>
      <c r="YH28" s="62"/>
      <c r="YI28" s="62"/>
      <c r="YJ28" s="62"/>
      <c r="YK28" s="62"/>
      <c r="YL28" s="62"/>
      <c r="YM28" s="62"/>
      <c r="YN28" s="62"/>
      <c r="YO28" s="62"/>
      <c r="YP28" s="62"/>
      <c r="YQ28" s="62"/>
      <c r="YR28" s="62"/>
      <c r="YS28" s="62"/>
      <c r="YT28" s="62"/>
      <c r="YU28" s="62"/>
      <c r="YV28" s="62"/>
      <c r="YW28" s="62"/>
      <c r="YX28" s="62"/>
      <c r="YY28" s="62"/>
      <c r="YZ28" s="62"/>
      <c r="ZA28" s="62"/>
      <c r="ZB28" s="62"/>
      <c r="ZC28" s="62"/>
      <c r="ZD28" s="62"/>
      <c r="ZE28" s="62"/>
      <c r="ZF28" s="62"/>
      <c r="ZG28" s="62"/>
      <c r="ZH28" s="62"/>
      <c r="ZI28" s="62"/>
      <c r="ZJ28" s="62"/>
      <c r="ZK28" s="62"/>
      <c r="ZL28" s="62"/>
      <c r="ZM28" s="62"/>
      <c r="ZN28" s="62"/>
      <c r="ZO28" s="62"/>
      <c r="ZP28" s="62"/>
      <c r="ZQ28" s="62"/>
      <c r="ZR28" s="62"/>
      <c r="ZS28" s="62"/>
      <c r="ZT28" s="62"/>
      <c r="ZU28" s="62"/>
      <c r="ZV28" s="62"/>
      <c r="ZW28" s="62"/>
      <c r="ZX28" s="62"/>
      <c r="ZY28" s="62"/>
      <c r="ZZ28" s="62"/>
      <c r="AAA28" s="62"/>
      <c r="AAB28" s="62"/>
      <c r="AAC28" s="62"/>
      <c r="AAD28" s="62"/>
      <c r="AAE28" s="62"/>
      <c r="AAF28" s="62"/>
      <c r="AAG28" s="62"/>
      <c r="AAH28" s="62"/>
      <c r="AAI28" s="62"/>
      <c r="AAJ28" s="62"/>
      <c r="AAK28" s="62"/>
      <c r="AAL28" s="62"/>
      <c r="AAM28" s="62"/>
      <c r="AAN28" s="62"/>
      <c r="AAO28" s="62"/>
      <c r="AAP28" s="62"/>
      <c r="AAQ28" s="62"/>
      <c r="AAR28" s="62"/>
      <c r="AAS28" s="62"/>
      <c r="AAT28" s="62"/>
      <c r="AAU28" s="62"/>
      <c r="AAV28" s="62"/>
      <c r="AAW28" s="62"/>
      <c r="AAX28" s="62"/>
      <c r="AAY28" s="62"/>
      <c r="AAZ28" s="62"/>
      <c r="ABA28" s="62"/>
      <c r="ABB28" s="62"/>
      <c r="ABC28" s="62"/>
      <c r="ABD28" s="62"/>
      <c r="ABE28" s="62"/>
      <c r="ABF28" s="62"/>
      <c r="ABG28" s="62"/>
      <c r="ABH28" s="62"/>
      <c r="ABI28" s="62"/>
      <c r="ABJ28" s="62"/>
      <c r="ABK28" s="62"/>
      <c r="ABL28" s="62"/>
      <c r="ABM28" s="62"/>
      <c r="ABN28" s="62"/>
      <c r="ABO28" s="62"/>
      <c r="ABP28" s="62"/>
      <c r="ABQ28" s="62"/>
      <c r="ABR28" s="62"/>
      <c r="ABS28" s="62"/>
      <c r="ABT28" s="62"/>
      <c r="ABU28" s="62"/>
      <c r="ABV28" s="62"/>
      <c r="ABW28" s="62"/>
      <c r="ABX28" s="62"/>
      <c r="ABY28" s="62"/>
      <c r="ABZ28" s="62"/>
      <c r="ACA28" s="62"/>
      <c r="ACB28" s="62"/>
      <c r="ACC28" s="62"/>
      <c r="ACD28" s="62"/>
      <c r="ACE28" s="62"/>
      <c r="ACF28" s="62"/>
      <c r="ACG28" s="62"/>
      <c r="ACH28" s="62"/>
      <c r="ACI28" s="62"/>
      <c r="ACJ28" s="62"/>
      <c r="ACK28" s="62"/>
      <c r="ACL28" s="62"/>
      <c r="ACM28" s="62"/>
      <c r="ACN28" s="62"/>
      <c r="ACO28" s="62"/>
      <c r="ACP28" s="62"/>
      <c r="ACQ28" s="62"/>
      <c r="ACR28" s="62"/>
      <c r="ACS28" s="62"/>
      <c r="ACT28" s="62"/>
      <c r="ACU28" s="62"/>
      <c r="ACV28" s="62"/>
      <c r="ACW28" s="62"/>
      <c r="ACX28" s="62"/>
      <c r="ACY28" s="62"/>
      <c r="ACZ28" s="62"/>
      <c r="ADA28" s="62"/>
      <c r="ADB28" s="62"/>
      <c r="ADC28" s="62"/>
      <c r="ADD28" s="62"/>
      <c r="ADE28" s="62"/>
      <c r="ADF28" s="62"/>
      <c r="ADG28" s="62"/>
      <c r="ADH28" s="62"/>
      <c r="ADI28" s="62"/>
      <c r="ADJ28" s="62"/>
      <c r="ADK28" s="62"/>
      <c r="ADL28" s="62"/>
      <c r="ADM28" s="62"/>
      <c r="ADN28" s="62"/>
      <c r="ADO28" s="62"/>
      <c r="ADP28" s="62"/>
      <c r="ADQ28" s="62"/>
      <c r="ADR28" s="62"/>
      <c r="ADS28" s="62"/>
      <c r="ADT28" s="62"/>
      <c r="ADU28" s="62"/>
      <c r="ADV28" s="62"/>
      <c r="ADW28" s="62"/>
      <c r="ADX28" s="62"/>
      <c r="ADY28" s="62"/>
      <c r="ADZ28" s="62"/>
      <c r="AEA28" s="62"/>
      <c r="AEB28" s="62"/>
      <c r="AEC28" s="62"/>
      <c r="AED28" s="62"/>
      <c r="AEE28" s="62"/>
      <c r="AEF28" s="62"/>
      <c r="AEG28" s="62"/>
      <c r="AEH28" s="62"/>
      <c r="AEI28" s="62"/>
      <c r="AEJ28" s="62"/>
      <c r="AEK28" s="62"/>
      <c r="AEL28" s="62"/>
      <c r="AEM28" s="62"/>
      <c r="AEN28" s="62"/>
      <c r="AEO28" s="62"/>
      <c r="AEP28" s="62"/>
      <c r="AEQ28" s="62"/>
      <c r="AER28" s="62"/>
      <c r="AES28" s="62"/>
      <c r="AET28" s="62"/>
      <c r="AEU28" s="62"/>
      <c r="AEV28" s="62"/>
      <c r="AEW28" s="62"/>
      <c r="AEX28" s="62"/>
      <c r="AEY28" s="62"/>
      <c r="AEZ28" s="62"/>
      <c r="AFA28" s="62"/>
      <c r="AFB28" s="62"/>
      <c r="AFC28" s="62"/>
      <c r="AFD28" s="62"/>
      <c r="AFE28" s="62"/>
      <c r="AFF28" s="62"/>
      <c r="AFG28" s="62"/>
      <c r="AFH28" s="62"/>
      <c r="AFI28" s="62"/>
      <c r="AFJ28" s="62"/>
      <c r="AFK28" s="62"/>
      <c r="AFL28" s="62"/>
      <c r="AFM28" s="62"/>
      <c r="AFN28" s="62"/>
      <c r="AFO28" s="62"/>
      <c r="AFP28" s="62"/>
      <c r="AFQ28" s="62"/>
      <c r="AFR28" s="62"/>
      <c r="AFS28" s="62"/>
      <c r="AFT28" s="62"/>
      <c r="AFU28" s="62"/>
      <c r="AFV28" s="62"/>
      <c r="AFW28" s="62"/>
      <c r="AFX28" s="62"/>
      <c r="AFY28" s="62"/>
      <c r="AFZ28" s="62"/>
      <c r="AGA28" s="62"/>
      <c r="AGB28" s="62"/>
      <c r="AGC28" s="62"/>
      <c r="AGD28" s="62"/>
      <c r="AGE28" s="62"/>
      <c r="AGF28" s="62"/>
      <c r="AGG28" s="62"/>
      <c r="AGH28" s="62"/>
      <c r="AGI28" s="62"/>
      <c r="AGJ28" s="62"/>
      <c r="AGK28" s="62"/>
      <c r="AGL28" s="62"/>
      <c r="AGM28" s="62"/>
      <c r="AGN28" s="62"/>
      <c r="AGO28" s="62"/>
      <c r="AGP28" s="62"/>
      <c r="AGQ28" s="62"/>
      <c r="AGR28" s="62"/>
      <c r="AGS28" s="62"/>
      <c r="AGT28" s="62"/>
      <c r="AGU28" s="62"/>
      <c r="AGV28" s="62"/>
      <c r="AGW28" s="62"/>
      <c r="AGX28" s="62"/>
      <c r="AGY28" s="62"/>
      <c r="AGZ28" s="62"/>
      <c r="AHA28" s="62"/>
      <c r="AHB28" s="62"/>
      <c r="AHC28" s="62"/>
      <c r="AHD28" s="62"/>
      <c r="AHE28" s="62"/>
      <c r="AHF28" s="62"/>
      <c r="AHG28" s="62"/>
      <c r="AHH28" s="62"/>
      <c r="AHI28" s="62"/>
      <c r="AHJ28" s="62"/>
      <c r="AHK28" s="62"/>
      <c r="AHL28" s="62"/>
      <c r="AHM28" s="62"/>
      <c r="AHN28" s="62"/>
      <c r="AHO28" s="62"/>
      <c r="AHP28" s="62"/>
      <c r="AHQ28" s="62"/>
      <c r="AHR28" s="62"/>
      <c r="AHS28" s="62"/>
      <c r="AHT28" s="62"/>
      <c r="AHU28" s="62"/>
      <c r="AHV28" s="62"/>
      <c r="AHW28" s="62"/>
      <c r="AHX28" s="62"/>
      <c r="AHY28" s="62"/>
      <c r="AHZ28" s="62"/>
      <c r="AIA28" s="62"/>
      <c r="AIB28" s="62"/>
      <c r="AIC28" s="62"/>
      <c r="AID28" s="62"/>
      <c r="AIE28" s="62"/>
      <c r="AIF28" s="62"/>
      <c r="AIG28" s="62"/>
      <c r="AIH28" s="62"/>
      <c r="AII28" s="62"/>
      <c r="AIJ28" s="62"/>
      <c r="AIK28" s="62"/>
      <c r="AIL28" s="62"/>
      <c r="AIM28" s="62"/>
      <c r="AIN28" s="62"/>
      <c r="AIO28" s="62"/>
      <c r="AIP28" s="62"/>
      <c r="AIQ28" s="62"/>
      <c r="AIR28" s="62"/>
      <c r="AIS28" s="62"/>
      <c r="AIT28" s="62"/>
      <c r="AIU28" s="62"/>
      <c r="AIV28" s="62"/>
      <c r="AIW28" s="62"/>
      <c r="AIX28" s="62"/>
      <c r="AIY28" s="62"/>
      <c r="AIZ28" s="62"/>
      <c r="AJA28" s="62"/>
      <c r="AJB28" s="62"/>
      <c r="AJC28" s="62"/>
      <c r="AJD28" s="62"/>
      <c r="AJE28" s="62"/>
      <c r="AJF28" s="62"/>
      <c r="AJG28" s="62"/>
      <c r="AJH28" s="62"/>
      <c r="AJI28" s="62"/>
      <c r="AJJ28" s="62"/>
      <c r="AJK28" s="62"/>
      <c r="AJL28" s="62"/>
      <c r="AJM28" s="62"/>
      <c r="AJN28" s="62"/>
      <c r="AJO28" s="62"/>
      <c r="AJP28" s="62"/>
      <c r="AJQ28" s="62"/>
      <c r="AJR28" s="62"/>
      <c r="AJS28" s="62"/>
      <c r="AJT28" s="62"/>
      <c r="AJU28" s="62"/>
      <c r="AJV28" s="62"/>
      <c r="AJW28" s="62"/>
      <c r="AJX28" s="62"/>
      <c r="AJY28" s="62"/>
      <c r="AJZ28" s="62"/>
      <c r="AKA28" s="62"/>
      <c r="AKB28" s="62"/>
      <c r="AKC28" s="62"/>
      <c r="AKD28" s="62"/>
      <c r="AKE28" s="62"/>
      <c r="AKF28" s="62"/>
      <c r="AKG28" s="62"/>
      <c r="AKH28" s="62"/>
      <c r="AKI28" s="62"/>
      <c r="AKJ28" s="62"/>
      <c r="AKK28" s="62"/>
      <c r="AKL28" s="62"/>
      <c r="AKM28" s="62"/>
      <c r="AKN28" s="62"/>
      <c r="AKO28" s="62"/>
      <c r="AKP28" s="62"/>
      <c r="AKQ28" s="62"/>
      <c r="AKR28" s="62"/>
      <c r="AKS28" s="62"/>
      <c r="AKT28" s="62"/>
      <c r="AKU28" s="62"/>
      <c r="AKV28" s="62"/>
      <c r="AKW28" s="62"/>
      <c r="AKX28" s="62"/>
      <c r="AKY28" s="62"/>
      <c r="AKZ28" s="62"/>
      <c r="ALA28" s="62"/>
      <c r="ALB28" s="62"/>
      <c r="ALC28" s="62"/>
      <c r="ALD28" s="62"/>
      <c r="ALE28" s="62"/>
      <c r="ALF28" s="62"/>
      <c r="ALG28" s="62"/>
      <c r="ALH28" s="62"/>
      <c r="ALI28" s="62"/>
      <c r="ALJ28" s="62"/>
      <c r="ALK28" s="62"/>
      <c r="ALL28" s="62"/>
      <c r="ALM28" s="62"/>
      <c r="ALN28" s="62"/>
      <c r="ALO28" s="62"/>
      <c r="ALP28" s="62"/>
      <c r="ALQ28" s="62"/>
      <c r="ALR28" s="62"/>
      <c r="ALS28" s="62"/>
      <c r="ALT28" s="62"/>
      <c r="ALU28" s="62"/>
      <c r="ALV28" s="62"/>
      <c r="ALW28" s="62"/>
      <c r="ALX28" s="62"/>
      <c r="ALY28" s="62"/>
      <c r="ALZ28" s="62"/>
      <c r="AMA28" s="62"/>
      <c r="AMB28" s="62"/>
      <c r="AMC28" s="62"/>
      <c r="AMD28" s="62"/>
      <c r="AME28" s="62"/>
      <c r="AMF28" s="62"/>
      <c r="AMG28" s="62"/>
      <c r="AMH28" s="62"/>
      <c r="AMI28" s="62"/>
      <c r="AMJ28" s="62"/>
    </row>
    <row r="29" spans="1:1024" ht="15" customHeight="1" thickBot="1">
      <c r="A29" s="62"/>
      <c r="B29" s="30"/>
      <c r="C29" s="33" t="s">
        <v>24</v>
      </c>
      <c r="D29" s="34" t="s">
        <v>30</v>
      </c>
      <c r="E29" s="31"/>
      <c r="F29" s="31"/>
      <c r="G29" s="31"/>
      <c r="H29" s="31"/>
      <c r="I29" s="31"/>
      <c r="J29" s="31"/>
      <c r="K29" s="31"/>
      <c r="L29" s="31"/>
      <c r="M29" s="31"/>
      <c r="N29" s="31"/>
      <c r="O29" s="31"/>
      <c r="P29" s="31"/>
      <c r="Q29" s="32"/>
      <c r="R29" s="62"/>
      <c r="S29" s="62"/>
      <c r="T29" s="62"/>
      <c r="U29" s="62"/>
      <c r="V29" s="62"/>
      <c r="W29" s="62"/>
      <c r="X29" s="62"/>
      <c r="Y29" s="62"/>
      <c r="Z29" s="62"/>
      <c r="AA29" s="62"/>
      <c r="AB29" s="62"/>
      <c r="AC29" s="62"/>
      <c r="AD29" s="62"/>
      <c r="AE29" s="62"/>
      <c r="AF29" s="62"/>
      <c r="AG29" s="62"/>
      <c r="AH29" s="62"/>
      <c r="AI29" s="62"/>
      <c r="AJ29" s="62"/>
      <c r="AK29" s="62"/>
      <c r="AL29" s="62"/>
      <c r="AM29" s="62"/>
      <c r="AN29" s="62"/>
      <c r="AO29" s="62"/>
      <c r="AP29" s="62"/>
      <c r="AQ29" s="62"/>
      <c r="AR29" s="62"/>
      <c r="AS29" s="62"/>
      <c r="AT29" s="62"/>
      <c r="AU29" s="62"/>
      <c r="AV29" s="62"/>
      <c r="AW29" s="62"/>
      <c r="AX29" s="62"/>
      <c r="AY29" s="62"/>
      <c r="AZ29" s="62"/>
      <c r="BA29" s="62"/>
      <c r="BB29" s="62"/>
      <c r="BC29" s="62"/>
      <c r="BD29" s="62"/>
      <c r="BE29" s="62"/>
      <c r="BF29" s="62"/>
      <c r="BG29" s="62"/>
      <c r="BH29" s="62"/>
      <c r="BI29" s="62"/>
      <c r="BJ29" s="62"/>
      <c r="BK29" s="62"/>
      <c r="BL29" s="62"/>
      <c r="BM29" s="62"/>
      <c r="BN29" s="62"/>
      <c r="BO29" s="62"/>
      <c r="BP29" s="62"/>
      <c r="BQ29" s="62"/>
      <c r="BR29" s="62"/>
      <c r="BS29" s="62"/>
      <c r="BT29" s="62"/>
      <c r="BU29" s="62"/>
      <c r="BV29" s="62"/>
      <c r="BW29" s="62"/>
      <c r="BX29" s="62"/>
      <c r="BY29" s="62"/>
      <c r="BZ29" s="62"/>
      <c r="CA29" s="62"/>
      <c r="CB29" s="62"/>
      <c r="CC29" s="62"/>
      <c r="CD29" s="62"/>
      <c r="CE29" s="62"/>
      <c r="CF29" s="62"/>
      <c r="CG29" s="62"/>
      <c r="CH29" s="62"/>
      <c r="CI29" s="62"/>
      <c r="CJ29" s="62"/>
      <c r="CK29" s="62"/>
      <c r="CL29" s="62"/>
      <c r="CM29" s="62"/>
      <c r="CN29" s="62"/>
      <c r="CO29" s="62"/>
      <c r="CP29" s="62"/>
      <c r="CQ29" s="62"/>
      <c r="CR29" s="62"/>
      <c r="CS29" s="62"/>
      <c r="CT29" s="62"/>
      <c r="CU29" s="62"/>
      <c r="CV29" s="62"/>
      <c r="CW29" s="62"/>
      <c r="CX29" s="62"/>
      <c r="CY29" s="62"/>
      <c r="CZ29" s="62"/>
      <c r="DA29" s="62"/>
      <c r="DB29" s="62"/>
      <c r="DC29" s="62"/>
      <c r="DD29" s="62"/>
      <c r="DE29" s="62"/>
      <c r="DF29" s="62"/>
      <c r="DG29" s="62"/>
      <c r="DH29" s="62"/>
      <c r="DI29" s="62"/>
      <c r="DJ29" s="62"/>
      <c r="DK29" s="62"/>
      <c r="DL29" s="62"/>
      <c r="DM29" s="62"/>
      <c r="DN29" s="62"/>
      <c r="DO29" s="62"/>
      <c r="DP29" s="62"/>
      <c r="DQ29" s="62"/>
      <c r="DR29" s="62"/>
      <c r="DS29" s="62"/>
      <c r="DT29" s="62"/>
      <c r="DU29" s="62"/>
      <c r="DV29" s="62"/>
      <c r="DW29" s="62"/>
      <c r="DX29" s="62"/>
      <c r="DY29" s="62"/>
      <c r="DZ29" s="62"/>
      <c r="EA29" s="62"/>
      <c r="EB29" s="62"/>
      <c r="EC29" s="62"/>
      <c r="ED29" s="62"/>
      <c r="EE29" s="62"/>
      <c r="EF29" s="62"/>
      <c r="EG29" s="62"/>
      <c r="EH29" s="62"/>
      <c r="EI29" s="62"/>
      <c r="EJ29" s="62"/>
      <c r="EK29" s="62"/>
      <c r="EL29" s="62"/>
      <c r="EM29" s="62"/>
      <c r="EN29" s="62"/>
      <c r="EO29" s="62"/>
      <c r="EP29" s="62"/>
      <c r="EQ29" s="62"/>
      <c r="ER29" s="62"/>
      <c r="ES29" s="62"/>
      <c r="ET29" s="62"/>
      <c r="EU29" s="62"/>
      <c r="EV29" s="62"/>
      <c r="EW29" s="62"/>
      <c r="EX29" s="62"/>
      <c r="EY29" s="62"/>
      <c r="EZ29" s="62"/>
      <c r="FA29" s="62"/>
      <c r="FB29" s="62"/>
      <c r="FC29" s="62"/>
      <c r="FD29" s="62"/>
      <c r="FE29" s="62"/>
      <c r="FF29" s="62"/>
      <c r="FG29" s="62"/>
      <c r="FH29" s="62"/>
      <c r="FI29" s="62"/>
      <c r="FJ29" s="62"/>
      <c r="FK29" s="62"/>
      <c r="FL29" s="62"/>
      <c r="FM29" s="62"/>
      <c r="FN29" s="62"/>
      <c r="FO29" s="62"/>
      <c r="FP29" s="62"/>
      <c r="FQ29" s="62"/>
      <c r="FR29" s="62"/>
      <c r="FS29" s="62"/>
      <c r="FT29" s="62"/>
      <c r="FU29" s="62"/>
      <c r="FV29" s="62"/>
      <c r="FW29" s="62"/>
      <c r="FX29" s="62"/>
      <c r="FY29" s="62"/>
      <c r="FZ29" s="62"/>
      <c r="GA29" s="62"/>
      <c r="GB29" s="62"/>
      <c r="GC29" s="62"/>
      <c r="GD29" s="62"/>
      <c r="GE29" s="62"/>
      <c r="GF29" s="62"/>
      <c r="GG29" s="62"/>
      <c r="GH29" s="62"/>
      <c r="GI29" s="62"/>
      <c r="GJ29" s="62"/>
      <c r="GK29" s="62"/>
      <c r="GL29" s="62"/>
      <c r="GM29" s="62"/>
      <c r="GN29" s="62"/>
      <c r="GO29" s="62"/>
      <c r="GP29" s="62"/>
      <c r="GQ29" s="62"/>
      <c r="GR29" s="62"/>
      <c r="GS29" s="62"/>
      <c r="GT29" s="62"/>
      <c r="GU29" s="62"/>
      <c r="GV29" s="62"/>
      <c r="GW29" s="62"/>
      <c r="GX29" s="62"/>
      <c r="GY29" s="62"/>
      <c r="GZ29" s="62"/>
      <c r="HA29" s="62"/>
      <c r="HB29" s="62"/>
      <c r="HC29" s="62"/>
      <c r="HD29" s="62"/>
      <c r="HE29" s="62"/>
      <c r="HF29" s="62"/>
      <c r="HG29" s="62"/>
      <c r="HH29" s="62"/>
      <c r="HI29" s="62"/>
      <c r="HJ29" s="62"/>
      <c r="HK29" s="62"/>
      <c r="HL29" s="62"/>
      <c r="HM29" s="62"/>
      <c r="HN29" s="62"/>
      <c r="HO29" s="62"/>
      <c r="HP29" s="62"/>
      <c r="HQ29" s="62"/>
      <c r="HR29" s="62"/>
      <c r="HS29" s="62"/>
      <c r="HT29" s="62"/>
      <c r="HU29" s="62"/>
      <c r="HV29" s="62"/>
      <c r="HW29" s="62"/>
      <c r="HX29" s="62"/>
      <c r="HY29" s="62"/>
      <c r="HZ29" s="62"/>
      <c r="IA29" s="62"/>
      <c r="IB29" s="62"/>
      <c r="IC29" s="62"/>
      <c r="ID29" s="62"/>
      <c r="IE29" s="62"/>
      <c r="IF29" s="62"/>
      <c r="IG29" s="62"/>
      <c r="IH29" s="62"/>
      <c r="II29" s="62"/>
      <c r="IJ29" s="62"/>
      <c r="IK29" s="62"/>
      <c r="IL29" s="62"/>
      <c r="IM29" s="62"/>
      <c r="IN29" s="62"/>
      <c r="IO29" s="62"/>
      <c r="IP29" s="62"/>
      <c r="IQ29" s="62"/>
      <c r="IR29" s="62"/>
      <c r="IS29" s="62"/>
      <c r="IT29" s="62"/>
      <c r="IU29" s="62"/>
      <c r="IV29" s="62"/>
      <c r="IW29" s="62"/>
      <c r="IX29" s="62"/>
      <c r="IY29" s="62"/>
      <c r="IZ29" s="62"/>
      <c r="JA29" s="62"/>
      <c r="JB29" s="62"/>
      <c r="JC29" s="62"/>
      <c r="JD29" s="62"/>
      <c r="JE29" s="62"/>
      <c r="JF29" s="62"/>
      <c r="JG29" s="62"/>
      <c r="JH29" s="62"/>
      <c r="JI29" s="62"/>
      <c r="JJ29" s="62"/>
      <c r="JK29" s="62"/>
      <c r="JL29" s="62"/>
      <c r="JM29" s="62"/>
      <c r="JN29" s="62"/>
      <c r="JO29" s="62"/>
      <c r="JP29" s="62"/>
      <c r="JQ29" s="62"/>
      <c r="JR29" s="62"/>
      <c r="JS29" s="62"/>
      <c r="JT29" s="62"/>
      <c r="JU29" s="62"/>
      <c r="JV29" s="62"/>
      <c r="JW29" s="62"/>
      <c r="JX29" s="62"/>
      <c r="JY29" s="62"/>
      <c r="JZ29" s="62"/>
      <c r="KA29" s="62"/>
      <c r="KB29" s="62"/>
      <c r="KC29" s="62"/>
      <c r="KD29" s="62"/>
      <c r="KE29" s="62"/>
      <c r="KF29" s="62"/>
      <c r="KG29" s="62"/>
      <c r="KH29" s="62"/>
      <c r="KI29" s="62"/>
      <c r="KJ29" s="62"/>
      <c r="KK29" s="62"/>
      <c r="KL29" s="62"/>
      <c r="KM29" s="62"/>
      <c r="KN29" s="62"/>
      <c r="KO29" s="62"/>
      <c r="KP29" s="62"/>
      <c r="KQ29" s="62"/>
      <c r="KR29" s="62"/>
      <c r="KS29" s="62"/>
      <c r="KT29" s="62"/>
      <c r="KU29" s="62"/>
      <c r="KV29" s="62"/>
      <c r="KW29" s="62"/>
      <c r="KX29" s="62"/>
      <c r="KY29" s="62"/>
      <c r="KZ29" s="62"/>
      <c r="LA29" s="62"/>
      <c r="LB29" s="62"/>
      <c r="LC29" s="62"/>
      <c r="LD29" s="62"/>
      <c r="LE29" s="62"/>
      <c r="LF29" s="62"/>
      <c r="LG29" s="62"/>
      <c r="LH29" s="62"/>
      <c r="LI29" s="62"/>
      <c r="LJ29" s="62"/>
      <c r="LK29" s="62"/>
      <c r="LL29" s="62"/>
      <c r="LM29" s="62"/>
      <c r="LN29" s="62"/>
      <c r="LO29" s="62"/>
      <c r="LP29" s="62"/>
      <c r="LQ29" s="62"/>
      <c r="LR29" s="62"/>
      <c r="LS29" s="62"/>
      <c r="LT29" s="62"/>
      <c r="LU29" s="62"/>
      <c r="LV29" s="62"/>
      <c r="LW29" s="62"/>
      <c r="LX29" s="62"/>
      <c r="LY29" s="62"/>
      <c r="LZ29" s="62"/>
      <c r="MA29" s="62"/>
      <c r="MB29" s="62"/>
      <c r="MC29" s="62"/>
      <c r="MD29" s="62"/>
      <c r="ME29" s="62"/>
      <c r="MF29" s="62"/>
      <c r="MG29" s="62"/>
      <c r="MH29" s="62"/>
      <c r="MI29" s="62"/>
      <c r="MJ29" s="62"/>
      <c r="MK29" s="62"/>
      <c r="ML29" s="62"/>
      <c r="MM29" s="62"/>
      <c r="MN29" s="62"/>
      <c r="MO29" s="62"/>
      <c r="MP29" s="62"/>
      <c r="MQ29" s="62"/>
      <c r="MR29" s="62"/>
      <c r="MS29" s="62"/>
      <c r="MT29" s="62"/>
      <c r="MU29" s="62"/>
      <c r="MV29" s="62"/>
      <c r="MW29" s="62"/>
      <c r="MX29" s="62"/>
      <c r="MY29" s="62"/>
      <c r="MZ29" s="62"/>
      <c r="NA29" s="62"/>
      <c r="NB29" s="62"/>
      <c r="NC29" s="62"/>
      <c r="ND29" s="62"/>
      <c r="NE29" s="62"/>
      <c r="NF29" s="62"/>
      <c r="NG29" s="62"/>
      <c r="NH29" s="62"/>
      <c r="NI29" s="62"/>
      <c r="NJ29" s="62"/>
      <c r="NK29" s="62"/>
      <c r="NL29" s="62"/>
      <c r="NM29" s="62"/>
      <c r="NN29" s="62"/>
      <c r="NO29" s="62"/>
      <c r="NP29" s="62"/>
      <c r="NQ29" s="62"/>
      <c r="NR29" s="62"/>
      <c r="NS29" s="62"/>
      <c r="NT29" s="62"/>
      <c r="NU29" s="62"/>
      <c r="NV29" s="62"/>
      <c r="NW29" s="62"/>
      <c r="NX29" s="62"/>
      <c r="NY29" s="62"/>
      <c r="NZ29" s="62"/>
      <c r="OA29" s="62"/>
      <c r="OB29" s="62"/>
      <c r="OC29" s="62"/>
      <c r="OD29" s="62"/>
      <c r="OE29" s="62"/>
      <c r="OF29" s="62"/>
      <c r="OG29" s="62"/>
      <c r="OH29" s="62"/>
      <c r="OI29" s="62"/>
      <c r="OJ29" s="62"/>
      <c r="OK29" s="62"/>
      <c r="OL29" s="62"/>
      <c r="OM29" s="62"/>
      <c r="ON29" s="62"/>
      <c r="OO29" s="62"/>
      <c r="OP29" s="62"/>
      <c r="OQ29" s="62"/>
      <c r="OR29" s="62"/>
      <c r="OS29" s="62"/>
      <c r="OT29" s="62"/>
      <c r="OU29" s="62"/>
      <c r="OV29" s="62"/>
      <c r="OW29" s="62"/>
      <c r="OX29" s="62"/>
      <c r="OY29" s="62"/>
      <c r="OZ29" s="62"/>
      <c r="PA29" s="62"/>
      <c r="PB29" s="62"/>
      <c r="PC29" s="62"/>
      <c r="PD29" s="62"/>
      <c r="PE29" s="62"/>
      <c r="PF29" s="62"/>
      <c r="PG29" s="62"/>
      <c r="PH29" s="62"/>
      <c r="PI29" s="62"/>
      <c r="PJ29" s="62"/>
      <c r="PK29" s="62"/>
      <c r="PL29" s="62"/>
      <c r="PM29" s="62"/>
      <c r="PN29" s="62"/>
      <c r="PO29" s="62"/>
      <c r="PP29" s="62"/>
      <c r="PQ29" s="62"/>
      <c r="PR29" s="62"/>
      <c r="PS29" s="62"/>
      <c r="PT29" s="62"/>
      <c r="PU29" s="62"/>
      <c r="PV29" s="62"/>
      <c r="PW29" s="62"/>
      <c r="PX29" s="62"/>
      <c r="PY29" s="62"/>
      <c r="PZ29" s="62"/>
      <c r="QA29" s="62"/>
      <c r="QB29" s="62"/>
      <c r="QC29" s="62"/>
      <c r="QD29" s="62"/>
      <c r="QE29" s="62"/>
      <c r="QF29" s="62"/>
      <c r="QG29" s="62"/>
      <c r="QH29" s="62"/>
      <c r="QI29" s="62"/>
      <c r="QJ29" s="62"/>
      <c r="QK29" s="62"/>
      <c r="QL29" s="62"/>
      <c r="QM29" s="62"/>
      <c r="QN29" s="62"/>
      <c r="QO29" s="62"/>
      <c r="QP29" s="62"/>
      <c r="QQ29" s="62"/>
      <c r="QR29" s="62"/>
      <c r="QS29" s="62"/>
      <c r="QT29" s="62"/>
      <c r="QU29" s="62"/>
      <c r="QV29" s="62"/>
      <c r="QW29" s="62"/>
      <c r="QX29" s="62"/>
      <c r="QY29" s="62"/>
      <c r="QZ29" s="62"/>
      <c r="RA29" s="62"/>
      <c r="RB29" s="62"/>
      <c r="RC29" s="62"/>
      <c r="RD29" s="62"/>
      <c r="RE29" s="62"/>
      <c r="RF29" s="62"/>
      <c r="RG29" s="62"/>
      <c r="RH29" s="62"/>
      <c r="RI29" s="62"/>
      <c r="RJ29" s="62"/>
      <c r="RK29" s="62"/>
      <c r="RL29" s="62"/>
      <c r="RM29" s="62"/>
      <c r="RN29" s="62"/>
      <c r="RO29" s="62"/>
      <c r="RP29" s="62"/>
      <c r="RQ29" s="62"/>
      <c r="RR29" s="62"/>
      <c r="RS29" s="62"/>
      <c r="RT29" s="62"/>
      <c r="RU29" s="62"/>
      <c r="RV29" s="62"/>
      <c r="RW29" s="62"/>
      <c r="RX29" s="62"/>
      <c r="RY29" s="62"/>
      <c r="RZ29" s="62"/>
      <c r="SA29" s="62"/>
      <c r="SB29" s="62"/>
      <c r="SC29" s="62"/>
      <c r="SD29" s="62"/>
      <c r="SE29" s="62"/>
      <c r="SF29" s="62"/>
      <c r="SG29" s="62"/>
      <c r="SH29" s="62"/>
      <c r="SI29" s="62"/>
      <c r="SJ29" s="62"/>
      <c r="SK29" s="62"/>
      <c r="SL29" s="62"/>
      <c r="SM29" s="62"/>
      <c r="SN29" s="62"/>
      <c r="SO29" s="62"/>
      <c r="SP29" s="62"/>
      <c r="SQ29" s="62"/>
      <c r="SR29" s="62"/>
      <c r="SS29" s="62"/>
      <c r="ST29" s="62"/>
      <c r="SU29" s="62"/>
      <c r="SV29" s="62"/>
      <c r="SW29" s="62"/>
      <c r="SX29" s="62"/>
      <c r="SY29" s="62"/>
      <c r="SZ29" s="62"/>
      <c r="TA29" s="62"/>
      <c r="TB29" s="62"/>
      <c r="TC29" s="62"/>
      <c r="TD29" s="62"/>
      <c r="TE29" s="62"/>
      <c r="TF29" s="62"/>
      <c r="TG29" s="62"/>
      <c r="TH29" s="62"/>
      <c r="TI29" s="62"/>
      <c r="TJ29" s="62"/>
      <c r="TK29" s="62"/>
      <c r="TL29" s="62"/>
      <c r="TM29" s="62"/>
      <c r="TN29" s="62"/>
      <c r="TO29" s="62"/>
      <c r="TP29" s="62"/>
      <c r="TQ29" s="62"/>
      <c r="TR29" s="62"/>
      <c r="TS29" s="62"/>
      <c r="TT29" s="62"/>
      <c r="TU29" s="62"/>
      <c r="TV29" s="62"/>
      <c r="TW29" s="62"/>
      <c r="TX29" s="62"/>
      <c r="TY29" s="62"/>
      <c r="TZ29" s="62"/>
      <c r="UA29" s="62"/>
      <c r="UB29" s="62"/>
      <c r="UC29" s="62"/>
      <c r="UD29" s="62"/>
      <c r="UE29" s="62"/>
      <c r="UF29" s="62"/>
      <c r="UG29" s="62"/>
      <c r="UH29" s="62"/>
      <c r="UI29" s="62"/>
      <c r="UJ29" s="62"/>
      <c r="UK29" s="62"/>
      <c r="UL29" s="62"/>
      <c r="UM29" s="62"/>
      <c r="UN29" s="62"/>
      <c r="UO29" s="62"/>
      <c r="UP29" s="62"/>
      <c r="UQ29" s="62"/>
      <c r="UR29" s="62"/>
      <c r="US29" s="62"/>
      <c r="UT29" s="62"/>
      <c r="UU29" s="62"/>
      <c r="UV29" s="62"/>
      <c r="UW29" s="62"/>
      <c r="UX29" s="62"/>
      <c r="UY29" s="62"/>
      <c r="UZ29" s="62"/>
      <c r="VA29" s="62"/>
      <c r="VB29" s="62"/>
      <c r="VC29" s="62"/>
      <c r="VD29" s="62"/>
      <c r="VE29" s="62"/>
      <c r="VF29" s="62"/>
      <c r="VG29" s="62"/>
      <c r="VH29" s="62"/>
      <c r="VI29" s="62"/>
      <c r="VJ29" s="62"/>
      <c r="VK29" s="62"/>
      <c r="VL29" s="62"/>
      <c r="VM29" s="62"/>
      <c r="VN29" s="62"/>
      <c r="VO29" s="62"/>
      <c r="VP29" s="62"/>
      <c r="VQ29" s="62"/>
      <c r="VR29" s="62"/>
      <c r="VS29" s="62"/>
      <c r="VT29" s="62"/>
      <c r="VU29" s="62"/>
      <c r="VV29" s="62"/>
      <c r="VW29" s="62"/>
      <c r="VX29" s="62"/>
      <c r="VY29" s="62"/>
      <c r="VZ29" s="62"/>
      <c r="WA29" s="62"/>
      <c r="WB29" s="62"/>
      <c r="WC29" s="62"/>
      <c r="WD29" s="62"/>
      <c r="WE29" s="62"/>
      <c r="WF29" s="62"/>
      <c r="WG29" s="62"/>
      <c r="WH29" s="62"/>
      <c r="WI29" s="62"/>
      <c r="WJ29" s="62"/>
      <c r="WK29" s="62"/>
      <c r="WL29" s="62"/>
      <c r="WM29" s="62"/>
      <c r="WN29" s="62"/>
      <c r="WO29" s="62"/>
      <c r="WP29" s="62"/>
      <c r="WQ29" s="62"/>
      <c r="WR29" s="62"/>
      <c r="WS29" s="62"/>
      <c r="WT29" s="62"/>
      <c r="WU29" s="62"/>
      <c r="WV29" s="62"/>
      <c r="WW29" s="62"/>
      <c r="WX29" s="62"/>
      <c r="WY29" s="62"/>
      <c r="WZ29" s="62"/>
      <c r="XA29" s="62"/>
      <c r="XB29" s="62"/>
      <c r="XC29" s="62"/>
      <c r="XD29" s="62"/>
      <c r="XE29" s="62"/>
      <c r="XF29" s="62"/>
      <c r="XG29" s="62"/>
      <c r="XH29" s="62"/>
      <c r="XI29" s="62"/>
      <c r="XJ29" s="62"/>
      <c r="XK29" s="62"/>
      <c r="XL29" s="62"/>
      <c r="XM29" s="62"/>
      <c r="XN29" s="62"/>
      <c r="XO29" s="62"/>
      <c r="XP29" s="62"/>
      <c r="XQ29" s="62"/>
      <c r="XR29" s="62"/>
      <c r="XS29" s="62"/>
      <c r="XT29" s="62"/>
      <c r="XU29" s="62"/>
      <c r="XV29" s="62"/>
      <c r="XW29" s="62"/>
      <c r="XX29" s="62"/>
      <c r="XY29" s="62"/>
      <c r="XZ29" s="62"/>
      <c r="YA29" s="62"/>
      <c r="YB29" s="62"/>
      <c r="YC29" s="62"/>
      <c r="YD29" s="62"/>
      <c r="YE29" s="62"/>
      <c r="YF29" s="62"/>
      <c r="YG29" s="62"/>
      <c r="YH29" s="62"/>
      <c r="YI29" s="62"/>
      <c r="YJ29" s="62"/>
      <c r="YK29" s="62"/>
      <c r="YL29" s="62"/>
      <c r="YM29" s="62"/>
      <c r="YN29" s="62"/>
      <c r="YO29" s="62"/>
      <c r="YP29" s="62"/>
      <c r="YQ29" s="62"/>
      <c r="YR29" s="62"/>
      <c r="YS29" s="62"/>
      <c r="YT29" s="62"/>
      <c r="YU29" s="62"/>
      <c r="YV29" s="62"/>
      <c r="YW29" s="62"/>
      <c r="YX29" s="62"/>
      <c r="YY29" s="62"/>
      <c r="YZ29" s="62"/>
      <c r="ZA29" s="62"/>
      <c r="ZB29" s="62"/>
      <c r="ZC29" s="62"/>
      <c r="ZD29" s="62"/>
      <c r="ZE29" s="62"/>
      <c r="ZF29" s="62"/>
      <c r="ZG29" s="62"/>
      <c r="ZH29" s="62"/>
      <c r="ZI29" s="62"/>
      <c r="ZJ29" s="62"/>
      <c r="ZK29" s="62"/>
      <c r="ZL29" s="62"/>
      <c r="ZM29" s="62"/>
      <c r="ZN29" s="62"/>
      <c r="ZO29" s="62"/>
      <c r="ZP29" s="62"/>
      <c r="ZQ29" s="62"/>
      <c r="ZR29" s="62"/>
      <c r="ZS29" s="62"/>
      <c r="ZT29" s="62"/>
      <c r="ZU29" s="62"/>
      <c r="ZV29" s="62"/>
      <c r="ZW29" s="62"/>
      <c r="ZX29" s="62"/>
      <c r="ZY29" s="62"/>
      <c r="ZZ29" s="62"/>
      <c r="AAA29" s="62"/>
      <c r="AAB29" s="62"/>
      <c r="AAC29" s="62"/>
      <c r="AAD29" s="62"/>
      <c r="AAE29" s="62"/>
      <c r="AAF29" s="62"/>
      <c r="AAG29" s="62"/>
      <c r="AAH29" s="62"/>
      <c r="AAI29" s="62"/>
      <c r="AAJ29" s="62"/>
      <c r="AAK29" s="62"/>
      <c r="AAL29" s="62"/>
      <c r="AAM29" s="62"/>
      <c r="AAN29" s="62"/>
      <c r="AAO29" s="62"/>
      <c r="AAP29" s="62"/>
      <c r="AAQ29" s="62"/>
      <c r="AAR29" s="62"/>
      <c r="AAS29" s="62"/>
      <c r="AAT29" s="62"/>
      <c r="AAU29" s="62"/>
      <c r="AAV29" s="62"/>
      <c r="AAW29" s="62"/>
      <c r="AAX29" s="62"/>
      <c r="AAY29" s="62"/>
      <c r="AAZ29" s="62"/>
      <c r="ABA29" s="62"/>
      <c r="ABB29" s="62"/>
      <c r="ABC29" s="62"/>
      <c r="ABD29" s="62"/>
      <c r="ABE29" s="62"/>
      <c r="ABF29" s="62"/>
      <c r="ABG29" s="62"/>
      <c r="ABH29" s="62"/>
      <c r="ABI29" s="62"/>
      <c r="ABJ29" s="62"/>
      <c r="ABK29" s="62"/>
      <c r="ABL29" s="62"/>
      <c r="ABM29" s="62"/>
      <c r="ABN29" s="62"/>
      <c r="ABO29" s="62"/>
      <c r="ABP29" s="62"/>
      <c r="ABQ29" s="62"/>
      <c r="ABR29" s="62"/>
      <c r="ABS29" s="62"/>
      <c r="ABT29" s="62"/>
      <c r="ABU29" s="62"/>
      <c r="ABV29" s="62"/>
      <c r="ABW29" s="62"/>
      <c r="ABX29" s="62"/>
      <c r="ABY29" s="62"/>
      <c r="ABZ29" s="62"/>
      <c r="ACA29" s="62"/>
      <c r="ACB29" s="62"/>
      <c r="ACC29" s="62"/>
      <c r="ACD29" s="62"/>
      <c r="ACE29" s="62"/>
      <c r="ACF29" s="62"/>
      <c r="ACG29" s="62"/>
      <c r="ACH29" s="62"/>
      <c r="ACI29" s="62"/>
      <c r="ACJ29" s="62"/>
      <c r="ACK29" s="62"/>
      <c r="ACL29" s="62"/>
      <c r="ACM29" s="62"/>
      <c r="ACN29" s="62"/>
      <c r="ACO29" s="62"/>
      <c r="ACP29" s="62"/>
      <c r="ACQ29" s="62"/>
      <c r="ACR29" s="62"/>
      <c r="ACS29" s="62"/>
      <c r="ACT29" s="62"/>
      <c r="ACU29" s="62"/>
      <c r="ACV29" s="62"/>
      <c r="ACW29" s="62"/>
      <c r="ACX29" s="62"/>
      <c r="ACY29" s="62"/>
      <c r="ACZ29" s="62"/>
      <c r="ADA29" s="62"/>
      <c r="ADB29" s="62"/>
      <c r="ADC29" s="62"/>
      <c r="ADD29" s="62"/>
      <c r="ADE29" s="62"/>
      <c r="ADF29" s="62"/>
      <c r="ADG29" s="62"/>
      <c r="ADH29" s="62"/>
      <c r="ADI29" s="62"/>
      <c r="ADJ29" s="62"/>
      <c r="ADK29" s="62"/>
      <c r="ADL29" s="62"/>
      <c r="ADM29" s="62"/>
      <c r="ADN29" s="62"/>
      <c r="ADO29" s="62"/>
      <c r="ADP29" s="62"/>
      <c r="ADQ29" s="62"/>
      <c r="ADR29" s="62"/>
      <c r="ADS29" s="62"/>
      <c r="ADT29" s="62"/>
      <c r="ADU29" s="62"/>
      <c r="ADV29" s="62"/>
      <c r="ADW29" s="62"/>
      <c r="ADX29" s="62"/>
      <c r="ADY29" s="62"/>
      <c r="ADZ29" s="62"/>
      <c r="AEA29" s="62"/>
      <c r="AEB29" s="62"/>
      <c r="AEC29" s="62"/>
      <c r="AED29" s="62"/>
      <c r="AEE29" s="62"/>
      <c r="AEF29" s="62"/>
      <c r="AEG29" s="62"/>
      <c r="AEH29" s="62"/>
      <c r="AEI29" s="62"/>
      <c r="AEJ29" s="62"/>
      <c r="AEK29" s="62"/>
      <c r="AEL29" s="62"/>
      <c r="AEM29" s="62"/>
      <c r="AEN29" s="62"/>
      <c r="AEO29" s="62"/>
      <c r="AEP29" s="62"/>
      <c r="AEQ29" s="62"/>
      <c r="AER29" s="62"/>
      <c r="AES29" s="62"/>
      <c r="AET29" s="62"/>
      <c r="AEU29" s="62"/>
      <c r="AEV29" s="62"/>
      <c r="AEW29" s="62"/>
      <c r="AEX29" s="62"/>
      <c r="AEY29" s="62"/>
      <c r="AEZ29" s="62"/>
      <c r="AFA29" s="62"/>
      <c r="AFB29" s="62"/>
      <c r="AFC29" s="62"/>
      <c r="AFD29" s="62"/>
      <c r="AFE29" s="62"/>
      <c r="AFF29" s="62"/>
      <c r="AFG29" s="62"/>
      <c r="AFH29" s="62"/>
      <c r="AFI29" s="62"/>
      <c r="AFJ29" s="62"/>
      <c r="AFK29" s="62"/>
      <c r="AFL29" s="62"/>
      <c r="AFM29" s="62"/>
      <c r="AFN29" s="62"/>
      <c r="AFO29" s="62"/>
      <c r="AFP29" s="62"/>
      <c r="AFQ29" s="62"/>
      <c r="AFR29" s="62"/>
      <c r="AFS29" s="62"/>
      <c r="AFT29" s="62"/>
      <c r="AFU29" s="62"/>
      <c r="AFV29" s="62"/>
      <c r="AFW29" s="62"/>
      <c r="AFX29" s="62"/>
      <c r="AFY29" s="62"/>
      <c r="AFZ29" s="62"/>
      <c r="AGA29" s="62"/>
      <c r="AGB29" s="62"/>
      <c r="AGC29" s="62"/>
      <c r="AGD29" s="62"/>
      <c r="AGE29" s="62"/>
      <c r="AGF29" s="62"/>
      <c r="AGG29" s="62"/>
      <c r="AGH29" s="62"/>
      <c r="AGI29" s="62"/>
      <c r="AGJ29" s="62"/>
      <c r="AGK29" s="62"/>
      <c r="AGL29" s="62"/>
      <c r="AGM29" s="62"/>
      <c r="AGN29" s="62"/>
      <c r="AGO29" s="62"/>
      <c r="AGP29" s="62"/>
      <c r="AGQ29" s="62"/>
      <c r="AGR29" s="62"/>
      <c r="AGS29" s="62"/>
      <c r="AGT29" s="62"/>
      <c r="AGU29" s="62"/>
      <c r="AGV29" s="62"/>
      <c r="AGW29" s="62"/>
      <c r="AGX29" s="62"/>
      <c r="AGY29" s="62"/>
      <c r="AGZ29" s="62"/>
      <c r="AHA29" s="62"/>
      <c r="AHB29" s="62"/>
      <c r="AHC29" s="62"/>
      <c r="AHD29" s="62"/>
      <c r="AHE29" s="62"/>
      <c r="AHF29" s="62"/>
      <c r="AHG29" s="62"/>
      <c r="AHH29" s="62"/>
      <c r="AHI29" s="62"/>
      <c r="AHJ29" s="62"/>
      <c r="AHK29" s="62"/>
      <c r="AHL29" s="62"/>
      <c r="AHM29" s="62"/>
      <c r="AHN29" s="62"/>
      <c r="AHO29" s="62"/>
      <c r="AHP29" s="62"/>
      <c r="AHQ29" s="62"/>
      <c r="AHR29" s="62"/>
      <c r="AHS29" s="62"/>
      <c r="AHT29" s="62"/>
      <c r="AHU29" s="62"/>
      <c r="AHV29" s="62"/>
      <c r="AHW29" s="62"/>
      <c r="AHX29" s="62"/>
      <c r="AHY29" s="62"/>
      <c r="AHZ29" s="62"/>
      <c r="AIA29" s="62"/>
      <c r="AIB29" s="62"/>
      <c r="AIC29" s="62"/>
      <c r="AID29" s="62"/>
      <c r="AIE29" s="62"/>
      <c r="AIF29" s="62"/>
      <c r="AIG29" s="62"/>
      <c r="AIH29" s="62"/>
      <c r="AII29" s="62"/>
      <c r="AIJ29" s="62"/>
      <c r="AIK29" s="62"/>
      <c r="AIL29" s="62"/>
      <c r="AIM29" s="62"/>
      <c r="AIN29" s="62"/>
      <c r="AIO29" s="62"/>
      <c r="AIP29" s="62"/>
      <c r="AIQ29" s="62"/>
      <c r="AIR29" s="62"/>
      <c r="AIS29" s="62"/>
      <c r="AIT29" s="62"/>
      <c r="AIU29" s="62"/>
      <c r="AIV29" s="62"/>
      <c r="AIW29" s="62"/>
      <c r="AIX29" s="62"/>
      <c r="AIY29" s="62"/>
      <c r="AIZ29" s="62"/>
      <c r="AJA29" s="62"/>
      <c r="AJB29" s="62"/>
      <c r="AJC29" s="62"/>
      <c r="AJD29" s="62"/>
      <c r="AJE29" s="62"/>
      <c r="AJF29" s="62"/>
      <c r="AJG29" s="62"/>
      <c r="AJH29" s="62"/>
      <c r="AJI29" s="62"/>
      <c r="AJJ29" s="62"/>
      <c r="AJK29" s="62"/>
      <c r="AJL29" s="62"/>
      <c r="AJM29" s="62"/>
      <c r="AJN29" s="62"/>
      <c r="AJO29" s="62"/>
      <c r="AJP29" s="62"/>
      <c r="AJQ29" s="62"/>
      <c r="AJR29" s="62"/>
      <c r="AJS29" s="62"/>
      <c r="AJT29" s="62"/>
      <c r="AJU29" s="62"/>
      <c r="AJV29" s="62"/>
      <c r="AJW29" s="62"/>
      <c r="AJX29" s="62"/>
      <c r="AJY29" s="62"/>
      <c r="AJZ29" s="62"/>
      <c r="AKA29" s="62"/>
      <c r="AKB29" s="62"/>
      <c r="AKC29" s="62"/>
      <c r="AKD29" s="62"/>
      <c r="AKE29" s="62"/>
      <c r="AKF29" s="62"/>
      <c r="AKG29" s="62"/>
      <c r="AKH29" s="62"/>
      <c r="AKI29" s="62"/>
      <c r="AKJ29" s="62"/>
      <c r="AKK29" s="62"/>
      <c r="AKL29" s="62"/>
      <c r="AKM29" s="62"/>
      <c r="AKN29" s="62"/>
      <c r="AKO29" s="62"/>
      <c r="AKP29" s="62"/>
      <c r="AKQ29" s="62"/>
      <c r="AKR29" s="62"/>
      <c r="AKS29" s="62"/>
      <c r="AKT29" s="62"/>
      <c r="AKU29" s="62"/>
      <c r="AKV29" s="62"/>
      <c r="AKW29" s="62"/>
      <c r="AKX29" s="62"/>
      <c r="AKY29" s="62"/>
      <c r="AKZ29" s="62"/>
      <c r="ALA29" s="62"/>
      <c r="ALB29" s="62"/>
      <c r="ALC29" s="62"/>
      <c r="ALD29" s="62"/>
      <c r="ALE29" s="62"/>
      <c r="ALF29" s="62"/>
      <c r="ALG29" s="62"/>
      <c r="ALH29" s="62"/>
      <c r="ALI29" s="62"/>
      <c r="ALJ29" s="62"/>
      <c r="ALK29" s="62"/>
      <c r="ALL29" s="62"/>
      <c r="ALM29" s="62"/>
      <c r="ALN29" s="62"/>
      <c r="ALO29" s="62"/>
      <c r="ALP29" s="62"/>
      <c r="ALQ29" s="62"/>
      <c r="ALR29" s="62"/>
      <c r="ALS29" s="62"/>
      <c r="ALT29" s="62"/>
      <c r="ALU29" s="62"/>
      <c r="ALV29" s="62"/>
      <c r="ALW29" s="62"/>
      <c r="ALX29" s="62"/>
      <c r="ALY29" s="62"/>
      <c r="ALZ29" s="62"/>
      <c r="AMA29" s="62"/>
      <c r="AMB29" s="62"/>
      <c r="AMC29" s="62"/>
      <c r="AMD29" s="62"/>
      <c r="AME29" s="62"/>
      <c r="AMF29" s="62"/>
      <c r="AMG29" s="62"/>
      <c r="AMH29" s="62"/>
      <c r="AMI29" s="62"/>
      <c r="AMJ29" s="62"/>
    </row>
    <row r="30" spans="1:1024" ht="15" customHeight="1">
      <c r="A30" s="62"/>
      <c r="B30" s="30"/>
      <c r="C30" s="31"/>
      <c r="D30" s="31"/>
      <c r="E30" s="31"/>
      <c r="F30" s="31"/>
      <c r="G30" s="31"/>
      <c r="H30" s="31"/>
      <c r="I30" s="31"/>
      <c r="J30" s="31"/>
      <c r="K30" s="31"/>
      <c r="L30" s="31"/>
      <c r="M30" s="31"/>
      <c r="N30" s="31"/>
      <c r="O30" s="31"/>
      <c r="P30" s="31"/>
      <c r="Q30" s="32"/>
      <c r="R30" s="62"/>
      <c r="S30" s="62"/>
      <c r="T30" s="62"/>
      <c r="U30" s="62"/>
      <c r="V30" s="62"/>
      <c r="W30" s="62"/>
      <c r="X30" s="62"/>
      <c r="Y30" s="62"/>
      <c r="Z30" s="62"/>
      <c r="AA30" s="62"/>
      <c r="AB30" s="62"/>
      <c r="AC30" s="62"/>
      <c r="AD30" s="62"/>
      <c r="AE30" s="62"/>
      <c r="AF30" s="62"/>
      <c r="AG30" s="62"/>
      <c r="AH30" s="62"/>
      <c r="AI30" s="62"/>
      <c r="AJ30" s="62"/>
      <c r="AK30" s="62"/>
      <c r="AL30" s="62"/>
      <c r="AM30" s="62"/>
      <c r="AN30" s="62"/>
      <c r="AO30" s="62"/>
      <c r="AP30" s="62"/>
      <c r="AQ30" s="62"/>
      <c r="AR30" s="62"/>
      <c r="AS30" s="62"/>
      <c r="AT30" s="62"/>
      <c r="AU30" s="62"/>
      <c r="AV30" s="62"/>
      <c r="AW30" s="62"/>
      <c r="AX30" s="62"/>
      <c r="AY30" s="62"/>
      <c r="AZ30" s="62"/>
      <c r="BA30" s="62"/>
      <c r="BB30" s="62"/>
      <c r="BC30" s="62"/>
      <c r="BD30" s="62"/>
      <c r="BE30" s="62"/>
      <c r="BF30" s="62"/>
      <c r="BG30" s="62"/>
      <c r="BH30" s="62"/>
      <c r="BI30" s="62"/>
      <c r="BJ30" s="62"/>
      <c r="BK30" s="62"/>
      <c r="BL30" s="62"/>
      <c r="BM30" s="62"/>
      <c r="BN30" s="62"/>
      <c r="BO30" s="62"/>
      <c r="BP30" s="62"/>
      <c r="BQ30" s="62"/>
      <c r="BR30" s="62"/>
      <c r="BS30" s="62"/>
      <c r="BT30" s="62"/>
      <c r="BU30" s="62"/>
      <c r="BV30" s="62"/>
      <c r="BW30" s="62"/>
      <c r="BX30" s="62"/>
      <c r="BY30" s="62"/>
      <c r="BZ30" s="62"/>
      <c r="CA30" s="62"/>
      <c r="CB30" s="62"/>
      <c r="CC30" s="62"/>
      <c r="CD30" s="62"/>
      <c r="CE30" s="62"/>
      <c r="CF30" s="62"/>
      <c r="CG30" s="62"/>
      <c r="CH30" s="62"/>
      <c r="CI30" s="62"/>
      <c r="CJ30" s="62"/>
      <c r="CK30" s="62"/>
      <c r="CL30" s="62"/>
      <c r="CM30" s="62"/>
      <c r="CN30" s="62"/>
      <c r="CO30" s="62"/>
      <c r="CP30" s="62"/>
      <c r="CQ30" s="62"/>
      <c r="CR30" s="62"/>
      <c r="CS30" s="62"/>
      <c r="CT30" s="62"/>
      <c r="CU30" s="62"/>
      <c r="CV30" s="62"/>
      <c r="CW30" s="62"/>
      <c r="CX30" s="62"/>
      <c r="CY30" s="62"/>
      <c r="CZ30" s="62"/>
      <c r="DA30" s="62"/>
      <c r="DB30" s="62"/>
      <c r="DC30" s="62"/>
      <c r="DD30" s="62"/>
      <c r="DE30" s="62"/>
      <c r="DF30" s="62"/>
      <c r="DG30" s="62"/>
      <c r="DH30" s="62"/>
      <c r="DI30" s="62"/>
      <c r="DJ30" s="62"/>
      <c r="DK30" s="62"/>
      <c r="DL30" s="62"/>
      <c r="DM30" s="62"/>
      <c r="DN30" s="62"/>
      <c r="DO30" s="62"/>
      <c r="DP30" s="62"/>
      <c r="DQ30" s="62"/>
      <c r="DR30" s="62"/>
      <c r="DS30" s="62"/>
      <c r="DT30" s="62"/>
      <c r="DU30" s="62"/>
      <c r="DV30" s="62"/>
      <c r="DW30" s="62"/>
      <c r="DX30" s="62"/>
      <c r="DY30" s="62"/>
      <c r="DZ30" s="62"/>
      <c r="EA30" s="62"/>
      <c r="EB30" s="62"/>
      <c r="EC30" s="62"/>
      <c r="ED30" s="62"/>
      <c r="EE30" s="62"/>
      <c r="EF30" s="62"/>
      <c r="EG30" s="62"/>
      <c r="EH30" s="62"/>
      <c r="EI30" s="62"/>
      <c r="EJ30" s="62"/>
      <c r="EK30" s="62"/>
      <c r="EL30" s="62"/>
      <c r="EM30" s="62"/>
      <c r="EN30" s="62"/>
      <c r="EO30" s="62"/>
      <c r="EP30" s="62"/>
      <c r="EQ30" s="62"/>
      <c r="ER30" s="62"/>
      <c r="ES30" s="62"/>
      <c r="ET30" s="62"/>
      <c r="EU30" s="62"/>
      <c r="EV30" s="62"/>
      <c r="EW30" s="62"/>
      <c r="EX30" s="62"/>
      <c r="EY30" s="62"/>
      <c r="EZ30" s="62"/>
      <c r="FA30" s="62"/>
      <c r="FB30" s="62"/>
      <c r="FC30" s="62"/>
      <c r="FD30" s="62"/>
      <c r="FE30" s="62"/>
      <c r="FF30" s="62"/>
      <c r="FG30" s="62"/>
      <c r="FH30" s="62"/>
      <c r="FI30" s="62"/>
      <c r="FJ30" s="62"/>
      <c r="FK30" s="62"/>
      <c r="FL30" s="62"/>
      <c r="FM30" s="62"/>
      <c r="FN30" s="62"/>
      <c r="FO30" s="62"/>
      <c r="FP30" s="62"/>
      <c r="FQ30" s="62"/>
      <c r="FR30" s="62"/>
      <c r="FS30" s="62"/>
      <c r="FT30" s="62"/>
      <c r="FU30" s="62"/>
      <c r="FV30" s="62"/>
      <c r="FW30" s="62"/>
      <c r="FX30" s="62"/>
      <c r="FY30" s="62"/>
      <c r="FZ30" s="62"/>
      <c r="GA30" s="62"/>
      <c r="GB30" s="62"/>
      <c r="GC30" s="62"/>
      <c r="GD30" s="62"/>
      <c r="GE30" s="62"/>
      <c r="GF30" s="62"/>
      <c r="GG30" s="62"/>
      <c r="GH30" s="62"/>
      <c r="GI30" s="62"/>
      <c r="GJ30" s="62"/>
      <c r="GK30" s="62"/>
      <c r="GL30" s="62"/>
      <c r="GM30" s="62"/>
      <c r="GN30" s="62"/>
      <c r="GO30" s="62"/>
      <c r="GP30" s="62"/>
      <c r="GQ30" s="62"/>
      <c r="GR30" s="62"/>
      <c r="GS30" s="62"/>
      <c r="GT30" s="62"/>
      <c r="GU30" s="62"/>
      <c r="GV30" s="62"/>
      <c r="GW30" s="62"/>
      <c r="GX30" s="62"/>
      <c r="GY30" s="62"/>
      <c r="GZ30" s="62"/>
      <c r="HA30" s="62"/>
      <c r="HB30" s="62"/>
      <c r="HC30" s="62"/>
      <c r="HD30" s="62"/>
      <c r="HE30" s="62"/>
      <c r="HF30" s="62"/>
      <c r="HG30" s="62"/>
      <c r="HH30" s="62"/>
      <c r="HI30" s="62"/>
      <c r="HJ30" s="62"/>
      <c r="HK30" s="62"/>
      <c r="HL30" s="62"/>
      <c r="HM30" s="62"/>
      <c r="HN30" s="62"/>
      <c r="HO30" s="62"/>
      <c r="HP30" s="62"/>
      <c r="HQ30" s="62"/>
      <c r="HR30" s="62"/>
      <c r="HS30" s="62"/>
      <c r="HT30" s="62"/>
      <c r="HU30" s="62"/>
      <c r="HV30" s="62"/>
      <c r="HW30" s="62"/>
      <c r="HX30" s="62"/>
      <c r="HY30" s="62"/>
      <c r="HZ30" s="62"/>
      <c r="IA30" s="62"/>
      <c r="IB30" s="62"/>
      <c r="IC30" s="62"/>
      <c r="ID30" s="62"/>
      <c r="IE30" s="62"/>
      <c r="IF30" s="62"/>
      <c r="IG30" s="62"/>
      <c r="IH30" s="62"/>
      <c r="II30" s="62"/>
      <c r="IJ30" s="62"/>
      <c r="IK30" s="62"/>
      <c r="IL30" s="62"/>
      <c r="IM30" s="62"/>
      <c r="IN30" s="62"/>
      <c r="IO30" s="62"/>
      <c r="IP30" s="62"/>
      <c r="IQ30" s="62"/>
      <c r="IR30" s="62"/>
      <c r="IS30" s="62"/>
      <c r="IT30" s="62"/>
      <c r="IU30" s="62"/>
      <c r="IV30" s="62"/>
      <c r="IW30" s="62"/>
      <c r="IX30" s="62"/>
      <c r="IY30" s="62"/>
      <c r="IZ30" s="62"/>
      <c r="JA30" s="62"/>
      <c r="JB30" s="62"/>
      <c r="JC30" s="62"/>
      <c r="JD30" s="62"/>
      <c r="JE30" s="62"/>
      <c r="JF30" s="62"/>
      <c r="JG30" s="62"/>
      <c r="JH30" s="62"/>
      <c r="JI30" s="62"/>
      <c r="JJ30" s="62"/>
      <c r="JK30" s="62"/>
      <c r="JL30" s="62"/>
      <c r="JM30" s="62"/>
      <c r="JN30" s="62"/>
      <c r="JO30" s="62"/>
      <c r="JP30" s="62"/>
      <c r="JQ30" s="62"/>
      <c r="JR30" s="62"/>
      <c r="JS30" s="62"/>
      <c r="JT30" s="62"/>
      <c r="JU30" s="62"/>
      <c r="JV30" s="62"/>
      <c r="JW30" s="62"/>
      <c r="JX30" s="62"/>
      <c r="JY30" s="62"/>
      <c r="JZ30" s="62"/>
      <c r="KA30" s="62"/>
      <c r="KB30" s="62"/>
      <c r="KC30" s="62"/>
      <c r="KD30" s="62"/>
      <c r="KE30" s="62"/>
      <c r="KF30" s="62"/>
      <c r="KG30" s="62"/>
      <c r="KH30" s="62"/>
      <c r="KI30" s="62"/>
      <c r="KJ30" s="62"/>
      <c r="KK30" s="62"/>
      <c r="KL30" s="62"/>
      <c r="KM30" s="62"/>
      <c r="KN30" s="62"/>
      <c r="KO30" s="62"/>
      <c r="KP30" s="62"/>
      <c r="KQ30" s="62"/>
      <c r="KR30" s="62"/>
      <c r="KS30" s="62"/>
      <c r="KT30" s="62"/>
      <c r="KU30" s="62"/>
      <c r="KV30" s="62"/>
      <c r="KW30" s="62"/>
      <c r="KX30" s="62"/>
      <c r="KY30" s="62"/>
      <c r="KZ30" s="62"/>
      <c r="LA30" s="62"/>
      <c r="LB30" s="62"/>
      <c r="LC30" s="62"/>
      <c r="LD30" s="62"/>
      <c r="LE30" s="62"/>
      <c r="LF30" s="62"/>
      <c r="LG30" s="62"/>
      <c r="LH30" s="62"/>
      <c r="LI30" s="62"/>
      <c r="LJ30" s="62"/>
      <c r="LK30" s="62"/>
      <c r="LL30" s="62"/>
      <c r="LM30" s="62"/>
      <c r="LN30" s="62"/>
      <c r="LO30" s="62"/>
      <c r="LP30" s="62"/>
      <c r="LQ30" s="62"/>
      <c r="LR30" s="62"/>
      <c r="LS30" s="62"/>
      <c r="LT30" s="62"/>
      <c r="LU30" s="62"/>
      <c r="LV30" s="62"/>
      <c r="LW30" s="62"/>
      <c r="LX30" s="62"/>
      <c r="LY30" s="62"/>
      <c r="LZ30" s="62"/>
      <c r="MA30" s="62"/>
      <c r="MB30" s="62"/>
      <c r="MC30" s="62"/>
      <c r="MD30" s="62"/>
      <c r="ME30" s="62"/>
      <c r="MF30" s="62"/>
      <c r="MG30" s="62"/>
      <c r="MH30" s="62"/>
      <c r="MI30" s="62"/>
      <c r="MJ30" s="62"/>
      <c r="MK30" s="62"/>
      <c r="ML30" s="62"/>
      <c r="MM30" s="62"/>
      <c r="MN30" s="62"/>
      <c r="MO30" s="62"/>
      <c r="MP30" s="62"/>
      <c r="MQ30" s="62"/>
      <c r="MR30" s="62"/>
      <c r="MS30" s="62"/>
      <c r="MT30" s="62"/>
      <c r="MU30" s="62"/>
      <c r="MV30" s="62"/>
      <c r="MW30" s="62"/>
      <c r="MX30" s="62"/>
      <c r="MY30" s="62"/>
      <c r="MZ30" s="62"/>
      <c r="NA30" s="62"/>
      <c r="NB30" s="62"/>
      <c r="NC30" s="62"/>
      <c r="ND30" s="62"/>
      <c r="NE30" s="62"/>
      <c r="NF30" s="62"/>
      <c r="NG30" s="62"/>
      <c r="NH30" s="62"/>
      <c r="NI30" s="62"/>
      <c r="NJ30" s="62"/>
      <c r="NK30" s="62"/>
      <c r="NL30" s="62"/>
      <c r="NM30" s="62"/>
      <c r="NN30" s="62"/>
      <c r="NO30" s="62"/>
      <c r="NP30" s="62"/>
      <c r="NQ30" s="62"/>
      <c r="NR30" s="62"/>
      <c r="NS30" s="62"/>
      <c r="NT30" s="62"/>
      <c r="NU30" s="62"/>
      <c r="NV30" s="62"/>
      <c r="NW30" s="62"/>
      <c r="NX30" s="62"/>
      <c r="NY30" s="62"/>
      <c r="NZ30" s="62"/>
      <c r="OA30" s="62"/>
      <c r="OB30" s="62"/>
      <c r="OC30" s="62"/>
      <c r="OD30" s="62"/>
      <c r="OE30" s="62"/>
      <c r="OF30" s="62"/>
      <c r="OG30" s="62"/>
      <c r="OH30" s="62"/>
      <c r="OI30" s="62"/>
      <c r="OJ30" s="62"/>
      <c r="OK30" s="62"/>
      <c r="OL30" s="62"/>
      <c r="OM30" s="62"/>
      <c r="ON30" s="62"/>
      <c r="OO30" s="62"/>
      <c r="OP30" s="62"/>
      <c r="OQ30" s="62"/>
      <c r="OR30" s="62"/>
      <c r="OS30" s="62"/>
      <c r="OT30" s="62"/>
      <c r="OU30" s="62"/>
      <c r="OV30" s="62"/>
      <c r="OW30" s="62"/>
      <c r="OX30" s="62"/>
      <c r="OY30" s="62"/>
      <c r="OZ30" s="62"/>
      <c r="PA30" s="62"/>
      <c r="PB30" s="62"/>
      <c r="PC30" s="62"/>
      <c r="PD30" s="62"/>
      <c r="PE30" s="62"/>
      <c r="PF30" s="62"/>
      <c r="PG30" s="62"/>
      <c r="PH30" s="62"/>
      <c r="PI30" s="62"/>
      <c r="PJ30" s="62"/>
      <c r="PK30" s="62"/>
      <c r="PL30" s="62"/>
      <c r="PM30" s="62"/>
      <c r="PN30" s="62"/>
      <c r="PO30" s="62"/>
      <c r="PP30" s="62"/>
      <c r="PQ30" s="62"/>
      <c r="PR30" s="62"/>
      <c r="PS30" s="62"/>
      <c r="PT30" s="62"/>
      <c r="PU30" s="62"/>
      <c r="PV30" s="62"/>
      <c r="PW30" s="62"/>
      <c r="PX30" s="62"/>
      <c r="PY30" s="62"/>
      <c r="PZ30" s="62"/>
      <c r="QA30" s="62"/>
      <c r="QB30" s="62"/>
      <c r="QC30" s="62"/>
      <c r="QD30" s="62"/>
      <c r="QE30" s="62"/>
      <c r="QF30" s="62"/>
      <c r="QG30" s="62"/>
      <c r="QH30" s="62"/>
      <c r="QI30" s="62"/>
      <c r="QJ30" s="62"/>
      <c r="QK30" s="62"/>
      <c r="QL30" s="62"/>
      <c r="QM30" s="62"/>
      <c r="QN30" s="62"/>
      <c r="QO30" s="62"/>
      <c r="QP30" s="62"/>
      <c r="QQ30" s="62"/>
      <c r="QR30" s="62"/>
      <c r="QS30" s="62"/>
      <c r="QT30" s="62"/>
      <c r="QU30" s="62"/>
      <c r="QV30" s="62"/>
      <c r="QW30" s="62"/>
      <c r="QX30" s="62"/>
      <c r="QY30" s="62"/>
      <c r="QZ30" s="62"/>
      <c r="RA30" s="62"/>
      <c r="RB30" s="62"/>
      <c r="RC30" s="62"/>
      <c r="RD30" s="62"/>
      <c r="RE30" s="62"/>
      <c r="RF30" s="62"/>
      <c r="RG30" s="62"/>
      <c r="RH30" s="62"/>
      <c r="RI30" s="62"/>
      <c r="RJ30" s="62"/>
      <c r="RK30" s="62"/>
      <c r="RL30" s="62"/>
      <c r="RM30" s="62"/>
      <c r="RN30" s="62"/>
      <c r="RO30" s="62"/>
      <c r="RP30" s="62"/>
      <c r="RQ30" s="62"/>
      <c r="RR30" s="62"/>
      <c r="RS30" s="62"/>
      <c r="RT30" s="62"/>
      <c r="RU30" s="62"/>
      <c r="RV30" s="62"/>
      <c r="RW30" s="62"/>
      <c r="RX30" s="62"/>
      <c r="RY30" s="62"/>
      <c r="RZ30" s="62"/>
      <c r="SA30" s="62"/>
      <c r="SB30" s="62"/>
      <c r="SC30" s="62"/>
      <c r="SD30" s="62"/>
      <c r="SE30" s="62"/>
      <c r="SF30" s="62"/>
      <c r="SG30" s="62"/>
      <c r="SH30" s="62"/>
      <c r="SI30" s="62"/>
      <c r="SJ30" s="62"/>
      <c r="SK30" s="62"/>
      <c r="SL30" s="62"/>
      <c r="SM30" s="62"/>
      <c r="SN30" s="62"/>
      <c r="SO30" s="62"/>
      <c r="SP30" s="62"/>
      <c r="SQ30" s="62"/>
      <c r="SR30" s="62"/>
      <c r="SS30" s="62"/>
      <c r="ST30" s="62"/>
      <c r="SU30" s="62"/>
      <c r="SV30" s="62"/>
      <c r="SW30" s="62"/>
      <c r="SX30" s="62"/>
      <c r="SY30" s="62"/>
      <c r="SZ30" s="62"/>
      <c r="TA30" s="62"/>
      <c r="TB30" s="62"/>
      <c r="TC30" s="62"/>
      <c r="TD30" s="62"/>
      <c r="TE30" s="62"/>
      <c r="TF30" s="62"/>
      <c r="TG30" s="62"/>
      <c r="TH30" s="62"/>
      <c r="TI30" s="62"/>
      <c r="TJ30" s="62"/>
      <c r="TK30" s="62"/>
      <c r="TL30" s="62"/>
      <c r="TM30" s="62"/>
      <c r="TN30" s="62"/>
      <c r="TO30" s="62"/>
      <c r="TP30" s="62"/>
      <c r="TQ30" s="62"/>
      <c r="TR30" s="62"/>
      <c r="TS30" s="62"/>
      <c r="TT30" s="62"/>
      <c r="TU30" s="62"/>
      <c r="TV30" s="62"/>
      <c r="TW30" s="62"/>
      <c r="TX30" s="62"/>
      <c r="TY30" s="62"/>
      <c r="TZ30" s="62"/>
      <c r="UA30" s="62"/>
      <c r="UB30" s="62"/>
      <c r="UC30" s="62"/>
      <c r="UD30" s="62"/>
      <c r="UE30" s="62"/>
      <c r="UF30" s="62"/>
      <c r="UG30" s="62"/>
      <c r="UH30" s="62"/>
      <c r="UI30" s="62"/>
      <c r="UJ30" s="62"/>
      <c r="UK30" s="62"/>
      <c r="UL30" s="62"/>
      <c r="UM30" s="62"/>
      <c r="UN30" s="62"/>
      <c r="UO30" s="62"/>
      <c r="UP30" s="62"/>
      <c r="UQ30" s="62"/>
      <c r="UR30" s="62"/>
      <c r="US30" s="62"/>
      <c r="UT30" s="62"/>
      <c r="UU30" s="62"/>
      <c r="UV30" s="62"/>
      <c r="UW30" s="62"/>
      <c r="UX30" s="62"/>
      <c r="UY30" s="62"/>
      <c r="UZ30" s="62"/>
      <c r="VA30" s="62"/>
      <c r="VB30" s="62"/>
      <c r="VC30" s="62"/>
      <c r="VD30" s="62"/>
      <c r="VE30" s="62"/>
      <c r="VF30" s="62"/>
      <c r="VG30" s="62"/>
      <c r="VH30" s="62"/>
      <c r="VI30" s="62"/>
      <c r="VJ30" s="62"/>
      <c r="VK30" s="62"/>
      <c r="VL30" s="62"/>
      <c r="VM30" s="62"/>
      <c r="VN30" s="62"/>
      <c r="VO30" s="62"/>
      <c r="VP30" s="62"/>
      <c r="VQ30" s="62"/>
      <c r="VR30" s="62"/>
      <c r="VS30" s="62"/>
      <c r="VT30" s="62"/>
      <c r="VU30" s="62"/>
      <c r="VV30" s="62"/>
      <c r="VW30" s="62"/>
      <c r="VX30" s="62"/>
      <c r="VY30" s="62"/>
      <c r="VZ30" s="62"/>
      <c r="WA30" s="62"/>
      <c r="WB30" s="62"/>
      <c r="WC30" s="62"/>
      <c r="WD30" s="62"/>
      <c r="WE30" s="62"/>
      <c r="WF30" s="62"/>
      <c r="WG30" s="62"/>
      <c r="WH30" s="62"/>
      <c r="WI30" s="62"/>
      <c r="WJ30" s="62"/>
      <c r="WK30" s="62"/>
      <c r="WL30" s="62"/>
      <c r="WM30" s="62"/>
      <c r="WN30" s="62"/>
      <c r="WO30" s="62"/>
      <c r="WP30" s="62"/>
      <c r="WQ30" s="62"/>
      <c r="WR30" s="62"/>
      <c r="WS30" s="62"/>
      <c r="WT30" s="62"/>
      <c r="WU30" s="62"/>
      <c r="WV30" s="62"/>
      <c r="WW30" s="62"/>
      <c r="WX30" s="62"/>
      <c r="WY30" s="62"/>
      <c r="WZ30" s="62"/>
      <c r="XA30" s="62"/>
      <c r="XB30" s="62"/>
      <c r="XC30" s="62"/>
      <c r="XD30" s="62"/>
      <c r="XE30" s="62"/>
      <c r="XF30" s="62"/>
      <c r="XG30" s="62"/>
      <c r="XH30" s="62"/>
      <c r="XI30" s="62"/>
      <c r="XJ30" s="62"/>
      <c r="XK30" s="62"/>
      <c r="XL30" s="62"/>
      <c r="XM30" s="62"/>
      <c r="XN30" s="62"/>
      <c r="XO30" s="62"/>
      <c r="XP30" s="62"/>
      <c r="XQ30" s="62"/>
      <c r="XR30" s="62"/>
      <c r="XS30" s="62"/>
      <c r="XT30" s="62"/>
      <c r="XU30" s="62"/>
      <c r="XV30" s="62"/>
      <c r="XW30" s="62"/>
      <c r="XX30" s="62"/>
      <c r="XY30" s="62"/>
      <c r="XZ30" s="62"/>
      <c r="YA30" s="62"/>
      <c r="YB30" s="62"/>
      <c r="YC30" s="62"/>
      <c r="YD30" s="62"/>
      <c r="YE30" s="62"/>
      <c r="YF30" s="62"/>
      <c r="YG30" s="62"/>
      <c r="YH30" s="62"/>
      <c r="YI30" s="62"/>
      <c r="YJ30" s="62"/>
      <c r="YK30" s="62"/>
      <c r="YL30" s="62"/>
      <c r="YM30" s="62"/>
      <c r="YN30" s="62"/>
      <c r="YO30" s="62"/>
      <c r="YP30" s="62"/>
      <c r="YQ30" s="62"/>
      <c r="YR30" s="62"/>
      <c r="YS30" s="62"/>
      <c r="YT30" s="62"/>
      <c r="YU30" s="62"/>
      <c r="YV30" s="62"/>
      <c r="YW30" s="62"/>
      <c r="YX30" s="62"/>
      <c r="YY30" s="62"/>
      <c r="YZ30" s="62"/>
      <c r="ZA30" s="62"/>
      <c r="ZB30" s="62"/>
      <c r="ZC30" s="62"/>
      <c r="ZD30" s="62"/>
      <c r="ZE30" s="62"/>
      <c r="ZF30" s="62"/>
      <c r="ZG30" s="62"/>
      <c r="ZH30" s="62"/>
      <c r="ZI30" s="62"/>
      <c r="ZJ30" s="62"/>
      <c r="ZK30" s="62"/>
      <c r="ZL30" s="62"/>
      <c r="ZM30" s="62"/>
      <c r="ZN30" s="62"/>
      <c r="ZO30" s="62"/>
      <c r="ZP30" s="62"/>
      <c r="ZQ30" s="62"/>
      <c r="ZR30" s="62"/>
      <c r="ZS30" s="62"/>
      <c r="ZT30" s="62"/>
      <c r="ZU30" s="62"/>
      <c r="ZV30" s="62"/>
      <c r="ZW30" s="62"/>
      <c r="ZX30" s="62"/>
      <c r="ZY30" s="62"/>
      <c r="ZZ30" s="62"/>
      <c r="AAA30" s="62"/>
      <c r="AAB30" s="62"/>
      <c r="AAC30" s="62"/>
      <c r="AAD30" s="62"/>
      <c r="AAE30" s="62"/>
      <c r="AAF30" s="62"/>
      <c r="AAG30" s="62"/>
      <c r="AAH30" s="62"/>
      <c r="AAI30" s="62"/>
      <c r="AAJ30" s="62"/>
      <c r="AAK30" s="62"/>
      <c r="AAL30" s="62"/>
      <c r="AAM30" s="62"/>
      <c r="AAN30" s="62"/>
      <c r="AAO30" s="62"/>
      <c r="AAP30" s="62"/>
      <c r="AAQ30" s="62"/>
      <c r="AAR30" s="62"/>
      <c r="AAS30" s="62"/>
      <c r="AAT30" s="62"/>
      <c r="AAU30" s="62"/>
      <c r="AAV30" s="62"/>
      <c r="AAW30" s="62"/>
      <c r="AAX30" s="62"/>
      <c r="AAY30" s="62"/>
      <c r="AAZ30" s="62"/>
      <c r="ABA30" s="62"/>
      <c r="ABB30" s="62"/>
      <c r="ABC30" s="62"/>
      <c r="ABD30" s="62"/>
      <c r="ABE30" s="62"/>
      <c r="ABF30" s="62"/>
      <c r="ABG30" s="62"/>
      <c r="ABH30" s="62"/>
      <c r="ABI30" s="62"/>
      <c r="ABJ30" s="62"/>
      <c r="ABK30" s="62"/>
      <c r="ABL30" s="62"/>
      <c r="ABM30" s="62"/>
      <c r="ABN30" s="62"/>
      <c r="ABO30" s="62"/>
      <c r="ABP30" s="62"/>
      <c r="ABQ30" s="62"/>
      <c r="ABR30" s="62"/>
      <c r="ABS30" s="62"/>
      <c r="ABT30" s="62"/>
      <c r="ABU30" s="62"/>
      <c r="ABV30" s="62"/>
      <c r="ABW30" s="62"/>
      <c r="ABX30" s="62"/>
      <c r="ABY30" s="62"/>
      <c r="ABZ30" s="62"/>
      <c r="ACA30" s="62"/>
      <c r="ACB30" s="62"/>
      <c r="ACC30" s="62"/>
      <c r="ACD30" s="62"/>
      <c r="ACE30" s="62"/>
      <c r="ACF30" s="62"/>
      <c r="ACG30" s="62"/>
      <c r="ACH30" s="62"/>
      <c r="ACI30" s="62"/>
      <c r="ACJ30" s="62"/>
      <c r="ACK30" s="62"/>
      <c r="ACL30" s="62"/>
      <c r="ACM30" s="62"/>
      <c r="ACN30" s="62"/>
      <c r="ACO30" s="62"/>
      <c r="ACP30" s="62"/>
      <c r="ACQ30" s="62"/>
      <c r="ACR30" s="62"/>
      <c r="ACS30" s="62"/>
      <c r="ACT30" s="62"/>
      <c r="ACU30" s="62"/>
      <c r="ACV30" s="62"/>
      <c r="ACW30" s="62"/>
      <c r="ACX30" s="62"/>
      <c r="ACY30" s="62"/>
      <c r="ACZ30" s="62"/>
      <c r="ADA30" s="62"/>
      <c r="ADB30" s="62"/>
      <c r="ADC30" s="62"/>
      <c r="ADD30" s="62"/>
      <c r="ADE30" s="62"/>
      <c r="ADF30" s="62"/>
      <c r="ADG30" s="62"/>
      <c r="ADH30" s="62"/>
      <c r="ADI30" s="62"/>
      <c r="ADJ30" s="62"/>
      <c r="ADK30" s="62"/>
      <c r="ADL30" s="62"/>
      <c r="ADM30" s="62"/>
      <c r="ADN30" s="62"/>
      <c r="ADO30" s="62"/>
      <c r="ADP30" s="62"/>
      <c r="ADQ30" s="62"/>
      <c r="ADR30" s="62"/>
      <c r="ADS30" s="62"/>
      <c r="ADT30" s="62"/>
      <c r="ADU30" s="62"/>
      <c r="ADV30" s="62"/>
      <c r="ADW30" s="62"/>
      <c r="ADX30" s="62"/>
      <c r="ADY30" s="62"/>
      <c r="ADZ30" s="62"/>
      <c r="AEA30" s="62"/>
      <c r="AEB30" s="62"/>
      <c r="AEC30" s="62"/>
      <c r="AED30" s="62"/>
      <c r="AEE30" s="62"/>
      <c r="AEF30" s="62"/>
      <c r="AEG30" s="62"/>
      <c r="AEH30" s="62"/>
      <c r="AEI30" s="62"/>
      <c r="AEJ30" s="62"/>
      <c r="AEK30" s="62"/>
      <c r="AEL30" s="62"/>
      <c r="AEM30" s="62"/>
      <c r="AEN30" s="62"/>
      <c r="AEO30" s="62"/>
      <c r="AEP30" s="62"/>
      <c r="AEQ30" s="62"/>
      <c r="AER30" s="62"/>
      <c r="AES30" s="62"/>
      <c r="AET30" s="62"/>
      <c r="AEU30" s="62"/>
      <c r="AEV30" s="62"/>
      <c r="AEW30" s="62"/>
      <c r="AEX30" s="62"/>
      <c r="AEY30" s="62"/>
      <c r="AEZ30" s="62"/>
      <c r="AFA30" s="62"/>
      <c r="AFB30" s="62"/>
      <c r="AFC30" s="62"/>
      <c r="AFD30" s="62"/>
      <c r="AFE30" s="62"/>
      <c r="AFF30" s="62"/>
      <c r="AFG30" s="62"/>
      <c r="AFH30" s="62"/>
      <c r="AFI30" s="62"/>
      <c r="AFJ30" s="62"/>
      <c r="AFK30" s="62"/>
      <c r="AFL30" s="62"/>
      <c r="AFM30" s="62"/>
      <c r="AFN30" s="62"/>
      <c r="AFO30" s="62"/>
      <c r="AFP30" s="62"/>
      <c r="AFQ30" s="62"/>
      <c r="AFR30" s="62"/>
      <c r="AFS30" s="62"/>
      <c r="AFT30" s="62"/>
      <c r="AFU30" s="62"/>
      <c r="AFV30" s="62"/>
      <c r="AFW30" s="62"/>
      <c r="AFX30" s="62"/>
      <c r="AFY30" s="62"/>
      <c r="AFZ30" s="62"/>
      <c r="AGA30" s="62"/>
      <c r="AGB30" s="62"/>
      <c r="AGC30" s="62"/>
      <c r="AGD30" s="62"/>
      <c r="AGE30" s="62"/>
      <c r="AGF30" s="62"/>
      <c r="AGG30" s="62"/>
      <c r="AGH30" s="62"/>
      <c r="AGI30" s="62"/>
      <c r="AGJ30" s="62"/>
      <c r="AGK30" s="62"/>
      <c r="AGL30" s="62"/>
      <c r="AGM30" s="62"/>
      <c r="AGN30" s="62"/>
      <c r="AGO30" s="62"/>
      <c r="AGP30" s="62"/>
      <c r="AGQ30" s="62"/>
      <c r="AGR30" s="62"/>
      <c r="AGS30" s="62"/>
      <c r="AGT30" s="62"/>
      <c r="AGU30" s="62"/>
      <c r="AGV30" s="62"/>
      <c r="AGW30" s="62"/>
      <c r="AGX30" s="62"/>
      <c r="AGY30" s="62"/>
      <c r="AGZ30" s="62"/>
      <c r="AHA30" s="62"/>
      <c r="AHB30" s="62"/>
      <c r="AHC30" s="62"/>
      <c r="AHD30" s="62"/>
      <c r="AHE30" s="62"/>
      <c r="AHF30" s="62"/>
      <c r="AHG30" s="62"/>
      <c r="AHH30" s="62"/>
      <c r="AHI30" s="62"/>
      <c r="AHJ30" s="62"/>
      <c r="AHK30" s="62"/>
      <c r="AHL30" s="62"/>
      <c r="AHM30" s="62"/>
      <c r="AHN30" s="62"/>
      <c r="AHO30" s="62"/>
      <c r="AHP30" s="62"/>
      <c r="AHQ30" s="62"/>
      <c r="AHR30" s="62"/>
      <c r="AHS30" s="62"/>
      <c r="AHT30" s="62"/>
      <c r="AHU30" s="62"/>
      <c r="AHV30" s="62"/>
      <c r="AHW30" s="62"/>
      <c r="AHX30" s="62"/>
      <c r="AHY30" s="62"/>
      <c r="AHZ30" s="62"/>
      <c r="AIA30" s="62"/>
      <c r="AIB30" s="62"/>
      <c r="AIC30" s="62"/>
      <c r="AID30" s="62"/>
      <c r="AIE30" s="62"/>
      <c r="AIF30" s="62"/>
      <c r="AIG30" s="62"/>
      <c r="AIH30" s="62"/>
      <c r="AII30" s="62"/>
      <c r="AIJ30" s="62"/>
      <c r="AIK30" s="62"/>
      <c r="AIL30" s="62"/>
      <c r="AIM30" s="62"/>
      <c r="AIN30" s="62"/>
      <c r="AIO30" s="62"/>
      <c r="AIP30" s="62"/>
      <c r="AIQ30" s="62"/>
      <c r="AIR30" s="62"/>
      <c r="AIS30" s="62"/>
      <c r="AIT30" s="62"/>
      <c r="AIU30" s="62"/>
      <c r="AIV30" s="62"/>
      <c r="AIW30" s="62"/>
      <c r="AIX30" s="62"/>
      <c r="AIY30" s="62"/>
      <c r="AIZ30" s="62"/>
      <c r="AJA30" s="62"/>
      <c r="AJB30" s="62"/>
      <c r="AJC30" s="62"/>
      <c r="AJD30" s="62"/>
      <c r="AJE30" s="62"/>
      <c r="AJF30" s="62"/>
      <c r="AJG30" s="62"/>
      <c r="AJH30" s="62"/>
      <c r="AJI30" s="62"/>
      <c r="AJJ30" s="62"/>
      <c r="AJK30" s="62"/>
      <c r="AJL30" s="62"/>
      <c r="AJM30" s="62"/>
      <c r="AJN30" s="62"/>
      <c r="AJO30" s="62"/>
      <c r="AJP30" s="62"/>
      <c r="AJQ30" s="62"/>
      <c r="AJR30" s="62"/>
      <c r="AJS30" s="62"/>
      <c r="AJT30" s="62"/>
      <c r="AJU30" s="62"/>
      <c r="AJV30" s="62"/>
      <c r="AJW30" s="62"/>
      <c r="AJX30" s="62"/>
      <c r="AJY30" s="62"/>
      <c r="AJZ30" s="62"/>
      <c r="AKA30" s="62"/>
      <c r="AKB30" s="62"/>
      <c r="AKC30" s="62"/>
      <c r="AKD30" s="62"/>
      <c r="AKE30" s="62"/>
      <c r="AKF30" s="62"/>
      <c r="AKG30" s="62"/>
      <c r="AKH30" s="62"/>
      <c r="AKI30" s="62"/>
      <c r="AKJ30" s="62"/>
      <c r="AKK30" s="62"/>
      <c r="AKL30" s="62"/>
      <c r="AKM30" s="62"/>
      <c r="AKN30" s="62"/>
      <c r="AKO30" s="62"/>
      <c r="AKP30" s="62"/>
      <c r="AKQ30" s="62"/>
      <c r="AKR30" s="62"/>
      <c r="AKS30" s="62"/>
      <c r="AKT30" s="62"/>
      <c r="AKU30" s="62"/>
      <c r="AKV30" s="62"/>
      <c r="AKW30" s="62"/>
      <c r="AKX30" s="62"/>
      <c r="AKY30" s="62"/>
      <c r="AKZ30" s="62"/>
      <c r="ALA30" s="62"/>
      <c r="ALB30" s="62"/>
      <c r="ALC30" s="62"/>
      <c r="ALD30" s="62"/>
      <c r="ALE30" s="62"/>
      <c r="ALF30" s="62"/>
      <c r="ALG30" s="62"/>
      <c r="ALH30" s="62"/>
      <c r="ALI30" s="62"/>
      <c r="ALJ30" s="62"/>
      <c r="ALK30" s="62"/>
      <c r="ALL30" s="62"/>
      <c r="ALM30" s="62"/>
      <c r="ALN30" s="62"/>
      <c r="ALO30" s="62"/>
      <c r="ALP30" s="62"/>
      <c r="ALQ30" s="62"/>
      <c r="ALR30" s="62"/>
      <c r="ALS30" s="62"/>
      <c r="ALT30" s="62"/>
      <c r="ALU30" s="62"/>
      <c r="ALV30" s="62"/>
      <c r="ALW30" s="62"/>
      <c r="ALX30" s="62"/>
      <c r="ALY30" s="62"/>
      <c r="ALZ30" s="62"/>
      <c r="AMA30" s="62"/>
      <c r="AMB30" s="62"/>
      <c r="AMC30" s="62"/>
      <c r="AMD30" s="62"/>
      <c r="AME30" s="62"/>
      <c r="AMF30" s="62"/>
      <c r="AMG30" s="62"/>
      <c r="AMH30" s="62"/>
      <c r="AMI30" s="62"/>
      <c r="AMJ30" s="62"/>
    </row>
    <row r="31" spans="1:1024" ht="15" customHeight="1" thickBot="1">
      <c r="A31" s="62"/>
      <c r="B31" s="35"/>
      <c r="C31" s="36"/>
      <c r="D31" s="36"/>
      <c r="E31" s="36"/>
      <c r="F31" s="36"/>
      <c r="G31" s="36"/>
      <c r="H31" s="36"/>
      <c r="I31" s="36"/>
      <c r="J31" s="36"/>
      <c r="K31" s="36"/>
      <c r="L31" s="36"/>
      <c r="M31" s="36"/>
      <c r="N31" s="36"/>
      <c r="O31" s="36"/>
      <c r="P31" s="36"/>
      <c r="Q31" s="37"/>
      <c r="R31" s="62"/>
      <c r="S31" s="62"/>
      <c r="T31" s="62"/>
      <c r="U31" s="62"/>
      <c r="V31" s="62"/>
      <c r="W31" s="62"/>
      <c r="X31" s="62"/>
      <c r="Y31" s="62"/>
      <c r="Z31" s="62"/>
      <c r="AA31" s="62"/>
      <c r="AB31" s="62"/>
      <c r="AC31" s="62"/>
      <c r="AD31" s="62"/>
      <c r="AE31" s="62"/>
      <c r="AF31" s="62"/>
      <c r="AG31" s="62"/>
      <c r="AH31" s="62"/>
      <c r="AI31" s="62"/>
      <c r="AJ31" s="62"/>
      <c r="AK31" s="62"/>
      <c r="AL31" s="62"/>
      <c r="AM31" s="62"/>
      <c r="AN31" s="62"/>
      <c r="AO31" s="62"/>
      <c r="AP31" s="62"/>
      <c r="AQ31" s="62"/>
      <c r="AR31" s="62"/>
      <c r="AS31" s="62"/>
      <c r="AT31" s="62"/>
      <c r="AU31" s="62"/>
      <c r="AV31" s="62"/>
      <c r="AW31" s="62"/>
      <c r="AX31" s="62"/>
      <c r="AY31" s="62"/>
      <c r="AZ31" s="62"/>
      <c r="BA31" s="62"/>
      <c r="BB31" s="62"/>
      <c r="BC31" s="62"/>
      <c r="BD31" s="62"/>
      <c r="BE31" s="62"/>
      <c r="BF31" s="62"/>
      <c r="BG31" s="62"/>
      <c r="BH31" s="62"/>
      <c r="BI31" s="62"/>
      <c r="BJ31" s="62"/>
      <c r="BK31" s="62"/>
      <c r="BL31" s="62"/>
      <c r="BM31" s="62"/>
      <c r="BN31" s="62"/>
      <c r="BO31" s="62"/>
      <c r="BP31" s="62"/>
      <c r="BQ31" s="62"/>
      <c r="BR31" s="62"/>
      <c r="BS31" s="62"/>
      <c r="BT31" s="62"/>
      <c r="BU31" s="62"/>
      <c r="BV31" s="62"/>
      <c r="BW31" s="62"/>
      <c r="BX31" s="62"/>
      <c r="BY31" s="62"/>
      <c r="BZ31" s="62"/>
      <c r="CA31" s="62"/>
      <c r="CB31" s="62"/>
      <c r="CC31" s="62"/>
      <c r="CD31" s="62"/>
      <c r="CE31" s="62"/>
      <c r="CF31" s="62"/>
      <c r="CG31" s="62"/>
      <c r="CH31" s="62"/>
      <c r="CI31" s="62"/>
      <c r="CJ31" s="62"/>
      <c r="CK31" s="62"/>
      <c r="CL31" s="62"/>
      <c r="CM31" s="62"/>
      <c r="CN31" s="62"/>
      <c r="CO31" s="62"/>
      <c r="CP31" s="62"/>
      <c r="CQ31" s="62"/>
      <c r="CR31" s="62"/>
      <c r="CS31" s="62"/>
      <c r="CT31" s="62"/>
      <c r="CU31" s="62"/>
      <c r="CV31" s="62"/>
      <c r="CW31" s="62"/>
      <c r="CX31" s="62"/>
      <c r="CY31" s="62"/>
      <c r="CZ31" s="62"/>
      <c r="DA31" s="62"/>
      <c r="DB31" s="62"/>
      <c r="DC31" s="62"/>
      <c r="DD31" s="62"/>
      <c r="DE31" s="62"/>
      <c r="DF31" s="62"/>
      <c r="DG31" s="62"/>
      <c r="DH31" s="62"/>
      <c r="DI31" s="62"/>
      <c r="DJ31" s="62"/>
      <c r="DK31" s="62"/>
      <c r="DL31" s="62"/>
      <c r="DM31" s="62"/>
      <c r="DN31" s="62"/>
      <c r="DO31" s="62"/>
      <c r="DP31" s="62"/>
      <c r="DQ31" s="62"/>
      <c r="DR31" s="62"/>
      <c r="DS31" s="62"/>
      <c r="DT31" s="62"/>
      <c r="DU31" s="62"/>
      <c r="DV31" s="62"/>
      <c r="DW31" s="62"/>
      <c r="DX31" s="62"/>
      <c r="DY31" s="62"/>
      <c r="DZ31" s="62"/>
      <c r="EA31" s="62"/>
      <c r="EB31" s="62"/>
      <c r="EC31" s="62"/>
      <c r="ED31" s="62"/>
      <c r="EE31" s="62"/>
      <c r="EF31" s="62"/>
      <c r="EG31" s="62"/>
      <c r="EH31" s="62"/>
      <c r="EI31" s="62"/>
      <c r="EJ31" s="62"/>
      <c r="EK31" s="62"/>
      <c r="EL31" s="62"/>
      <c r="EM31" s="62"/>
      <c r="EN31" s="62"/>
      <c r="EO31" s="62"/>
      <c r="EP31" s="62"/>
      <c r="EQ31" s="62"/>
      <c r="ER31" s="62"/>
      <c r="ES31" s="62"/>
      <c r="ET31" s="62"/>
      <c r="EU31" s="62"/>
      <c r="EV31" s="62"/>
      <c r="EW31" s="62"/>
      <c r="EX31" s="62"/>
      <c r="EY31" s="62"/>
      <c r="EZ31" s="62"/>
      <c r="FA31" s="62"/>
      <c r="FB31" s="62"/>
      <c r="FC31" s="62"/>
      <c r="FD31" s="62"/>
      <c r="FE31" s="62"/>
      <c r="FF31" s="62"/>
      <c r="FG31" s="62"/>
      <c r="FH31" s="62"/>
      <c r="FI31" s="62"/>
      <c r="FJ31" s="62"/>
      <c r="FK31" s="62"/>
      <c r="FL31" s="62"/>
      <c r="FM31" s="62"/>
      <c r="FN31" s="62"/>
      <c r="FO31" s="62"/>
      <c r="FP31" s="62"/>
      <c r="FQ31" s="62"/>
      <c r="FR31" s="62"/>
      <c r="FS31" s="62"/>
      <c r="FT31" s="62"/>
      <c r="FU31" s="62"/>
      <c r="FV31" s="62"/>
      <c r="FW31" s="62"/>
      <c r="FX31" s="62"/>
      <c r="FY31" s="62"/>
      <c r="FZ31" s="62"/>
      <c r="GA31" s="62"/>
      <c r="GB31" s="62"/>
      <c r="GC31" s="62"/>
      <c r="GD31" s="62"/>
      <c r="GE31" s="62"/>
      <c r="GF31" s="62"/>
      <c r="GG31" s="62"/>
      <c r="GH31" s="62"/>
      <c r="GI31" s="62"/>
      <c r="GJ31" s="62"/>
      <c r="GK31" s="62"/>
      <c r="GL31" s="62"/>
      <c r="GM31" s="62"/>
      <c r="GN31" s="62"/>
      <c r="GO31" s="62"/>
      <c r="GP31" s="62"/>
      <c r="GQ31" s="62"/>
      <c r="GR31" s="62"/>
      <c r="GS31" s="62"/>
      <c r="GT31" s="62"/>
      <c r="GU31" s="62"/>
      <c r="GV31" s="62"/>
      <c r="GW31" s="62"/>
      <c r="GX31" s="62"/>
      <c r="GY31" s="62"/>
      <c r="GZ31" s="62"/>
      <c r="HA31" s="62"/>
      <c r="HB31" s="62"/>
      <c r="HC31" s="62"/>
      <c r="HD31" s="62"/>
      <c r="HE31" s="62"/>
      <c r="HF31" s="62"/>
      <c r="HG31" s="62"/>
      <c r="HH31" s="62"/>
      <c r="HI31" s="62"/>
      <c r="HJ31" s="62"/>
      <c r="HK31" s="62"/>
      <c r="HL31" s="62"/>
      <c r="HM31" s="62"/>
      <c r="HN31" s="62"/>
      <c r="HO31" s="62"/>
      <c r="HP31" s="62"/>
      <c r="HQ31" s="62"/>
      <c r="HR31" s="62"/>
      <c r="HS31" s="62"/>
      <c r="HT31" s="62"/>
      <c r="HU31" s="62"/>
      <c r="HV31" s="62"/>
      <c r="HW31" s="62"/>
      <c r="HX31" s="62"/>
      <c r="HY31" s="62"/>
      <c r="HZ31" s="62"/>
      <c r="IA31" s="62"/>
      <c r="IB31" s="62"/>
      <c r="IC31" s="62"/>
      <c r="ID31" s="62"/>
      <c r="IE31" s="62"/>
      <c r="IF31" s="62"/>
      <c r="IG31" s="62"/>
      <c r="IH31" s="62"/>
      <c r="II31" s="62"/>
      <c r="IJ31" s="62"/>
      <c r="IK31" s="62"/>
      <c r="IL31" s="62"/>
      <c r="IM31" s="62"/>
      <c r="IN31" s="62"/>
      <c r="IO31" s="62"/>
      <c r="IP31" s="62"/>
      <c r="IQ31" s="62"/>
      <c r="IR31" s="62"/>
      <c r="IS31" s="62"/>
      <c r="IT31" s="62"/>
      <c r="IU31" s="62"/>
      <c r="IV31" s="62"/>
      <c r="IW31" s="62"/>
      <c r="IX31" s="62"/>
      <c r="IY31" s="62"/>
      <c r="IZ31" s="62"/>
      <c r="JA31" s="62"/>
      <c r="JB31" s="62"/>
      <c r="JC31" s="62"/>
      <c r="JD31" s="62"/>
      <c r="JE31" s="62"/>
      <c r="JF31" s="62"/>
      <c r="JG31" s="62"/>
      <c r="JH31" s="62"/>
      <c r="JI31" s="62"/>
      <c r="JJ31" s="62"/>
      <c r="JK31" s="62"/>
      <c r="JL31" s="62"/>
      <c r="JM31" s="62"/>
      <c r="JN31" s="62"/>
      <c r="JO31" s="62"/>
      <c r="JP31" s="62"/>
      <c r="JQ31" s="62"/>
      <c r="JR31" s="62"/>
      <c r="JS31" s="62"/>
      <c r="JT31" s="62"/>
      <c r="JU31" s="62"/>
      <c r="JV31" s="62"/>
      <c r="JW31" s="62"/>
      <c r="JX31" s="62"/>
      <c r="JY31" s="62"/>
      <c r="JZ31" s="62"/>
      <c r="KA31" s="62"/>
      <c r="KB31" s="62"/>
      <c r="KC31" s="62"/>
      <c r="KD31" s="62"/>
      <c r="KE31" s="62"/>
      <c r="KF31" s="62"/>
      <c r="KG31" s="62"/>
      <c r="KH31" s="62"/>
      <c r="KI31" s="62"/>
      <c r="KJ31" s="62"/>
      <c r="KK31" s="62"/>
      <c r="KL31" s="62"/>
      <c r="KM31" s="62"/>
      <c r="KN31" s="62"/>
      <c r="KO31" s="62"/>
      <c r="KP31" s="62"/>
      <c r="KQ31" s="62"/>
      <c r="KR31" s="62"/>
      <c r="KS31" s="62"/>
      <c r="KT31" s="62"/>
      <c r="KU31" s="62"/>
      <c r="KV31" s="62"/>
      <c r="KW31" s="62"/>
      <c r="KX31" s="62"/>
      <c r="KY31" s="62"/>
      <c r="KZ31" s="62"/>
      <c r="LA31" s="62"/>
      <c r="LB31" s="62"/>
      <c r="LC31" s="62"/>
      <c r="LD31" s="62"/>
      <c r="LE31" s="62"/>
      <c r="LF31" s="62"/>
      <c r="LG31" s="62"/>
      <c r="LH31" s="62"/>
      <c r="LI31" s="62"/>
      <c r="LJ31" s="62"/>
      <c r="LK31" s="62"/>
      <c r="LL31" s="62"/>
      <c r="LM31" s="62"/>
      <c r="LN31" s="62"/>
      <c r="LO31" s="62"/>
      <c r="LP31" s="62"/>
      <c r="LQ31" s="62"/>
      <c r="LR31" s="62"/>
      <c r="LS31" s="62"/>
      <c r="LT31" s="62"/>
      <c r="LU31" s="62"/>
      <c r="LV31" s="62"/>
      <c r="LW31" s="62"/>
      <c r="LX31" s="62"/>
      <c r="LY31" s="62"/>
      <c r="LZ31" s="62"/>
      <c r="MA31" s="62"/>
      <c r="MB31" s="62"/>
      <c r="MC31" s="62"/>
      <c r="MD31" s="62"/>
      <c r="ME31" s="62"/>
      <c r="MF31" s="62"/>
      <c r="MG31" s="62"/>
      <c r="MH31" s="62"/>
      <c r="MI31" s="62"/>
      <c r="MJ31" s="62"/>
      <c r="MK31" s="62"/>
      <c r="ML31" s="62"/>
      <c r="MM31" s="62"/>
      <c r="MN31" s="62"/>
      <c r="MO31" s="62"/>
      <c r="MP31" s="62"/>
      <c r="MQ31" s="62"/>
      <c r="MR31" s="62"/>
      <c r="MS31" s="62"/>
      <c r="MT31" s="62"/>
      <c r="MU31" s="62"/>
      <c r="MV31" s="62"/>
      <c r="MW31" s="62"/>
      <c r="MX31" s="62"/>
      <c r="MY31" s="62"/>
      <c r="MZ31" s="62"/>
      <c r="NA31" s="62"/>
      <c r="NB31" s="62"/>
      <c r="NC31" s="62"/>
      <c r="ND31" s="62"/>
      <c r="NE31" s="62"/>
      <c r="NF31" s="62"/>
      <c r="NG31" s="62"/>
      <c r="NH31" s="62"/>
      <c r="NI31" s="62"/>
      <c r="NJ31" s="62"/>
      <c r="NK31" s="62"/>
      <c r="NL31" s="62"/>
      <c r="NM31" s="62"/>
      <c r="NN31" s="62"/>
      <c r="NO31" s="62"/>
      <c r="NP31" s="62"/>
      <c r="NQ31" s="62"/>
      <c r="NR31" s="62"/>
      <c r="NS31" s="62"/>
      <c r="NT31" s="62"/>
      <c r="NU31" s="62"/>
      <c r="NV31" s="62"/>
      <c r="NW31" s="62"/>
      <c r="NX31" s="62"/>
      <c r="NY31" s="62"/>
      <c r="NZ31" s="62"/>
      <c r="OA31" s="62"/>
      <c r="OB31" s="62"/>
      <c r="OC31" s="62"/>
      <c r="OD31" s="62"/>
      <c r="OE31" s="62"/>
      <c r="OF31" s="62"/>
      <c r="OG31" s="62"/>
      <c r="OH31" s="62"/>
      <c r="OI31" s="62"/>
      <c r="OJ31" s="62"/>
      <c r="OK31" s="62"/>
      <c r="OL31" s="62"/>
      <c r="OM31" s="62"/>
      <c r="ON31" s="62"/>
      <c r="OO31" s="62"/>
      <c r="OP31" s="62"/>
      <c r="OQ31" s="62"/>
      <c r="OR31" s="62"/>
      <c r="OS31" s="62"/>
      <c r="OT31" s="62"/>
      <c r="OU31" s="62"/>
      <c r="OV31" s="62"/>
      <c r="OW31" s="62"/>
      <c r="OX31" s="62"/>
      <c r="OY31" s="62"/>
      <c r="OZ31" s="62"/>
      <c r="PA31" s="62"/>
      <c r="PB31" s="62"/>
      <c r="PC31" s="62"/>
      <c r="PD31" s="62"/>
      <c r="PE31" s="62"/>
      <c r="PF31" s="62"/>
      <c r="PG31" s="62"/>
      <c r="PH31" s="62"/>
      <c r="PI31" s="62"/>
      <c r="PJ31" s="62"/>
      <c r="PK31" s="62"/>
      <c r="PL31" s="62"/>
      <c r="PM31" s="62"/>
      <c r="PN31" s="62"/>
      <c r="PO31" s="62"/>
      <c r="PP31" s="62"/>
      <c r="PQ31" s="62"/>
      <c r="PR31" s="62"/>
      <c r="PS31" s="62"/>
      <c r="PT31" s="62"/>
      <c r="PU31" s="62"/>
      <c r="PV31" s="62"/>
      <c r="PW31" s="62"/>
      <c r="PX31" s="62"/>
      <c r="PY31" s="62"/>
      <c r="PZ31" s="62"/>
      <c r="QA31" s="62"/>
      <c r="QB31" s="62"/>
      <c r="QC31" s="62"/>
      <c r="QD31" s="62"/>
      <c r="QE31" s="62"/>
      <c r="QF31" s="62"/>
      <c r="QG31" s="62"/>
      <c r="QH31" s="62"/>
      <c r="QI31" s="62"/>
      <c r="QJ31" s="62"/>
      <c r="QK31" s="62"/>
      <c r="QL31" s="62"/>
      <c r="QM31" s="62"/>
      <c r="QN31" s="62"/>
      <c r="QO31" s="62"/>
      <c r="QP31" s="62"/>
      <c r="QQ31" s="62"/>
      <c r="QR31" s="62"/>
      <c r="QS31" s="62"/>
      <c r="QT31" s="62"/>
      <c r="QU31" s="62"/>
      <c r="QV31" s="62"/>
      <c r="QW31" s="62"/>
      <c r="QX31" s="62"/>
      <c r="QY31" s="62"/>
      <c r="QZ31" s="62"/>
      <c r="RA31" s="62"/>
      <c r="RB31" s="62"/>
      <c r="RC31" s="62"/>
      <c r="RD31" s="62"/>
      <c r="RE31" s="62"/>
      <c r="RF31" s="62"/>
      <c r="RG31" s="62"/>
      <c r="RH31" s="62"/>
      <c r="RI31" s="62"/>
      <c r="RJ31" s="62"/>
      <c r="RK31" s="62"/>
      <c r="RL31" s="62"/>
      <c r="RM31" s="62"/>
      <c r="RN31" s="62"/>
      <c r="RO31" s="62"/>
      <c r="RP31" s="62"/>
      <c r="RQ31" s="62"/>
      <c r="RR31" s="62"/>
      <c r="RS31" s="62"/>
      <c r="RT31" s="62"/>
      <c r="RU31" s="62"/>
      <c r="RV31" s="62"/>
      <c r="RW31" s="62"/>
      <c r="RX31" s="62"/>
      <c r="RY31" s="62"/>
      <c r="RZ31" s="62"/>
      <c r="SA31" s="62"/>
      <c r="SB31" s="62"/>
      <c r="SC31" s="62"/>
      <c r="SD31" s="62"/>
      <c r="SE31" s="62"/>
      <c r="SF31" s="62"/>
      <c r="SG31" s="62"/>
      <c r="SH31" s="62"/>
      <c r="SI31" s="62"/>
      <c r="SJ31" s="62"/>
      <c r="SK31" s="62"/>
      <c r="SL31" s="62"/>
      <c r="SM31" s="62"/>
      <c r="SN31" s="62"/>
      <c r="SO31" s="62"/>
      <c r="SP31" s="62"/>
      <c r="SQ31" s="62"/>
      <c r="SR31" s="62"/>
      <c r="SS31" s="62"/>
      <c r="ST31" s="62"/>
      <c r="SU31" s="62"/>
      <c r="SV31" s="62"/>
      <c r="SW31" s="62"/>
      <c r="SX31" s="62"/>
      <c r="SY31" s="62"/>
      <c r="SZ31" s="62"/>
      <c r="TA31" s="62"/>
      <c r="TB31" s="62"/>
      <c r="TC31" s="62"/>
      <c r="TD31" s="62"/>
      <c r="TE31" s="62"/>
      <c r="TF31" s="62"/>
      <c r="TG31" s="62"/>
      <c r="TH31" s="62"/>
      <c r="TI31" s="62"/>
      <c r="TJ31" s="62"/>
      <c r="TK31" s="62"/>
      <c r="TL31" s="62"/>
      <c r="TM31" s="62"/>
      <c r="TN31" s="62"/>
      <c r="TO31" s="62"/>
      <c r="TP31" s="62"/>
      <c r="TQ31" s="62"/>
      <c r="TR31" s="62"/>
      <c r="TS31" s="62"/>
      <c r="TT31" s="62"/>
      <c r="TU31" s="62"/>
      <c r="TV31" s="62"/>
      <c r="TW31" s="62"/>
      <c r="TX31" s="62"/>
      <c r="TY31" s="62"/>
      <c r="TZ31" s="62"/>
      <c r="UA31" s="62"/>
      <c r="UB31" s="62"/>
      <c r="UC31" s="62"/>
      <c r="UD31" s="62"/>
      <c r="UE31" s="62"/>
      <c r="UF31" s="62"/>
      <c r="UG31" s="62"/>
      <c r="UH31" s="62"/>
      <c r="UI31" s="62"/>
      <c r="UJ31" s="62"/>
      <c r="UK31" s="62"/>
      <c r="UL31" s="62"/>
      <c r="UM31" s="62"/>
      <c r="UN31" s="62"/>
      <c r="UO31" s="62"/>
      <c r="UP31" s="62"/>
      <c r="UQ31" s="62"/>
      <c r="UR31" s="62"/>
      <c r="US31" s="62"/>
      <c r="UT31" s="62"/>
      <c r="UU31" s="62"/>
      <c r="UV31" s="62"/>
      <c r="UW31" s="62"/>
      <c r="UX31" s="62"/>
      <c r="UY31" s="62"/>
      <c r="UZ31" s="62"/>
      <c r="VA31" s="62"/>
      <c r="VB31" s="62"/>
      <c r="VC31" s="62"/>
      <c r="VD31" s="62"/>
      <c r="VE31" s="62"/>
      <c r="VF31" s="62"/>
      <c r="VG31" s="62"/>
      <c r="VH31" s="62"/>
      <c r="VI31" s="62"/>
      <c r="VJ31" s="62"/>
      <c r="VK31" s="62"/>
      <c r="VL31" s="62"/>
      <c r="VM31" s="62"/>
      <c r="VN31" s="62"/>
      <c r="VO31" s="62"/>
      <c r="VP31" s="62"/>
      <c r="VQ31" s="62"/>
      <c r="VR31" s="62"/>
      <c r="VS31" s="62"/>
      <c r="VT31" s="62"/>
      <c r="VU31" s="62"/>
      <c r="VV31" s="62"/>
      <c r="VW31" s="62"/>
      <c r="VX31" s="62"/>
      <c r="VY31" s="62"/>
      <c r="VZ31" s="62"/>
      <c r="WA31" s="62"/>
      <c r="WB31" s="62"/>
      <c r="WC31" s="62"/>
      <c r="WD31" s="62"/>
      <c r="WE31" s="62"/>
      <c r="WF31" s="62"/>
      <c r="WG31" s="62"/>
      <c r="WH31" s="62"/>
      <c r="WI31" s="62"/>
      <c r="WJ31" s="62"/>
      <c r="WK31" s="62"/>
      <c r="WL31" s="62"/>
      <c r="WM31" s="62"/>
      <c r="WN31" s="62"/>
      <c r="WO31" s="62"/>
      <c r="WP31" s="62"/>
      <c r="WQ31" s="62"/>
      <c r="WR31" s="62"/>
      <c r="WS31" s="62"/>
      <c r="WT31" s="62"/>
      <c r="WU31" s="62"/>
      <c r="WV31" s="62"/>
      <c r="WW31" s="62"/>
      <c r="WX31" s="62"/>
      <c r="WY31" s="62"/>
      <c r="WZ31" s="62"/>
      <c r="XA31" s="62"/>
      <c r="XB31" s="62"/>
      <c r="XC31" s="62"/>
      <c r="XD31" s="62"/>
      <c r="XE31" s="62"/>
      <c r="XF31" s="62"/>
      <c r="XG31" s="62"/>
      <c r="XH31" s="62"/>
      <c r="XI31" s="62"/>
      <c r="XJ31" s="62"/>
      <c r="XK31" s="62"/>
      <c r="XL31" s="62"/>
      <c r="XM31" s="62"/>
      <c r="XN31" s="62"/>
      <c r="XO31" s="62"/>
      <c r="XP31" s="62"/>
      <c r="XQ31" s="62"/>
      <c r="XR31" s="62"/>
      <c r="XS31" s="62"/>
      <c r="XT31" s="62"/>
      <c r="XU31" s="62"/>
      <c r="XV31" s="62"/>
      <c r="XW31" s="62"/>
      <c r="XX31" s="62"/>
      <c r="XY31" s="62"/>
      <c r="XZ31" s="62"/>
      <c r="YA31" s="62"/>
      <c r="YB31" s="62"/>
      <c r="YC31" s="62"/>
      <c r="YD31" s="62"/>
      <c r="YE31" s="62"/>
      <c r="YF31" s="62"/>
      <c r="YG31" s="62"/>
      <c r="YH31" s="62"/>
      <c r="YI31" s="62"/>
      <c r="YJ31" s="62"/>
      <c r="YK31" s="62"/>
      <c r="YL31" s="62"/>
      <c r="YM31" s="62"/>
      <c r="YN31" s="62"/>
      <c r="YO31" s="62"/>
      <c r="YP31" s="62"/>
      <c r="YQ31" s="62"/>
      <c r="YR31" s="62"/>
      <c r="YS31" s="62"/>
      <c r="YT31" s="62"/>
      <c r="YU31" s="62"/>
      <c r="YV31" s="62"/>
      <c r="YW31" s="62"/>
      <c r="YX31" s="62"/>
      <c r="YY31" s="62"/>
      <c r="YZ31" s="62"/>
      <c r="ZA31" s="62"/>
      <c r="ZB31" s="62"/>
      <c r="ZC31" s="62"/>
      <c r="ZD31" s="62"/>
      <c r="ZE31" s="62"/>
      <c r="ZF31" s="62"/>
      <c r="ZG31" s="62"/>
      <c r="ZH31" s="62"/>
      <c r="ZI31" s="62"/>
      <c r="ZJ31" s="62"/>
      <c r="ZK31" s="62"/>
      <c r="ZL31" s="62"/>
      <c r="ZM31" s="62"/>
      <c r="ZN31" s="62"/>
      <c r="ZO31" s="62"/>
      <c r="ZP31" s="62"/>
      <c r="ZQ31" s="62"/>
      <c r="ZR31" s="62"/>
      <c r="ZS31" s="62"/>
      <c r="ZT31" s="62"/>
      <c r="ZU31" s="62"/>
      <c r="ZV31" s="62"/>
      <c r="ZW31" s="62"/>
      <c r="ZX31" s="62"/>
      <c r="ZY31" s="62"/>
      <c r="ZZ31" s="62"/>
      <c r="AAA31" s="62"/>
      <c r="AAB31" s="62"/>
      <c r="AAC31" s="62"/>
      <c r="AAD31" s="62"/>
      <c r="AAE31" s="62"/>
      <c r="AAF31" s="62"/>
      <c r="AAG31" s="62"/>
      <c r="AAH31" s="62"/>
      <c r="AAI31" s="62"/>
      <c r="AAJ31" s="62"/>
      <c r="AAK31" s="62"/>
      <c r="AAL31" s="62"/>
      <c r="AAM31" s="62"/>
      <c r="AAN31" s="62"/>
      <c r="AAO31" s="62"/>
      <c r="AAP31" s="62"/>
      <c r="AAQ31" s="62"/>
      <c r="AAR31" s="62"/>
      <c r="AAS31" s="62"/>
      <c r="AAT31" s="62"/>
      <c r="AAU31" s="62"/>
      <c r="AAV31" s="62"/>
      <c r="AAW31" s="62"/>
      <c r="AAX31" s="62"/>
      <c r="AAY31" s="62"/>
      <c r="AAZ31" s="62"/>
      <c r="ABA31" s="62"/>
      <c r="ABB31" s="62"/>
      <c r="ABC31" s="62"/>
      <c r="ABD31" s="62"/>
      <c r="ABE31" s="62"/>
      <c r="ABF31" s="62"/>
      <c r="ABG31" s="62"/>
      <c r="ABH31" s="62"/>
      <c r="ABI31" s="62"/>
      <c r="ABJ31" s="62"/>
      <c r="ABK31" s="62"/>
      <c r="ABL31" s="62"/>
      <c r="ABM31" s="62"/>
      <c r="ABN31" s="62"/>
      <c r="ABO31" s="62"/>
      <c r="ABP31" s="62"/>
      <c r="ABQ31" s="62"/>
      <c r="ABR31" s="62"/>
      <c r="ABS31" s="62"/>
      <c r="ABT31" s="62"/>
      <c r="ABU31" s="62"/>
      <c r="ABV31" s="62"/>
      <c r="ABW31" s="62"/>
      <c r="ABX31" s="62"/>
      <c r="ABY31" s="62"/>
      <c r="ABZ31" s="62"/>
      <c r="ACA31" s="62"/>
      <c r="ACB31" s="62"/>
      <c r="ACC31" s="62"/>
      <c r="ACD31" s="62"/>
      <c r="ACE31" s="62"/>
      <c r="ACF31" s="62"/>
      <c r="ACG31" s="62"/>
      <c r="ACH31" s="62"/>
      <c r="ACI31" s="62"/>
      <c r="ACJ31" s="62"/>
      <c r="ACK31" s="62"/>
      <c r="ACL31" s="62"/>
      <c r="ACM31" s="62"/>
      <c r="ACN31" s="62"/>
      <c r="ACO31" s="62"/>
      <c r="ACP31" s="62"/>
      <c r="ACQ31" s="62"/>
      <c r="ACR31" s="62"/>
      <c r="ACS31" s="62"/>
      <c r="ACT31" s="62"/>
      <c r="ACU31" s="62"/>
      <c r="ACV31" s="62"/>
      <c r="ACW31" s="62"/>
      <c r="ACX31" s="62"/>
      <c r="ACY31" s="62"/>
      <c r="ACZ31" s="62"/>
      <c r="ADA31" s="62"/>
      <c r="ADB31" s="62"/>
      <c r="ADC31" s="62"/>
      <c r="ADD31" s="62"/>
      <c r="ADE31" s="62"/>
      <c r="ADF31" s="62"/>
      <c r="ADG31" s="62"/>
      <c r="ADH31" s="62"/>
      <c r="ADI31" s="62"/>
      <c r="ADJ31" s="62"/>
      <c r="ADK31" s="62"/>
      <c r="ADL31" s="62"/>
      <c r="ADM31" s="62"/>
      <c r="ADN31" s="62"/>
      <c r="ADO31" s="62"/>
      <c r="ADP31" s="62"/>
      <c r="ADQ31" s="62"/>
      <c r="ADR31" s="62"/>
      <c r="ADS31" s="62"/>
      <c r="ADT31" s="62"/>
      <c r="ADU31" s="62"/>
      <c r="ADV31" s="62"/>
      <c r="ADW31" s="62"/>
      <c r="ADX31" s="62"/>
      <c r="ADY31" s="62"/>
      <c r="ADZ31" s="62"/>
      <c r="AEA31" s="62"/>
      <c r="AEB31" s="62"/>
      <c r="AEC31" s="62"/>
      <c r="AED31" s="62"/>
      <c r="AEE31" s="62"/>
      <c r="AEF31" s="62"/>
      <c r="AEG31" s="62"/>
      <c r="AEH31" s="62"/>
      <c r="AEI31" s="62"/>
      <c r="AEJ31" s="62"/>
      <c r="AEK31" s="62"/>
      <c r="AEL31" s="62"/>
      <c r="AEM31" s="62"/>
      <c r="AEN31" s="62"/>
      <c r="AEO31" s="62"/>
      <c r="AEP31" s="62"/>
      <c r="AEQ31" s="62"/>
      <c r="AER31" s="62"/>
      <c r="AES31" s="62"/>
      <c r="AET31" s="62"/>
      <c r="AEU31" s="62"/>
      <c r="AEV31" s="62"/>
      <c r="AEW31" s="62"/>
      <c r="AEX31" s="62"/>
      <c r="AEY31" s="62"/>
      <c r="AEZ31" s="62"/>
      <c r="AFA31" s="62"/>
      <c r="AFB31" s="62"/>
      <c r="AFC31" s="62"/>
      <c r="AFD31" s="62"/>
      <c r="AFE31" s="62"/>
      <c r="AFF31" s="62"/>
      <c r="AFG31" s="62"/>
      <c r="AFH31" s="62"/>
      <c r="AFI31" s="62"/>
      <c r="AFJ31" s="62"/>
      <c r="AFK31" s="62"/>
      <c r="AFL31" s="62"/>
      <c r="AFM31" s="62"/>
      <c r="AFN31" s="62"/>
      <c r="AFO31" s="62"/>
      <c r="AFP31" s="62"/>
      <c r="AFQ31" s="62"/>
      <c r="AFR31" s="62"/>
      <c r="AFS31" s="62"/>
      <c r="AFT31" s="62"/>
      <c r="AFU31" s="62"/>
      <c r="AFV31" s="62"/>
      <c r="AFW31" s="62"/>
      <c r="AFX31" s="62"/>
      <c r="AFY31" s="62"/>
      <c r="AFZ31" s="62"/>
      <c r="AGA31" s="62"/>
      <c r="AGB31" s="62"/>
      <c r="AGC31" s="62"/>
      <c r="AGD31" s="62"/>
      <c r="AGE31" s="62"/>
      <c r="AGF31" s="62"/>
      <c r="AGG31" s="62"/>
      <c r="AGH31" s="62"/>
      <c r="AGI31" s="62"/>
      <c r="AGJ31" s="62"/>
      <c r="AGK31" s="62"/>
      <c r="AGL31" s="62"/>
      <c r="AGM31" s="62"/>
      <c r="AGN31" s="62"/>
      <c r="AGO31" s="62"/>
      <c r="AGP31" s="62"/>
      <c r="AGQ31" s="62"/>
      <c r="AGR31" s="62"/>
      <c r="AGS31" s="62"/>
      <c r="AGT31" s="62"/>
      <c r="AGU31" s="62"/>
      <c r="AGV31" s="62"/>
      <c r="AGW31" s="62"/>
      <c r="AGX31" s="62"/>
      <c r="AGY31" s="62"/>
      <c r="AGZ31" s="62"/>
      <c r="AHA31" s="62"/>
      <c r="AHB31" s="62"/>
      <c r="AHC31" s="62"/>
      <c r="AHD31" s="62"/>
      <c r="AHE31" s="62"/>
      <c r="AHF31" s="62"/>
      <c r="AHG31" s="62"/>
      <c r="AHH31" s="62"/>
      <c r="AHI31" s="62"/>
      <c r="AHJ31" s="62"/>
      <c r="AHK31" s="62"/>
      <c r="AHL31" s="62"/>
      <c r="AHM31" s="62"/>
      <c r="AHN31" s="62"/>
      <c r="AHO31" s="62"/>
      <c r="AHP31" s="62"/>
      <c r="AHQ31" s="62"/>
      <c r="AHR31" s="62"/>
      <c r="AHS31" s="62"/>
      <c r="AHT31" s="62"/>
      <c r="AHU31" s="62"/>
      <c r="AHV31" s="62"/>
      <c r="AHW31" s="62"/>
      <c r="AHX31" s="62"/>
      <c r="AHY31" s="62"/>
      <c r="AHZ31" s="62"/>
      <c r="AIA31" s="62"/>
      <c r="AIB31" s="62"/>
      <c r="AIC31" s="62"/>
      <c r="AID31" s="62"/>
      <c r="AIE31" s="62"/>
      <c r="AIF31" s="62"/>
      <c r="AIG31" s="62"/>
      <c r="AIH31" s="62"/>
      <c r="AII31" s="62"/>
      <c r="AIJ31" s="62"/>
      <c r="AIK31" s="62"/>
      <c r="AIL31" s="62"/>
      <c r="AIM31" s="62"/>
      <c r="AIN31" s="62"/>
      <c r="AIO31" s="62"/>
      <c r="AIP31" s="62"/>
      <c r="AIQ31" s="62"/>
      <c r="AIR31" s="62"/>
      <c r="AIS31" s="62"/>
      <c r="AIT31" s="62"/>
      <c r="AIU31" s="62"/>
      <c r="AIV31" s="62"/>
      <c r="AIW31" s="62"/>
      <c r="AIX31" s="62"/>
      <c r="AIY31" s="62"/>
      <c r="AIZ31" s="62"/>
      <c r="AJA31" s="62"/>
      <c r="AJB31" s="62"/>
      <c r="AJC31" s="62"/>
      <c r="AJD31" s="62"/>
      <c r="AJE31" s="62"/>
      <c r="AJF31" s="62"/>
      <c r="AJG31" s="62"/>
      <c r="AJH31" s="62"/>
      <c r="AJI31" s="62"/>
      <c r="AJJ31" s="62"/>
      <c r="AJK31" s="62"/>
      <c r="AJL31" s="62"/>
      <c r="AJM31" s="62"/>
      <c r="AJN31" s="62"/>
      <c r="AJO31" s="62"/>
      <c r="AJP31" s="62"/>
      <c r="AJQ31" s="62"/>
      <c r="AJR31" s="62"/>
      <c r="AJS31" s="62"/>
      <c r="AJT31" s="62"/>
      <c r="AJU31" s="62"/>
      <c r="AJV31" s="62"/>
      <c r="AJW31" s="62"/>
      <c r="AJX31" s="62"/>
      <c r="AJY31" s="62"/>
      <c r="AJZ31" s="62"/>
      <c r="AKA31" s="62"/>
      <c r="AKB31" s="62"/>
      <c r="AKC31" s="62"/>
      <c r="AKD31" s="62"/>
      <c r="AKE31" s="62"/>
      <c r="AKF31" s="62"/>
      <c r="AKG31" s="62"/>
      <c r="AKH31" s="62"/>
      <c r="AKI31" s="62"/>
      <c r="AKJ31" s="62"/>
      <c r="AKK31" s="62"/>
      <c r="AKL31" s="62"/>
      <c r="AKM31" s="62"/>
      <c r="AKN31" s="62"/>
      <c r="AKO31" s="62"/>
      <c r="AKP31" s="62"/>
      <c r="AKQ31" s="62"/>
      <c r="AKR31" s="62"/>
      <c r="AKS31" s="62"/>
      <c r="AKT31" s="62"/>
      <c r="AKU31" s="62"/>
      <c r="AKV31" s="62"/>
      <c r="AKW31" s="62"/>
      <c r="AKX31" s="62"/>
      <c r="AKY31" s="62"/>
      <c r="AKZ31" s="62"/>
      <c r="ALA31" s="62"/>
      <c r="ALB31" s="62"/>
      <c r="ALC31" s="62"/>
      <c r="ALD31" s="62"/>
      <c r="ALE31" s="62"/>
      <c r="ALF31" s="62"/>
      <c r="ALG31" s="62"/>
      <c r="ALH31" s="62"/>
      <c r="ALI31" s="62"/>
      <c r="ALJ31" s="62"/>
      <c r="ALK31" s="62"/>
      <c r="ALL31" s="62"/>
      <c r="ALM31" s="62"/>
      <c r="ALN31" s="62"/>
      <c r="ALO31" s="62"/>
      <c r="ALP31" s="62"/>
      <c r="ALQ31" s="62"/>
      <c r="ALR31" s="62"/>
      <c r="ALS31" s="62"/>
      <c r="ALT31" s="62"/>
      <c r="ALU31" s="62"/>
      <c r="ALV31" s="62"/>
      <c r="ALW31" s="62"/>
      <c r="ALX31" s="62"/>
      <c r="ALY31" s="62"/>
      <c r="ALZ31" s="62"/>
      <c r="AMA31" s="62"/>
      <c r="AMB31" s="62"/>
      <c r="AMC31" s="62"/>
      <c r="AMD31" s="62"/>
      <c r="AME31" s="62"/>
      <c r="AMF31" s="62"/>
      <c r="AMG31" s="62"/>
      <c r="AMH31" s="62"/>
      <c r="AMI31" s="62"/>
      <c r="AMJ31" s="62"/>
    </row>
    <row r="32" spans="1:1024" s="29" customFormat="1" ht="26.1" customHeight="1">
      <c r="B32" s="521" t="s">
        <v>31</v>
      </c>
      <c r="C32" s="521"/>
      <c r="D32" s="521"/>
      <c r="E32" s="521"/>
      <c r="F32" s="521"/>
      <c r="G32" s="521"/>
      <c r="H32" s="521"/>
      <c r="I32" s="521"/>
      <c r="J32" s="521"/>
      <c r="K32" s="521"/>
      <c r="L32" s="521"/>
      <c r="M32" s="521"/>
      <c r="N32" s="521"/>
      <c r="O32" s="521"/>
      <c r="P32" s="521"/>
      <c r="Q32" s="521"/>
    </row>
    <row r="33" spans="2:17" ht="15" customHeight="1">
      <c r="B33" s="600"/>
      <c r="C33" s="601"/>
      <c r="D33" s="601"/>
      <c r="E33" s="601"/>
      <c r="F33" s="601"/>
      <c r="G33" s="601"/>
      <c r="H33" s="601"/>
      <c r="I33" s="601"/>
      <c r="J33" s="601"/>
      <c r="K33" s="601"/>
      <c r="L33" s="601"/>
      <c r="M33" s="601"/>
      <c r="N33" s="601"/>
      <c r="O33" s="601"/>
      <c r="P33" s="601"/>
      <c r="Q33" s="602"/>
    </row>
    <row r="34" spans="2:17" ht="15" customHeight="1">
      <c r="B34" s="600"/>
      <c r="C34" s="601"/>
      <c r="D34" s="601"/>
      <c r="E34" s="601"/>
      <c r="F34" s="601"/>
      <c r="G34" s="601"/>
      <c r="H34" s="601"/>
      <c r="I34" s="601"/>
      <c r="J34" s="601"/>
      <c r="K34" s="601"/>
      <c r="L34" s="601"/>
      <c r="M34" s="601"/>
      <c r="N34" s="601"/>
      <c r="O34" s="601"/>
      <c r="P34" s="601"/>
      <c r="Q34" s="602"/>
    </row>
    <row r="35" spans="2:17" ht="15" customHeight="1">
      <c r="B35" s="600"/>
      <c r="C35" s="601"/>
      <c r="D35" s="601"/>
      <c r="E35" s="601"/>
      <c r="F35" s="601"/>
      <c r="G35" s="601"/>
      <c r="H35" s="601"/>
      <c r="I35" s="601"/>
      <c r="J35" s="601"/>
      <c r="K35" s="601"/>
      <c r="L35" s="601"/>
      <c r="M35" s="601"/>
      <c r="N35" s="601"/>
      <c r="O35" s="601"/>
      <c r="P35" s="601"/>
      <c r="Q35" s="602"/>
    </row>
    <row r="36" spans="2:17" ht="15" customHeight="1">
      <c r="B36" s="600"/>
      <c r="C36" s="601"/>
      <c r="D36" s="601"/>
      <c r="E36" s="601"/>
      <c r="F36" s="601"/>
      <c r="G36" s="601"/>
      <c r="H36" s="601"/>
      <c r="I36" s="601"/>
      <c r="J36" s="601"/>
      <c r="K36" s="601"/>
      <c r="L36" s="601"/>
      <c r="M36" s="601"/>
      <c r="N36" s="601"/>
      <c r="O36" s="601"/>
      <c r="P36" s="601"/>
      <c r="Q36" s="602"/>
    </row>
    <row r="37" spans="2:17" ht="15" customHeight="1">
      <c r="B37" s="600"/>
      <c r="C37" s="601"/>
      <c r="D37" s="601"/>
      <c r="E37" s="601"/>
      <c r="F37" s="601"/>
      <c r="G37" s="601"/>
      <c r="H37" s="601"/>
      <c r="I37" s="601"/>
      <c r="J37" s="601"/>
      <c r="K37" s="601"/>
      <c r="L37" s="601"/>
      <c r="M37" s="601"/>
      <c r="N37" s="601"/>
      <c r="O37" s="601"/>
      <c r="P37" s="601"/>
      <c r="Q37" s="602"/>
    </row>
    <row r="38" spans="2:17" ht="15" customHeight="1">
      <c r="B38" s="600"/>
      <c r="C38" s="601"/>
      <c r="D38" s="601"/>
      <c r="E38" s="601"/>
      <c r="F38" s="601"/>
      <c r="G38" s="601"/>
      <c r="H38" s="601"/>
      <c r="I38" s="601"/>
      <c r="J38" s="601"/>
      <c r="K38" s="601"/>
      <c r="L38" s="601"/>
      <c r="M38" s="601"/>
      <c r="N38" s="601"/>
      <c r="O38" s="601"/>
      <c r="P38" s="601"/>
      <c r="Q38" s="602"/>
    </row>
    <row r="39" spans="2:17" ht="15" customHeight="1">
      <c r="B39" s="600"/>
      <c r="C39" s="601"/>
      <c r="D39" s="601"/>
      <c r="E39" s="601"/>
      <c r="F39" s="601"/>
      <c r="G39" s="601"/>
      <c r="H39" s="601"/>
      <c r="I39" s="601"/>
      <c r="J39" s="601"/>
      <c r="K39" s="601"/>
      <c r="L39" s="601"/>
      <c r="M39" s="601"/>
      <c r="N39" s="601"/>
      <c r="O39" s="601"/>
      <c r="P39" s="601"/>
      <c r="Q39" s="602"/>
    </row>
    <row r="40" spans="2:17" ht="15" customHeight="1">
      <c r="B40" s="600"/>
      <c r="C40" s="601"/>
      <c r="D40" s="601"/>
      <c r="E40" s="601"/>
      <c r="F40" s="601"/>
      <c r="G40" s="601"/>
      <c r="H40" s="601"/>
      <c r="I40" s="601"/>
      <c r="J40" s="601"/>
      <c r="K40" s="601"/>
      <c r="L40" s="601"/>
      <c r="M40" s="601"/>
      <c r="N40" s="601"/>
      <c r="O40" s="601"/>
      <c r="P40" s="601"/>
      <c r="Q40" s="602"/>
    </row>
    <row r="41" spans="2:17" ht="15" customHeight="1">
      <c r="B41" s="600"/>
      <c r="C41" s="601"/>
      <c r="D41" s="601"/>
      <c r="E41" s="601"/>
      <c r="F41" s="601"/>
      <c r="G41" s="601"/>
      <c r="H41" s="601"/>
      <c r="I41" s="601"/>
      <c r="J41" s="601"/>
      <c r="K41" s="601"/>
      <c r="L41" s="601"/>
      <c r="M41" s="601"/>
      <c r="N41" s="601"/>
      <c r="O41" s="601"/>
      <c r="P41" s="601"/>
      <c r="Q41" s="602"/>
    </row>
    <row r="42" spans="2:17" ht="15" customHeight="1">
      <c r="B42" s="600"/>
      <c r="C42" s="601"/>
      <c r="D42" s="601"/>
      <c r="E42" s="601"/>
      <c r="F42" s="601"/>
      <c r="G42" s="601"/>
      <c r="H42" s="601"/>
      <c r="I42" s="601"/>
      <c r="J42" s="601"/>
      <c r="K42" s="601"/>
      <c r="L42" s="601"/>
      <c r="M42" s="601"/>
      <c r="N42" s="601"/>
      <c r="O42" s="601"/>
      <c r="P42" s="601"/>
      <c r="Q42" s="602"/>
    </row>
    <row r="43" spans="2:17" ht="15" customHeight="1">
      <c r="B43" s="600"/>
      <c r="C43" s="601"/>
      <c r="D43" s="601"/>
      <c r="E43" s="601"/>
      <c r="F43" s="601"/>
      <c r="G43" s="601"/>
      <c r="H43" s="601"/>
      <c r="I43" s="601"/>
      <c r="J43" s="601"/>
      <c r="K43" s="601"/>
      <c r="L43" s="601"/>
      <c r="M43" s="601"/>
      <c r="N43" s="601"/>
      <c r="O43" s="601"/>
      <c r="P43" s="601"/>
      <c r="Q43" s="602"/>
    </row>
    <row r="44" spans="2:17" ht="15" customHeight="1" thickBot="1">
      <c r="B44" s="603"/>
      <c r="C44" s="604"/>
      <c r="D44" s="604"/>
      <c r="E44" s="604"/>
      <c r="F44" s="604"/>
      <c r="G44" s="604"/>
      <c r="H44" s="604"/>
      <c r="I44" s="604"/>
      <c r="J44" s="604"/>
      <c r="K44" s="604"/>
      <c r="L44" s="604"/>
      <c r="M44" s="604"/>
      <c r="N44" s="604"/>
      <c r="O44" s="604"/>
      <c r="P44" s="604"/>
      <c r="Q44" s="605"/>
    </row>
    <row r="45" spans="2:17" ht="15" customHeight="1" thickBot="1">
      <c r="B45" s="521" t="s">
        <v>477</v>
      </c>
      <c r="C45" s="521"/>
      <c r="D45" s="521"/>
      <c r="E45" s="521"/>
      <c r="F45" s="521"/>
      <c r="G45" s="521"/>
      <c r="H45" s="521"/>
      <c r="I45" s="521"/>
      <c r="J45" s="521"/>
      <c r="K45" s="521"/>
      <c r="L45" s="521"/>
      <c r="M45" s="521"/>
      <c r="N45" s="521"/>
      <c r="O45" s="521"/>
      <c r="P45" s="521"/>
      <c r="Q45" s="521"/>
    </row>
    <row r="46" spans="2:17" ht="15" customHeight="1">
      <c r="B46" s="521"/>
      <c r="C46" s="521"/>
      <c r="D46" s="521"/>
      <c r="E46" s="521"/>
      <c r="F46" s="521"/>
      <c r="G46" s="521"/>
      <c r="H46" s="521"/>
      <c r="I46" s="521"/>
      <c r="J46" s="521"/>
      <c r="K46" s="521"/>
      <c r="L46" s="521"/>
      <c r="M46" s="521"/>
      <c r="N46" s="521"/>
      <c r="O46" s="521"/>
      <c r="P46" s="521"/>
      <c r="Q46" s="521"/>
    </row>
    <row r="47" spans="2:17" ht="15" customHeight="1" thickBot="1">
      <c r="B47" s="536" t="s">
        <v>481</v>
      </c>
      <c r="C47" s="536"/>
      <c r="D47" s="536"/>
      <c r="E47" s="536"/>
      <c r="F47" s="536"/>
      <c r="G47" s="536"/>
      <c r="H47" s="536"/>
      <c r="I47" s="536"/>
      <c r="J47" s="536"/>
      <c r="K47" s="536"/>
      <c r="L47" s="536"/>
      <c r="M47" s="536"/>
      <c r="N47" s="536"/>
      <c r="O47" s="536"/>
      <c r="P47" s="536"/>
      <c r="Q47" s="536"/>
    </row>
    <row r="48" spans="2:17" ht="15" customHeight="1" thickBot="1">
      <c r="B48" s="536"/>
      <c r="C48" s="536"/>
      <c r="D48" s="536"/>
      <c r="E48" s="536"/>
      <c r="F48" s="536"/>
      <c r="G48" s="536"/>
      <c r="H48" s="536"/>
      <c r="I48" s="536"/>
      <c r="J48" s="536"/>
      <c r="K48" s="536"/>
      <c r="L48" s="536"/>
      <c r="M48" s="536"/>
      <c r="N48" s="536"/>
      <c r="O48" s="536"/>
      <c r="P48" s="536"/>
      <c r="Q48" s="536"/>
    </row>
    <row r="49" spans="2:17" ht="15" customHeight="1" thickBot="1">
      <c r="B49" s="536"/>
      <c r="C49" s="536"/>
      <c r="D49" s="536"/>
      <c r="E49" s="536"/>
      <c r="F49" s="536"/>
      <c r="G49" s="536"/>
      <c r="H49" s="536"/>
      <c r="I49" s="536"/>
      <c r="J49" s="536"/>
      <c r="K49" s="536"/>
      <c r="L49" s="536"/>
      <c r="M49" s="536"/>
      <c r="N49" s="536"/>
      <c r="O49" s="536"/>
      <c r="P49" s="536"/>
      <c r="Q49" s="536"/>
    </row>
    <row r="50" spans="2:17" ht="15" customHeight="1" thickBot="1">
      <c r="B50" s="536"/>
      <c r="C50" s="536"/>
      <c r="D50" s="536"/>
      <c r="E50" s="536"/>
      <c r="F50" s="536"/>
      <c r="G50" s="536"/>
      <c r="H50" s="536"/>
      <c r="I50" s="536"/>
      <c r="J50" s="536"/>
      <c r="K50" s="536"/>
      <c r="L50" s="536"/>
      <c r="M50" s="536"/>
      <c r="N50" s="536"/>
      <c r="O50" s="536"/>
      <c r="P50" s="536"/>
      <c r="Q50" s="536"/>
    </row>
    <row r="51" spans="2:17" ht="15" customHeight="1" thickBot="1">
      <c r="B51" s="536"/>
      <c r="C51" s="536"/>
      <c r="D51" s="536"/>
      <c r="E51" s="536"/>
      <c r="F51" s="536"/>
      <c r="G51" s="536"/>
      <c r="H51" s="536"/>
      <c r="I51" s="536"/>
      <c r="J51" s="536"/>
      <c r="K51" s="536"/>
      <c r="L51" s="536"/>
      <c r="M51" s="536"/>
      <c r="N51" s="536"/>
      <c r="O51" s="536"/>
      <c r="P51" s="536"/>
      <c r="Q51" s="536"/>
    </row>
    <row r="52" spans="2:17" ht="15" customHeight="1" thickBot="1">
      <c r="B52" s="536"/>
      <c r="C52" s="536"/>
      <c r="D52" s="536"/>
      <c r="E52" s="536"/>
      <c r="F52" s="536"/>
      <c r="G52" s="536"/>
      <c r="H52" s="536"/>
      <c r="I52" s="536"/>
      <c r="J52" s="536"/>
      <c r="K52" s="536"/>
      <c r="L52" s="536"/>
      <c r="M52" s="536"/>
      <c r="N52" s="536"/>
      <c r="O52" s="536"/>
      <c r="P52" s="536"/>
      <c r="Q52" s="536"/>
    </row>
    <row r="53" spans="2:17" ht="15" customHeight="1" thickBot="1">
      <c r="B53" s="536"/>
      <c r="C53" s="536"/>
      <c r="D53" s="536"/>
      <c r="E53" s="536"/>
      <c r="F53" s="536"/>
      <c r="G53" s="536"/>
      <c r="H53" s="536"/>
      <c r="I53" s="536"/>
      <c r="J53" s="536"/>
      <c r="K53" s="536"/>
      <c r="L53" s="536"/>
      <c r="M53" s="536"/>
      <c r="N53" s="536"/>
      <c r="O53" s="536"/>
      <c r="P53" s="536"/>
      <c r="Q53" s="536"/>
    </row>
    <row r="54" spans="2:17" ht="15" customHeight="1" thickBot="1">
      <c r="B54" s="536"/>
      <c r="C54" s="536"/>
      <c r="D54" s="536"/>
      <c r="E54" s="536"/>
      <c r="F54" s="536"/>
      <c r="G54" s="536"/>
      <c r="H54" s="536"/>
      <c r="I54" s="536"/>
      <c r="J54" s="536"/>
      <c r="K54" s="536"/>
      <c r="L54" s="536"/>
      <c r="M54" s="536"/>
      <c r="N54" s="536"/>
      <c r="O54" s="536"/>
      <c r="P54" s="536"/>
      <c r="Q54" s="536"/>
    </row>
    <row r="55" spans="2:17" ht="15" customHeight="1" thickBot="1">
      <c r="B55" s="536"/>
      <c r="C55" s="536"/>
      <c r="D55" s="536"/>
      <c r="E55" s="536"/>
      <c r="F55" s="536"/>
      <c r="G55" s="536"/>
      <c r="H55" s="536"/>
      <c r="I55" s="536"/>
      <c r="J55" s="536"/>
      <c r="K55" s="536"/>
      <c r="L55" s="536"/>
      <c r="M55" s="536"/>
      <c r="N55" s="536"/>
      <c r="O55" s="536"/>
      <c r="P55" s="536"/>
      <c r="Q55" s="536"/>
    </row>
    <row r="56" spans="2:17" ht="15" customHeight="1" thickBot="1">
      <c r="B56" s="536"/>
      <c r="C56" s="536"/>
      <c r="D56" s="536"/>
      <c r="E56" s="536"/>
      <c r="F56" s="536"/>
      <c r="G56" s="536"/>
      <c r="H56" s="536"/>
      <c r="I56" s="536"/>
      <c r="J56" s="536"/>
      <c r="K56" s="536"/>
      <c r="L56" s="536"/>
      <c r="M56" s="536"/>
      <c r="N56" s="536"/>
      <c r="O56" s="536"/>
      <c r="P56" s="536"/>
      <c r="Q56" s="536"/>
    </row>
    <row r="57" spans="2:17" ht="15" customHeight="1" thickBot="1">
      <c r="B57" s="536"/>
      <c r="C57" s="536"/>
      <c r="D57" s="536"/>
      <c r="E57" s="536"/>
      <c r="F57" s="536"/>
      <c r="G57" s="536"/>
      <c r="H57" s="536"/>
      <c r="I57" s="536"/>
      <c r="J57" s="536"/>
      <c r="K57" s="536"/>
      <c r="L57" s="536"/>
      <c r="M57" s="536"/>
      <c r="N57" s="536"/>
      <c r="O57" s="536"/>
      <c r="P57" s="536"/>
      <c r="Q57" s="536"/>
    </row>
    <row r="58" spans="2:17" ht="15" customHeight="1" thickBot="1">
      <c r="B58" s="536"/>
      <c r="C58" s="536"/>
      <c r="D58" s="536"/>
      <c r="E58" s="536"/>
      <c r="F58" s="536"/>
      <c r="G58" s="536"/>
      <c r="H58" s="536"/>
      <c r="I58" s="536"/>
      <c r="J58" s="536"/>
      <c r="K58" s="536"/>
      <c r="L58" s="536"/>
      <c r="M58" s="536"/>
      <c r="N58" s="536"/>
      <c r="O58" s="536"/>
      <c r="P58" s="536"/>
      <c r="Q58" s="536"/>
    </row>
    <row r="59" spans="2:17" ht="15" customHeight="1" thickBot="1">
      <c r="B59" s="536"/>
      <c r="C59" s="536"/>
      <c r="D59" s="536"/>
      <c r="E59" s="536"/>
      <c r="F59" s="536"/>
      <c r="G59" s="536"/>
      <c r="H59" s="536"/>
      <c r="I59" s="536"/>
      <c r="J59" s="536"/>
      <c r="K59" s="536"/>
      <c r="L59" s="536"/>
      <c r="M59" s="536"/>
      <c r="N59" s="536"/>
      <c r="O59" s="536"/>
      <c r="P59" s="536"/>
      <c r="Q59" s="536"/>
    </row>
    <row r="60" spans="2:17" ht="15" customHeight="1" thickBot="1">
      <c r="B60" s="536"/>
      <c r="C60" s="536"/>
      <c r="D60" s="536"/>
      <c r="E60" s="536"/>
      <c r="F60" s="536"/>
      <c r="G60" s="536"/>
      <c r="H60" s="536"/>
      <c r="I60" s="536"/>
      <c r="J60" s="536"/>
      <c r="K60" s="536"/>
      <c r="L60" s="536"/>
      <c r="M60" s="536"/>
      <c r="N60" s="536"/>
      <c r="O60" s="536"/>
      <c r="P60" s="536"/>
      <c r="Q60" s="536"/>
    </row>
    <row r="61" spans="2:17" ht="15" customHeight="1" thickBot="1">
      <c r="B61" s="536"/>
      <c r="C61" s="536"/>
      <c r="D61" s="536"/>
      <c r="E61" s="536"/>
      <c r="F61" s="536"/>
      <c r="G61" s="536"/>
      <c r="H61" s="536"/>
      <c r="I61" s="536"/>
      <c r="J61" s="536"/>
      <c r="K61" s="536"/>
      <c r="L61" s="536"/>
      <c r="M61" s="536"/>
      <c r="N61" s="536"/>
      <c r="O61" s="536"/>
      <c r="P61" s="536"/>
      <c r="Q61" s="536"/>
    </row>
    <row r="62" spans="2:17" ht="15" customHeight="1" thickBot="1">
      <c r="B62" s="536"/>
      <c r="C62" s="536"/>
      <c r="D62" s="536"/>
      <c r="E62" s="536"/>
      <c r="F62" s="536"/>
      <c r="G62" s="536"/>
      <c r="H62" s="536"/>
      <c r="I62" s="536"/>
      <c r="J62" s="536"/>
      <c r="K62" s="536"/>
      <c r="L62" s="536"/>
      <c r="M62" s="536"/>
      <c r="N62" s="536"/>
      <c r="O62" s="536"/>
      <c r="P62" s="536"/>
      <c r="Q62" s="536"/>
    </row>
    <row r="63" spans="2:17" ht="15" customHeight="1" thickBot="1">
      <c r="B63" s="521" t="s">
        <v>32</v>
      </c>
      <c r="C63" s="521"/>
      <c r="D63" s="521"/>
      <c r="E63" s="521"/>
      <c r="F63" s="521"/>
      <c r="G63" s="521"/>
      <c r="H63" s="521"/>
      <c r="I63" s="521"/>
      <c r="J63" s="521"/>
      <c r="K63" s="521"/>
      <c r="L63" s="521"/>
      <c r="M63" s="521"/>
      <c r="N63" s="521"/>
      <c r="O63" s="521"/>
      <c r="P63" s="521"/>
      <c r="Q63" s="521"/>
    </row>
    <row r="64" spans="2:17" ht="15" customHeight="1">
      <c r="B64" s="521"/>
      <c r="C64" s="521"/>
      <c r="D64" s="521"/>
      <c r="E64" s="521"/>
      <c r="F64" s="521"/>
      <c r="G64" s="521"/>
      <c r="H64" s="521"/>
      <c r="I64" s="521"/>
      <c r="J64" s="521"/>
      <c r="K64" s="521"/>
      <c r="L64" s="521"/>
      <c r="M64" s="521"/>
      <c r="N64" s="521"/>
      <c r="O64" s="521"/>
      <c r="P64" s="521"/>
      <c r="Q64" s="521"/>
    </row>
    <row r="65" spans="2:17" ht="15" customHeight="1" thickBot="1">
      <c r="B65" s="536" t="s">
        <v>45</v>
      </c>
      <c r="C65" s="536"/>
      <c r="D65" s="536"/>
      <c r="E65" s="536"/>
      <c r="F65" s="536"/>
      <c r="G65" s="536"/>
      <c r="H65" s="536"/>
      <c r="I65" s="536"/>
      <c r="J65" s="536"/>
      <c r="K65" s="536"/>
      <c r="L65" s="536"/>
      <c r="M65" s="536"/>
      <c r="N65" s="536"/>
      <c r="O65" s="536"/>
      <c r="P65" s="536"/>
      <c r="Q65" s="536"/>
    </row>
    <row r="66" spans="2:17" ht="15" customHeight="1" thickBot="1">
      <c r="B66" s="536"/>
      <c r="C66" s="536"/>
      <c r="D66" s="536"/>
      <c r="E66" s="536"/>
      <c r="F66" s="536"/>
      <c r="G66" s="536"/>
      <c r="H66" s="536"/>
      <c r="I66" s="536"/>
      <c r="J66" s="536"/>
      <c r="K66" s="536"/>
      <c r="L66" s="536"/>
      <c r="M66" s="536"/>
      <c r="N66" s="536"/>
      <c r="O66" s="536"/>
      <c r="P66" s="536"/>
      <c r="Q66" s="536"/>
    </row>
    <row r="67" spans="2:17" ht="15" customHeight="1" thickBot="1">
      <c r="B67" s="536"/>
      <c r="C67" s="536"/>
      <c r="D67" s="536"/>
      <c r="E67" s="536"/>
      <c r="F67" s="536"/>
      <c r="G67" s="536"/>
      <c r="H67" s="536"/>
      <c r="I67" s="536"/>
      <c r="J67" s="536"/>
      <c r="K67" s="536"/>
      <c r="L67" s="536"/>
      <c r="M67" s="536"/>
      <c r="N67" s="536"/>
      <c r="O67" s="536"/>
      <c r="P67" s="536"/>
      <c r="Q67" s="536"/>
    </row>
    <row r="68" spans="2:17" ht="15" customHeight="1" thickBot="1">
      <c r="B68" s="536"/>
      <c r="C68" s="536"/>
      <c r="D68" s="536"/>
      <c r="E68" s="536"/>
      <c r="F68" s="536"/>
      <c r="G68" s="536"/>
      <c r="H68" s="536"/>
      <c r="I68" s="536"/>
      <c r="J68" s="536"/>
      <c r="K68" s="536"/>
      <c r="L68" s="536"/>
      <c r="M68" s="536"/>
      <c r="N68" s="536"/>
      <c r="O68" s="536"/>
      <c r="P68" s="536"/>
      <c r="Q68" s="536"/>
    </row>
    <row r="69" spans="2:17" ht="15" customHeight="1" thickBot="1">
      <c r="B69" s="536"/>
      <c r="C69" s="536"/>
      <c r="D69" s="536"/>
      <c r="E69" s="536"/>
      <c r="F69" s="536"/>
      <c r="G69" s="536"/>
      <c r="H69" s="536"/>
      <c r="I69" s="536"/>
      <c r="J69" s="536"/>
      <c r="K69" s="536"/>
      <c r="L69" s="536"/>
      <c r="M69" s="536"/>
      <c r="N69" s="536"/>
      <c r="O69" s="536"/>
      <c r="P69" s="536"/>
      <c r="Q69" s="536"/>
    </row>
    <row r="70" spans="2:17" ht="15" customHeight="1" thickBot="1">
      <c r="B70" s="536"/>
      <c r="C70" s="536"/>
      <c r="D70" s="536"/>
      <c r="E70" s="536"/>
      <c r="F70" s="536"/>
      <c r="G70" s="536"/>
      <c r="H70" s="536"/>
      <c r="I70" s="536"/>
      <c r="J70" s="536"/>
      <c r="K70" s="536"/>
      <c r="L70" s="536"/>
      <c r="M70" s="536"/>
      <c r="N70" s="536"/>
      <c r="O70" s="536"/>
      <c r="P70" s="536"/>
      <c r="Q70" s="536"/>
    </row>
    <row r="71" spans="2:17" ht="15" customHeight="1" thickBot="1">
      <c r="B71" s="536"/>
      <c r="C71" s="536"/>
      <c r="D71" s="536"/>
      <c r="E71" s="536"/>
      <c r="F71" s="536"/>
      <c r="G71" s="536"/>
      <c r="H71" s="536"/>
      <c r="I71" s="536"/>
      <c r="J71" s="536"/>
      <c r="K71" s="536"/>
      <c r="L71" s="536"/>
      <c r="M71" s="536"/>
      <c r="N71" s="536"/>
      <c r="O71" s="536"/>
      <c r="P71" s="536"/>
      <c r="Q71" s="536"/>
    </row>
    <row r="72" spans="2:17" ht="15" customHeight="1" thickBot="1">
      <c r="B72" s="536"/>
      <c r="C72" s="536"/>
      <c r="D72" s="536"/>
      <c r="E72" s="536"/>
      <c r="F72" s="536"/>
      <c r="G72" s="536"/>
      <c r="H72" s="536"/>
      <c r="I72" s="536"/>
      <c r="J72" s="536"/>
      <c r="K72" s="536"/>
      <c r="L72" s="536"/>
      <c r="M72" s="536"/>
      <c r="N72" s="536"/>
      <c r="O72" s="536"/>
      <c r="P72" s="536"/>
      <c r="Q72" s="536"/>
    </row>
    <row r="73" spans="2:17" ht="15" customHeight="1" thickBot="1">
      <c r="B73" s="536"/>
      <c r="C73" s="536"/>
      <c r="D73" s="536"/>
      <c r="E73" s="536"/>
      <c r="F73" s="536"/>
      <c r="G73" s="536"/>
      <c r="H73" s="536"/>
      <c r="I73" s="536"/>
      <c r="J73" s="536"/>
      <c r="K73" s="536"/>
      <c r="L73" s="536"/>
      <c r="M73" s="536"/>
      <c r="N73" s="536"/>
      <c r="O73" s="536"/>
      <c r="P73" s="536"/>
      <c r="Q73" s="536"/>
    </row>
    <row r="74" spans="2:17" ht="15" customHeight="1" thickBot="1">
      <c r="B74" s="536"/>
      <c r="C74" s="536"/>
      <c r="D74" s="536"/>
      <c r="E74" s="536"/>
      <c r="F74" s="536"/>
      <c r="G74" s="536"/>
      <c r="H74" s="536"/>
      <c r="I74" s="536"/>
      <c r="J74" s="536"/>
      <c r="K74" s="536"/>
      <c r="L74" s="536"/>
      <c r="M74" s="536"/>
      <c r="N74" s="536"/>
      <c r="O74" s="536"/>
      <c r="P74" s="536"/>
      <c r="Q74" s="536"/>
    </row>
    <row r="75" spans="2:17" ht="15" customHeight="1" thickBot="1">
      <c r="B75" s="521" t="s">
        <v>34</v>
      </c>
      <c r="C75" s="521"/>
      <c r="D75" s="521"/>
      <c r="E75" s="521"/>
      <c r="F75" s="521"/>
      <c r="G75" s="521"/>
      <c r="H75" s="521"/>
      <c r="I75" s="521"/>
      <c r="J75" s="521"/>
      <c r="K75" s="521"/>
      <c r="L75" s="521"/>
      <c r="M75" s="521"/>
      <c r="N75" s="521"/>
      <c r="O75" s="521"/>
      <c r="P75" s="521"/>
      <c r="Q75" s="521"/>
    </row>
    <row r="76" spans="2:17" ht="24.95" customHeight="1">
      <c r="B76" s="521"/>
      <c r="C76" s="521"/>
      <c r="D76" s="521"/>
      <c r="E76" s="521"/>
      <c r="F76" s="521"/>
      <c r="G76" s="521"/>
      <c r="H76" s="521"/>
      <c r="I76" s="521"/>
      <c r="J76" s="521"/>
      <c r="K76" s="521"/>
      <c r="L76" s="521"/>
      <c r="M76" s="521"/>
      <c r="N76" s="521"/>
      <c r="O76" s="521"/>
      <c r="P76" s="521"/>
      <c r="Q76" s="521"/>
    </row>
    <row r="77" spans="2:17" ht="24.95" customHeight="1">
      <c r="B77" s="38"/>
      <c r="C77" s="523"/>
      <c r="D77" s="523"/>
      <c r="E77" s="523"/>
      <c r="F77" s="523"/>
      <c r="G77" s="523"/>
      <c r="H77" s="523"/>
      <c r="I77" s="523"/>
      <c r="J77" s="523"/>
      <c r="K77" s="523"/>
      <c r="L77" s="523"/>
      <c r="M77" s="523"/>
      <c r="N77" s="523"/>
      <c r="O77" s="523"/>
      <c r="P77" s="523"/>
      <c r="Q77" s="39"/>
    </row>
    <row r="78" spans="2:17" ht="27.95" customHeight="1">
      <c r="B78" s="40"/>
      <c r="C78" s="41"/>
      <c r="D78" s="42" t="s">
        <v>35</v>
      </c>
      <c r="E78" s="43"/>
      <c r="F78" s="43" t="s">
        <v>36</v>
      </c>
      <c r="G78" s="43"/>
      <c r="H78" s="62"/>
      <c r="I78" s="41"/>
      <c r="J78" s="43" t="s">
        <v>37</v>
      </c>
      <c r="K78" s="41"/>
      <c r="L78" s="597" t="s">
        <v>584</v>
      </c>
      <c r="M78" s="534"/>
      <c r="N78" s="41"/>
      <c r="O78" s="41"/>
      <c r="P78" s="41"/>
      <c r="Q78" s="44"/>
    </row>
    <row r="79" spans="2:17" ht="24.95" customHeight="1" thickBot="1">
      <c r="B79" s="40"/>
      <c r="C79" s="41"/>
      <c r="D79" s="41" t="s">
        <v>39</v>
      </c>
      <c r="E79" s="41"/>
      <c r="F79" s="599" t="s">
        <v>38</v>
      </c>
      <c r="G79" s="534"/>
      <c r="H79" s="534"/>
      <c r="I79" s="41"/>
      <c r="J79" s="415">
        <f>WBS1.05.02SystemCosts!G142</f>
        <v>362643.76228000002</v>
      </c>
      <c r="K79" s="160"/>
      <c r="L79" s="598">
        <f>WBS1.05.02SystemCosts!L142</f>
        <v>526402.77789020003</v>
      </c>
      <c r="M79" s="538"/>
      <c r="N79" s="161"/>
      <c r="O79" s="41"/>
      <c r="P79" s="41"/>
      <c r="Q79" s="44"/>
    </row>
    <row r="80" spans="2:17" ht="24.95" customHeight="1" thickTop="1">
      <c r="B80" s="40"/>
      <c r="C80" s="41"/>
      <c r="D80" s="24" t="s">
        <v>40</v>
      </c>
      <c r="E80" s="41"/>
      <c r="F80" s="41"/>
      <c r="G80" s="45"/>
      <c r="H80" s="62"/>
      <c r="I80" s="41"/>
      <c r="J80" s="162">
        <f>SUM(J79:J79)</f>
        <v>362643.76228000002</v>
      </c>
      <c r="K80" s="160"/>
      <c r="L80" s="529">
        <f>SUM(L79:L79)</f>
        <v>526402.77789020003</v>
      </c>
      <c r="M80" s="529"/>
      <c r="N80" s="161"/>
      <c r="O80" s="41"/>
      <c r="P80" s="41"/>
      <c r="Q80" s="44"/>
    </row>
    <row r="81" spans="2:17" ht="24.95" customHeight="1">
      <c r="B81" s="40"/>
      <c r="C81" s="41"/>
      <c r="D81" s="41"/>
      <c r="E81" s="41"/>
      <c r="F81" s="41"/>
      <c r="G81" s="41"/>
      <c r="H81" s="41"/>
      <c r="I81" s="41"/>
      <c r="J81" s="133"/>
      <c r="K81" s="133"/>
      <c r="L81" s="133"/>
      <c r="M81" s="133"/>
      <c r="N81" s="133"/>
      <c r="O81" s="41"/>
      <c r="P81" s="41"/>
      <c r="Q81" s="44"/>
    </row>
    <row r="82" spans="2:17" ht="24.95" customHeight="1">
      <c r="B82" s="40"/>
      <c r="C82" s="41"/>
      <c r="D82" s="41"/>
      <c r="E82" s="41"/>
      <c r="F82" s="41"/>
      <c r="G82" s="41"/>
      <c r="H82" s="41"/>
      <c r="I82" s="41"/>
      <c r="J82" s="41"/>
      <c r="K82" s="41"/>
      <c r="L82" s="41"/>
      <c r="M82" s="41"/>
      <c r="N82" s="41"/>
      <c r="O82" s="41"/>
      <c r="P82" s="41"/>
      <c r="Q82" s="44"/>
    </row>
    <row r="83" spans="2:17" ht="15.6" customHeight="1">
      <c r="B83" s="40"/>
      <c r="C83" s="41"/>
      <c r="D83" s="41"/>
      <c r="E83" s="41"/>
      <c r="F83" s="41"/>
      <c r="G83" s="41"/>
      <c r="H83" s="41"/>
      <c r="I83" s="41"/>
      <c r="J83" s="41"/>
      <c r="K83" s="41"/>
      <c r="L83" s="41"/>
      <c r="M83" s="41"/>
      <c r="N83" s="41"/>
      <c r="O83" s="41"/>
      <c r="P83" s="41"/>
      <c r="Q83" s="44"/>
    </row>
    <row r="84" spans="2:17" ht="15.95" customHeight="1" thickBot="1">
      <c r="B84" s="46"/>
      <c r="C84" s="47"/>
      <c r="D84" s="47"/>
      <c r="E84" s="47"/>
      <c r="F84" s="47"/>
      <c r="G84" s="47"/>
      <c r="H84" s="47"/>
      <c r="I84" s="47"/>
      <c r="J84" s="47"/>
      <c r="K84" s="47"/>
      <c r="L84" s="47"/>
      <c r="M84" s="47"/>
      <c r="N84" s="47"/>
      <c r="O84" s="47"/>
      <c r="P84" s="47"/>
      <c r="Q84" s="48"/>
    </row>
    <row r="85" spans="2:17" ht="16.5" thickBot="1">
      <c r="B85" s="521" t="s">
        <v>585</v>
      </c>
      <c r="C85" s="521"/>
      <c r="D85" s="521"/>
      <c r="E85" s="521"/>
      <c r="F85" s="521"/>
      <c r="G85" s="521"/>
      <c r="H85" s="521"/>
      <c r="I85" s="521"/>
      <c r="J85" s="521"/>
      <c r="K85" s="521"/>
      <c r="L85" s="521"/>
      <c r="M85" s="521"/>
      <c r="N85" s="521"/>
      <c r="O85" s="521"/>
      <c r="P85" s="521"/>
      <c r="Q85" s="521"/>
    </row>
    <row r="86" spans="2:17">
      <c r="B86" s="521"/>
      <c r="C86" s="521"/>
      <c r="D86" s="521"/>
      <c r="E86" s="521"/>
      <c r="F86" s="521"/>
      <c r="G86" s="521"/>
      <c r="H86" s="521"/>
      <c r="I86" s="521"/>
      <c r="J86" s="521"/>
      <c r="K86" s="521"/>
      <c r="L86" s="521"/>
      <c r="M86" s="521"/>
      <c r="N86" s="521"/>
      <c r="O86" s="521"/>
      <c r="P86" s="521"/>
      <c r="Q86" s="521"/>
    </row>
    <row r="87" spans="2:17">
      <c r="B87" s="522" t="s">
        <v>483</v>
      </c>
      <c r="C87" s="522"/>
      <c r="D87" s="522"/>
      <c r="E87" s="522"/>
      <c r="F87" s="522"/>
      <c r="G87" s="522"/>
      <c r="H87" s="522"/>
      <c r="I87" s="522"/>
      <c r="J87" s="522"/>
      <c r="K87" s="522"/>
      <c r="L87" s="522"/>
      <c r="M87" s="522"/>
      <c r="N87" s="522"/>
      <c r="O87" s="522"/>
      <c r="P87" s="522"/>
      <c r="Q87" s="522"/>
    </row>
    <row r="88" spans="2:17">
      <c r="B88" s="522" t="s">
        <v>486</v>
      </c>
      <c r="C88" s="522"/>
      <c r="D88" s="522"/>
      <c r="E88" s="522"/>
      <c r="F88" s="522"/>
      <c r="G88" s="522"/>
      <c r="H88" s="522"/>
      <c r="I88" s="522"/>
      <c r="J88" s="522"/>
      <c r="K88" s="522"/>
      <c r="L88" s="522"/>
      <c r="M88" s="522"/>
      <c r="N88" s="522"/>
      <c r="O88" s="522"/>
      <c r="P88" s="522"/>
      <c r="Q88" s="522"/>
    </row>
    <row r="89" spans="2:17">
      <c r="B89" s="51" t="s">
        <v>485</v>
      </c>
      <c r="C89" s="52"/>
      <c r="D89" s="52"/>
      <c r="E89" s="52"/>
      <c r="F89" s="52"/>
      <c r="G89" s="52"/>
      <c r="H89" s="52"/>
      <c r="I89" s="52"/>
      <c r="J89" s="52"/>
      <c r="K89" s="52"/>
      <c r="L89" s="52"/>
      <c r="M89" s="52"/>
      <c r="N89" s="52"/>
      <c r="O89" s="52"/>
      <c r="P89" s="52"/>
      <c r="Q89" s="53"/>
    </row>
    <row r="90" spans="2:17">
      <c r="B90" s="522" t="s">
        <v>41</v>
      </c>
      <c r="C90" s="522"/>
      <c r="D90" s="522"/>
      <c r="E90" s="522"/>
      <c r="F90" s="522"/>
      <c r="G90" s="522"/>
      <c r="H90" s="522"/>
      <c r="I90" s="522"/>
      <c r="J90" s="522"/>
      <c r="K90" s="522"/>
      <c r="L90" s="522"/>
      <c r="M90" s="522"/>
      <c r="N90" s="522"/>
      <c r="O90" s="522"/>
      <c r="P90" s="522"/>
      <c r="Q90" s="522"/>
    </row>
    <row r="91" spans="2:17">
      <c r="B91" s="522" t="s">
        <v>42</v>
      </c>
      <c r="C91" s="522"/>
      <c r="D91" s="522"/>
      <c r="E91" s="522"/>
      <c r="F91" s="522"/>
      <c r="G91" s="522"/>
      <c r="H91" s="522"/>
      <c r="I91" s="522"/>
      <c r="J91" s="522"/>
      <c r="K91" s="522"/>
      <c r="L91" s="522"/>
      <c r="M91" s="522"/>
      <c r="N91" s="522"/>
      <c r="O91" s="522"/>
      <c r="P91" s="522"/>
      <c r="Q91" s="522"/>
    </row>
    <row r="92" spans="2:17">
      <c r="B92" s="51"/>
      <c r="C92" s="52"/>
      <c r="D92" s="52"/>
      <c r="E92" s="52"/>
      <c r="F92" s="52"/>
      <c r="G92" s="52"/>
      <c r="H92" s="52"/>
      <c r="I92" s="52"/>
      <c r="J92" s="52"/>
      <c r="K92" s="52"/>
      <c r="L92" s="52"/>
      <c r="M92" s="52"/>
      <c r="N92" s="52"/>
      <c r="O92" s="52"/>
      <c r="P92" s="52"/>
      <c r="Q92" s="53"/>
    </row>
    <row r="93" spans="2:17">
      <c r="B93" s="51"/>
      <c r="C93" s="52"/>
      <c r="D93" s="52"/>
      <c r="E93" s="52"/>
      <c r="F93" s="52"/>
      <c r="G93" s="52"/>
      <c r="H93" s="52"/>
      <c r="I93" s="52"/>
      <c r="J93" s="52"/>
      <c r="K93" s="52"/>
      <c r="L93" s="52"/>
      <c r="M93" s="52"/>
      <c r="N93" s="52"/>
      <c r="O93" s="52"/>
      <c r="P93" s="52"/>
      <c r="Q93" s="53"/>
    </row>
    <row r="94" spans="2:17" ht="21" customHeight="1">
      <c r="B94" s="51"/>
      <c r="C94" s="52"/>
      <c r="D94" s="52"/>
      <c r="E94" s="52"/>
      <c r="F94" s="52"/>
      <c r="G94" s="52"/>
      <c r="H94" s="52"/>
      <c r="I94" s="52"/>
      <c r="J94" s="52"/>
      <c r="K94" s="52"/>
      <c r="L94" s="52"/>
      <c r="M94" s="52"/>
      <c r="N94" s="52"/>
      <c r="O94" s="52"/>
      <c r="P94" s="52"/>
      <c r="Q94" s="53"/>
    </row>
    <row r="95" spans="2:17">
      <c r="B95" s="51"/>
      <c r="C95" s="52"/>
      <c r="D95" s="52"/>
      <c r="E95" s="52"/>
      <c r="F95" s="52"/>
      <c r="G95" s="52"/>
      <c r="H95" s="52"/>
      <c r="I95" s="52"/>
      <c r="J95" s="52"/>
      <c r="K95" s="52"/>
      <c r="L95" s="52"/>
      <c r="M95" s="52"/>
      <c r="N95" s="52"/>
      <c r="O95" s="52"/>
      <c r="P95" s="52"/>
      <c r="Q95" s="53"/>
    </row>
    <row r="96" spans="2:17" ht="16.5" thickBot="1">
      <c r="B96" s="49"/>
      <c r="C96" s="50"/>
      <c r="D96" s="50"/>
      <c r="E96" s="50"/>
      <c r="F96" s="50"/>
      <c r="G96" s="50"/>
      <c r="H96" s="50"/>
      <c r="I96" s="50"/>
      <c r="J96" s="50"/>
      <c r="K96" s="50"/>
      <c r="L96" s="50"/>
      <c r="M96" s="50"/>
      <c r="N96" s="50"/>
      <c r="O96" s="50"/>
      <c r="P96" s="50"/>
      <c r="Q96" s="54"/>
    </row>
  </sheetData>
  <mergeCells count="34">
    <mergeCell ref="A1:D1"/>
    <mergeCell ref="F2:L7"/>
    <mergeCell ref="M2:M3"/>
    <mergeCell ref="N2:Q3"/>
    <mergeCell ref="M4:M5"/>
    <mergeCell ref="N4:Q5"/>
    <mergeCell ref="M6:M7"/>
    <mergeCell ref="N6:Q7"/>
    <mergeCell ref="B45:Q46"/>
    <mergeCell ref="B8:F8"/>
    <mergeCell ref="G8:M8"/>
    <mergeCell ref="N8:Q8"/>
    <mergeCell ref="B9:F10"/>
    <mergeCell ref="G9:M10"/>
    <mergeCell ref="N9:Q10"/>
    <mergeCell ref="B11:Q11"/>
    <mergeCell ref="B12:Q18"/>
    <mergeCell ref="B19:Q19"/>
    <mergeCell ref="B32:Q32"/>
    <mergeCell ref="B33:Q44"/>
    <mergeCell ref="B87:Q87"/>
    <mergeCell ref="B88:Q88"/>
    <mergeCell ref="B90:Q90"/>
    <mergeCell ref="B91:Q91"/>
    <mergeCell ref="B47:Q62"/>
    <mergeCell ref="B63:Q64"/>
    <mergeCell ref="B65:Q74"/>
    <mergeCell ref="B75:Q76"/>
    <mergeCell ref="C77:P77"/>
    <mergeCell ref="B85:Q86"/>
    <mergeCell ref="L78:M78"/>
    <mergeCell ref="L79:M79"/>
    <mergeCell ref="L80:M80"/>
    <mergeCell ref="F79:H79"/>
  </mergeCells>
  <phoneticPr fontId="16" type="noConversion"/>
  <hyperlinks>
    <hyperlink ref="J79" location="WBS1.05.02SystemCosts!G140" display="WBS1.05.02SystemCosts!G140"/>
    <hyperlink ref="L79" location="WBS1.05.02SystemCosts!H175" display="WBS1.05.02SystemCosts!H175"/>
    <hyperlink ref="M79" location="WBS1.05.02SystemCosts!H175" display="WBS1.05.02SystemCosts!H175"/>
    <hyperlink ref="L79:M79" location="WBS1.05.02SystemCosts!L140" display="WBS1.05.02SystemCosts!L140"/>
  </hyperlinks>
  <pageMargins left="0.7" right="0.7" top="0.75" bottom="0.75" header="0.51" footer="0.51"/>
  <pageSetup scale="67" firstPageNumber="0" orientation="landscape" horizontalDpi="4294967292" verticalDpi="4294967292"/>
  <rowBreaks count="2" manualBreakCount="2">
    <brk id="44" max="16383" man="1"/>
    <brk id="84" max="16383"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172"/>
  <sheetViews>
    <sheetView zoomScale="75" zoomScaleNormal="75" zoomScalePageLayoutView="75" workbookViewId="0">
      <pane ySplit="5" topLeftCell="A13" activePane="bottomLeft" state="frozen"/>
      <selection pane="bottomLeft" activeCell="A4" sqref="A4"/>
    </sheetView>
  </sheetViews>
  <sheetFormatPr defaultColWidth="8.875" defaultRowHeight="15.75"/>
  <cols>
    <col min="2" max="2" width="41.625" customWidth="1"/>
    <col min="3" max="4" width="12" style="63" customWidth="1"/>
    <col min="5" max="6" width="12" style="61" customWidth="1"/>
    <col min="7" max="7" width="15.875" style="61" customWidth="1"/>
    <col min="8" max="8" width="4.125" style="61" customWidth="1"/>
    <col min="9" max="9" width="15.875" style="57" customWidth="1"/>
    <col min="10" max="10" width="4.125" customWidth="1"/>
    <col min="11" max="11" width="11.625" style="81" customWidth="1"/>
    <col min="12" max="12" width="15.875" style="57" customWidth="1"/>
    <col min="13" max="13" width="9.625" bestFit="1" customWidth="1"/>
    <col min="15" max="15" width="13.875" customWidth="1"/>
    <col min="17" max="17" width="15" customWidth="1"/>
  </cols>
  <sheetData>
    <row r="1" spans="1:20">
      <c r="A1" s="534" t="s">
        <v>598</v>
      </c>
      <c r="B1" s="534"/>
      <c r="C1" s="534"/>
      <c r="D1" s="226"/>
      <c r="E1"/>
      <c r="F1"/>
      <c r="G1"/>
      <c r="H1" s="62"/>
      <c r="I1"/>
    </row>
    <row r="2" spans="1:20">
      <c r="A2" s="534" t="s">
        <v>46</v>
      </c>
      <c r="B2" s="534"/>
      <c r="C2" s="534"/>
      <c r="D2" s="226"/>
      <c r="E2"/>
      <c r="F2"/>
      <c r="G2"/>
      <c r="H2" s="62"/>
      <c r="I2"/>
    </row>
    <row r="3" spans="1:20" s="62" customFormat="1">
      <c r="A3" s="608" t="s">
        <v>1575</v>
      </c>
      <c r="B3" s="608"/>
      <c r="C3" s="608"/>
      <c r="D3" s="56"/>
      <c r="E3"/>
      <c r="F3"/>
      <c r="G3"/>
      <c r="H3"/>
      <c r="I3"/>
      <c r="J3"/>
      <c r="K3"/>
      <c r="L3"/>
      <c r="M3"/>
      <c r="N3"/>
      <c r="O3"/>
      <c r="P3" s="56"/>
      <c r="Q3" s="57"/>
      <c r="R3"/>
      <c r="S3"/>
      <c r="T3"/>
    </row>
    <row r="5" spans="1:20" ht="47.25">
      <c r="A5" s="55"/>
      <c r="B5" s="55" t="s">
        <v>47</v>
      </c>
      <c r="C5" s="234" t="s">
        <v>1283</v>
      </c>
      <c r="D5" s="234" t="s">
        <v>1284</v>
      </c>
      <c r="E5" s="111" t="s">
        <v>37</v>
      </c>
      <c r="F5" s="111" t="s">
        <v>49</v>
      </c>
      <c r="G5" s="111" t="s">
        <v>40</v>
      </c>
      <c r="H5" s="111"/>
      <c r="I5" s="113" t="s">
        <v>50</v>
      </c>
      <c r="J5" s="114"/>
      <c r="K5" s="115" t="s">
        <v>582</v>
      </c>
      <c r="L5" s="113" t="s">
        <v>583</v>
      </c>
    </row>
    <row r="6" spans="1:20" s="136" customFormat="1">
      <c r="D6" s="226"/>
      <c r="F6" s="137"/>
      <c r="G6" s="64"/>
      <c r="H6" s="137"/>
      <c r="I6" s="64"/>
      <c r="J6" s="64"/>
      <c r="K6" s="121"/>
      <c r="L6" s="64"/>
    </row>
    <row r="7" spans="1:20">
      <c r="A7" t="s">
        <v>536</v>
      </c>
      <c r="C7"/>
      <c r="D7" s="226"/>
      <c r="E7"/>
      <c r="F7"/>
      <c r="G7"/>
      <c r="H7" s="62"/>
      <c r="I7"/>
    </row>
    <row r="8" spans="1:20" s="438" customFormat="1">
      <c r="B8" s="438" t="s">
        <v>1513</v>
      </c>
      <c r="C8" s="438">
        <v>96</v>
      </c>
      <c r="D8" s="438">
        <v>96</v>
      </c>
      <c r="E8" s="61">
        <f>EMCal_SiPM_DaughterBoards!I22+EMCal_SiPM_DaughterBoards!I23</f>
        <v>7.2301000000000002</v>
      </c>
      <c r="G8" s="57">
        <f>D8*E8</f>
        <v>694.08960000000002</v>
      </c>
      <c r="H8" s="57"/>
      <c r="I8" s="57">
        <f>D8*E8</f>
        <v>694.08960000000002</v>
      </c>
      <c r="K8" s="81">
        <v>0</v>
      </c>
      <c r="L8" s="57">
        <f>D8*E8</f>
        <v>694.08960000000002</v>
      </c>
    </row>
    <row r="9" spans="1:20" ht="16.5" thickBot="1">
      <c r="B9" t="s">
        <v>850</v>
      </c>
      <c r="C9" s="63">
        <v>96</v>
      </c>
      <c r="D9" s="63">
        <v>96</v>
      </c>
      <c r="E9" s="61">
        <f>EMCal_SiPM_DaughterBoards!I24</f>
        <v>23</v>
      </c>
      <c r="G9" s="57">
        <f>D9*E9</f>
        <v>2208</v>
      </c>
      <c r="I9" s="57">
        <f>G9</f>
        <v>2208</v>
      </c>
      <c r="K9" s="81">
        <v>0</v>
      </c>
      <c r="L9" s="57">
        <f>I9*(1+K9)</f>
        <v>2208</v>
      </c>
    </row>
    <row r="10" spans="1:20" s="62" customFormat="1" ht="16.5" thickBot="1">
      <c r="B10" s="62" t="s">
        <v>451</v>
      </c>
      <c r="C10" s="63"/>
      <c r="D10" s="63"/>
      <c r="E10" s="61"/>
      <c r="F10" s="61"/>
      <c r="G10" s="116">
        <f>G9+G8</f>
        <v>2902.0896000000002</v>
      </c>
      <c r="H10" s="116"/>
      <c r="I10" s="116">
        <f>I9+I8</f>
        <v>2902.0896000000002</v>
      </c>
      <c r="J10" s="117"/>
      <c r="K10" s="118"/>
      <c r="L10" s="116">
        <f>L9+L8</f>
        <v>2902.0896000000002</v>
      </c>
    </row>
    <row r="11" spans="1:20" s="62" customFormat="1" ht="16.5" thickTop="1">
      <c r="C11" s="63"/>
      <c r="D11" s="63"/>
      <c r="E11" s="61"/>
      <c r="F11" s="61"/>
      <c r="G11" s="61"/>
      <c r="H11" s="61"/>
      <c r="I11" s="57"/>
      <c r="K11" s="81"/>
      <c r="L11" s="57"/>
    </row>
    <row r="12" spans="1:20" ht="16.5" thickBot="1">
      <c r="B12" t="s">
        <v>862</v>
      </c>
      <c r="C12" s="63">
        <v>24</v>
      </c>
      <c r="D12" s="63">
        <v>32</v>
      </c>
      <c r="E12" s="61">
        <f>EMCal_Preamp_Boards!I53</f>
        <v>570.29999999999995</v>
      </c>
      <c r="G12" s="61">
        <f>D12*E12+F12</f>
        <v>18249.599999999999</v>
      </c>
      <c r="I12" s="57">
        <f>G12</f>
        <v>18249.599999999999</v>
      </c>
      <c r="K12" s="81">
        <v>0</v>
      </c>
      <c r="L12" s="57">
        <f>I12*(1+K12)</f>
        <v>18249.599999999999</v>
      </c>
    </row>
    <row r="13" spans="1:20" s="62" customFormat="1" ht="16.5" thickBot="1">
      <c r="B13" s="62" t="s">
        <v>450</v>
      </c>
      <c r="C13" s="63"/>
      <c r="D13" s="63"/>
      <c r="E13" s="61"/>
      <c r="F13" s="61"/>
      <c r="G13" s="116">
        <f>G12</f>
        <v>18249.599999999999</v>
      </c>
      <c r="H13" s="116"/>
      <c r="I13" s="116">
        <f>I12</f>
        <v>18249.599999999999</v>
      </c>
      <c r="J13" s="117"/>
      <c r="K13" s="118"/>
      <c r="L13" s="116">
        <f>L12</f>
        <v>18249.599999999999</v>
      </c>
    </row>
    <row r="14" spans="1:20" s="62" customFormat="1" ht="16.5" thickTop="1">
      <c r="C14" s="63"/>
      <c r="D14" s="63"/>
      <c r="E14" s="61"/>
      <c r="F14" s="61"/>
      <c r="G14" s="61"/>
      <c r="H14" s="61"/>
      <c r="I14" s="57"/>
      <c r="K14" s="81"/>
      <c r="L14" s="57"/>
    </row>
    <row r="15" spans="1:20">
      <c r="B15" t="s">
        <v>51</v>
      </c>
      <c r="C15" s="63">
        <v>6</v>
      </c>
      <c r="D15" s="63">
        <v>8</v>
      </c>
      <c r="E15" s="61">
        <f>EMCal_Interface_Boards!J75</f>
        <v>556.08242918999986</v>
      </c>
      <c r="G15" s="61">
        <f>D15*E15+F15</f>
        <v>4448.6594335199989</v>
      </c>
      <c r="I15" s="57">
        <f>G15*1.1</f>
        <v>4893.5253768719995</v>
      </c>
      <c r="K15" s="81">
        <v>0</v>
      </c>
      <c r="L15" s="57">
        <f>I15*(1+K15)</f>
        <v>4893.5253768719995</v>
      </c>
    </row>
    <row r="16" spans="1:20" ht="16.5" thickBot="1">
      <c r="B16" t="s">
        <v>52</v>
      </c>
      <c r="C16" s="63">
        <v>6</v>
      </c>
      <c r="D16" s="63">
        <v>8</v>
      </c>
      <c r="E16" s="61">
        <f>EMCal_Interface_Boards!J76</f>
        <v>97.5</v>
      </c>
      <c r="G16" s="61">
        <f>D16*E16+F16</f>
        <v>780</v>
      </c>
      <c r="I16" s="57">
        <f>G16*1.1</f>
        <v>858.00000000000011</v>
      </c>
      <c r="K16" s="81">
        <v>0</v>
      </c>
      <c r="L16" s="57">
        <f>I16*(1+K16)</f>
        <v>858.00000000000011</v>
      </c>
    </row>
    <row r="17" spans="1:17" s="62" customFormat="1" ht="16.5" thickBot="1">
      <c r="B17" s="62" t="s">
        <v>452</v>
      </c>
      <c r="C17" s="63"/>
      <c r="D17" s="63"/>
      <c r="E17" s="61"/>
      <c r="F17" s="61"/>
      <c r="G17" s="116">
        <f>G15+G16</f>
        <v>5228.6594335199989</v>
      </c>
      <c r="H17" s="116"/>
      <c r="I17" s="116">
        <f>I15+I16</f>
        <v>5751.5253768719995</v>
      </c>
      <c r="J17" s="117"/>
      <c r="K17" s="118"/>
      <c r="L17" s="116">
        <f>L15+L16</f>
        <v>5751.5253768719995</v>
      </c>
    </row>
    <row r="18" spans="1:17" s="62" customFormat="1" ht="16.5" thickTop="1">
      <c r="C18" s="63"/>
      <c r="D18" s="63"/>
      <c r="E18" s="61"/>
      <c r="F18" s="61"/>
      <c r="G18" s="61"/>
      <c r="H18" s="61"/>
      <c r="I18" s="57"/>
      <c r="K18" s="81"/>
      <c r="L18" s="57"/>
    </row>
    <row r="19" spans="1:17">
      <c r="B19" t="s">
        <v>53</v>
      </c>
      <c r="C19" s="63">
        <v>1</v>
      </c>
      <c r="D19" s="63">
        <v>0</v>
      </c>
      <c r="E19" s="61">
        <f>Calorimeter_Controller_Board!J74</f>
        <v>982.51759000000004</v>
      </c>
      <c r="G19" s="61">
        <f>E19*D19+F19</f>
        <v>0</v>
      </c>
      <c r="I19" s="57">
        <f>G19*1.1</f>
        <v>0</v>
      </c>
      <c r="K19" s="81">
        <v>0.2</v>
      </c>
      <c r="L19" s="57">
        <f>I19*(1+K19)</f>
        <v>0</v>
      </c>
    </row>
    <row r="20" spans="1:17" ht="16.5" thickBot="1">
      <c r="B20" t="s">
        <v>54</v>
      </c>
      <c r="C20" s="63">
        <v>1</v>
      </c>
      <c r="D20" s="63">
        <v>0</v>
      </c>
      <c r="E20" s="61">
        <f>Calorimeter_Controller_Board!J75</f>
        <v>150</v>
      </c>
      <c r="G20" s="61">
        <f>E20*D20+F20</f>
        <v>0</v>
      </c>
      <c r="I20" s="57">
        <f>G20*1.1</f>
        <v>0</v>
      </c>
      <c r="K20" s="81">
        <v>0.2</v>
      </c>
      <c r="L20" s="57">
        <f>I20*(1+K20)</f>
        <v>0</v>
      </c>
    </row>
    <row r="21" spans="1:17" s="62" customFormat="1" ht="16.5" thickBot="1">
      <c r="B21" s="62" t="s">
        <v>453</v>
      </c>
      <c r="C21" s="63"/>
      <c r="D21" s="63"/>
      <c r="E21" s="61"/>
      <c r="F21" s="61"/>
      <c r="G21" s="116">
        <f>G19+G20</f>
        <v>0</v>
      </c>
      <c r="H21" s="116"/>
      <c r="I21" s="116">
        <f>I19+I20</f>
        <v>0</v>
      </c>
      <c r="J21" s="117"/>
      <c r="K21" s="118"/>
      <c r="L21" s="116">
        <f>L19+L20</f>
        <v>0</v>
      </c>
    </row>
    <row r="22" spans="1:17" s="62" customFormat="1" ht="16.5" thickTop="1">
      <c r="C22" s="63"/>
      <c r="D22" s="63"/>
      <c r="E22" s="61"/>
      <c r="F22" s="61"/>
      <c r="G22" s="61"/>
      <c r="H22" s="61"/>
      <c r="I22" s="57"/>
      <c r="K22" s="81"/>
      <c r="L22" s="57"/>
    </row>
    <row r="23" spans="1:17" s="163" customFormat="1">
      <c r="B23" s="163" t="s">
        <v>604</v>
      </c>
      <c r="C23" s="63">
        <v>1</v>
      </c>
      <c r="D23" s="63">
        <v>0</v>
      </c>
      <c r="E23" s="61">
        <v>4400</v>
      </c>
      <c r="F23" s="61"/>
      <c r="G23" s="61">
        <f>D23*E23+F23</f>
        <v>0</v>
      </c>
      <c r="H23" s="61"/>
      <c r="I23" s="57">
        <f>G23*1.1</f>
        <v>0</v>
      </c>
      <c r="K23" s="81">
        <v>0.4</v>
      </c>
      <c r="L23" s="57">
        <f>I23*(1+K23)</f>
        <v>0</v>
      </c>
    </row>
    <row r="24" spans="1:17" s="62" customFormat="1">
      <c r="B24" s="62" t="s">
        <v>463</v>
      </c>
      <c r="C24" s="62">
        <v>1</v>
      </c>
      <c r="D24" s="63">
        <v>1</v>
      </c>
      <c r="E24" s="61">
        <f>Cables!G23</f>
        <v>9177.0877600000003</v>
      </c>
      <c r="G24" s="61">
        <f>D24*E24+F24</f>
        <v>9177.0877600000003</v>
      </c>
      <c r="H24" s="61"/>
      <c r="I24" s="57">
        <f>G24*1.1</f>
        <v>10094.796536000002</v>
      </c>
      <c r="K24" s="81">
        <v>0.4</v>
      </c>
      <c r="L24" s="57">
        <f>I24*(1+K24)</f>
        <v>14132.715150400001</v>
      </c>
    </row>
    <row r="25" spans="1:17" ht="16.5" thickBot="1">
      <c r="B25" t="s">
        <v>464</v>
      </c>
      <c r="C25">
        <v>1</v>
      </c>
      <c r="D25" s="63">
        <v>1</v>
      </c>
      <c r="E25" s="61">
        <f>Cables!G12</f>
        <v>4060.6431200000002</v>
      </c>
      <c r="F25"/>
      <c r="G25" s="61">
        <f>D25*E25+F25</f>
        <v>4060.6431200000002</v>
      </c>
      <c r="I25" s="57">
        <f>G25*1.1</f>
        <v>4466.7074320000002</v>
      </c>
      <c r="K25" s="81">
        <v>0.4</v>
      </c>
      <c r="L25" s="57">
        <f>I25*(1+K25)</f>
        <v>6253.3904047999995</v>
      </c>
    </row>
    <row r="26" spans="1:17" s="62" customFormat="1" ht="16.5" thickBot="1">
      <c r="B26" s="62" t="s">
        <v>458</v>
      </c>
      <c r="D26" s="226"/>
      <c r="G26" s="116">
        <f>SUM(G23:G25)</f>
        <v>13237.730880000001</v>
      </c>
      <c r="H26" s="116"/>
      <c r="I26" s="116">
        <f>SUM(I23:I25)</f>
        <v>14561.503968000001</v>
      </c>
      <c r="J26" s="117"/>
      <c r="K26" s="118"/>
      <c r="L26" s="116">
        <f>SUM(L23:L25)</f>
        <v>20386.1055552</v>
      </c>
    </row>
    <row r="27" spans="1:17" s="62" customFormat="1" ht="17.25" thickTop="1" thickBot="1">
      <c r="D27" s="226"/>
      <c r="F27" s="119"/>
      <c r="G27" s="120"/>
      <c r="H27" s="120"/>
      <c r="I27" s="64"/>
      <c r="J27" s="119"/>
      <c r="K27" s="121"/>
      <c r="L27" s="64"/>
    </row>
    <row r="28" spans="1:17" ht="16.5" thickBot="1">
      <c r="B28" t="s">
        <v>1421</v>
      </c>
      <c r="C28"/>
      <c r="D28" s="226"/>
      <c r="E28"/>
      <c r="F28"/>
      <c r="G28" s="122">
        <f>G10+ G13+G17+G21+G26</f>
        <v>39618.07991352</v>
      </c>
      <c r="H28" s="117"/>
      <c r="I28" s="122">
        <f>I10+ I13+I17+I21+I26</f>
        <v>41464.718944872002</v>
      </c>
      <c r="J28" s="117"/>
      <c r="K28" s="118"/>
      <c r="L28" s="122">
        <f>L10+ L13+L17+L21+L26</f>
        <v>47289.320532072001</v>
      </c>
    </row>
    <row r="29" spans="1:17" ht="16.5" thickTop="1"/>
    <row r="30" spans="1:17">
      <c r="A30" t="s">
        <v>537</v>
      </c>
      <c r="C30"/>
      <c r="D30" s="226"/>
      <c r="E30"/>
      <c r="G30"/>
      <c r="H30" s="62"/>
      <c r="I30"/>
    </row>
    <row r="31" spans="1:17" s="438" customFormat="1">
      <c r="B31" s="438" t="s">
        <v>1514</v>
      </c>
      <c r="C31" s="438">
        <v>1152</v>
      </c>
      <c r="D31" s="438">
        <v>1250</v>
      </c>
      <c r="E31" s="61">
        <f>EMCal_SiPM_DaughterBoards!I27+EMCal_SiPM_DaughterBoards!I28</f>
        <v>6.35</v>
      </c>
      <c r="F31" s="61"/>
      <c r="G31" s="61">
        <f>D31*E31+F31</f>
        <v>7937.5</v>
      </c>
      <c r="I31" s="57">
        <f>G31</f>
        <v>7937.5</v>
      </c>
      <c r="K31" s="81">
        <v>0.1</v>
      </c>
      <c r="L31" s="57">
        <f>I31*(1+K31)</f>
        <v>8731.25</v>
      </c>
    </row>
    <row r="32" spans="1:17" ht="16.5" thickBot="1">
      <c r="B32" t="s">
        <v>849</v>
      </c>
      <c r="C32" s="63">
        <v>1152</v>
      </c>
      <c r="D32" s="63">
        <v>1250</v>
      </c>
      <c r="E32" s="61">
        <f>EMCal_SiPM_DaughterBoards!I29</f>
        <v>13</v>
      </c>
      <c r="F32" s="61">
        <f>EMCal_SiPM_DaughterBoards!J30</f>
        <v>1300</v>
      </c>
      <c r="G32" s="61">
        <f>D32*E32+F32</f>
        <v>17550</v>
      </c>
      <c r="I32" s="57">
        <f>G32</f>
        <v>17550</v>
      </c>
      <c r="K32" s="81">
        <v>0.1</v>
      </c>
      <c r="L32" s="57">
        <f>I32*(1+K32)</f>
        <v>19305</v>
      </c>
      <c r="O32" s="153"/>
      <c r="P32" s="153"/>
      <c r="Q32" s="153"/>
    </row>
    <row r="33" spans="2:17" s="62" customFormat="1" ht="16.5" thickBot="1">
      <c r="B33" s="62" t="s">
        <v>535</v>
      </c>
      <c r="C33" s="63"/>
      <c r="D33" s="63"/>
      <c r="E33" s="61"/>
      <c r="F33" s="61"/>
      <c r="G33" s="116">
        <f>G32+G31</f>
        <v>25487.5</v>
      </c>
      <c r="H33" s="116"/>
      <c r="I33" s="116">
        <f>I32+I31</f>
        <v>25487.5</v>
      </c>
      <c r="J33" s="117"/>
      <c r="K33" s="118"/>
      <c r="L33" s="116">
        <f>L32+L31</f>
        <v>28036.25</v>
      </c>
      <c r="O33" s="153"/>
      <c r="P33" s="153"/>
      <c r="Q33" s="153"/>
    </row>
    <row r="34" spans="2:17" s="62" customFormat="1" ht="16.5" thickTop="1">
      <c r="C34" s="63"/>
      <c r="D34" s="63"/>
      <c r="E34" s="61"/>
      <c r="F34" s="61"/>
      <c r="G34" s="61"/>
      <c r="H34" s="61"/>
      <c r="I34" s="57"/>
      <c r="K34" s="81"/>
      <c r="L34" s="57"/>
      <c r="O34" s="153"/>
      <c r="P34" s="153"/>
      <c r="Q34" s="153"/>
    </row>
    <row r="35" spans="2:17" ht="16.5" thickBot="1">
      <c r="B35" t="s">
        <v>862</v>
      </c>
      <c r="C35" s="63">
        <v>288</v>
      </c>
      <c r="D35" s="63">
        <v>350</v>
      </c>
      <c r="E35" s="61">
        <f>EMCal_Preamp_Boards!K54</f>
        <v>451</v>
      </c>
      <c r="G35" s="61">
        <f>D35*E35+F35</f>
        <v>157850</v>
      </c>
      <c r="I35" s="57">
        <f>G35</f>
        <v>157850</v>
      </c>
      <c r="K35" s="81">
        <v>0.1</v>
      </c>
      <c r="L35" s="57">
        <f>I35*(1+K35)</f>
        <v>173635</v>
      </c>
    </row>
    <row r="36" spans="2:17" s="62" customFormat="1" ht="16.5" thickBot="1">
      <c r="B36" s="62" t="s">
        <v>450</v>
      </c>
      <c r="C36" s="63"/>
      <c r="D36" s="63"/>
      <c r="E36" s="61"/>
      <c r="F36" s="61"/>
      <c r="G36" s="116">
        <f>G35</f>
        <v>157850</v>
      </c>
      <c r="H36" s="116"/>
      <c r="I36" s="116">
        <f>I35</f>
        <v>157850</v>
      </c>
      <c r="J36" s="117"/>
      <c r="K36" s="118"/>
      <c r="L36" s="116">
        <f>L35</f>
        <v>173635</v>
      </c>
    </row>
    <row r="37" spans="2:17" s="62" customFormat="1" ht="16.5" thickTop="1">
      <c r="C37" s="63"/>
      <c r="D37" s="63"/>
      <c r="E37" s="61"/>
      <c r="F37" s="61"/>
      <c r="G37" s="61"/>
      <c r="H37" s="61"/>
      <c r="I37" s="57"/>
      <c r="K37" s="81"/>
      <c r="L37" s="57"/>
    </row>
    <row r="38" spans="2:17">
      <c r="B38" t="s">
        <v>51</v>
      </c>
      <c r="C38" s="63">
        <f>ModuleCounts!C47</f>
        <v>72</v>
      </c>
      <c r="D38" s="63">
        <v>80</v>
      </c>
      <c r="E38" s="61">
        <f>EMCal_Interface_Boards!L75</f>
        <v>556.04238918999999</v>
      </c>
      <c r="F38" s="61">
        <f>EMCal_Interface_Boards!I78+EMCal_Interface_Boards!I79</f>
        <v>360</v>
      </c>
      <c r="G38" s="61">
        <f>D38*E38+F38</f>
        <v>44843.3911352</v>
      </c>
      <c r="I38" s="57">
        <f>G38*1.1</f>
        <v>49327.730248720007</v>
      </c>
      <c r="K38" s="81">
        <v>0.2</v>
      </c>
      <c r="L38" s="57">
        <f>I38*(1+K38)</f>
        <v>59193.276298464007</v>
      </c>
    </row>
    <row r="39" spans="2:17" ht="16.5" thickBot="1">
      <c r="B39" t="s">
        <v>52</v>
      </c>
      <c r="C39" s="63">
        <f>ModuleCounts!C47</f>
        <v>72</v>
      </c>
      <c r="D39" s="63">
        <v>80</v>
      </c>
      <c r="E39" s="61">
        <f>EMCal_Interface_Boards!L76</f>
        <v>97.5</v>
      </c>
      <c r="F39" s="61">
        <f>EMCal_Interface_Boards!I80+EMCal_Interface_Boards!I81</f>
        <v>875</v>
      </c>
      <c r="G39" s="61">
        <f>D39*E39+F39</f>
        <v>8675</v>
      </c>
      <c r="I39" s="57">
        <f>G39*1.1</f>
        <v>9542.5</v>
      </c>
      <c r="K39" s="81">
        <v>0.2</v>
      </c>
      <c r="L39" s="57">
        <f>I39*(1+K39)</f>
        <v>11451</v>
      </c>
    </row>
    <row r="40" spans="2:17" s="62" customFormat="1" ht="16.5" thickBot="1">
      <c r="B40" s="62" t="s">
        <v>452</v>
      </c>
      <c r="C40" s="63"/>
      <c r="D40" s="63"/>
      <c r="E40" s="61"/>
      <c r="F40" s="61"/>
      <c r="G40" s="116">
        <f>G38+G39</f>
        <v>53518.3911352</v>
      </c>
      <c r="H40" s="116"/>
      <c r="I40" s="116">
        <f>I38+I39</f>
        <v>58870.230248720007</v>
      </c>
      <c r="J40" s="117"/>
      <c r="K40" s="118"/>
      <c r="L40" s="116">
        <f>L38+L39</f>
        <v>70644.276298464014</v>
      </c>
    </row>
    <row r="41" spans="2:17" s="62" customFormat="1" ht="16.5" thickTop="1">
      <c r="C41" s="63"/>
      <c r="D41" s="63"/>
      <c r="E41" s="61"/>
      <c r="F41" s="61"/>
      <c r="G41" s="61"/>
      <c r="H41" s="61"/>
      <c r="I41" s="57"/>
      <c r="K41" s="81"/>
      <c r="L41" s="57"/>
    </row>
    <row r="42" spans="2:17">
      <c r="B42" t="s">
        <v>1294</v>
      </c>
      <c r="C42" s="63">
        <v>2</v>
      </c>
      <c r="D42" s="63">
        <v>4</v>
      </c>
      <c r="E42" s="61">
        <f>Calorimeter_TestPulse_Driver!J66</f>
        <v>460.77540999999997</v>
      </c>
      <c r="F42" s="61">
        <f>Calorimeter_TestPulse_Driver!I69</f>
        <v>820</v>
      </c>
      <c r="G42" s="61">
        <f>D42*E42+F42</f>
        <v>2663.1016399999999</v>
      </c>
      <c r="I42" s="57">
        <f>G42*1.1</f>
        <v>2929.4118040000003</v>
      </c>
      <c r="K42" s="81">
        <v>0.2</v>
      </c>
      <c r="L42" s="57">
        <f>I42*(1+K42)</f>
        <v>3515.2941648000001</v>
      </c>
    </row>
    <row r="43" spans="2:17" ht="16.5" thickBot="1">
      <c r="B43" t="s">
        <v>1295</v>
      </c>
      <c r="C43" s="63">
        <v>2</v>
      </c>
      <c r="D43" s="63">
        <v>4</v>
      </c>
      <c r="E43" s="61">
        <f>Calorimeter_TestPulse_Driver!L67</f>
        <v>150</v>
      </c>
      <c r="F43" s="61">
        <f>Calorimeter_TestPulse_Driver!I70</f>
        <v>575</v>
      </c>
      <c r="G43" s="61">
        <f>D43*E43+F43</f>
        <v>1175</v>
      </c>
      <c r="I43" s="57">
        <f>G43*1.1</f>
        <v>1292.5</v>
      </c>
      <c r="K43" s="81">
        <v>0.4</v>
      </c>
      <c r="L43" s="57">
        <f>I43*(1+K43)</f>
        <v>1809.4999999999998</v>
      </c>
    </row>
    <row r="44" spans="2:17" s="62" customFormat="1" ht="16.5" thickBot="1">
      <c r="B44" s="62" t="s">
        <v>1296</v>
      </c>
      <c r="C44" s="63">
        <v>2</v>
      </c>
      <c r="D44" s="63"/>
      <c r="E44" s="61"/>
      <c r="F44" s="61"/>
      <c r="G44" s="116">
        <f>G42+G43</f>
        <v>3838.1016399999999</v>
      </c>
      <c r="H44" s="116"/>
      <c r="I44" s="116">
        <f>I42+I43</f>
        <v>4221.9118040000003</v>
      </c>
      <c r="J44" s="117"/>
      <c r="K44" s="118"/>
      <c r="L44" s="116">
        <f>L42+L43</f>
        <v>5324.7941647999996</v>
      </c>
    </row>
    <row r="45" spans="2:17" s="62" customFormat="1" ht="16.5" thickTop="1">
      <c r="C45" s="63"/>
      <c r="D45" s="63"/>
      <c r="E45" s="61"/>
      <c r="F45" s="61"/>
      <c r="G45" s="61"/>
      <c r="H45" s="61"/>
      <c r="I45" s="57"/>
      <c r="K45" s="81"/>
      <c r="L45" s="57"/>
    </row>
    <row r="46" spans="2:17" s="316" customFormat="1">
      <c r="B46" s="316" t="s">
        <v>473</v>
      </c>
      <c r="C46" s="63">
        <f>ModuleCounts!C48+ModuleCounts!C74</f>
        <v>14</v>
      </c>
      <c r="D46" s="63">
        <v>15</v>
      </c>
      <c r="E46" s="61">
        <f>Calorimeter_Controller_Board!J74</f>
        <v>982.51759000000004</v>
      </c>
      <c r="F46" s="61">
        <f>Calorimeter_Controller_Board!I77</f>
        <v>820</v>
      </c>
      <c r="G46" s="61">
        <f>D46*E46+F46</f>
        <v>15557.763850000001</v>
      </c>
      <c r="H46" s="61"/>
      <c r="I46" s="57">
        <f>G46*1.1</f>
        <v>17113.540235000004</v>
      </c>
      <c r="K46" s="81">
        <v>0.2</v>
      </c>
      <c r="L46" s="57">
        <f>I46*(1+K46)</f>
        <v>20536.248282000004</v>
      </c>
    </row>
    <row r="47" spans="2:17" s="316" customFormat="1" ht="16.5" thickBot="1">
      <c r="B47" s="316" t="s">
        <v>474</v>
      </c>
      <c r="C47" s="63">
        <f>ModuleCounts!C48+ModuleCounts!C74</f>
        <v>14</v>
      </c>
      <c r="D47" s="63">
        <v>15</v>
      </c>
      <c r="E47" s="61">
        <f>Calorimeter_Controller_Board!J75</f>
        <v>150</v>
      </c>
      <c r="F47" s="61">
        <f>Calorimeter_Controller_Board!I78</f>
        <v>575</v>
      </c>
      <c r="G47" s="61">
        <f>D47*E47+F47</f>
        <v>2825</v>
      </c>
      <c r="H47" s="61"/>
      <c r="I47" s="57">
        <f>G47*1.1</f>
        <v>3107.5000000000005</v>
      </c>
      <c r="K47" s="81">
        <v>0.4</v>
      </c>
      <c r="L47" s="57">
        <f>I47*(1+K47)</f>
        <v>4350.5</v>
      </c>
    </row>
    <row r="48" spans="2:17" s="316" customFormat="1" ht="16.5" thickBot="1">
      <c r="B48" s="316" t="s">
        <v>475</v>
      </c>
      <c r="C48" s="63"/>
      <c r="D48" s="63"/>
      <c r="E48" s="61"/>
      <c r="F48" s="61"/>
      <c r="G48" s="116">
        <f>G46+G47</f>
        <v>18382.763850000003</v>
      </c>
      <c r="H48" s="116"/>
      <c r="I48" s="116">
        <f>I46+I47</f>
        <v>20221.040235000004</v>
      </c>
      <c r="J48" s="117"/>
      <c r="K48" s="118"/>
      <c r="L48" s="116">
        <f>L46+L47</f>
        <v>24886.748282000004</v>
      </c>
    </row>
    <row r="49" spans="1:12" s="316" customFormat="1" ht="16.5" thickTop="1">
      <c r="C49" s="63"/>
      <c r="D49" s="63"/>
      <c r="E49" s="61"/>
      <c r="F49" s="61"/>
      <c r="G49" s="120"/>
      <c r="H49" s="120"/>
      <c r="I49" s="120"/>
      <c r="J49" s="317"/>
      <c r="K49" s="121"/>
      <c r="L49" s="120"/>
    </row>
    <row r="50" spans="1:12">
      <c r="B50" t="s">
        <v>55</v>
      </c>
      <c r="C50" s="63">
        <v>1</v>
      </c>
      <c r="D50" s="63">
        <v>0</v>
      </c>
      <c r="E50" s="61">
        <f>Calorimeter_Controller_Crate!G12</f>
        <v>1211.71</v>
      </c>
      <c r="G50" s="61">
        <f>D50*E50+F50</f>
        <v>0</v>
      </c>
      <c r="I50" s="57">
        <f>G50*1.1</f>
        <v>0</v>
      </c>
      <c r="K50" s="81">
        <v>0.2</v>
      </c>
      <c r="L50" s="57">
        <f>I50*(1+K50)</f>
        <v>0</v>
      </c>
    </row>
    <row r="51" spans="1:12">
      <c r="B51" t="s">
        <v>548</v>
      </c>
      <c r="C51" s="63">
        <f>ModuleCounts!C51</f>
        <v>1</v>
      </c>
      <c r="D51" s="63">
        <v>1</v>
      </c>
      <c r="E51" s="61">
        <f>C51*PowerSystems!I10</f>
        <v>14000</v>
      </c>
      <c r="G51" s="61">
        <f>D51*E51+F51</f>
        <v>14000</v>
      </c>
      <c r="I51" s="57">
        <f>G51*1.1</f>
        <v>15400.000000000002</v>
      </c>
      <c r="K51" s="81">
        <v>0.4</v>
      </c>
      <c r="L51" s="57">
        <f>I51*(1+K51)</f>
        <v>21560</v>
      </c>
    </row>
    <row r="52" spans="1:12" s="144" customFormat="1">
      <c r="B52" s="144" t="s">
        <v>549</v>
      </c>
      <c r="C52" s="63">
        <f>ModuleCounts!C50</f>
        <v>1</v>
      </c>
      <c r="D52" s="63">
        <v>1</v>
      </c>
      <c r="E52" s="61">
        <f>C52*PowerSystems!I14</f>
        <v>34606</v>
      </c>
      <c r="F52" s="61"/>
      <c r="G52" s="61">
        <f>D52*E52+F52</f>
        <v>34606</v>
      </c>
      <c r="H52" s="61"/>
      <c r="I52" s="57">
        <f>G52*1.1</f>
        <v>38066.600000000006</v>
      </c>
      <c r="K52" s="81">
        <v>0.4</v>
      </c>
      <c r="L52" s="57">
        <f>I52*(1+K52)</f>
        <v>53293.240000000005</v>
      </c>
    </row>
    <row r="53" spans="1:12" s="62" customFormat="1">
      <c r="B53" s="62" t="s">
        <v>463</v>
      </c>
      <c r="C53" s="63">
        <v>1</v>
      </c>
      <c r="D53" s="63">
        <v>1</v>
      </c>
      <c r="E53" s="61">
        <f>Cables!K23</f>
        <v>76495.663679999998</v>
      </c>
      <c r="F53" s="61"/>
      <c r="G53" s="61">
        <f>D53*E53+F53</f>
        <v>76495.663679999998</v>
      </c>
      <c r="H53" s="61"/>
      <c r="I53" s="57">
        <f>G53*1.1</f>
        <v>84145.230047999998</v>
      </c>
      <c r="K53" s="81">
        <v>0.4</v>
      </c>
      <c r="L53" s="57">
        <f>I53*(1+K53)</f>
        <v>117803.32206719999</v>
      </c>
    </row>
    <row r="54" spans="1:12" ht="16.5" thickBot="1">
      <c r="B54" t="s">
        <v>464</v>
      </c>
      <c r="C54" s="63">
        <v>1</v>
      </c>
      <c r="D54" s="63">
        <v>1</v>
      </c>
      <c r="E54" s="61">
        <f>Cables!K12</f>
        <v>48727.71744</v>
      </c>
      <c r="G54" s="61">
        <f>D54*E54+F54</f>
        <v>48727.71744</v>
      </c>
      <c r="I54" s="57">
        <f>G54*1.1</f>
        <v>53600.489184000005</v>
      </c>
      <c r="K54" s="81">
        <v>0.4</v>
      </c>
      <c r="L54" s="57">
        <f>I54*(1+K54)</f>
        <v>75040.684857600005</v>
      </c>
    </row>
    <row r="55" spans="1:12" s="62" customFormat="1" ht="16.5" thickBot="1">
      <c r="B55" s="62" t="s">
        <v>458</v>
      </c>
      <c r="D55" s="226"/>
      <c r="G55" s="116">
        <f>SUM(G50:G54)</f>
        <v>173829.38112000001</v>
      </c>
      <c r="H55" s="116"/>
      <c r="I55" s="116">
        <f>SUM(I50:I54)</f>
        <v>191212.31923200001</v>
      </c>
      <c r="J55" s="117"/>
      <c r="K55" s="118"/>
      <c r="L55" s="116">
        <f>SUM(L50:L54)</f>
        <v>267697.24692479998</v>
      </c>
    </row>
    <row r="56" spans="1:12" s="62" customFormat="1" ht="17.25" thickTop="1" thickBot="1">
      <c r="D56" s="226"/>
      <c r="F56" s="119"/>
      <c r="G56" s="120"/>
      <c r="H56" s="120"/>
      <c r="I56" s="64"/>
      <c r="J56" s="119"/>
      <c r="K56" s="121"/>
      <c r="L56" s="64"/>
    </row>
    <row r="57" spans="1:12" s="328" customFormat="1" ht="16.5" thickBot="1">
      <c r="B57" s="328" t="s">
        <v>1422</v>
      </c>
      <c r="G57" s="122">
        <f>G33+ G36+G40+G44+G48+G55</f>
        <v>432906.13774519996</v>
      </c>
      <c r="H57" s="117"/>
      <c r="I57" s="122">
        <f>I33+ I36+I40+I44+I48+I55</f>
        <v>457863.00151972007</v>
      </c>
      <c r="J57" s="117"/>
      <c r="K57" s="118"/>
      <c r="L57" s="122">
        <f>L33+ L36+L40+L44+L48+L55</f>
        <v>570224.31567006407</v>
      </c>
    </row>
    <row r="58" spans="1:12" s="62" customFormat="1" ht="16.5" thickTop="1">
      <c r="D58" s="226"/>
      <c r="F58" s="119"/>
      <c r="G58" s="64"/>
      <c r="H58" s="119"/>
      <c r="I58" s="64"/>
      <c r="J58" s="64"/>
      <c r="K58" s="121"/>
      <c r="L58" s="64"/>
    </row>
    <row r="59" spans="1:12" s="141" customFormat="1">
      <c r="A59" s="141" t="s">
        <v>538</v>
      </c>
      <c r="D59" s="226"/>
      <c r="F59" s="142"/>
      <c r="G59" s="64"/>
      <c r="H59" s="142"/>
      <c r="I59" s="64"/>
      <c r="J59" s="64"/>
      <c r="K59" s="121"/>
      <c r="L59" s="64"/>
    </row>
    <row r="60" spans="1:12">
      <c r="B60" t="s">
        <v>60</v>
      </c>
      <c r="C60" s="63">
        <f>ModuleCounts!C69</f>
        <v>1440</v>
      </c>
      <c r="D60" s="63">
        <v>2000</v>
      </c>
      <c r="E60" s="61">
        <f>HCal_SIPM_DAUGHTERBOARD!J12</f>
        <v>2.4</v>
      </c>
      <c r="F60" s="61">
        <f>HCal_SIPM_DAUGHTERBOARD!J15</f>
        <v>650</v>
      </c>
      <c r="G60" s="61">
        <f>D60*E60+F60</f>
        <v>5450</v>
      </c>
      <c r="I60" s="57">
        <f>G60*1.1</f>
        <v>5995.0000000000009</v>
      </c>
      <c r="K60" s="81">
        <v>0.2</v>
      </c>
      <c r="L60" s="57">
        <f>I60*(1+K60)</f>
        <v>7194.0000000000009</v>
      </c>
    </row>
    <row r="61" spans="1:12" ht="16.5" thickBot="1">
      <c r="B61" t="s">
        <v>61</v>
      </c>
      <c r="C61" s="63">
        <f>ModuleCounts!C69</f>
        <v>1440</v>
      </c>
      <c r="D61" s="63">
        <v>2000</v>
      </c>
      <c r="E61" s="61">
        <f>HCal_SIPM_DAUGHTERBOARD!J13</f>
        <v>10</v>
      </c>
      <c r="F61" s="61">
        <f>HCal_SIPM_DAUGHTERBOARD!J15</f>
        <v>650</v>
      </c>
      <c r="G61" s="61">
        <f>D61*E61+F61</f>
        <v>20650</v>
      </c>
      <c r="I61" s="57">
        <f>G61*1.1</f>
        <v>22715.000000000004</v>
      </c>
      <c r="K61" s="81">
        <v>0.4</v>
      </c>
      <c r="L61" s="57">
        <f>I61*(1+K61)</f>
        <v>31801.000000000004</v>
      </c>
    </row>
    <row r="62" spans="1:12" s="62" customFormat="1" ht="16.5" thickBot="1">
      <c r="B62" s="62" t="s">
        <v>454</v>
      </c>
      <c r="C62" s="63"/>
      <c r="D62" s="63"/>
      <c r="E62" s="61"/>
      <c r="F62" s="61"/>
      <c r="G62" s="122">
        <f>G60+G61</f>
        <v>26100</v>
      </c>
      <c r="H62" s="117"/>
      <c r="I62" s="122">
        <f>I60+I61</f>
        <v>28710.000000000004</v>
      </c>
      <c r="J62" s="122"/>
      <c r="K62" s="118"/>
      <c r="L62" s="122">
        <f>L60+L61</f>
        <v>38995.000000000007</v>
      </c>
    </row>
    <row r="63" spans="1:12" s="62" customFormat="1" ht="16.5" thickTop="1">
      <c r="C63" s="63"/>
      <c r="D63" s="63"/>
      <c r="E63" s="61"/>
      <c r="F63" s="61"/>
      <c r="G63" s="61"/>
      <c r="H63" s="61"/>
      <c r="I63" s="57"/>
      <c r="K63" s="81"/>
      <c r="L63" s="57"/>
    </row>
    <row r="64" spans="1:12" ht="16.5" thickBot="1">
      <c r="B64" t="s">
        <v>1293</v>
      </c>
      <c r="C64" s="63">
        <v>288</v>
      </c>
      <c r="D64" s="63">
        <v>320</v>
      </c>
      <c r="E64" s="61">
        <f>HCal_PREAMP!I57</f>
        <v>42.76</v>
      </c>
      <c r="F64" s="61">
        <f>HCal_PREAMP!I58</f>
        <v>1019</v>
      </c>
      <c r="G64" s="61">
        <f>D64*E64+F64</f>
        <v>14702.199999999999</v>
      </c>
      <c r="I64" s="57">
        <f>G64</f>
        <v>14702.199999999999</v>
      </c>
      <c r="K64" s="81">
        <v>0</v>
      </c>
      <c r="L64" s="57">
        <f>I64*(1+K64)</f>
        <v>14702.199999999999</v>
      </c>
    </row>
    <row r="65" spans="2:12" s="62" customFormat="1" ht="16.5" thickBot="1">
      <c r="B65" s="62" t="s">
        <v>455</v>
      </c>
      <c r="C65" s="63"/>
      <c r="D65" s="63"/>
      <c r="E65" s="61"/>
      <c r="F65" s="61"/>
      <c r="G65" s="122">
        <f>G64</f>
        <v>14702.199999999999</v>
      </c>
      <c r="H65" s="117"/>
      <c r="I65" s="122">
        <f>I64</f>
        <v>14702.199999999999</v>
      </c>
      <c r="J65" s="122"/>
      <c r="K65" s="118"/>
      <c r="L65" s="122">
        <f>L64</f>
        <v>14702.199999999999</v>
      </c>
    </row>
    <row r="66" spans="2:12" s="62" customFormat="1" ht="16.5" thickTop="1">
      <c r="C66" s="63"/>
      <c r="D66" s="63"/>
      <c r="E66" s="61"/>
      <c r="F66" s="61"/>
      <c r="G66" s="61"/>
      <c r="H66" s="61"/>
      <c r="I66" s="57"/>
      <c r="K66" s="81"/>
      <c r="L66" s="57"/>
    </row>
    <row r="67" spans="2:12">
      <c r="B67" t="s">
        <v>62</v>
      </c>
      <c r="C67" s="63">
        <f>ModuleCounts!C71</f>
        <v>12</v>
      </c>
      <c r="D67" s="63">
        <v>15</v>
      </c>
      <c r="E67" s="61">
        <f>HCAL_IFCE!J74</f>
        <v>380.86590999999993</v>
      </c>
      <c r="G67" s="61">
        <f>D67*E67+F67</f>
        <v>5712.9886499999993</v>
      </c>
      <c r="I67" s="57">
        <f>G67*1.1</f>
        <v>6284.287515</v>
      </c>
      <c r="K67" s="81">
        <v>0</v>
      </c>
      <c r="L67" s="57">
        <f>I67*(1+K67)</f>
        <v>6284.287515</v>
      </c>
    </row>
    <row r="68" spans="2:12" ht="16.5" thickBot="1">
      <c r="B68" t="s">
        <v>63</v>
      </c>
      <c r="C68" s="63">
        <f>ModuleCounts!C71</f>
        <v>12</v>
      </c>
      <c r="D68" s="63">
        <v>15</v>
      </c>
      <c r="E68" s="61">
        <f>HCAL_IFCE!J75</f>
        <v>97.5</v>
      </c>
      <c r="F68" s="61">
        <f>HCAL_IFCE!J80</f>
        <v>735</v>
      </c>
      <c r="G68" s="61">
        <f>D68*E68+F68</f>
        <v>2197.5</v>
      </c>
      <c r="I68" s="57">
        <f>G68*1.1</f>
        <v>2417.25</v>
      </c>
      <c r="K68" s="81">
        <v>0</v>
      </c>
      <c r="L68" s="57">
        <f>I68*(1+K68)</f>
        <v>2417.25</v>
      </c>
    </row>
    <row r="69" spans="2:12" s="62" customFormat="1" ht="16.5" thickBot="1">
      <c r="B69" s="62" t="s">
        <v>456</v>
      </c>
      <c r="C69" s="63"/>
      <c r="D69" s="63"/>
      <c r="E69" s="61"/>
      <c r="F69" s="61"/>
      <c r="G69" s="122">
        <f>G67+G68</f>
        <v>7910.4886499999993</v>
      </c>
      <c r="H69" s="117"/>
      <c r="I69" s="122">
        <f>I67+I68</f>
        <v>8701.537515</v>
      </c>
      <c r="J69" s="122"/>
      <c r="K69" s="118"/>
      <c r="L69" s="122">
        <f>L67+L68</f>
        <v>8701.537515</v>
      </c>
    </row>
    <row r="70" spans="2:12" s="62" customFormat="1" ht="16.5" thickTop="1">
      <c r="C70" s="63"/>
      <c r="D70" s="63"/>
      <c r="E70" s="61"/>
      <c r="F70" s="61"/>
      <c r="G70" s="61"/>
      <c r="H70" s="61"/>
      <c r="I70" s="57"/>
      <c r="K70" s="81"/>
      <c r="L70" s="57"/>
    </row>
    <row r="71" spans="2:12">
      <c r="B71" t="s">
        <v>64</v>
      </c>
      <c r="C71" s="63">
        <f>ModuleCounts!C73</f>
        <v>12</v>
      </c>
      <c r="D71" s="63">
        <v>15</v>
      </c>
      <c r="E71" s="61">
        <f>'HCAL_INNER_BP-C'!J23</f>
        <v>208.13194000000004</v>
      </c>
      <c r="F71" s="61">
        <f>'HCAL_INNER_BP-C'!D36</f>
        <v>0</v>
      </c>
      <c r="G71" s="61">
        <f>D71*E71+F71</f>
        <v>3121.9791000000005</v>
      </c>
      <c r="I71" s="57">
        <f>G71*1.1</f>
        <v>3434.1770100000008</v>
      </c>
      <c r="K71" s="81">
        <v>0</v>
      </c>
      <c r="L71" s="57">
        <f>I71*(1+K71)</f>
        <v>3434.1770100000008</v>
      </c>
    </row>
    <row r="72" spans="2:12" ht="16.5" thickBot="1">
      <c r="B72" t="s">
        <v>65</v>
      </c>
      <c r="C72" s="63">
        <f>ModuleCounts!C73</f>
        <v>12</v>
      </c>
      <c r="D72" s="63">
        <v>15</v>
      </c>
      <c r="E72" s="61">
        <f>'HCAL_INNER_BP-C'!J24</f>
        <v>0</v>
      </c>
      <c r="F72" s="61">
        <f>'HCAL_INNER_BP-C'!D36</f>
        <v>0</v>
      </c>
      <c r="G72" s="61">
        <f>D72*E72+F72</f>
        <v>0</v>
      </c>
      <c r="I72" s="57">
        <f>G72*1.1</f>
        <v>0</v>
      </c>
      <c r="K72" s="81">
        <v>0</v>
      </c>
      <c r="L72" s="57">
        <f>I72*(1+K72)</f>
        <v>0</v>
      </c>
    </row>
    <row r="73" spans="2:12" s="62" customFormat="1" ht="16.5" thickBot="1">
      <c r="B73" s="62" t="s">
        <v>457</v>
      </c>
      <c r="C73" s="63"/>
      <c r="D73" s="63"/>
      <c r="E73" s="61"/>
      <c r="F73" s="61"/>
      <c r="G73" s="122">
        <f>G71+G72</f>
        <v>3121.9791000000005</v>
      </c>
      <c r="H73" s="117"/>
      <c r="I73" s="122">
        <f>I71+I72</f>
        <v>3434.1770100000008</v>
      </c>
      <c r="J73" s="122"/>
      <c r="K73" s="118"/>
      <c r="L73" s="122">
        <f>L71+L72</f>
        <v>3434.1770100000008</v>
      </c>
    </row>
    <row r="74" spans="2:12" s="62" customFormat="1" ht="16.5" thickTop="1">
      <c r="C74" s="63"/>
      <c r="D74" s="63"/>
      <c r="E74" s="61"/>
      <c r="F74" s="61"/>
      <c r="G74" s="61"/>
      <c r="H74" s="61"/>
      <c r="I74" s="57"/>
      <c r="K74" s="81"/>
      <c r="L74" s="57"/>
    </row>
    <row r="75" spans="2:12">
      <c r="B75" t="s">
        <v>66</v>
      </c>
      <c r="C75" s="63">
        <f>ModuleCounts!C72</f>
        <v>12</v>
      </c>
      <c r="D75" s="63">
        <v>15</v>
      </c>
      <c r="E75" s="61">
        <f>LED_DRIVER!J50</f>
        <v>475.46249999999998</v>
      </c>
      <c r="F75" s="61">
        <f>LED_DRIVER!I53</f>
        <v>500</v>
      </c>
      <c r="G75" s="61">
        <f>D75*E75+F75</f>
        <v>7631.9375</v>
      </c>
      <c r="I75" s="57">
        <f>G75*1.1</f>
        <v>8395.1312500000004</v>
      </c>
      <c r="K75" s="81">
        <v>0.2</v>
      </c>
      <c r="L75" s="57">
        <f>I75*(1+K75)</f>
        <v>10074.157499999999</v>
      </c>
    </row>
    <row r="76" spans="2:12" ht="16.5" thickBot="1">
      <c r="B76" t="s">
        <v>67</v>
      </c>
      <c r="C76" s="63">
        <f>ModuleCounts!C72</f>
        <v>12</v>
      </c>
      <c r="D76" s="63">
        <v>15</v>
      </c>
      <c r="E76" s="61">
        <f>LED_DRIVER!J51</f>
        <v>250</v>
      </c>
      <c r="F76" s="61">
        <f>LED_DRIVER!I53</f>
        <v>500</v>
      </c>
      <c r="G76" s="61">
        <f>D76*E76+F76</f>
        <v>4250</v>
      </c>
      <c r="I76" s="57">
        <f>G76*1.1</f>
        <v>4675</v>
      </c>
      <c r="K76" s="81">
        <v>0.4</v>
      </c>
      <c r="L76" s="57">
        <f>I76*(1+K76)</f>
        <v>6545</v>
      </c>
    </row>
    <row r="77" spans="2:12" s="62" customFormat="1" ht="16.5" thickBot="1">
      <c r="B77" s="62" t="s">
        <v>459</v>
      </c>
      <c r="C77" s="63"/>
      <c r="D77" s="63"/>
      <c r="E77" s="61"/>
      <c r="F77" s="61"/>
      <c r="G77" s="122">
        <f>G75+G76</f>
        <v>11881.9375</v>
      </c>
      <c r="H77" s="117"/>
      <c r="I77" s="122">
        <f>I75+I76</f>
        <v>13070.13125</v>
      </c>
      <c r="J77" s="122"/>
      <c r="K77" s="118"/>
      <c r="L77" s="122">
        <f>L75+L76</f>
        <v>16619.157500000001</v>
      </c>
    </row>
    <row r="78" spans="2:12" s="62" customFormat="1" ht="16.5" thickTop="1">
      <c r="C78" s="63"/>
      <c r="D78" s="63"/>
      <c r="E78" s="61"/>
      <c r="F78" s="61"/>
      <c r="G78" s="61"/>
      <c r="H78" s="61"/>
      <c r="I78" s="57"/>
      <c r="K78" s="81"/>
      <c r="L78" s="57"/>
    </row>
    <row r="79" spans="2:12">
      <c r="B79" t="s">
        <v>58</v>
      </c>
      <c r="C79" s="63">
        <f>ModuleCounts!$C$735</f>
        <v>0</v>
      </c>
      <c r="D79" s="63">
        <v>0</v>
      </c>
      <c r="E79" s="61">
        <f>Calorimeter_Controller_Crate!G12</f>
        <v>1211.71</v>
      </c>
      <c r="G79" s="61">
        <f>D79*E79</f>
        <v>0</v>
      </c>
      <c r="I79" s="57">
        <f>G79*1.1</f>
        <v>0</v>
      </c>
      <c r="K79" s="81">
        <v>0.2</v>
      </c>
      <c r="L79" s="57">
        <f>I79*(1+K79)</f>
        <v>0</v>
      </c>
    </row>
    <row r="80" spans="2:12">
      <c r="B80" t="s">
        <v>59</v>
      </c>
      <c r="C80" s="63">
        <v>0</v>
      </c>
      <c r="D80" s="63">
        <v>0</v>
      </c>
      <c r="E80" s="61">
        <f>PowerSystems!E35</f>
        <v>0</v>
      </c>
      <c r="G80" s="61">
        <f>D80*E80</f>
        <v>0</v>
      </c>
      <c r="I80" s="57">
        <f>G80*1.1</f>
        <v>0</v>
      </c>
      <c r="K80" s="81">
        <v>0.4</v>
      </c>
      <c r="L80" s="57">
        <f>I80*(1+K80)</f>
        <v>0</v>
      </c>
    </row>
    <row r="81" spans="1:12" s="62" customFormat="1">
      <c r="B81" s="62" t="s">
        <v>465</v>
      </c>
      <c r="C81" s="63">
        <f>ModuleCounts!$C$75</f>
        <v>1</v>
      </c>
      <c r="D81" s="63">
        <v>1</v>
      </c>
      <c r="E81" s="61">
        <f>Cables!G39</f>
        <v>19066.65984</v>
      </c>
      <c r="F81" s="61"/>
      <c r="G81" s="61">
        <f>D81*E81</f>
        <v>19066.65984</v>
      </c>
      <c r="H81" s="61"/>
      <c r="I81" s="57">
        <f>G81*1.1</f>
        <v>20973.325824000003</v>
      </c>
      <c r="K81" s="81">
        <v>0.4</v>
      </c>
      <c r="L81" s="57">
        <f>I81*(1+K81)</f>
        <v>29362.656153600001</v>
      </c>
    </row>
    <row r="82" spans="1:12" ht="16.5" thickBot="1">
      <c r="B82" t="s">
        <v>466</v>
      </c>
      <c r="C82" s="63">
        <f>ModuleCounts!$C$75</f>
        <v>1</v>
      </c>
      <c r="D82" s="63">
        <v>1</v>
      </c>
      <c r="E82" s="61">
        <f>Cables!G34</f>
        <v>3467.04</v>
      </c>
      <c r="G82" s="61">
        <f>D82*E82</f>
        <v>3467.04</v>
      </c>
      <c r="I82" s="57">
        <f>G82*1.1</f>
        <v>3813.7440000000001</v>
      </c>
      <c r="K82" s="81">
        <v>0.4</v>
      </c>
      <c r="L82" s="57">
        <f>I82*(1+K82)</f>
        <v>5339.2416000000003</v>
      </c>
    </row>
    <row r="83" spans="1:12" s="62" customFormat="1" ht="16.5" thickBot="1">
      <c r="B83" s="62" t="s">
        <v>458</v>
      </c>
      <c r="D83" s="226"/>
      <c r="F83" s="61"/>
      <c r="G83" s="116">
        <f>SUM(G79:G82)</f>
        <v>22533.699840000001</v>
      </c>
      <c r="H83" s="116"/>
      <c r="I83" s="116">
        <f>SUM(I79:I82)</f>
        <v>24787.069824000002</v>
      </c>
      <c r="J83" s="117"/>
      <c r="K83" s="118"/>
      <c r="L83" s="116">
        <f>SUM(L79:L82)</f>
        <v>34701.897753600002</v>
      </c>
    </row>
    <row r="84" spans="1:12" s="328" customFormat="1" ht="17.25" thickTop="1" thickBot="1">
      <c r="F84" s="61"/>
      <c r="G84" s="120"/>
      <c r="H84" s="120"/>
      <c r="I84" s="120"/>
      <c r="J84" s="331"/>
      <c r="K84" s="121"/>
      <c r="L84" s="120"/>
    </row>
    <row r="85" spans="1:12" s="328" customFormat="1" ht="16.5" thickBot="1">
      <c r="B85" s="328" t="s">
        <v>1424</v>
      </c>
      <c r="F85" s="61"/>
      <c r="G85" s="116">
        <f>G62+G65+G69+G73+G77+G83</f>
        <v>86250.305089999994</v>
      </c>
      <c r="H85" s="116"/>
      <c r="I85" s="116">
        <f>I62+I65+I69+I73+I77+I83</f>
        <v>93405.115599000012</v>
      </c>
      <c r="J85" s="117"/>
      <c r="K85" s="118"/>
      <c r="L85" s="116">
        <f>L62+L65+L69+L73+L77+L83</f>
        <v>117153.9697786</v>
      </c>
    </row>
    <row r="86" spans="1:12" s="62" customFormat="1" ht="16.5" thickTop="1">
      <c r="D86" s="226"/>
      <c r="F86" s="61"/>
      <c r="G86" s="61"/>
      <c r="H86" s="61"/>
      <c r="I86" s="57"/>
      <c r="K86" s="81"/>
      <c r="L86" s="57"/>
    </row>
    <row r="88" spans="1:12" s="139" customFormat="1">
      <c r="A88" s="139" t="s">
        <v>864</v>
      </c>
      <c r="D88" s="226"/>
      <c r="F88" s="61"/>
      <c r="K88" s="81"/>
      <c r="L88" s="57"/>
    </row>
    <row r="89" spans="1:12" s="139" customFormat="1" ht="16.5" thickBot="1">
      <c r="B89" s="139" t="s">
        <v>850</v>
      </c>
      <c r="C89" s="63">
        <v>3744</v>
      </c>
      <c r="D89" s="63">
        <v>4000</v>
      </c>
      <c r="E89" s="61">
        <f>EMCal_SiPM_DaughterBoards!J36</f>
        <v>65190</v>
      </c>
      <c r="F89" s="61"/>
      <c r="G89" s="61">
        <f>E89+F89</f>
        <v>65190</v>
      </c>
      <c r="H89" s="61"/>
      <c r="I89" s="57">
        <f>G89</f>
        <v>65190</v>
      </c>
      <c r="K89" s="81">
        <v>0.2</v>
      </c>
      <c r="L89" s="57">
        <f>I89*(1+K89)</f>
        <v>78228</v>
      </c>
    </row>
    <row r="90" spans="1:12" s="139" customFormat="1" ht="16.5" thickBot="1">
      <c r="B90" s="139" t="s">
        <v>451</v>
      </c>
      <c r="C90" s="63"/>
      <c r="D90" s="63"/>
      <c r="E90" s="61"/>
      <c r="F90" s="61"/>
      <c r="G90" s="116">
        <f>G89</f>
        <v>65190</v>
      </c>
      <c r="H90" s="116"/>
      <c r="I90" s="116">
        <f>I89</f>
        <v>65190</v>
      </c>
      <c r="J90" s="117"/>
      <c r="K90" s="118"/>
      <c r="L90" s="116">
        <f>L89</f>
        <v>78228</v>
      </c>
    </row>
    <row r="91" spans="1:12" s="139" customFormat="1" ht="16.5" thickTop="1">
      <c r="C91" s="63"/>
      <c r="D91" s="63"/>
      <c r="E91" s="61"/>
      <c r="F91" s="61"/>
      <c r="G91" s="61"/>
      <c r="H91" s="61"/>
      <c r="I91" s="57"/>
      <c r="K91" s="81"/>
      <c r="L91" s="57"/>
    </row>
    <row r="92" spans="1:12" s="139" customFormat="1" ht="16.5" thickBot="1">
      <c r="B92" s="139" t="s">
        <v>863</v>
      </c>
      <c r="C92" s="63">
        <v>936</v>
      </c>
      <c r="D92" s="63">
        <v>1050</v>
      </c>
      <c r="E92" s="61">
        <f>EMCal_Preamp_Boards!M55</f>
        <v>451</v>
      </c>
      <c r="F92" s="61"/>
      <c r="G92" s="61">
        <f>D92*E92+F92</f>
        <v>473550</v>
      </c>
      <c r="H92" s="61"/>
      <c r="I92" s="57">
        <f>G92</f>
        <v>473550</v>
      </c>
      <c r="K92" s="81">
        <v>0.2</v>
      </c>
      <c r="L92" s="57">
        <f>I92*(1+K92)</f>
        <v>568260</v>
      </c>
    </row>
    <row r="93" spans="1:12" s="139" customFormat="1" ht="16.5" thickBot="1">
      <c r="B93" s="139" t="s">
        <v>450</v>
      </c>
      <c r="C93" s="63"/>
      <c r="D93" s="63"/>
      <c r="E93" s="61"/>
      <c r="F93" s="61"/>
      <c r="G93" s="116">
        <f>G92</f>
        <v>473550</v>
      </c>
      <c r="H93" s="116"/>
      <c r="I93" s="116">
        <f>I92</f>
        <v>473550</v>
      </c>
      <c r="J93" s="117"/>
      <c r="K93" s="118"/>
      <c r="L93" s="116">
        <f>L92</f>
        <v>568260</v>
      </c>
    </row>
    <row r="94" spans="1:12" s="139" customFormat="1" ht="16.5" thickTop="1">
      <c r="C94" s="63"/>
      <c r="D94" s="63"/>
      <c r="E94" s="61"/>
      <c r="F94" s="61"/>
      <c r="G94" s="61"/>
      <c r="H94" s="61"/>
      <c r="I94" s="57"/>
      <c r="K94" s="81"/>
      <c r="L94" s="57"/>
    </row>
    <row r="95" spans="1:12" s="139" customFormat="1">
      <c r="B95" s="139" t="s">
        <v>51</v>
      </c>
      <c r="C95" s="63">
        <f>ModuleCounts!C55</f>
        <v>260</v>
      </c>
      <c r="D95" s="63">
        <v>270</v>
      </c>
      <c r="E95" s="61">
        <f>EMCal_Interface_Boards!N75</f>
        <v>534.45433919000004</v>
      </c>
      <c r="F95" s="61"/>
      <c r="G95" s="61">
        <f>D95*E95+F95</f>
        <v>144302.6715813</v>
      </c>
      <c r="H95" s="61"/>
      <c r="I95" s="57">
        <f>G95*1.1</f>
        <v>158732.93873943001</v>
      </c>
      <c r="K95" s="81">
        <v>0.25</v>
      </c>
      <c r="L95" s="57">
        <f>I95*(1+K95)</f>
        <v>198416.17342428752</v>
      </c>
    </row>
    <row r="96" spans="1:12" s="139" customFormat="1" ht="16.5" thickBot="1">
      <c r="B96" s="139" t="s">
        <v>52</v>
      </c>
      <c r="C96" s="63">
        <f>ModuleCounts!C55</f>
        <v>260</v>
      </c>
      <c r="D96" s="63">
        <v>270</v>
      </c>
      <c r="E96" s="61">
        <f>EMCal_Interface_Boards!N76</f>
        <v>97.5</v>
      </c>
      <c r="F96" s="61"/>
      <c r="G96" s="61">
        <f>D96*E96+F96</f>
        <v>26325</v>
      </c>
      <c r="H96" s="61"/>
      <c r="I96" s="57">
        <f>G96*1.1</f>
        <v>28957.500000000004</v>
      </c>
      <c r="K96" s="81">
        <v>0.4</v>
      </c>
      <c r="L96" s="57">
        <f>I96*(1+K96)</f>
        <v>40540.5</v>
      </c>
    </row>
    <row r="97" spans="2:12" s="139" customFormat="1" ht="16.5" thickBot="1">
      <c r="B97" s="139" t="s">
        <v>452</v>
      </c>
      <c r="C97" s="63"/>
      <c r="D97" s="63"/>
      <c r="E97" s="61"/>
      <c r="F97" s="61"/>
      <c r="G97" s="116">
        <f>G95+G96</f>
        <v>170627.6715813</v>
      </c>
      <c r="H97" s="116"/>
      <c r="I97" s="116">
        <f>I95+I96</f>
        <v>187690.43873943001</v>
      </c>
      <c r="J97" s="117"/>
      <c r="K97" s="118"/>
      <c r="L97" s="116">
        <f>L95+L96</f>
        <v>238956.67342428752</v>
      </c>
    </row>
    <row r="98" spans="2:12" s="139" customFormat="1" ht="16.5" thickTop="1">
      <c r="C98" s="63"/>
      <c r="D98" s="63"/>
      <c r="E98" s="61"/>
      <c r="F98" s="61"/>
      <c r="G98" s="61"/>
      <c r="H98" s="61"/>
      <c r="I98" s="57"/>
      <c r="K98" s="81"/>
      <c r="L98" s="57"/>
    </row>
    <row r="99" spans="2:12" s="139" customFormat="1">
      <c r="B99" s="139" t="s">
        <v>473</v>
      </c>
      <c r="C99" s="63">
        <f>ModuleCounts!C56+ModuleCounts!C84</f>
        <v>58</v>
      </c>
      <c r="D99" s="63">
        <v>65</v>
      </c>
      <c r="E99" s="61">
        <f>Calorimeter_Controller_Board!L74</f>
        <v>960.44418000000007</v>
      </c>
      <c r="F99" s="61">
        <f>Calorimeter_Controller_Board!K77</f>
        <v>0</v>
      </c>
      <c r="G99" s="61">
        <f>D99*E99+F99</f>
        <v>62428.871700000003</v>
      </c>
      <c r="H99" s="61"/>
      <c r="I99" s="57">
        <f>G99*1.1</f>
        <v>68671.758870000005</v>
      </c>
      <c r="K99" s="81">
        <v>0.25</v>
      </c>
      <c r="L99" s="57">
        <f>I99*(1+K99)</f>
        <v>85839.69858750001</v>
      </c>
    </row>
    <row r="100" spans="2:12" s="139" customFormat="1" ht="16.5" thickBot="1">
      <c r="B100" s="139" t="s">
        <v>474</v>
      </c>
      <c r="C100" s="63">
        <f>ModuleCounts!C56+ModuleCounts!C84</f>
        <v>58</v>
      </c>
      <c r="D100" s="63">
        <v>65</v>
      </c>
      <c r="E100" s="61">
        <f>Calorimeter_Controller_Board!L75</f>
        <v>150</v>
      </c>
      <c r="F100" s="61">
        <f>Calorimeter_Controller_Board!K78</f>
        <v>0</v>
      </c>
      <c r="G100" s="61">
        <f>D100*E100+F100</f>
        <v>9750</v>
      </c>
      <c r="H100" s="61"/>
      <c r="I100" s="57">
        <f>G100*1.1</f>
        <v>10725</v>
      </c>
      <c r="K100" s="81">
        <v>0.4</v>
      </c>
      <c r="L100" s="57">
        <f>I100*(1+K100)</f>
        <v>15014.999999999998</v>
      </c>
    </row>
    <row r="101" spans="2:12" s="139" customFormat="1" ht="16.5" thickBot="1">
      <c r="B101" s="139" t="s">
        <v>475</v>
      </c>
      <c r="C101" s="63"/>
      <c r="D101" s="63"/>
      <c r="E101" s="61"/>
      <c r="F101" s="61"/>
      <c r="G101" s="116">
        <f>G99+G100</f>
        <v>72178.871700000003</v>
      </c>
      <c r="H101" s="116"/>
      <c r="I101" s="116">
        <f>I99+I100</f>
        <v>79396.758870000005</v>
      </c>
      <c r="J101" s="117"/>
      <c r="K101" s="118"/>
      <c r="L101" s="116">
        <f>L99+L100</f>
        <v>100854.69858750001</v>
      </c>
    </row>
    <row r="102" spans="2:12" s="139" customFormat="1" ht="16.5" thickTop="1">
      <c r="C102" s="63"/>
      <c r="D102" s="63"/>
      <c r="E102" s="61"/>
      <c r="F102" s="61"/>
      <c r="G102" s="61"/>
      <c r="H102" s="61"/>
      <c r="I102" s="57"/>
      <c r="K102" s="81"/>
      <c r="L102" s="57"/>
    </row>
    <row r="103" spans="2:12" s="316" customFormat="1">
      <c r="B103" s="316" t="s">
        <v>1294</v>
      </c>
      <c r="C103" s="63">
        <f>ModuleCounts!C57+ModuleCounts!C86</f>
        <v>7</v>
      </c>
      <c r="D103" s="63">
        <v>11</v>
      </c>
      <c r="E103" s="61">
        <f>Calorimeter_TestPulse_Driver!L66</f>
        <v>432.62085000000002</v>
      </c>
      <c r="F103" s="61">
        <f>Calorimeter_TestPulse_Driver!K69</f>
        <v>0</v>
      </c>
      <c r="G103" s="61">
        <f>D103*E103+F103</f>
        <v>4758.82935</v>
      </c>
      <c r="H103" s="61"/>
      <c r="I103" s="57">
        <f>G103*1.1</f>
        <v>5234.7122850000005</v>
      </c>
      <c r="K103" s="81">
        <v>0.2</v>
      </c>
      <c r="L103" s="57">
        <f>I103*(1+K103)</f>
        <v>6281.6547420000006</v>
      </c>
    </row>
    <row r="104" spans="2:12" s="316" customFormat="1" ht="16.5" thickBot="1">
      <c r="B104" s="316" t="s">
        <v>1295</v>
      </c>
      <c r="C104" s="63">
        <f>ModuleCounts!C57+ModuleCounts!C86</f>
        <v>7</v>
      </c>
      <c r="D104" s="63">
        <v>11</v>
      </c>
      <c r="E104" s="61">
        <f>Calorimeter_TestPulse_Driver!J67</f>
        <v>150</v>
      </c>
      <c r="F104" s="61">
        <f>Calorimeter_TestPulse_Driver!K70</f>
        <v>0</v>
      </c>
      <c r="G104" s="61">
        <f>D104*E104+F104</f>
        <v>1650</v>
      </c>
      <c r="H104" s="61"/>
      <c r="I104" s="57">
        <f>G104*1.1</f>
        <v>1815.0000000000002</v>
      </c>
      <c r="K104" s="81">
        <v>0.4</v>
      </c>
      <c r="L104" s="57">
        <f>I104*(1+K104)</f>
        <v>2541</v>
      </c>
    </row>
    <row r="105" spans="2:12" s="316" customFormat="1" ht="16.5" thickBot="1">
      <c r="B105" s="316" t="s">
        <v>1296</v>
      </c>
      <c r="C105" s="63"/>
      <c r="D105" s="63"/>
      <c r="E105" s="61"/>
      <c r="F105" s="61"/>
      <c r="G105" s="116">
        <f>G103+G104</f>
        <v>6408.82935</v>
      </c>
      <c r="H105" s="116"/>
      <c r="I105" s="116">
        <f>I103+I104</f>
        <v>7049.7122850000005</v>
      </c>
      <c r="J105" s="117"/>
      <c r="K105" s="118"/>
      <c r="L105" s="116">
        <f>L103+L104</f>
        <v>8822.6547420000006</v>
      </c>
    </row>
    <row r="106" spans="2:12" s="316" customFormat="1" ht="16.5" thickTop="1">
      <c r="C106" s="63"/>
      <c r="D106" s="63"/>
      <c r="E106" s="61"/>
      <c r="F106" s="61"/>
      <c r="G106" s="120"/>
      <c r="H106" s="120"/>
      <c r="I106" s="120"/>
      <c r="J106" s="317"/>
      <c r="K106" s="121"/>
      <c r="L106" s="120"/>
    </row>
    <row r="107" spans="2:12" s="139" customFormat="1">
      <c r="B107" s="139" t="s">
        <v>55</v>
      </c>
      <c r="C107" s="63">
        <v>3</v>
      </c>
      <c r="D107" s="63">
        <v>4</v>
      </c>
      <c r="E107" s="61">
        <f>Calorimeter_Controller_Crate!G12</f>
        <v>1211.71</v>
      </c>
      <c r="F107" s="61"/>
      <c r="G107" s="61">
        <f>D107*E107</f>
        <v>4846.84</v>
      </c>
      <c r="H107" s="61"/>
      <c r="I107" s="57">
        <f>G107*1.1</f>
        <v>5331.5240000000003</v>
      </c>
      <c r="K107" s="81">
        <v>0.25</v>
      </c>
      <c r="L107" s="57">
        <f>I107*(1+K107)</f>
        <v>6664.4050000000007</v>
      </c>
    </row>
    <row r="108" spans="2:12" s="328" customFormat="1">
      <c r="B108" s="328" t="s">
        <v>1449</v>
      </c>
      <c r="C108" s="63">
        <v>1</v>
      </c>
      <c r="D108" s="63">
        <v>1</v>
      </c>
      <c r="E108" s="61">
        <f>C108*PowerSystems!I20</f>
        <v>32000</v>
      </c>
      <c r="F108" s="61"/>
      <c r="G108" s="61">
        <f>C108*E108+F108</f>
        <v>32000</v>
      </c>
      <c r="H108" s="61"/>
      <c r="I108" s="57">
        <f>G108*1.1</f>
        <v>35200</v>
      </c>
      <c r="K108" s="81">
        <v>0.4</v>
      </c>
      <c r="L108" s="57">
        <f>I108*(1+K108)</f>
        <v>49280</v>
      </c>
    </row>
    <row r="109" spans="2:12" s="139" customFormat="1">
      <c r="B109" s="139" t="s">
        <v>1450</v>
      </c>
      <c r="C109" s="63">
        <v>1</v>
      </c>
      <c r="D109" s="63">
        <v>1</v>
      </c>
      <c r="E109" s="61">
        <f>PowerSystems!I24</f>
        <v>121935</v>
      </c>
      <c r="F109" s="61"/>
      <c r="G109" s="61">
        <f>C109*E109</f>
        <v>121935</v>
      </c>
      <c r="H109" s="61"/>
      <c r="I109" s="57">
        <f>G109*1.1</f>
        <v>134128.5</v>
      </c>
      <c r="K109" s="81">
        <v>0.4</v>
      </c>
      <c r="L109" s="57">
        <f>I109*(1+K109)</f>
        <v>187779.9</v>
      </c>
    </row>
    <row r="110" spans="2:12" s="139" customFormat="1">
      <c r="B110" s="139" t="s">
        <v>463</v>
      </c>
      <c r="C110" s="63">
        <v>1</v>
      </c>
      <c r="D110" s="63">
        <v>1</v>
      </c>
      <c r="E110" s="61">
        <f>Cables!O23</f>
        <v>225723.93688000002</v>
      </c>
      <c r="F110" s="61"/>
      <c r="G110" s="61">
        <f>C110*E110</f>
        <v>225723.93688000002</v>
      </c>
      <c r="H110" s="61"/>
      <c r="I110" s="57">
        <f>G110*1.1</f>
        <v>248296.33056800003</v>
      </c>
      <c r="K110" s="81">
        <v>0.4</v>
      </c>
      <c r="L110" s="57">
        <f>I110*(1+K110)</f>
        <v>347614.86279520002</v>
      </c>
    </row>
    <row r="111" spans="2:12" s="139" customFormat="1" ht="16.5" thickBot="1">
      <c r="B111" s="139" t="s">
        <v>464</v>
      </c>
      <c r="C111" s="63">
        <v>1</v>
      </c>
      <c r="D111" s="63">
        <v>1</v>
      </c>
      <c r="E111" s="61">
        <f>Cables!O12</f>
        <v>161233.44224</v>
      </c>
      <c r="F111" s="61"/>
      <c r="G111" s="61">
        <f>C111*E111</f>
        <v>161233.44224</v>
      </c>
      <c r="H111" s="61"/>
      <c r="I111" s="57">
        <f>G111*1.1</f>
        <v>177356.786464</v>
      </c>
      <c r="K111" s="81">
        <v>0.4</v>
      </c>
      <c r="L111" s="57">
        <f>I111*(1+K111)</f>
        <v>248299.50104959999</v>
      </c>
    </row>
    <row r="112" spans="2:12" s="139" customFormat="1" ht="16.5" thickBot="1">
      <c r="B112" s="139" t="s">
        <v>458</v>
      </c>
      <c r="D112" s="226"/>
      <c r="G112" s="116">
        <f>SUM(G107:G111)</f>
        <v>545739.21912000002</v>
      </c>
      <c r="H112" s="116"/>
      <c r="I112" s="116">
        <f>SUM(I107:I111)</f>
        <v>600313.14103200007</v>
      </c>
      <c r="J112" s="117"/>
      <c r="K112" s="118"/>
      <c r="L112" s="116">
        <f>SUM(L107:L111)</f>
        <v>839638.66884479998</v>
      </c>
    </row>
    <row r="113" spans="1:13" s="139" customFormat="1" ht="17.25" thickTop="1" thickBot="1">
      <c r="D113" s="226"/>
      <c r="F113" s="140"/>
      <c r="G113" s="120"/>
      <c r="H113" s="120"/>
      <c r="I113" s="64"/>
      <c r="J113" s="140"/>
      <c r="K113" s="121"/>
      <c r="L113" s="64"/>
    </row>
    <row r="114" spans="1:13" s="328" customFormat="1" ht="16.5" thickBot="1">
      <c r="B114" s="328" t="s">
        <v>1423</v>
      </c>
      <c r="G114" s="122">
        <f>G90+G93+G97+ G101+G105+G112</f>
        <v>1333694.5917513</v>
      </c>
      <c r="H114" s="117"/>
      <c r="I114" s="122">
        <f>I90+I93+I97+ I101+I105+I112</f>
        <v>1413190.0509264302</v>
      </c>
      <c r="J114" s="117"/>
      <c r="K114" s="118"/>
      <c r="L114" s="122">
        <f>L90+L93+L97+ L101+L105+L112</f>
        <v>1834760.6955985874</v>
      </c>
    </row>
    <row r="115" spans="1:13" s="139" customFormat="1" ht="16.5" thickTop="1">
      <c r="D115" s="226"/>
      <c r="F115" s="140"/>
      <c r="G115" s="64"/>
      <c r="H115" s="140"/>
      <c r="I115" s="64"/>
      <c r="J115" s="64"/>
      <c r="K115" s="121"/>
      <c r="L115" s="64"/>
    </row>
    <row r="116" spans="1:13" s="141" customFormat="1">
      <c r="A116" s="141" t="s">
        <v>1292</v>
      </c>
      <c r="D116" s="226"/>
      <c r="F116" s="142"/>
      <c r="G116" s="64"/>
      <c r="H116" s="142"/>
      <c r="I116" s="64"/>
      <c r="J116" s="64"/>
      <c r="K116" s="121"/>
      <c r="L116" s="64"/>
    </row>
    <row r="117" spans="1:13" s="139" customFormat="1">
      <c r="B117" s="139" t="s">
        <v>60</v>
      </c>
      <c r="C117" s="63">
        <f>ModuleCounts!C79</f>
        <v>6240</v>
      </c>
      <c r="D117" s="63">
        <v>7000</v>
      </c>
      <c r="E117" s="61">
        <f>HCal_SIPM_DAUGHTERBOARD!J12</f>
        <v>2.4</v>
      </c>
      <c r="F117" s="61"/>
      <c r="G117" s="61">
        <f>D117*E117</f>
        <v>16800</v>
      </c>
      <c r="H117" s="61"/>
      <c r="I117" s="164">
        <f>G117*1.1</f>
        <v>18480</v>
      </c>
      <c r="K117" s="81">
        <v>0.25</v>
      </c>
      <c r="L117" s="57">
        <f>I117*(1+K117)</f>
        <v>23100</v>
      </c>
    </row>
    <row r="118" spans="1:13" s="139" customFormat="1" ht="16.5" thickBot="1">
      <c r="B118" s="139" t="s">
        <v>61</v>
      </c>
      <c r="C118" s="63">
        <f>ModuleCounts!C79</f>
        <v>6240</v>
      </c>
      <c r="D118" s="63">
        <v>7000</v>
      </c>
      <c r="E118" s="61">
        <f>HCal_SIPM_DAUGHTERBOARD!J13</f>
        <v>10</v>
      </c>
      <c r="F118" s="61"/>
      <c r="G118" s="61">
        <f>D118*E118</f>
        <v>70000</v>
      </c>
      <c r="H118" s="61"/>
      <c r="I118" s="164">
        <f>G118*1.1</f>
        <v>77000</v>
      </c>
      <c r="K118" s="81">
        <v>0.4</v>
      </c>
      <c r="L118" s="57">
        <f>I118*(1+K118)</f>
        <v>107800</v>
      </c>
    </row>
    <row r="119" spans="1:13" s="139" customFormat="1" ht="16.5" thickBot="1">
      <c r="B119" s="139" t="s">
        <v>454</v>
      </c>
      <c r="C119" s="63"/>
      <c r="D119" s="63"/>
      <c r="E119" s="61"/>
      <c r="F119" s="61"/>
      <c r="G119" s="122">
        <f>G117+G118</f>
        <v>86800</v>
      </c>
      <c r="H119" s="117"/>
      <c r="I119" s="165">
        <f>I117+I118</f>
        <v>95480</v>
      </c>
      <c r="J119" s="122"/>
      <c r="K119" s="118"/>
      <c r="L119" s="122">
        <f>L117+L118</f>
        <v>130900</v>
      </c>
    </row>
    <row r="120" spans="1:13" s="139" customFormat="1" ht="16.5" thickTop="1">
      <c r="C120" s="63"/>
      <c r="D120" s="63"/>
      <c r="E120" s="61"/>
      <c r="F120" s="61"/>
      <c r="G120" s="61"/>
      <c r="H120" s="61"/>
      <c r="I120" s="164"/>
      <c r="K120" s="81"/>
      <c r="L120" s="57"/>
    </row>
    <row r="121" spans="1:13" s="139" customFormat="1" ht="16.5" thickBot="1">
      <c r="B121" s="139" t="s">
        <v>1293</v>
      </c>
      <c r="C121" s="63">
        <f>ModuleCounts!C80</f>
        <v>1248</v>
      </c>
      <c r="D121" s="63">
        <v>1350</v>
      </c>
      <c r="E121" s="61">
        <f>HCal_PREAMP!K61</f>
        <v>30.64</v>
      </c>
      <c r="F121" s="61"/>
      <c r="G121" s="61">
        <f>D121*E121</f>
        <v>41364</v>
      </c>
      <c r="H121" s="61"/>
      <c r="I121" s="164">
        <f>G121</f>
        <v>41364</v>
      </c>
      <c r="K121" s="81">
        <v>0.15</v>
      </c>
      <c r="L121" s="57">
        <f>I121*(1+K121)</f>
        <v>47568.6</v>
      </c>
      <c r="M121" s="57"/>
    </row>
    <row r="122" spans="1:13" s="139" customFormat="1" ht="16.5" thickBot="1">
      <c r="B122" s="139" t="s">
        <v>455</v>
      </c>
      <c r="C122" s="63"/>
      <c r="D122" s="63"/>
      <c r="E122" s="61"/>
      <c r="F122" s="61"/>
      <c r="G122" s="122">
        <f>G121</f>
        <v>41364</v>
      </c>
      <c r="H122" s="117"/>
      <c r="I122" s="165">
        <f>I121</f>
        <v>41364</v>
      </c>
      <c r="J122" s="122"/>
      <c r="K122" s="118"/>
      <c r="L122" s="122">
        <f>L121</f>
        <v>47568.6</v>
      </c>
    </row>
    <row r="123" spans="1:13" s="139" customFormat="1" ht="16.5" thickTop="1">
      <c r="C123" s="63"/>
      <c r="D123" s="63"/>
      <c r="E123" s="61"/>
      <c r="F123" s="61"/>
      <c r="G123" s="61"/>
      <c r="H123" s="61"/>
      <c r="I123" s="164"/>
      <c r="K123" s="81"/>
      <c r="L123" s="57"/>
    </row>
    <row r="124" spans="1:13" s="139" customFormat="1">
      <c r="B124" s="139" t="s">
        <v>62</v>
      </c>
      <c r="C124" s="63">
        <f>ModuleCounts!C81</f>
        <v>52</v>
      </c>
      <c r="D124" s="63">
        <v>60</v>
      </c>
      <c r="E124" s="61">
        <f>HCAL_IFCE!L74</f>
        <v>346.29142000000002</v>
      </c>
      <c r="F124" s="61"/>
      <c r="G124" s="61">
        <f>D124*E124</f>
        <v>20777.485200000003</v>
      </c>
      <c r="H124" s="61"/>
      <c r="I124" s="164">
        <f>G124*1.1</f>
        <v>22855.233720000004</v>
      </c>
      <c r="K124" s="81">
        <v>0.15</v>
      </c>
      <c r="L124" s="57">
        <f>I124*(1+K124)</f>
        <v>26283.518778000001</v>
      </c>
    </row>
    <row r="125" spans="1:13" s="139" customFormat="1" ht="16.5" thickBot="1">
      <c r="B125" s="139" t="s">
        <v>63</v>
      </c>
      <c r="C125" s="63">
        <f>ModuleCounts!C81</f>
        <v>52</v>
      </c>
      <c r="D125" s="63">
        <v>60</v>
      </c>
      <c r="E125" s="61">
        <f>HCAL_IFCE!L75</f>
        <v>97.5</v>
      </c>
      <c r="F125" s="61"/>
      <c r="G125" s="61">
        <f>D125*E125</f>
        <v>5850</v>
      </c>
      <c r="H125" s="61"/>
      <c r="I125" s="164">
        <f>G125*1.1</f>
        <v>6435.0000000000009</v>
      </c>
      <c r="K125" s="81">
        <v>0.25</v>
      </c>
      <c r="L125" s="57">
        <f>I125*(1+K125)</f>
        <v>8043.7500000000009</v>
      </c>
    </row>
    <row r="126" spans="1:13" s="139" customFormat="1" ht="16.5" thickBot="1">
      <c r="B126" s="139" t="s">
        <v>456</v>
      </c>
      <c r="C126" s="63"/>
      <c r="D126" s="63"/>
      <c r="E126" s="61"/>
      <c r="F126" s="61"/>
      <c r="G126" s="122">
        <f>G124+G125</f>
        <v>26627.485200000003</v>
      </c>
      <c r="H126" s="117"/>
      <c r="I126" s="165">
        <f>I124+I125</f>
        <v>29290.233720000004</v>
      </c>
      <c r="J126" s="122"/>
      <c r="K126" s="118"/>
      <c r="L126" s="122">
        <f>L124+L125</f>
        <v>34327.268778000005</v>
      </c>
    </row>
    <row r="127" spans="1:13" s="139" customFormat="1" ht="16.5" thickTop="1">
      <c r="C127" s="63"/>
      <c r="D127" s="63"/>
      <c r="E127" s="61"/>
      <c r="F127" s="61"/>
      <c r="G127" s="61"/>
      <c r="H127" s="61"/>
      <c r="I127" s="164"/>
      <c r="K127" s="81"/>
      <c r="L127" s="57"/>
    </row>
    <row r="128" spans="1:13" s="139" customFormat="1">
      <c r="B128" s="139" t="s">
        <v>64</v>
      </c>
      <c r="C128" s="63">
        <f>ModuleCounts!C82</f>
        <v>52</v>
      </c>
      <c r="D128" s="63">
        <v>60</v>
      </c>
      <c r="E128" s="61">
        <f>'HCAL_INNER_BP-C'!L23</f>
        <v>183.57070000000002</v>
      </c>
      <c r="F128" s="61"/>
      <c r="G128" s="61">
        <f>D128*E128</f>
        <v>11014.242</v>
      </c>
      <c r="H128" s="61"/>
      <c r="I128" s="164">
        <f>G128*1.1</f>
        <v>12115.666200000001</v>
      </c>
      <c r="K128" s="81">
        <v>0.25</v>
      </c>
      <c r="L128" s="57">
        <f>I128*(1+K128)</f>
        <v>15144.582750000001</v>
      </c>
    </row>
    <row r="129" spans="2:13" s="139" customFormat="1" ht="16.5" thickBot="1">
      <c r="B129" s="139" t="s">
        <v>65</v>
      </c>
      <c r="C129" s="63">
        <f>ModuleCounts!C82</f>
        <v>52</v>
      </c>
      <c r="D129" s="63">
        <v>60</v>
      </c>
      <c r="E129" s="61">
        <f>'HCAL_INNER_BP-C'!L24</f>
        <v>50</v>
      </c>
      <c r="F129" s="61">
        <f>'HCAL_INNER_BP-C'!L29</f>
        <v>735</v>
      </c>
      <c r="G129" s="61">
        <f>D129*E129</f>
        <v>3000</v>
      </c>
      <c r="H129" s="61"/>
      <c r="I129" s="164">
        <f>G129*1.1</f>
        <v>3300.0000000000005</v>
      </c>
      <c r="K129" s="81">
        <v>0.4</v>
      </c>
      <c r="L129" s="57">
        <f>I129*(1+K129)</f>
        <v>4620</v>
      </c>
    </row>
    <row r="130" spans="2:13" s="139" customFormat="1" ht="16.5" thickBot="1">
      <c r="B130" s="139" t="s">
        <v>457</v>
      </c>
      <c r="C130" s="63"/>
      <c r="D130" s="63"/>
      <c r="E130" s="61"/>
      <c r="F130" s="61"/>
      <c r="G130" s="122">
        <f>G128+G129</f>
        <v>14014.242</v>
      </c>
      <c r="H130" s="117"/>
      <c r="I130" s="165">
        <f>I128+I129</f>
        <v>15415.666200000001</v>
      </c>
      <c r="J130" s="122"/>
      <c r="K130" s="118"/>
      <c r="L130" s="122">
        <f>L128+L129</f>
        <v>19764.582750000001</v>
      </c>
    </row>
    <row r="131" spans="2:13" s="139" customFormat="1" ht="16.5" thickTop="1">
      <c r="C131" s="63"/>
      <c r="D131" s="63"/>
      <c r="E131" s="61"/>
      <c r="F131" s="61"/>
      <c r="G131" s="61"/>
      <c r="H131" s="61"/>
      <c r="I131" s="164"/>
      <c r="K131" s="81"/>
      <c r="L131" s="57"/>
    </row>
    <row r="132" spans="2:13" s="139" customFormat="1">
      <c r="B132" s="139" t="s">
        <v>66</v>
      </c>
      <c r="C132" s="63">
        <f>ModuleCounts!C83</f>
        <v>52</v>
      </c>
      <c r="D132" s="63">
        <v>60</v>
      </c>
      <c r="E132" s="61">
        <f>LED_DRIVER!L50</f>
        <v>417.68638999999996</v>
      </c>
      <c r="F132" s="61"/>
      <c r="G132" s="61">
        <f>D132*E132</f>
        <v>25061.183399999998</v>
      </c>
      <c r="H132" s="61"/>
      <c r="I132" s="164">
        <f>G132*1.1</f>
        <v>27567.301739999999</v>
      </c>
      <c r="K132" s="81">
        <v>0.25</v>
      </c>
      <c r="L132" s="57">
        <f>I132*(1+K132)</f>
        <v>34459.127175000001</v>
      </c>
    </row>
    <row r="133" spans="2:13" s="139" customFormat="1" ht="16.5" thickBot="1">
      <c r="B133" s="139" t="s">
        <v>67</v>
      </c>
      <c r="C133" s="63">
        <f>ModuleCounts!C83</f>
        <v>52</v>
      </c>
      <c r="D133" s="63">
        <v>60</v>
      </c>
      <c r="E133" s="61">
        <f>LED_DRIVER!L51</f>
        <v>250</v>
      </c>
      <c r="F133" s="61">
        <f>LED_DRIVER!K53</f>
        <v>0</v>
      </c>
      <c r="G133" s="61">
        <f>D133*E133+F133</f>
        <v>15000</v>
      </c>
      <c r="H133" s="61"/>
      <c r="I133" s="164">
        <f>G133*1.1</f>
        <v>16500</v>
      </c>
      <c r="K133" s="81">
        <v>0.4</v>
      </c>
      <c r="L133" s="57">
        <f>I133*(1+K133)</f>
        <v>23100</v>
      </c>
    </row>
    <row r="134" spans="2:13" s="139" customFormat="1" ht="16.5" thickBot="1">
      <c r="B134" s="139" t="s">
        <v>459</v>
      </c>
      <c r="C134" s="63"/>
      <c r="D134" s="63"/>
      <c r="E134" s="61"/>
      <c r="F134" s="61"/>
      <c r="G134" s="122">
        <f>G132+G133</f>
        <v>40061.183399999994</v>
      </c>
      <c r="H134" s="117"/>
      <c r="I134" s="165">
        <f>I132+I133</f>
        <v>44067.301739999995</v>
      </c>
      <c r="J134" s="122"/>
      <c r="K134" s="118"/>
      <c r="L134" s="122">
        <f>L132+L133</f>
        <v>57559.127175000001</v>
      </c>
    </row>
    <row r="135" spans="2:13" s="139" customFormat="1" ht="16.5" thickTop="1">
      <c r="C135" s="63"/>
      <c r="D135" s="63"/>
      <c r="E135" s="61"/>
      <c r="F135" s="61"/>
      <c r="G135" s="61"/>
      <c r="H135" s="61"/>
      <c r="I135" s="164"/>
      <c r="K135" s="81"/>
      <c r="L135" s="57"/>
    </row>
    <row r="136" spans="2:13" s="139" customFormat="1">
      <c r="B136" s="139" t="s">
        <v>58</v>
      </c>
      <c r="C136" s="63">
        <v>1</v>
      </c>
      <c r="D136" s="63">
        <v>2</v>
      </c>
      <c r="E136" s="61">
        <f>Calorimeter_Controller_Crate!G12</f>
        <v>1211.71</v>
      </c>
      <c r="F136" s="61"/>
      <c r="G136" s="61">
        <f>D136*E136</f>
        <v>2423.42</v>
      </c>
      <c r="H136" s="61"/>
      <c r="I136" s="164">
        <f>G136*1.1</f>
        <v>2665.7620000000002</v>
      </c>
      <c r="K136" s="81">
        <v>0.2</v>
      </c>
      <c r="L136" s="57">
        <f>I136*(1+K136)</f>
        <v>3198.9144000000001</v>
      </c>
    </row>
    <row r="137" spans="2:13" s="139" customFormat="1">
      <c r="B137" s="139" t="s">
        <v>59</v>
      </c>
      <c r="C137" s="63">
        <v>1</v>
      </c>
      <c r="D137" s="63">
        <v>1</v>
      </c>
      <c r="E137" s="61">
        <f>PowerSystems!I35</f>
        <v>62396</v>
      </c>
      <c r="F137" s="61"/>
      <c r="G137" s="61">
        <f>D137*E137</f>
        <v>62396</v>
      </c>
      <c r="H137" s="61"/>
      <c r="I137" s="164">
        <f>G137*1.1</f>
        <v>68635.600000000006</v>
      </c>
      <c r="K137" s="81">
        <v>0.4</v>
      </c>
      <c r="L137" s="57">
        <f>I137*(1+K137)</f>
        <v>96089.84</v>
      </c>
      <c r="M137" s="57"/>
    </row>
    <row r="138" spans="2:13" s="139" customFormat="1">
      <c r="B138" s="139" t="s">
        <v>465</v>
      </c>
      <c r="C138" s="63">
        <f>1</f>
        <v>1</v>
      </c>
      <c r="D138" s="63">
        <v>1</v>
      </c>
      <c r="E138" s="61">
        <f>Cables!K39</f>
        <v>73933.591679999998</v>
      </c>
      <c r="F138" s="61"/>
      <c r="G138" s="61">
        <f>D138*E138</f>
        <v>73933.591679999998</v>
      </c>
      <c r="H138" s="61"/>
      <c r="I138" s="164">
        <f>G138*1.1</f>
        <v>81326.950848000008</v>
      </c>
      <c r="K138" s="81">
        <v>0.4</v>
      </c>
      <c r="L138" s="57">
        <f>I138*(1+K138)</f>
        <v>113857.7311872</v>
      </c>
    </row>
    <row r="139" spans="2:13" s="139" customFormat="1" ht="16.5" thickBot="1">
      <c r="B139" s="139" t="s">
        <v>466</v>
      </c>
      <c r="C139" s="63">
        <f>1</f>
        <v>1</v>
      </c>
      <c r="D139" s="63">
        <v>1</v>
      </c>
      <c r="E139" s="61">
        <f>Cables!K34</f>
        <v>15023.84</v>
      </c>
      <c r="F139" s="61"/>
      <c r="G139" s="61">
        <f>D139*E139</f>
        <v>15023.84</v>
      </c>
      <c r="H139" s="61"/>
      <c r="I139" s="164">
        <f>G139*1.1</f>
        <v>16526.224000000002</v>
      </c>
      <c r="K139" s="81">
        <v>0.4</v>
      </c>
      <c r="L139" s="57">
        <f>I139*(1+K139)</f>
        <v>23136.713600000003</v>
      </c>
    </row>
    <row r="140" spans="2:13" s="139" customFormat="1" ht="16.5" thickBot="1">
      <c r="B140" s="139" t="s">
        <v>458</v>
      </c>
      <c r="D140" s="226"/>
      <c r="F140" s="61"/>
      <c r="G140" s="116">
        <f>SUM(G136:G139)</f>
        <v>153776.85167999999</v>
      </c>
      <c r="H140" s="116"/>
      <c r="I140" s="166">
        <f>SUM(I136:I139)</f>
        <v>169154.53684800002</v>
      </c>
      <c r="J140" s="117"/>
      <c r="K140" s="118"/>
      <c r="L140" s="116">
        <f>SUM(L136:L139)</f>
        <v>236283.19918719999</v>
      </c>
    </row>
    <row r="141" spans="2:13" s="139" customFormat="1" ht="17.25" thickTop="1" thickBot="1">
      <c r="D141" s="226"/>
      <c r="F141" s="61"/>
      <c r="G141" s="61"/>
      <c r="H141" s="61"/>
      <c r="I141" s="164"/>
      <c r="K141" s="81"/>
      <c r="L141" s="57"/>
    </row>
    <row r="142" spans="2:13" ht="16.5" thickBot="1">
      <c r="B142" t="s">
        <v>1425</v>
      </c>
      <c r="C142"/>
      <c r="D142"/>
      <c r="E142"/>
      <c r="G142" s="116">
        <f>G119+G122+G126+G130+G134+G140</f>
        <v>362643.76228000002</v>
      </c>
      <c r="H142" s="116"/>
      <c r="I142" s="116">
        <f>I119+I122+I126+I130+I134+I140</f>
        <v>394771.73850800004</v>
      </c>
      <c r="J142" s="117"/>
      <c r="K142" s="118"/>
      <c r="L142" s="116">
        <f>L119+L122+L126+L130+L134+L140</f>
        <v>526402.77789020003</v>
      </c>
    </row>
    <row r="143" spans="2:13" ht="16.5" thickTop="1"/>
    <row r="145" spans="1:12">
      <c r="A145" t="s">
        <v>1454</v>
      </c>
    </row>
    <row r="146" spans="1:12" ht="16.5" thickBot="1">
      <c r="A146" s="438"/>
      <c r="B146" s="438" t="s">
        <v>850</v>
      </c>
      <c r="C146" s="63">
        <v>1248</v>
      </c>
      <c r="D146" s="63">
        <v>1300</v>
      </c>
      <c r="E146" s="61">
        <f>EMCal_SiPM_DaughterBoards!I38+EMCal_SiPM_DaughterBoards!I39+EMCal_SiPM_DaughterBoards!I40</f>
        <v>19.350000000000001</v>
      </c>
      <c r="F146" s="61">
        <v>0</v>
      </c>
      <c r="G146" s="61">
        <f>(C146*E146+F146)</f>
        <v>24148.800000000003</v>
      </c>
      <c r="I146" s="61">
        <f>D146*E146+H146</f>
        <v>25155.000000000004</v>
      </c>
      <c r="J146" s="438"/>
      <c r="K146" s="81">
        <v>0.2</v>
      </c>
      <c r="L146" s="57">
        <f>I146*(1+K146)</f>
        <v>30186.000000000004</v>
      </c>
    </row>
    <row r="147" spans="1:12" ht="16.5" thickBot="1">
      <c r="A147" s="438"/>
      <c r="B147" s="438" t="s">
        <v>451</v>
      </c>
      <c r="G147" s="116">
        <f>G146</f>
        <v>24148.800000000003</v>
      </c>
      <c r="H147" s="116"/>
      <c r="I147" s="116">
        <f>I146</f>
        <v>25155.000000000004</v>
      </c>
      <c r="J147" s="117"/>
      <c r="K147" s="118"/>
      <c r="L147" s="116">
        <f>L146</f>
        <v>30186.000000000004</v>
      </c>
    </row>
    <row r="148" spans="1:12" ht="16.5" thickTop="1">
      <c r="A148" s="438"/>
      <c r="B148" s="438"/>
      <c r="J148" s="438"/>
    </row>
    <row r="149" spans="1:12" ht="16.5" thickBot="1">
      <c r="A149" s="438"/>
      <c r="B149" s="438" t="s">
        <v>863</v>
      </c>
      <c r="C149" s="63">
        <v>312</v>
      </c>
      <c r="D149" s="63">
        <v>350</v>
      </c>
      <c r="E149" s="61">
        <f>EMCal_Preamp_Boards!K54</f>
        <v>451</v>
      </c>
      <c r="F149" s="61">
        <v>0</v>
      </c>
      <c r="G149" s="61">
        <f>C149*E149+F149</f>
        <v>140712</v>
      </c>
      <c r="I149" s="61">
        <f>D149*E149+H149</f>
        <v>157850</v>
      </c>
      <c r="J149" s="438"/>
      <c r="K149" s="81">
        <v>0.2</v>
      </c>
      <c r="L149" s="57">
        <f>I149*(1+K149)</f>
        <v>189420</v>
      </c>
    </row>
    <row r="150" spans="1:12" ht="16.5" thickBot="1">
      <c r="A150" s="438"/>
      <c r="B150" s="438" t="s">
        <v>450</v>
      </c>
      <c r="G150" s="116">
        <f>G149</f>
        <v>140712</v>
      </c>
      <c r="H150" s="116"/>
      <c r="I150" s="116">
        <f>I149</f>
        <v>157850</v>
      </c>
      <c r="J150" s="117"/>
      <c r="K150" s="118"/>
      <c r="L150" s="116">
        <f>L149</f>
        <v>189420</v>
      </c>
    </row>
    <row r="151" spans="1:12" ht="16.5" thickTop="1">
      <c r="A151" s="438"/>
      <c r="B151" s="438"/>
      <c r="J151" s="438"/>
    </row>
    <row r="152" spans="1:12">
      <c r="A152" s="438"/>
      <c r="B152" s="438" t="s">
        <v>51</v>
      </c>
      <c r="C152" s="63">
        <v>52</v>
      </c>
      <c r="D152" s="63">
        <v>55</v>
      </c>
      <c r="E152" s="61">
        <f>EMCal_Interface_Boards!L75</f>
        <v>556.04238918999999</v>
      </c>
      <c r="F152" s="61">
        <v>0</v>
      </c>
      <c r="G152" s="61">
        <f>C152*E152+F152</f>
        <v>28914.20423788</v>
      </c>
      <c r="I152" s="61">
        <f>(D152*E152+H152)*1.1</f>
        <v>33640.564545995003</v>
      </c>
      <c r="J152" s="438"/>
      <c r="K152" s="81">
        <v>0.25</v>
      </c>
      <c r="L152" s="57">
        <f>I152*(1+K152)</f>
        <v>42050.705682493754</v>
      </c>
    </row>
    <row r="153" spans="1:12" ht="16.5" thickBot="1">
      <c r="A153" s="438"/>
      <c r="B153" s="438" t="s">
        <v>52</v>
      </c>
      <c r="C153" s="63">
        <v>52</v>
      </c>
      <c r="D153" s="63">
        <v>55</v>
      </c>
      <c r="E153" s="61">
        <f>EMCal_Interface_Boards!L76</f>
        <v>97.5</v>
      </c>
      <c r="F153" s="61">
        <v>0</v>
      </c>
      <c r="G153" s="61">
        <f>C153*E153+F153</f>
        <v>5070</v>
      </c>
      <c r="I153" s="61">
        <f>D153*E153+H153</f>
        <v>5362.5</v>
      </c>
      <c r="J153" s="438"/>
      <c r="K153" s="81">
        <v>0.4</v>
      </c>
      <c r="L153" s="57">
        <f>I153*(1+K153)</f>
        <v>7507.4999999999991</v>
      </c>
    </row>
    <row r="154" spans="1:12" ht="16.5" thickBot="1">
      <c r="A154" s="438"/>
      <c r="B154" s="438" t="s">
        <v>452</v>
      </c>
      <c r="G154" s="116">
        <f>G152+G153</f>
        <v>33984.204237879996</v>
      </c>
      <c r="H154" s="116"/>
      <c r="I154" s="116">
        <f>I152+I153</f>
        <v>39003.064545995003</v>
      </c>
      <c r="J154" s="117"/>
      <c r="K154" s="118"/>
      <c r="L154" s="116">
        <f>L152+L153</f>
        <v>49558.205682493754</v>
      </c>
    </row>
    <row r="155" spans="1:12" ht="16.5" thickTop="1">
      <c r="A155" s="438"/>
      <c r="B155" s="438"/>
      <c r="J155" s="438"/>
    </row>
    <row r="156" spans="1:12">
      <c r="A156" s="438"/>
      <c r="B156" s="438" t="s">
        <v>473</v>
      </c>
      <c r="C156" s="63">
        <f>ModuleCounts!C113+ModuleCounts!C141</f>
        <v>0</v>
      </c>
      <c r="D156" s="63">
        <v>0</v>
      </c>
      <c r="E156" s="61">
        <f>Calorimeter_Controller_Board!L74</f>
        <v>960.44418000000007</v>
      </c>
      <c r="F156" s="61">
        <f>Calorimeter_Controller_Board!K134</f>
        <v>0</v>
      </c>
      <c r="G156" s="61">
        <f>D156*E156+F156</f>
        <v>0</v>
      </c>
      <c r="I156" s="57">
        <f>G156*1.1</f>
        <v>0</v>
      </c>
      <c r="J156" s="438"/>
      <c r="K156" s="81">
        <v>0.25</v>
      </c>
      <c r="L156" s="57">
        <f>I156*(1+K156)</f>
        <v>0</v>
      </c>
    </row>
    <row r="157" spans="1:12" ht="16.5" thickBot="1">
      <c r="A157" s="438"/>
      <c r="B157" s="438" t="s">
        <v>474</v>
      </c>
      <c r="C157" s="63">
        <f>ModuleCounts!C113+ModuleCounts!C141</f>
        <v>0</v>
      </c>
      <c r="D157" s="63">
        <v>0</v>
      </c>
      <c r="E157" s="61">
        <f>Calorimeter_Controller_Board!L75</f>
        <v>150</v>
      </c>
      <c r="F157" s="61">
        <f>Calorimeter_Controller_Board!K135</f>
        <v>0</v>
      </c>
      <c r="G157" s="61">
        <f>D157*E157+F157</f>
        <v>0</v>
      </c>
      <c r="I157" s="57">
        <f>G157*1.1</f>
        <v>0</v>
      </c>
      <c r="J157" s="438"/>
      <c r="K157" s="81">
        <v>0.4</v>
      </c>
      <c r="L157" s="57">
        <f>I157*(1+K157)</f>
        <v>0</v>
      </c>
    </row>
    <row r="158" spans="1:12" ht="16.5" thickBot="1">
      <c r="A158" s="438"/>
      <c r="B158" s="438" t="s">
        <v>475</v>
      </c>
      <c r="G158" s="116">
        <f>G156+G157</f>
        <v>0</v>
      </c>
      <c r="H158" s="116"/>
      <c r="I158" s="116">
        <f>I156+I157</f>
        <v>0</v>
      </c>
      <c r="J158" s="117"/>
      <c r="K158" s="118"/>
      <c r="L158" s="116">
        <f>L156+L157</f>
        <v>0</v>
      </c>
    </row>
    <row r="159" spans="1:12" ht="16.5" thickTop="1">
      <c r="A159" s="438"/>
      <c r="B159" s="438"/>
      <c r="J159" s="438"/>
    </row>
    <row r="160" spans="1:12">
      <c r="A160" s="438"/>
      <c r="B160" s="438" t="s">
        <v>1294</v>
      </c>
      <c r="C160" s="63">
        <f>ModuleCounts!C114+ModuleCounts!C143</f>
        <v>0</v>
      </c>
      <c r="D160" s="63">
        <v>0</v>
      </c>
      <c r="E160" s="61">
        <f>Calorimeter_TestPulse_Driver!J66</f>
        <v>460.77540999999997</v>
      </c>
      <c r="F160" s="61">
        <f>Calorimeter_TestPulse_Driver!K126</f>
        <v>0</v>
      </c>
      <c r="G160" s="61">
        <f>D160*E160+F160</f>
        <v>0</v>
      </c>
      <c r="I160" s="57">
        <f>G160*1.1</f>
        <v>0</v>
      </c>
      <c r="J160" s="438"/>
      <c r="K160" s="81">
        <v>0.2</v>
      </c>
      <c r="L160" s="57">
        <f>I160*(1+K160)</f>
        <v>0</v>
      </c>
    </row>
    <row r="161" spans="1:12" ht="16.5" thickBot="1">
      <c r="A161" s="438"/>
      <c r="B161" s="438" t="s">
        <v>1295</v>
      </c>
      <c r="C161" s="63">
        <f>ModuleCounts!C114+ModuleCounts!C143</f>
        <v>0</v>
      </c>
      <c r="D161" s="63">
        <v>0</v>
      </c>
      <c r="E161" s="61">
        <f>Calorimeter_TestPulse_Driver!J67</f>
        <v>150</v>
      </c>
      <c r="F161" s="61">
        <f>Calorimeter_TestPulse_Driver!K127</f>
        <v>0</v>
      </c>
      <c r="G161" s="61">
        <f>D161*E161+F161</f>
        <v>0</v>
      </c>
      <c r="I161" s="57">
        <f>G161*1.1</f>
        <v>0</v>
      </c>
      <c r="J161" s="438"/>
      <c r="K161" s="81">
        <v>0.4</v>
      </c>
      <c r="L161" s="57">
        <f>I161*(1+K161)</f>
        <v>0</v>
      </c>
    </row>
    <row r="162" spans="1:12" ht="16.5" thickBot="1">
      <c r="A162" s="438"/>
      <c r="B162" s="438" t="s">
        <v>1296</v>
      </c>
      <c r="G162" s="116">
        <f>G160+G161</f>
        <v>0</v>
      </c>
      <c r="H162" s="116"/>
      <c r="I162" s="116">
        <f>I160+I161</f>
        <v>0</v>
      </c>
      <c r="J162" s="117"/>
      <c r="K162" s="118"/>
      <c r="L162" s="116">
        <f>L160+L161</f>
        <v>0</v>
      </c>
    </row>
    <row r="163" spans="1:12" ht="16.5" thickTop="1">
      <c r="A163" s="438"/>
      <c r="B163" s="438"/>
      <c r="G163" s="120"/>
      <c r="H163" s="120"/>
      <c r="I163" s="120"/>
      <c r="J163" s="439"/>
      <c r="K163" s="121"/>
      <c r="L163" s="120"/>
    </row>
    <row r="164" spans="1:12">
      <c r="A164" s="438"/>
      <c r="B164" s="438" t="s">
        <v>55</v>
      </c>
      <c r="C164" s="63">
        <v>0</v>
      </c>
      <c r="E164" s="61">
        <f>Calorimeter_Controller_Crate!G69</f>
        <v>0</v>
      </c>
      <c r="G164" s="61">
        <f>C164*E164</f>
        <v>0</v>
      </c>
      <c r="I164" s="57">
        <f>G164*1.1</f>
        <v>0</v>
      </c>
      <c r="J164" s="438"/>
      <c r="K164" s="81">
        <v>0.25</v>
      </c>
      <c r="L164" s="57">
        <f>I164*(1+K164)</f>
        <v>0</v>
      </c>
    </row>
    <row r="165" spans="1:12">
      <c r="A165" s="438"/>
      <c r="B165" s="438" t="s">
        <v>1449</v>
      </c>
      <c r="C165" s="63">
        <v>0</v>
      </c>
      <c r="E165" s="61">
        <f>C165*PowerSystems!I77</f>
        <v>0</v>
      </c>
      <c r="G165" s="61">
        <f>C165*E165+F165</f>
        <v>0</v>
      </c>
      <c r="I165" s="57">
        <f>G165*1.1</f>
        <v>0</v>
      </c>
      <c r="J165" s="438"/>
      <c r="K165" s="81">
        <v>0.4</v>
      </c>
      <c r="L165" s="57">
        <f>I165*(1+K165)</f>
        <v>0</v>
      </c>
    </row>
    <row r="166" spans="1:12">
      <c r="A166" s="438"/>
      <c r="B166" s="438" t="s">
        <v>1455</v>
      </c>
      <c r="C166" s="63">
        <v>7</v>
      </c>
      <c r="D166" s="63">
        <v>7</v>
      </c>
      <c r="E166" s="61">
        <f>PowerSystems!H22</f>
        <v>3115</v>
      </c>
      <c r="G166" s="61">
        <f>C166*E166</f>
        <v>21805</v>
      </c>
      <c r="I166" s="57">
        <f>G166</f>
        <v>21805</v>
      </c>
      <c r="J166" s="438"/>
      <c r="K166" s="81">
        <v>0.4</v>
      </c>
      <c r="L166" s="57">
        <f>I166*(1+K166)</f>
        <v>30526.999999999996</v>
      </c>
    </row>
    <row r="167" spans="1:12">
      <c r="A167" s="438"/>
      <c r="B167" s="438" t="s">
        <v>463</v>
      </c>
      <c r="C167" s="63">
        <v>1</v>
      </c>
      <c r="E167" s="61">
        <f>Cables!S23</f>
        <v>63698.696879999996</v>
      </c>
      <c r="G167" s="61">
        <f>C167*E167</f>
        <v>63698.696879999996</v>
      </c>
      <c r="I167" s="57">
        <f>G167*1.1</f>
        <v>70068.566567999995</v>
      </c>
      <c r="J167" s="438"/>
      <c r="K167" s="81">
        <v>0.4</v>
      </c>
      <c r="L167" s="57">
        <f>I167*(1+K167)</f>
        <v>98095.99319519999</v>
      </c>
    </row>
    <row r="168" spans="1:12" ht="16.5" thickBot="1">
      <c r="A168" s="438"/>
      <c r="B168" s="438" t="s">
        <v>464</v>
      </c>
      <c r="C168" s="63">
        <v>1</v>
      </c>
      <c r="E168" s="61">
        <f>Cables!S12</f>
        <v>49920</v>
      </c>
      <c r="G168" s="61">
        <f>C168*E168</f>
        <v>49920</v>
      </c>
      <c r="I168" s="57">
        <f>G168*1.1</f>
        <v>54912.000000000007</v>
      </c>
      <c r="J168" s="438"/>
      <c r="K168" s="81">
        <v>0.4</v>
      </c>
      <c r="L168" s="57">
        <f>I168*(1+K168)</f>
        <v>76876.800000000003</v>
      </c>
    </row>
    <row r="169" spans="1:12" ht="16.5" thickBot="1">
      <c r="A169" s="438"/>
      <c r="B169" s="438" t="s">
        <v>458</v>
      </c>
      <c r="C169" s="438"/>
      <c r="D169" s="438"/>
      <c r="E169" s="438"/>
      <c r="F169" s="438"/>
      <c r="G169" s="116">
        <f>SUM(G164:G168)</f>
        <v>135423.69688</v>
      </c>
      <c r="H169" s="116"/>
      <c r="I169" s="116">
        <f>SUM(I164:I168)</f>
        <v>146785.56656800001</v>
      </c>
      <c r="J169" s="117"/>
      <c r="K169" s="118"/>
      <c r="L169" s="116">
        <f>SUM(L164:L168)</f>
        <v>205499.79319519998</v>
      </c>
    </row>
    <row r="170" spans="1:12" ht="17.25" thickTop="1" thickBot="1">
      <c r="A170" s="438"/>
      <c r="B170" s="438"/>
      <c r="C170" s="438"/>
      <c r="D170" s="438"/>
      <c r="E170" s="438"/>
      <c r="F170" s="439"/>
      <c r="G170" s="120"/>
      <c r="H170" s="120"/>
      <c r="I170" s="64"/>
      <c r="J170" s="439"/>
      <c r="K170" s="121"/>
      <c r="L170" s="64"/>
    </row>
    <row r="171" spans="1:12" ht="16.5" thickBot="1">
      <c r="A171" s="438"/>
      <c r="B171" s="438" t="s">
        <v>1423</v>
      </c>
      <c r="C171" s="438"/>
      <c r="D171" s="438"/>
      <c r="E171" s="438"/>
      <c r="F171" s="438"/>
      <c r="G171" s="122">
        <f>G147+G150+G154+ G158+G162+G169</f>
        <v>334268.70111788</v>
      </c>
      <c r="H171" s="117"/>
      <c r="I171" s="122">
        <f>I147+I150+I154+ I158+I162+I169</f>
        <v>368793.63111399498</v>
      </c>
      <c r="J171" s="117"/>
      <c r="K171" s="118"/>
      <c r="L171" s="122">
        <f>L147+L150+L154+ L158+L162+L169</f>
        <v>474663.99887769372</v>
      </c>
    </row>
    <row r="172" spans="1:12" ht="16.5" thickTop="1"/>
  </sheetData>
  <mergeCells count="3">
    <mergeCell ref="A1:C1"/>
    <mergeCell ref="A2:C2"/>
    <mergeCell ref="A3:C3"/>
  </mergeCells>
  <phoneticPr fontId="16" type="noConversion"/>
  <printOptions headings="1" gridLines="1"/>
  <pageMargins left="0.75" right="0.75" top="1" bottom="1" header="0.51" footer="0.51"/>
  <pageSetup scale="60" firstPageNumber="0" orientation="landscape" horizontalDpi="4294967292" verticalDpi="429496729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MN41"/>
  <sheetViews>
    <sheetView zoomScale="75" zoomScaleNormal="75" zoomScalePageLayoutView="75" workbookViewId="0">
      <pane ySplit="5" topLeftCell="A51" activePane="bottomLeft" state="frozen"/>
      <selection pane="bottomLeft" activeCell="A4" sqref="A4"/>
    </sheetView>
  </sheetViews>
  <sheetFormatPr defaultColWidth="8.875" defaultRowHeight="15.75"/>
  <cols>
    <col min="1" max="2" width="12.875" style="65" customWidth="1"/>
    <col min="3" max="3" width="75.875" style="65" customWidth="1"/>
    <col min="4" max="5" width="25.875" style="78" customWidth="1"/>
    <col min="6" max="6" width="15.875" style="65" customWidth="1"/>
    <col min="7" max="7" width="15.875" style="78" customWidth="1"/>
    <col min="8" max="9" width="15.875" style="65" customWidth="1"/>
    <col min="10" max="10" width="15.875" style="66" customWidth="1"/>
    <col min="11" max="11" width="15.875" style="65" customWidth="1"/>
    <col min="12" max="1028" width="8.875" style="65"/>
  </cols>
  <sheetData>
    <row r="1" spans="1:1028">
      <c r="A1" s="609" t="s">
        <v>853</v>
      </c>
      <c r="B1" s="534"/>
      <c r="C1" s="534"/>
      <c r="D1" s="232"/>
      <c r="E1" s="232"/>
      <c r="F1"/>
      <c r="G1" s="232"/>
      <c r="H1"/>
      <c r="I1"/>
      <c r="J1"/>
    </row>
    <row r="2" spans="1:1028">
      <c r="A2" s="609" t="s">
        <v>852</v>
      </c>
      <c r="B2" s="534"/>
      <c r="C2" s="534"/>
      <c r="D2" s="232"/>
      <c r="E2" s="232"/>
      <c r="F2"/>
      <c r="G2" s="232"/>
      <c r="H2"/>
      <c r="I2"/>
      <c r="J2"/>
    </row>
    <row r="3" spans="1:1028" s="62" customFormat="1">
      <c r="A3" s="608" t="s">
        <v>1520</v>
      </c>
      <c r="B3" s="608"/>
      <c r="C3" s="608"/>
      <c r="D3" s="232"/>
      <c r="E3" s="232"/>
      <c r="F3"/>
      <c r="G3" s="232"/>
      <c r="H3"/>
      <c r="I3"/>
      <c r="J3"/>
      <c r="K3"/>
      <c r="L3"/>
      <c r="M3"/>
      <c r="N3"/>
      <c r="O3"/>
      <c r="P3"/>
      <c r="Q3"/>
      <c r="R3"/>
      <c r="S3" s="56"/>
      <c r="T3" s="57"/>
      <c r="U3"/>
      <c r="V3"/>
      <c r="W3"/>
      <c r="X3" s="78"/>
      <c r="Y3" s="78"/>
      <c r="Z3" s="78"/>
      <c r="AA3" s="78"/>
      <c r="AB3" s="78"/>
      <c r="AC3" s="78"/>
      <c r="AD3" s="78"/>
      <c r="AE3" s="78"/>
      <c r="AF3" s="78"/>
      <c r="AG3" s="78"/>
      <c r="AH3" s="78"/>
      <c r="AI3" s="78"/>
      <c r="AJ3" s="78"/>
      <c r="AK3" s="78"/>
      <c r="AL3" s="78"/>
      <c r="AM3" s="78"/>
      <c r="AN3" s="78"/>
      <c r="AO3" s="78"/>
      <c r="AP3" s="78"/>
      <c r="AQ3" s="78"/>
      <c r="AR3" s="78"/>
      <c r="AS3" s="78"/>
      <c r="AT3" s="78"/>
      <c r="AU3" s="78"/>
      <c r="AV3" s="78"/>
      <c r="AW3" s="78"/>
      <c r="AX3" s="78"/>
      <c r="AY3" s="78"/>
      <c r="AZ3" s="78"/>
      <c r="BA3" s="78"/>
      <c r="BB3" s="78"/>
      <c r="BC3" s="78"/>
      <c r="BD3" s="78"/>
      <c r="BE3" s="78"/>
      <c r="BF3" s="78"/>
      <c r="BG3" s="78"/>
      <c r="BH3" s="78"/>
      <c r="BI3" s="78"/>
      <c r="BJ3" s="78"/>
      <c r="BK3" s="78"/>
      <c r="BL3" s="78"/>
      <c r="BM3" s="78"/>
      <c r="BN3" s="78"/>
      <c r="BO3" s="78"/>
      <c r="BP3" s="78"/>
      <c r="BQ3" s="78"/>
      <c r="BR3" s="78"/>
      <c r="BS3" s="78"/>
      <c r="BT3" s="78"/>
      <c r="BU3" s="78"/>
      <c r="BV3" s="78"/>
      <c r="BW3" s="78"/>
      <c r="BX3" s="78"/>
      <c r="BY3" s="78"/>
      <c r="BZ3" s="78"/>
      <c r="CA3" s="78"/>
      <c r="CB3" s="78"/>
      <c r="CC3" s="78"/>
      <c r="CD3" s="78"/>
      <c r="CE3" s="78"/>
      <c r="CF3" s="78"/>
      <c r="CG3" s="78"/>
      <c r="CH3" s="78"/>
      <c r="CI3" s="78"/>
      <c r="CJ3" s="78"/>
      <c r="CK3" s="78"/>
      <c r="CL3" s="78"/>
      <c r="CM3" s="78"/>
      <c r="CN3" s="78"/>
      <c r="CO3" s="78"/>
      <c r="CP3" s="78"/>
      <c r="CQ3" s="78"/>
      <c r="CR3" s="78"/>
      <c r="CS3" s="78"/>
      <c r="CT3" s="78"/>
      <c r="CU3" s="78"/>
      <c r="CV3" s="78"/>
      <c r="CW3" s="78"/>
      <c r="CX3" s="78"/>
      <c r="CY3" s="78"/>
      <c r="CZ3" s="78"/>
      <c r="DA3" s="78"/>
      <c r="DB3" s="78"/>
      <c r="DC3" s="78"/>
      <c r="DD3" s="78"/>
      <c r="DE3" s="78"/>
      <c r="DF3" s="78"/>
      <c r="DG3" s="78"/>
      <c r="DH3" s="78"/>
      <c r="DI3" s="78"/>
      <c r="DJ3" s="78"/>
      <c r="DK3" s="78"/>
      <c r="DL3" s="78"/>
      <c r="DM3" s="78"/>
      <c r="DN3" s="78"/>
      <c r="DO3" s="78"/>
      <c r="DP3" s="78"/>
      <c r="DQ3" s="78"/>
      <c r="DR3" s="78"/>
      <c r="DS3" s="78"/>
      <c r="DT3" s="78"/>
      <c r="DU3" s="78"/>
      <c r="DV3" s="78"/>
      <c r="DW3" s="78"/>
      <c r="DX3" s="78"/>
      <c r="DY3" s="78"/>
      <c r="DZ3" s="78"/>
      <c r="EA3" s="78"/>
      <c r="EB3" s="78"/>
      <c r="EC3" s="78"/>
      <c r="ED3" s="78"/>
      <c r="EE3" s="78"/>
      <c r="EF3" s="78"/>
      <c r="EG3" s="78"/>
      <c r="EH3" s="78"/>
      <c r="EI3" s="78"/>
      <c r="EJ3" s="78"/>
      <c r="EK3" s="78"/>
      <c r="EL3" s="78"/>
      <c r="EM3" s="78"/>
      <c r="EN3" s="78"/>
      <c r="EO3" s="78"/>
      <c r="EP3" s="78"/>
      <c r="EQ3" s="78"/>
      <c r="ER3" s="78"/>
      <c r="ES3" s="78"/>
      <c r="ET3" s="78"/>
      <c r="EU3" s="78"/>
      <c r="EV3" s="78"/>
      <c r="EW3" s="78"/>
      <c r="EX3" s="78"/>
      <c r="EY3" s="78"/>
      <c r="EZ3" s="78"/>
      <c r="FA3" s="78"/>
      <c r="FB3" s="78"/>
      <c r="FC3" s="78"/>
      <c r="FD3" s="78"/>
      <c r="FE3" s="78"/>
      <c r="FF3" s="78"/>
      <c r="FG3" s="78"/>
      <c r="FH3" s="78"/>
      <c r="FI3" s="78"/>
      <c r="FJ3" s="78"/>
      <c r="FK3" s="78"/>
      <c r="FL3" s="78"/>
      <c r="FM3" s="78"/>
      <c r="FN3" s="78"/>
      <c r="FO3" s="78"/>
      <c r="FP3" s="78"/>
      <c r="FQ3" s="78"/>
      <c r="FR3" s="78"/>
      <c r="FS3" s="78"/>
      <c r="FT3" s="78"/>
      <c r="FU3" s="78"/>
      <c r="FV3" s="78"/>
      <c r="FW3" s="78"/>
      <c r="FX3" s="78"/>
      <c r="FY3" s="78"/>
      <c r="FZ3" s="78"/>
      <c r="GA3" s="78"/>
      <c r="GB3" s="78"/>
      <c r="GC3" s="78"/>
      <c r="GD3" s="78"/>
      <c r="GE3" s="78"/>
      <c r="GF3" s="78"/>
      <c r="GG3" s="78"/>
      <c r="GH3" s="78"/>
      <c r="GI3" s="78"/>
      <c r="GJ3" s="78"/>
      <c r="GK3" s="78"/>
      <c r="GL3" s="78"/>
      <c r="GM3" s="78"/>
      <c r="GN3" s="78"/>
      <c r="GO3" s="78"/>
      <c r="GP3" s="78"/>
      <c r="GQ3" s="78"/>
      <c r="GR3" s="78"/>
      <c r="GS3" s="78"/>
      <c r="GT3" s="78"/>
      <c r="GU3" s="78"/>
      <c r="GV3" s="78"/>
      <c r="GW3" s="78"/>
      <c r="GX3" s="78"/>
      <c r="GY3" s="78"/>
      <c r="GZ3" s="78"/>
      <c r="HA3" s="78"/>
      <c r="HB3" s="78"/>
      <c r="HC3" s="78"/>
      <c r="HD3" s="78"/>
      <c r="HE3" s="78"/>
      <c r="HF3" s="78"/>
      <c r="HG3" s="78"/>
      <c r="HH3" s="78"/>
      <c r="HI3" s="78"/>
      <c r="HJ3" s="78"/>
      <c r="HK3" s="78"/>
      <c r="HL3" s="78"/>
      <c r="HM3" s="78"/>
      <c r="HN3" s="78"/>
      <c r="HO3" s="78"/>
      <c r="HP3" s="78"/>
      <c r="HQ3" s="78"/>
      <c r="HR3" s="78"/>
      <c r="HS3" s="78"/>
      <c r="HT3" s="78"/>
      <c r="HU3" s="78"/>
      <c r="HV3" s="78"/>
      <c r="HW3" s="78"/>
      <c r="HX3" s="78"/>
      <c r="HY3" s="78"/>
      <c r="HZ3" s="78"/>
      <c r="IA3" s="78"/>
      <c r="IB3" s="78"/>
      <c r="IC3" s="78"/>
      <c r="ID3" s="78"/>
      <c r="IE3" s="78"/>
      <c r="IF3" s="78"/>
      <c r="IG3" s="78"/>
      <c r="IH3" s="78"/>
      <c r="II3" s="78"/>
      <c r="IJ3" s="78"/>
      <c r="IK3" s="78"/>
      <c r="IL3" s="78"/>
      <c r="IM3" s="78"/>
      <c r="IN3" s="78"/>
      <c r="IO3" s="78"/>
      <c r="IP3" s="78"/>
      <c r="IQ3" s="78"/>
      <c r="IR3" s="78"/>
      <c r="IS3" s="78"/>
      <c r="IT3" s="78"/>
      <c r="IU3" s="78"/>
      <c r="IV3" s="78"/>
      <c r="IW3" s="78"/>
      <c r="IX3" s="78"/>
      <c r="IY3" s="78"/>
      <c r="IZ3" s="78"/>
      <c r="JA3" s="78"/>
      <c r="JB3" s="78"/>
      <c r="JC3" s="78"/>
      <c r="JD3" s="78"/>
      <c r="JE3" s="78"/>
      <c r="JF3" s="78"/>
      <c r="JG3" s="78"/>
      <c r="JH3" s="78"/>
      <c r="JI3" s="78"/>
      <c r="JJ3" s="78"/>
      <c r="JK3" s="78"/>
      <c r="JL3" s="78"/>
      <c r="JM3" s="78"/>
      <c r="JN3" s="78"/>
      <c r="JO3" s="78"/>
      <c r="JP3" s="78"/>
      <c r="JQ3" s="78"/>
      <c r="JR3" s="78"/>
      <c r="JS3" s="78"/>
      <c r="JT3" s="78"/>
      <c r="JU3" s="78"/>
      <c r="JV3" s="78"/>
      <c r="JW3" s="78"/>
      <c r="JX3" s="78"/>
      <c r="JY3" s="78"/>
      <c r="JZ3" s="78"/>
      <c r="KA3" s="78"/>
      <c r="KB3" s="78"/>
      <c r="KC3" s="78"/>
      <c r="KD3" s="78"/>
      <c r="KE3" s="78"/>
      <c r="KF3" s="78"/>
      <c r="KG3" s="78"/>
      <c r="KH3" s="78"/>
      <c r="KI3" s="78"/>
      <c r="KJ3" s="78"/>
      <c r="KK3" s="78"/>
      <c r="KL3" s="78"/>
      <c r="KM3" s="78"/>
      <c r="KN3" s="78"/>
      <c r="KO3" s="78"/>
      <c r="KP3" s="78"/>
      <c r="KQ3" s="78"/>
      <c r="KR3" s="78"/>
      <c r="KS3" s="78"/>
      <c r="KT3" s="78"/>
      <c r="KU3" s="78"/>
      <c r="KV3" s="78"/>
      <c r="KW3" s="78"/>
      <c r="KX3" s="78"/>
      <c r="KY3" s="78"/>
      <c r="KZ3" s="78"/>
      <c r="LA3" s="78"/>
      <c r="LB3" s="78"/>
      <c r="LC3" s="78"/>
      <c r="LD3" s="78"/>
      <c r="LE3" s="78"/>
      <c r="LF3" s="78"/>
      <c r="LG3" s="78"/>
      <c r="LH3" s="78"/>
      <c r="LI3" s="78"/>
      <c r="LJ3" s="78"/>
      <c r="LK3" s="78"/>
      <c r="LL3" s="78"/>
      <c r="LM3" s="78"/>
      <c r="LN3" s="78"/>
      <c r="LO3" s="78"/>
      <c r="LP3" s="78"/>
      <c r="LQ3" s="78"/>
      <c r="LR3" s="78"/>
      <c r="LS3" s="78"/>
      <c r="LT3" s="78"/>
      <c r="LU3" s="78"/>
      <c r="LV3" s="78"/>
      <c r="LW3" s="78"/>
      <c r="LX3" s="78"/>
      <c r="LY3" s="78"/>
      <c r="LZ3" s="78"/>
      <c r="MA3" s="78"/>
      <c r="MB3" s="78"/>
      <c r="MC3" s="78"/>
      <c r="MD3" s="78"/>
      <c r="ME3" s="78"/>
      <c r="MF3" s="78"/>
      <c r="MG3" s="78"/>
      <c r="MH3" s="78"/>
      <c r="MI3" s="78"/>
      <c r="MJ3" s="78"/>
      <c r="MK3" s="78"/>
      <c r="ML3" s="78"/>
      <c r="MM3" s="78"/>
      <c r="MN3" s="78"/>
      <c r="MO3" s="78"/>
      <c r="MP3" s="78"/>
      <c r="MQ3" s="78"/>
      <c r="MR3" s="78"/>
      <c r="MS3" s="78"/>
      <c r="MT3" s="78"/>
      <c r="MU3" s="78"/>
      <c r="MV3" s="78"/>
      <c r="MW3" s="78"/>
      <c r="MX3" s="78"/>
      <c r="MY3" s="78"/>
      <c r="MZ3" s="78"/>
      <c r="NA3" s="78"/>
      <c r="NB3" s="78"/>
      <c r="NC3" s="78"/>
      <c r="ND3" s="78"/>
      <c r="NE3" s="78"/>
      <c r="NF3" s="78"/>
      <c r="NG3" s="78"/>
      <c r="NH3" s="78"/>
      <c r="NI3" s="78"/>
      <c r="NJ3" s="78"/>
      <c r="NK3" s="78"/>
      <c r="NL3" s="78"/>
      <c r="NM3" s="78"/>
      <c r="NN3" s="78"/>
      <c r="NO3" s="78"/>
      <c r="NP3" s="78"/>
      <c r="NQ3" s="78"/>
      <c r="NR3" s="78"/>
      <c r="NS3" s="78"/>
      <c r="NT3" s="78"/>
      <c r="NU3" s="78"/>
      <c r="NV3" s="78"/>
      <c r="NW3" s="78"/>
      <c r="NX3" s="78"/>
      <c r="NY3" s="78"/>
      <c r="NZ3" s="78"/>
      <c r="OA3" s="78"/>
      <c r="OB3" s="78"/>
      <c r="OC3" s="78"/>
      <c r="OD3" s="78"/>
      <c r="OE3" s="78"/>
      <c r="OF3" s="78"/>
      <c r="OG3" s="78"/>
      <c r="OH3" s="78"/>
      <c r="OI3" s="78"/>
      <c r="OJ3" s="78"/>
      <c r="OK3" s="78"/>
      <c r="OL3" s="78"/>
      <c r="OM3" s="78"/>
      <c r="ON3" s="78"/>
      <c r="OO3" s="78"/>
      <c r="OP3" s="78"/>
      <c r="OQ3" s="78"/>
      <c r="OR3" s="78"/>
      <c r="OS3" s="78"/>
      <c r="OT3" s="78"/>
      <c r="OU3" s="78"/>
      <c r="OV3" s="78"/>
      <c r="OW3" s="78"/>
      <c r="OX3" s="78"/>
      <c r="OY3" s="78"/>
      <c r="OZ3" s="78"/>
      <c r="PA3" s="78"/>
      <c r="PB3" s="78"/>
      <c r="PC3" s="78"/>
      <c r="PD3" s="78"/>
      <c r="PE3" s="78"/>
      <c r="PF3" s="78"/>
      <c r="PG3" s="78"/>
      <c r="PH3" s="78"/>
      <c r="PI3" s="78"/>
      <c r="PJ3" s="78"/>
      <c r="PK3" s="78"/>
      <c r="PL3" s="78"/>
      <c r="PM3" s="78"/>
      <c r="PN3" s="78"/>
      <c r="PO3" s="78"/>
      <c r="PP3" s="78"/>
      <c r="PQ3" s="78"/>
      <c r="PR3" s="78"/>
      <c r="PS3" s="78"/>
      <c r="PT3" s="78"/>
      <c r="PU3" s="78"/>
      <c r="PV3" s="78"/>
      <c r="PW3" s="78"/>
      <c r="PX3" s="78"/>
      <c r="PY3" s="78"/>
      <c r="PZ3" s="78"/>
      <c r="QA3" s="78"/>
      <c r="QB3" s="78"/>
      <c r="QC3" s="78"/>
      <c r="QD3" s="78"/>
      <c r="QE3" s="78"/>
      <c r="QF3" s="78"/>
      <c r="QG3" s="78"/>
      <c r="QH3" s="78"/>
      <c r="QI3" s="78"/>
      <c r="QJ3" s="78"/>
      <c r="QK3" s="78"/>
      <c r="QL3" s="78"/>
      <c r="QM3" s="78"/>
      <c r="QN3" s="78"/>
      <c r="QO3" s="78"/>
      <c r="QP3" s="78"/>
      <c r="QQ3" s="78"/>
      <c r="QR3" s="78"/>
      <c r="QS3" s="78"/>
      <c r="QT3" s="78"/>
      <c r="QU3" s="78"/>
      <c r="QV3" s="78"/>
      <c r="QW3" s="78"/>
      <c r="QX3" s="78"/>
      <c r="QY3" s="78"/>
      <c r="QZ3" s="78"/>
      <c r="RA3" s="78"/>
      <c r="RB3" s="78"/>
      <c r="RC3" s="78"/>
      <c r="RD3" s="78"/>
      <c r="RE3" s="78"/>
      <c r="RF3" s="78"/>
      <c r="RG3" s="78"/>
      <c r="RH3" s="78"/>
      <c r="RI3" s="78"/>
      <c r="RJ3" s="78"/>
      <c r="RK3" s="78"/>
      <c r="RL3" s="78"/>
      <c r="RM3" s="78"/>
      <c r="RN3" s="78"/>
      <c r="RO3" s="78"/>
      <c r="RP3" s="78"/>
      <c r="RQ3" s="78"/>
      <c r="RR3" s="78"/>
      <c r="RS3" s="78"/>
      <c r="RT3" s="78"/>
      <c r="RU3" s="78"/>
      <c r="RV3" s="78"/>
      <c r="RW3" s="78"/>
      <c r="RX3" s="78"/>
      <c r="RY3" s="78"/>
      <c r="RZ3" s="78"/>
      <c r="SA3" s="78"/>
      <c r="SB3" s="78"/>
      <c r="SC3" s="78"/>
      <c r="SD3" s="78"/>
      <c r="SE3" s="78"/>
      <c r="SF3" s="78"/>
      <c r="SG3" s="78"/>
      <c r="SH3" s="78"/>
      <c r="SI3" s="78"/>
      <c r="SJ3" s="78"/>
      <c r="SK3" s="78"/>
      <c r="SL3" s="78"/>
      <c r="SM3" s="78"/>
      <c r="SN3" s="78"/>
      <c r="SO3" s="78"/>
      <c r="SP3" s="78"/>
      <c r="SQ3" s="78"/>
      <c r="SR3" s="78"/>
      <c r="SS3" s="78"/>
      <c r="ST3" s="78"/>
      <c r="SU3" s="78"/>
      <c r="SV3" s="78"/>
      <c r="SW3" s="78"/>
      <c r="SX3" s="78"/>
      <c r="SY3" s="78"/>
      <c r="SZ3" s="78"/>
      <c r="TA3" s="78"/>
      <c r="TB3" s="78"/>
      <c r="TC3" s="78"/>
      <c r="TD3" s="78"/>
      <c r="TE3" s="78"/>
      <c r="TF3" s="78"/>
      <c r="TG3" s="78"/>
      <c r="TH3" s="78"/>
      <c r="TI3" s="78"/>
      <c r="TJ3" s="78"/>
      <c r="TK3" s="78"/>
      <c r="TL3" s="78"/>
      <c r="TM3" s="78"/>
      <c r="TN3" s="78"/>
      <c r="TO3" s="78"/>
      <c r="TP3" s="78"/>
      <c r="TQ3" s="78"/>
      <c r="TR3" s="78"/>
      <c r="TS3" s="78"/>
      <c r="TT3" s="78"/>
      <c r="TU3" s="78"/>
      <c r="TV3" s="78"/>
      <c r="TW3" s="78"/>
      <c r="TX3" s="78"/>
      <c r="TY3" s="78"/>
      <c r="TZ3" s="78"/>
      <c r="UA3" s="78"/>
      <c r="UB3" s="78"/>
      <c r="UC3" s="78"/>
      <c r="UD3" s="78"/>
      <c r="UE3" s="78"/>
      <c r="UF3" s="78"/>
      <c r="UG3" s="78"/>
      <c r="UH3" s="78"/>
      <c r="UI3" s="78"/>
      <c r="UJ3" s="78"/>
      <c r="UK3" s="78"/>
      <c r="UL3" s="78"/>
      <c r="UM3" s="78"/>
      <c r="UN3" s="78"/>
      <c r="UO3" s="78"/>
      <c r="UP3" s="78"/>
      <c r="UQ3" s="78"/>
      <c r="UR3" s="78"/>
      <c r="US3" s="78"/>
      <c r="UT3" s="78"/>
      <c r="UU3" s="78"/>
      <c r="UV3" s="78"/>
      <c r="UW3" s="78"/>
      <c r="UX3" s="78"/>
      <c r="UY3" s="78"/>
      <c r="UZ3" s="78"/>
      <c r="VA3" s="78"/>
      <c r="VB3" s="78"/>
      <c r="VC3" s="78"/>
      <c r="VD3" s="78"/>
      <c r="VE3" s="78"/>
      <c r="VF3" s="78"/>
      <c r="VG3" s="78"/>
      <c r="VH3" s="78"/>
      <c r="VI3" s="78"/>
      <c r="VJ3" s="78"/>
      <c r="VK3" s="78"/>
      <c r="VL3" s="78"/>
      <c r="VM3" s="78"/>
      <c r="VN3" s="78"/>
      <c r="VO3" s="78"/>
      <c r="VP3" s="78"/>
      <c r="VQ3" s="78"/>
      <c r="VR3" s="78"/>
      <c r="VS3" s="78"/>
      <c r="VT3" s="78"/>
      <c r="VU3" s="78"/>
      <c r="VV3" s="78"/>
      <c r="VW3" s="78"/>
      <c r="VX3" s="78"/>
      <c r="VY3" s="78"/>
      <c r="VZ3" s="78"/>
      <c r="WA3" s="78"/>
      <c r="WB3" s="78"/>
      <c r="WC3" s="78"/>
      <c r="WD3" s="78"/>
      <c r="WE3" s="78"/>
      <c r="WF3" s="78"/>
      <c r="WG3" s="78"/>
      <c r="WH3" s="78"/>
      <c r="WI3" s="78"/>
      <c r="WJ3" s="78"/>
      <c r="WK3" s="78"/>
      <c r="WL3" s="78"/>
      <c r="WM3" s="78"/>
      <c r="WN3" s="78"/>
      <c r="WO3" s="78"/>
      <c r="WP3" s="78"/>
      <c r="WQ3" s="78"/>
      <c r="WR3" s="78"/>
      <c r="WS3" s="78"/>
      <c r="WT3" s="78"/>
      <c r="WU3" s="78"/>
      <c r="WV3" s="78"/>
      <c r="WW3" s="78"/>
      <c r="WX3" s="78"/>
      <c r="WY3" s="78"/>
      <c r="WZ3" s="78"/>
      <c r="XA3" s="78"/>
      <c r="XB3" s="78"/>
      <c r="XC3" s="78"/>
      <c r="XD3" s="78"/>
      <c r="XE3" s="78"/>
      <c r="XF3" s="78"/>
      <c r="XG3" s="78"/>
      <c r="XH3" s="78"/>
      <c r="XI3" s="78"/>
      <c r="XJ3" s="78"/>
      <c r="XK3" s="78"/>
      <c r="XL3" s="78"/>
      <c r="XM3" s="78"/>
      <c r="XN3" s="78"/>
      <c r="XO3" s="78"/>
      <c r="XP3" s="78"/>
      <c r="XQ3" s="78"/>
      <c r="XR3" s="78"/>
      <c r="XS3" s="78"/>
      <c r="XT3" s="78"/>
      <c r="XU3" s="78"/>
      <c r="XV3" s="78"/>
      <c r="XW3" s="78"/>
      <c r="XX3" s="78"/>
      <c r="XY3" s="78"/>
      <c r="XZ3" s="78"/>
      <c r="YA3" s="78"/>
      <c r="YB3" s="78"/>
      <c r="YC3" s="78"/>
      <c r="YD3" s="78"/>
      <c r="YE3" s="78"/>
      <c r="YF3" s="78"/>
      <c r="YG3" s="78"/>
      <c r="YH3" s="78"/>
      <c r="YI3" s="78"/>
      <c r="YJ3" s="78"/>
      <c r="YK3" s="78"/>
      <c r="YL3" s="78"/>
      <c r="YM3" s="78"/>
      <c r="YN3" s="78"/>
      <c r="YO3" s="78"/>
      <c r="YP3" s="78"/>
      <c r="YQ3" s="78"/>
      <c r="YR3" s="78"/>
      <c r="YS3" s="78"/>
      <c r="YT3" s="78"/>
      <c r="YU3" s="78"/>
      <c r="YV3" s="78"/>
      <c r="YW3" s="78"/>
      <c r="YX3" s="78"/>
      <c r="YY3" s="78"/>
      <c r="YZ3" s="78"/>
      <c r="ZA3" s="78"/>
      <c r="ZB3" s="78"/>
      <c r="ZC3" s="78"/>
      <c r="ZD3" s="78"/>
      <c r="ZE3" s="78"/>
      <c r="ZF3" s="78"/>
      <c r="ZG3" s="78"/>
      <c r="ZH3" s="78"/>
      <c r="ZI3" s="78"/>
      <c r="ZJ3" s="78"/>
      <c r="ZK3" s="78"/>
      <c r="ZL3" s="78"/>
      <c r="ZM3" s="78"/>
      <c r="ZN3" s="78"/>
      <c r="ZO3" s="78"/>
      <c r="ZP3" s="78"/>
      <c r="ZQ3" s="78"/>
      <c r="ZR3" s="78"/>
      <c r="ZS3" s="78"/>
      <c r="ZT3" s="78"/>
      <c r="ZU3" s="78"/>
      <c r="ZV3" s="78"/>
      <c r="ZW3" s="78"/>
      <c r="ZX3" s="78"/>
      <c r="ZY3" s="78"/>
      <c r="ZZ3" s="78"/>
      <c r="AAA3" s="78"/>
      <c r="AAB3" s="78"/>
      <c r="AAC3" s="78"/>
      <c r="AAD3" s="78"/>
      <c r="AAE3" s="78"/>
      <c r="AAF3" s="78"/>
      <c r="AAG3" s="78"/>
      <c r="AAH3" s="78"/>
      <c r="AAI3" s="78"/>
      <c r="AAJ3" s="78"/>
      <c r="AAK3" s="78"/>
      <c r="AAL3" s="78"/>
      <c r="AAM3" s="78"/>
      <c r="AAN3" s="78"/>
      <c r="AAO3" s="78"/>
      <c r="AAP3" s="78"/>
      <c r="AAQ3" s="78"/>
      <c r="AAR3" s="78"/>
      <c r="AAS3" s="78"/>
      <c r="AAT3" s="78"/>
      <c r="AAU3" s="78"/>
      <c r="AAV3" s="78"/>
      <c r="AAW3" s="78"/>
      <c r="AAX3" s="78"/>
      <c r="AAY3" s="78"/>
      <c r="AAZ3" s="78"/>
      <c r="ABA3" s="78"/>
      <c r="ABB3" s="78"/>
      <c r="ABC3" s="78"/>
      <c r="ABD3" s="78"/>
      <c r="ABE3" s="78"/>
      <c r="ABF3" s="78"/>
      <c r="ABG3" s="78"/>
      <c r="ABH3" s="78"/>
      <c r="ABI3" s="78"/>
      <c r="ABJ3" s="78"/>
      <c r="ABK3" s="78"/>
      <c r="ABL3" s="78"/>
      <c r="ABM3" s="78"/>
      <c r="ABN3" s="78"/>
      <c r="ABO3" s="78"/>
      <c r="ABP3" s="78"/>
      <c r="ABQ3" s="78"/>
      <c r="ABR3" s="78"/>
      <c r="ABS3" s="78"/>
      <c r="ABT3" s="78"/>
      <c r="ABU3" s="78"/>
      <c r="ABV3" s="78"/>
      <c r="ABW3" s="78"/>
      <c r="ABX3" s="78"/>
      <c r="ABY3" s="78"/>
      <c r="ABZ3" s="78"/>
      <c r="ACA3" s="78"/>
      <c r="ACB3" s="78"/>
      <c r="ACC3" s="78"/>
      <c r="ACD3" s="78"/>
      <c r="ACE3" s="78"/>
      <c r="ACF3" s="78"/>
      <c r="ACG3" s="78"/>
      <c r="ACH3" s="78"/>
      <c r="ACI3" s="78"/>
      <c r="ACJ3" s="78"/>
      <c r="ACK3" s="78"/>
      <c r="ACL3" s="78"/>
      <c r="ACM3" s="78"/>
      <c r="ACN3" s="78"/>
      <c r="ACO3" s="78"/>
      <c r="ACP3" s="78"/>
      <c r="ACQ3" s="78"/>
      <c r="ACR3" s="78"/>
      <c r="ACS3" s="78"/>
      <c r="ACT3" s="78"/>
      <c r="ACU3" s="78"/>
      <c r="ACV3" s="78"/>
      <c r="ACW3" s="78"/>
      <c r="ACX3" s="78"/>
      <c r="ACY3" s="78"/>
      <c r="ACZ3" s="78"/>
      <c r="ADA3" s="78"/>
      <c r="ADB3" s="78"/>
      <c r="ADC3" s="78"/>
      <c r="ADD3" s="78"/>
      <c r="ADE3" s="78"/>
      <c r="ADF3" s="78"/>
      <c r="ADG3" s="78"/>
      <c r="ADH3" s="78"/>
      <c r="ADI3" s="78"/>
      <c r="ADJ3" s="78"/>
      <c r="ADK3" s="78"/>
      <c r="ADL3" s="78"/>
      <c r="ADM3" s="78"/>
      <c r="ADN3" s="78"/>
      <c r="ADO3" s="78"/>
      <c r="ADP3" s="78"/>
      <c r="ADQ3" s="78"/>
      <c r="ADR3" s="78"/>
      <c r="ADS3" s="78"/>
      <c r="ADT3" s="78"/>
      <c r="ADU3" s="78"/>
      <c r="ADV3" s="78"/>
      <c r="ADW3" s="78"/>
      <c r="ADX3" s="78"/>
      <c r="ADY3" s="78"/>
      <c r="ADZ3" s="78"/>
      <c r="AEA3" s="78"/>
      <c r="AEB3" s="78"/>
      <c r="AEC3" s="78"/>
      <c r="AED3" s="78"/>
      <c r="AEE3" s="78"/>
      <c r="AEF3" s="78"/>
      <c r="AEG3" s="78"/>
      <c r="AEH3" s="78"/>
      <c r="AEI3" s="78"/>
      <c r="AEJ3" s="78"/>
      <c r="AEK3" s="78"/>
      <c r="AEL3" s="78"/>
      <c r="AEM3" s="78"/>
      <c r="AEN3" s="78"/>
      <c r="AEO3" s="78"/>
      <c r="AEP3" s="78"/>
      <c r="AEQ3" s="78"/>
      <c r="AER3" s="78"/>
      <c r="AES3" s="78"/>
      <c r="AET3" s="78"/>
      <c r="AEU3" s="78"/>
      <c r="AEV3" s="78"/>
      <c r="AEW3" s="78"/>
      <c r="AEX3" s="78"/>
      <c r="AEY3" s="78"/>
      <c r="AEZ3" s="78"/>
      <c r="AFA3" s="78"/>
      <c r="AFB3" s="78"/>
      <c r="AFC3" s="78"/>
      <c r="AFD3" s="78"/>
      <c r="AFE3" s="78"/>
      <c r="AFF3" s="78"/>
      <c r="AFG3" s="78"/>
      <c r="AFH3" s="78"/>
      <c r="AFI3" s="78"/>
      <c r="AFJ3" s="78"/>
      <c r="AFK3" s="78"/>
      <c r="AFL3" s="78"/>
      <c r="AFM3" s="78"/>
      <c r="AFN3" s="78"/>
      <c r="AFO3" s="78"/>
      <c r="AFP3" s="78"/>
      <c r="AFQ3" s="78"/>
      <c r="AFR3" s="78"/>
      <c r="AFS3" s="78"/>
      <c r="AFT3" s="78"/>
      <c r="AFU3" s="78"/>
      <c r="AFV3" s="78"/>
      <c r="AFW3" s="78"/>
      <c r="AFX3" s="78"/>
      <c r="AFY3" s="78"/>
      <c r="AFZ3" s="78"/>
      <c r="AGA3" s="78"/>
      <c r="AGB3" s="78"/>
      <c r="AGC3" s="78"/>
      <c r="AGD3" s="78"/>
      <c r="AGE3" s="78"/>
      <c r="AGF3" s="78"/>
      <c r="AGG3" s="78"/>
      <c r="AGH3" s="78"/>
      <c r="AGI3" s="78"/>
      <c r="AGJ3" s="78"/>
      <c r="AGK3" s="78"/>
      <c r="AGL3" s="78"/>
      <c r="AGM3" s="78"/>
      <c r="AGN3" s="78"/>
      <c r="AGO3" s="78"/>
      <c r="AGP3" s="78"/>
      <c r="AGQ3" s="78"/>
      <c r="AGR3" s="78"/>
      <c r="AGS3" s="78"/>
      <c r="AGT3" s="78"/>
      <c r="AGU3" s="78"/>
      <c r="AGV3" s="78"/>
      <c r="AGW3" s="78"/>
      <c r="AGX3" s="78"/>
      <c r="AGY3" s="78"/>
      <c r="AGZ3" s="78"/>
      <c r="AHA3" s="78"/>
      <c r="AHB3" s="78"/>
      <c r="AHC3" s="78"/>
      <c r="AHD3" s="78"/>
      <c r="AHE3" s="78"/>
      <c r="AHF3" s="78"/>
      <c r="AHG3" s="78"/>
      <c r="AHH3" s="78"/>
      <c r="AHI3" s="78"/>
      <c r="AHJ3" s="78"/>
      <c r="AHK3" s="78"/>
      <c r="AHL3" s="78"/>
      <c r="AHM3" s="78"/>
      <c r="AHN3" s="78"/>
      <c r="AHO3" s="78"/>
      <c r="AHP3" s="78"/>
      <c r="AHQ3" s="78"/>
      <c r="AHR3" s="78"/>
      <c r="AHS3" s="78"/>
      <c r="AHT3" s="78"/>
      <c r="AHU3" s="78"/>
      <c r="AHV3" s="78"/>
      <c r="AHW3" s="78"/>
      <c r="AHX3" s="78"/>
      <c r="AHY3" s="78"/>
      <c r="AHZ3" s="78"/>
      <c r="AIA3" s="78"/>
      <c r="AIB3" s="78"/>
      <c r="AIC3" s="78"/>
      <c r="AID3" s="78"/>
      <c r="AIE3" s="78"/>
      <c r="AIF3" s="78"/>
      <c r="AIG3" s="78"/>
      <c r="AIH3" s="78"/>
      <c r="AII3" s="78"/>
      <c r="AIJ3" s="78"/>
      <c r="AIK3" s="78"/>
      <c r="AIL3" s="78"/>
      <c r="AIM3" s="78"/>
      <c r="AIN3" s="78"/>
      <c r="AIO3" s="78"/>
      <c r="AIP3" s="78"/>
      <c r="AIQ3" s="78"/>
      <c r="AIR3" s="78"/>
      <c r="AIS3" s="78"/>
      <c r="AIT3" s="78"/>
      <c r="AIU3" s="78"/>
      <c r="AIV3" s="78"/>
      <c r="AIW3" s="78"/>
      <c r="AIX3" s="78"/>
      <c r="AIY3" s="78"/>
      <c r="AIZ3" s="78"/>
      <c r="AJA3" s="78"/>
      <c r="AJB3" s="78"/>
      <c r="AJC3" s="78"/>
      <c r="AJD3" s="78"/>
      <c r="AJE3" s="78"/>
      <c r="AJF3" s="78"/>
      <c r="AJG3" s="78"/>
      <c r="AJH3" s="78"/>
      <c r="AJI3" s="78"/>
      <c r="AJJ3" s="78"/>
      <c r="AJK3" s="78"/>
      <c r="AJL3" s="78"/>
      <c r="AJM3" s="78"/>
      <c r="AJN3" s="78"/>
      <c r="AJO3" s="78"/>
      <c r="AJP3" s="78"/>
      <c r="AJQ3" s="78"/>
      <c r="AJR3" s="78"/>
      <c r="AJS3" s="78"/>
      <c r="AJT3" s="78"/>
      <c r="AJU3" s="78"/>
      <c r="AJV3" s="78"/>
      <c r="AJW3" s="78"/>
      <c r="AJX3" s="78"/>
      <c r="AJY3" s="78"/>
      <c r="AJZ3" s="78"/>
      <c r="AKA3" s="78"/>
      <c r="AKB3" s="78"/>
      <c r="AKC3" s="78"/>
      <c r="AKD3" s="78"/>
      <c r="AKE3" s="78"/>
      <c r="AKF3" s="78"/>
      <c r="AKG3" s="78"/>
      <c r="AKH3" s="78"/>
      <c r="AKI3" s="78"/>
      <c r="AKJ3" s="78"/>
      <c r="AKK3" s="78"/>
      <c r="AKL3" s="78"/>
      <c r="AKM3" s="78"/>
      <c r="AKN3" s="78"/>
      <c r="AKO3" s="78"/>
      <c r="AKP3" s="78"/>
      <c r="AKQ3" s="78"/>
      <c r="AKR3" s="78"/>
      <c r="AKS3" s="78"/>
      <c r="AKT3" s="78"/>
      <c r="AKU3" s="78"/>
      <c r="AKV3" s="78"/>
      <c r="AKW3" s="78"/>
      <c r="AKX3" s="78"/>
      <c r="AKY3" s="78"/>
      <c r="AKZ3" s="78"/>
      <c r="ALA3" s="78"/>
      <c r="ALB3" s="78"/>
      <c r="ALC3" s="78"/>
      <c r="ALD3" s="78"/>
      <c r="ALE3" s="78"/>
      <c r="ALF3" s="78"/>
      <c r="ALG3" s="78"/>
      <c r="ALH3" s="78"/>
      <c r="ALI3" s="78"/>
      <c r="ALJ3" s="78"/>
      <c r="ALK3" s="78"/>
      <c r="ALL3" s="78"/>
      <c r="ALM3" s="78"/>
      <c r="ALN3" s="78"/>
      <c r="ALO3" s="78"/>
      <c r="ALP3" s="78"/>
      <c r="ALQ3" s="78"/>
      <c r="ALR3" s="78"/>
      <c r="ALS3" s="78"/>
      <c r="ALT3" s="78"/>
      <c r="ALU3" s="78"/>
      <c r="ALV3" s="78"/>
      <c r="ALW3" s="78"/>
      <c r="ALX3" s="78"/>
      <c r="ALY3" s="78"/>
      <c r="ALZ3" s="78"/>
      <c r="AMA3" s="78"/>
      <c r="AMB3" s="78"/>
      <c r="AMC3" s="78"/>
      <c r="AMD3" s="78"/>
      <c r="AME3" s="78"/>
      <c r="AMF3" s="78"/>
      <c r="AMG3" s="78"/>
      <c r="AMH3" s="78"/>
      <c r="AMI3" s="78"/>
      <c r="AMJ3" s="78"/>
      <c r="AMK3" s="78"/>
      <c r="AML3" s="78"/>
      <c r="AMM3" s="78"/>
      <c r="AMN3" s="78"/>
    </row>
    <row r="4" spans="1:1028" ht="16.5" thickBot="1">
      <c r="A4"/>
      <c r="B4"/>
      <c r="C4"/>
      <c r="D4" s="232"/>
      <c r="E4" s="232"/>
      <c r="F4"/>
      <c r="G4" s="232"/>
      <c r="H4"/>
      <c r="I4"/>
      <c r="J4"/>
    </row>
    <row r="5" spans="1:1028" s="112" customFormat="1" ht="33" customHeight="1" thickBot="1">
      <c r="A5" s="190" t="s">
        <v>449</v>
      </c>
      <c r="B5" s="190" t="s">
        <v>48</v>
      </c>
      <c r="C5" s="190" t="s">
        <v>69</v>
      </c>
      <c r="D5" s="190" t="s">
        <v>826</v>
      </c>
      <c r="E5" s="190" t="s">
        <v>978</v>
      </c>
      <c r="F5" s="190" t="s">
        <v>607</v>
      </c>
      <c r="G5" s="190" t="s">
        <v>94</v>
      </c>
      <c r="H5" s="190" t="s">
        <v>71</v>
      </c>
      <c r="I5" s="190" t="s">
        <v>72</v>
      </c>
      <c r="J5" s="191" t="s">
        <v>73</v>
      </c>
      <c r="K5" s="191" t="s">
        <v>672</v>
      </c>
      <c r="L5" s="186"/>
      <c r="M5" s="186"/>
      <c r="N5" s="186"/>
      <c r="O5" s="186"/>
      <c r="P5" s="186"/>
      <c r="Q5" s="186"/>
      <c r="R5" s="186"/>
      <c r="S5" s="186"/>
      <c r="T5" s="186"/>
      <c r="U5" s="186"/>
      <c r="V5" s="186"/>
      <c r="W5" s="186"/>
      <c r="X5" s="186"/>
      <c r="Y5" s="186"/>
      <c r="Z5" s="186"/>
      <c r="AA5" s="186"/>
      <c r="AB5" s="186"/>
      <c r="AC5" s="186"/>
      <c r="AD5" s="186"/>
      <c r="AE5" s="186"/>
      <c r="AF5" s="186"/>
      <c r="AG5" s="186"/>
      <c r="AH5" s="186"/>
      <c r="AI5" s="186"/>
      <c r="AJ5" s="186"/>
      <c r="AK5" s="186"/>
      <c r="AL5" s="186"/>
      <c r="AM5" s="186"/>
      <c r="AN5" s="186"/>
      <c r="AO5" s="186"/>
      <c r="AP5" s="186"/>
      <c r="AQ5" s="186"/>
      <c r="AR5" s="186"/>
      <c r="AS5" s="186"/>
      <c r="AT5" s="186"/>
      <c r="AU5" s="186"/>
      <c r="AV5" s="186"/>
      <c r="AW5" s="186"/>
      <c r="AX5" s="186"/>
      <c r="AY5" s="186"/>
      <c r="AZ5" s="186"/>
      <c r="BA5" s="186"/>
      <c r="BB5" s="186"/>
      <c r="BC5" s="186"/>
      <c r="BD5" s="186"/>
      <c r="BE5" s="186"/>
      <c r="BF5" s="186"/>
      <c r="BG5" s="186"/>
      <c r="BH5" s="186"/>
      <c r="BI5" s="186"/>
      <c r="BJ5" s="186"/>
      <c r="BK5" s="186"/>
      <c r="BL5" s="186"/>
      <c r="BM5" s="186"/>
      <c r="BN5" s="186"/>
      <c r="BO5" s="186"/>
      <c r="BP5" s="186"/>
      <c r="BQ5" s="186"/>
      <c r="BR5" s="186"/>
      <c r="BS5" s="186"/>
      <c r="BT5" s="186"/>
      <c r="BU5" s="186"/>
      <c r="BV5" s="186"/>
      <c r="BW5" s="186"/>
      <c r="BX5" s="186"/>
      <c r="BY5" s="186"/>
      <c r="BZ5" s="186"/>
      <c r="CA5" s="186"/>
      <c r="CB5" s="186"/>
      <c r="CC5" s="186"/>
      <c r="CD5" s="186"/>
      <c r="CE5" s="186"/>
      <c r="CF5" s="186"/>
      <c r="CG5" s="186"/>
      <c r="CH5" s="186"/>
      <c r="CI5" s="186"/>
      <c r="CJ5" s="186"/>
      <c r="CK5" s="186"/>
      <c r="CL5" s="186"/>
      <c r="CM5" s="186"/>
      <c r="CN5" s="186"/>
      <c r="CO5" s="186"/>
      <c r="CP5" s="186"/>
      <c r="CQ5" s="186"/>
      <c r="CR5" s="186"/>
      <c r="CS5" s="186"/>
      <c r="CT5" s="186"/>
      <c r="CU5" s="186"/>
      <c r="CV5" s="186"/>
      <c r="CW5" s="186"/>
      <c r="CX5" s="186"/>
      <c r="CY5" s="186"/>
      <c r="CZ5" s="186"/>
      <c r="DA5" s="186"/>
      <c r="DB5" s="186"/>
      <c r="DC5" s="186"/>
      <c r="DD5" s="186"/>
      <c r="DE5" s="186"/>
      <c r="DF5" s="186"/>
      <c r="DG5" s="186"/>
      <c r="DH5" s="186"/>
      <c r="DI5" s="186"/>
      <c r="DJ5" s="186"/>
      <c r="DK5" s="186"/>
      <c r="DL5" s="186"/>
      <c r="DM5" s="186"/>
      <c r="DN5" s="186"/>
      <c r="DO5" s="186"/>
      <c r="DP5" s="186"/>
      <c r="DQ5" s="186"/>
      <c r="DR5" s="186"/>
      <c r="DS5" s="186"/>
      <c r="DT5" s="186"/>
      <c r="DU5" s="186"/>
      <c r="DV5" s="186"/>
      <c r="DW5" s="186"/>
      <c r="DX5" s="186"/>
      <c r="DY5" s="186"/>
      <c r="DZ5" s="186"/>
      <c r="EA5" s="186"/>
      <c r="EB5" s="186"/>
      <c r="EC5" s="186"/>
      <c r="ED5" s="186"/>
      <c r="EE5" s="186"/>
      <c r="EF5" s="186"/>
      <c r="EG5" s="186"/>
      <c r="EH5" s="186"/>
      <c r="EI5" s="186"/>
      <c r="EJ5" s="186"/>
      <c r="EK5" s="186"/>
      <c r="EL5" s="186"/>
      <c r="EM5" s="186"/>
      <c r="EN5" s="186"/>
      <c r="EO5" s="186"/>
      <c r="EP5" s="186"/>
      <c r="EQ5" s="186"/>
      <c r="ER5" s="186"/>
      <c r="ES5" s="186"/>
      <c r="ET5" s="186"/>
      <c r="EU5" s="186"/>
      <c r="EV5" s="186"/>
      <c r="EW5" s="186"/>
      <c r="EX5" s="186"/>
      <c r="EY5" s="186"/>
      <c r="EZ5" s="186"/>
      <c r="FA5" s="186"/>
      <c r="FB5" s="186"/>
      <c r="FC5" s="186"/>
      <c r="FD5" s="186"/>
      <c r="FE5" s="186"/>
      <c r="FF5" s="186"/>
      <c r="FG5" s="186"/>
      <c r="FH5" s="186"/>
      <c r="FI5" s="186"/>
      <c r="FJ5" s="186"/>
      <c r="FK5" s="186"/>
      <c r="FL5" s="186"/>
      <c r="FM5" s="186"/>
      <c r="FN5" s="186"/>
      <c r="FO5" s="186"/>
      <c r="FP5" s="186"/>
      <c r="FQ5" s="186"/>
      <c r="FR5" s="186"/>
      <c r="FS5" s="186"/>
      <c r="FT5" s="186"/>
      <c r="FU5" s="186"/>
      <c r="FV5" s="186"/>
      <c r="FW5" s="186"/>
      <c r="FX5" s="186"/>
      <c r="FY5" s="186"/>
      <c r="FZ5" s="186"/>
      <c r="GA5" s="186"/>
      <c r="GB5" s="186"/>
      <c r="GC5" s="186"/>
      <c r="GD5" s="186"/>
      <c r="GE5" s="186"/>
      <c r="GF5" s="186"/>
      <c r="GG5" s="186"/>
      <c r="GH5" s="186"/>
      <c r="GI5" s="186"/>
      <c r="GJ5" s="186"/>
      <c r="GK5" s="186"/>
      <c r="GL5" s="186"/>
      <c r="GM5" s="186"/>
      <c r="GN5" s="186"/>
      <c r="GO5" s="186"/>
      <c r="GP5" s="186"/>
      <c r="GQ5" s="186"/>
      <c r="GR5" s="186"/>
      <c r="GS5" s="186"/>
      <c r="GT5" s="186"/>
      <c r="GU5" s="186"/>
      <c r="GV5" s="186"/>
      <c r="GW5" s="186"/>
      <c r="GX5" s="186"/>
      <c r="GY5" s="186"/>
      <c r="GZ5" s="186"/>
      <c r="HA5" s="186"/>
      <c r="HB5" s="186"/>
      <c r="HC5" s="186"/>
      <c r="HD5" s="186"/>
      <c r="HE5" s="186"/>
      <c r="HF5" s="186"/>
      <c r="HG5" s="186"/>
      <c r="HH5" s="186"/>
      <c r="HI5" s="186"/>
      <c r="HJ5" s="186"/>
      <c r="HK5" s="186"/>
      <c r="HL5" s="186"/>
      <c r="HM5" s="186"/>
      <c r="HN5" s="186"/>
      <c r="HO5" s="186"/>
      <c r="HP5" s="186"/>
      <c r="HQ5" s="186"/>
      <c r="HR5" s="186"/>
      <c r="HS5" s="186"/>
      <c r="HT5" s="186"/>
      <c r="HU5" s="186"/>
      <c r="HV5" s="186"/>
      <c r="HW5" s="186"/>
      <c r="HX5" s="186"/>
      <c r="HY5" s="186"/>
      <c r="HZ5" s="186"/>
      <c r="IA5" s="186"/>
      <c r="IB5" s="186"/>
      <c r="IC5" s="186"/>
      <c r="ID5" s="186"/>
      <c r="IE5" s="186"/>
      <c r="IF5" s="186"/>
      <c r="IG5" s="186"/>
      <c r="IH5" s="186"/>
      <c r="II5" s="186"/>
      <c r="IJ5" s="186"/>
      <c r="IK5" s="186"/>
      <c r="IL5" s="186"/>
      <c r="IM5" s="186"/>
      <c r="IN5" s="186"/>
      <c r="IO5" s="186"/>
      <c r="IP5" s="186"/>
      <c r="IQ5" s="186"/>
      <c r="IR5" s="186"/>
      <c r="IS5" s="186"/>
      <c r="IT5" s="186"/>
      <c r="IU5" s="186"/>
      <c r="IV5" s="186"/>
      <c r="IW5" s="186"/>
      <c r="IX5" s="186"/>
      <c r="IY5" s="186"/>
      <c r="IZ5" s="186"/>
      <c r="JA5" s="186"/>
      <c r="JB5" s="186"/>
      <c r="JC5" s="186"/>
      <c r="JD5" s="186"/>
      <c r="JE5" s="186"/>
      <c r="JF5" s="186"/>
      <c r="JG5" s="186"/>
      <c r="JH5" s="186"/>
      <c r="JI5" s="186"/>
      <c r="JJ5" s="186"/>
      <c r="JK5" s="186"/>
      <c r="JL5" s="186"/>
      <c r="JM5" s="186"/>
      <c r="JN5" s="186"/>
      <c r="JO5" s="186"/>
      <c r="JP5" s="186"/>
      <c r="JQ5" s="186"/>
      <c r="JR5" s="186"/>
      <c r="JS5" s="186"/>
      <c r="JT5" s="186"/>
      <c r="JU5" s="186"/>
      <c r="JV5" s="186"/>
      <c r="JW5" s="186"/>
      <c r="JX5" s="186"/>
      <c r="JY5" s="186"/>
      <c r="JZ5" s="186"/>
      <c r="KA5" s="186"/>
      <c r="KB5" s="186"/>
      <c r="KC5" s="186"/>
      <c r="KD5" s="186"/>
      <c r="KE5" s="186"/>
      <c r="KF5" s="186"/>
      <c r="KG5" s="186"/>
      <c r="KH5" s="186"/>
      <c r="KI5" s="186"/>
      <c r="KJ5" s="186"/>
      <c r="KK5" s="186"/>
      <c r="KL5" s="186"/>
      <c r="KM5" s="186"/>
      <c r="KN5" s="186"/>
      <c r="KO5" s="186"/>
      <c r="KP5" s="186"/>
      <c r="KQ5" s="186"/>
      <c r="KR5" s="186"/>
      <c r="KS5" s="186"/>
      <c r="KT5" s="186"/>
      <c r="KU5" s="186"/>
      <c r="KV5" s="186"/>
      <c r="KW5" s="186"/>
      <c r="KX5" s="186"/>
      <c r="KY5" s="186"/>
      <c r="KZ5" s="186"/>
      <c r="LA5" s="186"/>
      <c r="LB5" s="186"/>
      <c r="LC5" s="186"/>
      <c r="LD5" s="186"/>
      <c r="LE5" s="186"/>
      <c r="LF5" s="186"/>
      <c r="LG5" s="186"/>
      <c r="LH5" s="186"/>
      <c r="LI5" s="186"/>
      <c r="LJ5" s="186"/>
      <c r="LK5" s="186"/>
      <c r="LL5" s="186"/>
      <c r="LM5" s="186"/>
      <c r="LN5" s="186"/>
      <c r="LO5" s="186"/>
      <c r="LP5" s="186"/>
      <c r="LQ5" s="186"/>
      <c r="LR5" s="186"/>
      <c r="LS5" s="186"/>
      <c r="LT5" s="186"/>
      <c r="LU5" s="186"/>
      <c r="LV5" s="186"/>
      <c r="LW5" s="186"/>
      <c r="LX5" s="186"/>
      <c r="LY5" s="186"/>
      <c r="LZ5" s="186"/>
      <c r="MA5" s="186"/>
      <c r="MB5" s="186"/>
      <c r="MC5" s="186"/>
      <c r="MD5" s="186"/>
      <c r="ME5" s="186"/>
      <c r="MF5" s="186"/>
      <c r="MG5" s="186"/>
      <c r="MH5" s="186"/>
      <c r="MI5" s="186"/>
      <c r="MJ5" s="186"/>
      <c r="MK5" s="186"/>
      <c r="ML5" s="186"/>
      <c r="MM5" s="186"/>
      <c r="MN5" s="186"/>
      <c r="MO5" s="186"/>
      <c r="MP5" s="186"/>
      <c r="MQ5" s="186"/>
      <c r="MR5" s="186"/>
      <c r="MS5" s="186"/>
      <c r="MT5" s="186"/>
      <c r="MU5" s="186"/>
      <c r="MV5" s="186"/>
      <c r="MW5" s="186"/>
      <c r="MX5" s="186"/>
      <c r="MY5" s="186"/>
      <c r="MZ5" s="186"/>
      <c r="NA5" s="186"/>
      <c r="NB5" s="186"/>
      <c r="NC5" s="186"/>
      <c r="ND5" s="186"/>
      <c r="NE5" s="186"/>
      <c r="NF5" s="186"/>
      <c r="NG5" s="186"/>
      <c r="NH5" s="186"/>
      <c r="NI5" s="186"/>
      <c r="NJ5" s="186"/>
      <c r="NK5" s="186"/>
      <c r="NL5" s="186"/>
      <c r="NM5" s="186"/>
      <c r="NN5" s="186"/>
      <c r="NO5" s="186"/>
      <c r="NP5" s="186"/>
      <c r="NQ5" s="186"/>
      <c r="NR5" s="186"/>
      <c r="NS5" s="186"/>
      <c r="NT5" s="186"/>
      <c r="NU5" s="186"/>
      <c r="NV5" s="186"/>
      <c r="NW5" s="186"/>
      <c r="NX5" s="186"/>
      <c r="NY5" s="186"/>
      <c r="NZ5" s="186"/>
      <c r="OA5" s="186"/>
      <c r="OB5" s="186"/>
      <c r="OC5" s="186"/>
      <c r="OD5" s="186"/>
      <c r="OE5" s="186"/>
      <c r="OF5" s="186"/>
      <c r="OG5" s="186"/>
      <c r="OH5" s="186"/>
      <c r="OI5" s="186"/>
      <c r="OJ5" s="186"/>
      <c r="OK5" s="186"/>
      <c r="OL5" s="186"/>
      <c r="OM5" s="186"/>
      <c r="ON5" s="186"/>
      <c r="OO5" s="186"/>
      <c r="OP5" s="186"/>
      <c r="OQ5" s="186"/>
      <c r="OR5" s="186"/>
      <c r="OS5" s="186"/>
      <c r="OT5" s="186"/>
      <c r="OU5" s="186"/>
      <c r="OV5" s="186"/>
      <c r="OW5" s="186"/>
      <c r="OX5" s="186"/>
      <c r="OY5" s="186"/>
      <c r="OZ5" s="186"/>
      <c r="PA5" s="186"/>
      <c r="PB5" s="186"/>
      <c r="PC5" s="186"/>
      <c r="PD5" s="186"/>
      <c r="PE5" s="186"/>
      <c r="PF5" s="186"/>
      <c r="PG5" s="186"/>
      <c r="PH5" s="186"/>
      <c r="PI5" s="186"/>
      <c r="PJ5" s="186"/>
      <c r="PK5" s="186"/>
      <c r="PL5" s="186"/>
      <c r="PM5" s="186"/>
      <c r="PN5" s="186"/>
      <c r="PO5" s="186"/>
      <c r="PP5" s="186"/>
      <c r="PQ5" s="186"/>
      <c r="PR5" s="186"/>
      <c r="PS5" s="186"/>
      <c r="PT5" s="186"/>
      <c r="PU5" s="186"/>
      <c r="PV5" s="186"/>
      <c r="PW5" s="186"/>
      <c r="PX5" s="186"/>
      <c r="PY5" s="186"/>
      <c r="PZ5" s="186"/>
      <c r="QA5" s="186"/>
      <c r="QB5" s="186"/>
      <c r="QC5" s="186"/>
      <c r="QD5" s="186"/>
      <c r="QE5" s="186"/>
      <c r="QF5" s="186"/>
      <c r="QG5" s="186"/>
      <c r="QH5" s="186"/>
      <c r="QI5" s="186"/>
      <c r="QJ5" s="186"/>
      <c r="QK5" s="186"/>
      <c r="QL5" s="186"/>
      <c r="QM5" s="186"/>
      <c r="QN5" s="186"/>
      <c r="QO5" s="186"/>
      <c r="QP5" s="186"/>
      <c r="QQ5" s="186"/>
      <c r="QR5" s="186"/>
      <c r="QS5" s="186"/>
      <c r="QT5" s="186"/>
      <c r="QU5" s="186"/>
      <c r="QV5" s="186"/>
      <c r="QW5" s="186"/>
      <c r="QX5" s="186"/>
      <c r="QY5" s="186"/>
      <c r="QZ5" s="186"/>
      <c r="RA5" s="186"/>
      <c r="RB5" s="186"/>
      <c r="RC5" s="186"/>
      <c r="RD5" s="186"/>
      <c r="RE5" s="186"/>
      <c r="RF5" s="186"/>
      <c r="RG5" s="186"/>
      <c r="RH5" s="186"/>
      <c r="RI5" s="186"/>
      <c r="RJ5" s="186"/>
      <c r="RK5" s="186"/>
      <c r="RL5" s="186"/>
      <c r="RM5" s="186"/>
      <c r="RN5" s="186"/>
      <c r="RO5" s="186"/>
      <c r="RP5" s="186"/>
      <c r="RQ5" s="186"/>
      <c r="RR5" s="186"/>
      <c r="RS5" s="186"/>
      <c r="RT5" s="186"/>
      <c r="RU5" s="186"/>
      <c r="RV5" s="186"/>
      <c r="RW5" s="186"/>
      <c r="RX5" s="186"/>
      <c r="RY5" s="186"/>
      <c r="RZ5" s="186"/>
      <c r="SA5" s="186"/>
      <c r="SB5" s="186"/>
      <c r="SC5" s="186"/>
      <c r="SD5" s="186"/>
      <c r="SE5" s="186"/>
      <c r="SF5" s="186"/>
      <c r="SG5" s="186"/>
      <c r="SH5" s="186"/>
      <c r="SI5" s="186"/>
      <c r="SJ5" s="186"/>
      <c r="SK5" s="186"/>
      <c r="SL5" s="186"/>
      <c r="SM5" s="186"/>
      <c r="SN5" s="186"/>
      <c r="SO5" s="186"/>
      <c r="SP5" s="186"/>
      <c r="SQ5" s="186"/>
      <c r="SR5" s="186"/>
      <c r="SS5" s="186"/>
      <c r="ST5" s="186"/>
      <c r="SU5" s="186"/>
      <c r="SV5" s="186"/>
      <c r="SW5" s="186"/>
      <c r="SX5" s="186"/>
      <c r="SY5" s="186"/>
      <c r="SZ5" s="186"/>
      <c r="TA5" s="186"/>
      <c r="TB5" s="186"/>
      <c r="TC5" s="186"/>
      <c r="TD5" s="186"/>
      <c r="TE5" s="186"/>
      <c r="TF5" s="186"/>
      <c r="TG5" s="186"/>
      <c r="TH5" s="186"/>
      <c r="TI5" s="186"/>
      <c r="TJ5" s="186"/>
      <c r="TK5" s="186"/>
      <c r="TL5" s="186"/>
      <c r="TM5" s="186"/>
      <c r="TN5" s="186"/>
      <c r="TO5" s="186"/>
      <c r="TP5" s="186"/>
      <c r="TQ5" s="186"/>
      <c r="TR5" s="186"/>
      <c r="TS5" s="186"/>
      <c r="TT5" s="186"/>
      <c r="TU5" s="186"/>
      <c r="TV5" s="186"/>
      <c r="TW5" s="186"/>
      <c r="TX5" s="186"/>
      <c r="TY5" s="186"/>
      <c r="TZ5" s="186"/>
      <c r="UA5" s="186"/>
      <c r="UB5" s="186"/>
      <c r="UC5" s="186"/>
      <c r="UD5" s="186"/>
      <c r="UE5" s="186"/>
      <c r="UF5" s="186"/>
      <c r="UG5" s="186"/>
      <c r="UH5" s="186"/>
      <c r="UI5" s="186"/>
      <c r="UJ5" s="186"/>
      <c r="UK5" s="186"/>
      <c r="UL5" s="186"/>
      <c r="UM5" s="186"/>
      <c r="UN5" s="186"/>
      <c r="UO5" s="186"/>
      <c r="UP5" s="186"/>
      <c r="UQ5" s="186"/>
      <c r="UR5" s="186"/>
      <c r="US5" s="186"/>
      <c r="UT5" s="186"/>
      <c r="UU5" s="186"/>
      <c r="UV5" s="186"/>
      <c r="UW5" s="186"/>
      <c r="UX5" s="186"/>
      <c r="UY5" s="186"/>
      <c r="UZ5" s="186"/>
      <c r="VA5" s="186"/>
      <c r="VB5" s="186"/>
      <c r="VC5" s="186"/>
      <c r="VD5" s="186"/>
      <c r="VE5" s="186"/>
      <c r="VF5" s="186"/>
      <c r="VG5" s="186"/>
      <c r="VH5" s="186"/>
      <c r="VI5" s="186"/>
      <c r="VJ5" s="186"/>
      <c r="VK5" s="186"/>
      <c r="VL5" s="186"/>
      <c r="VM5" s="186"/>
      <c r="VN5" s="186"/>
      <c r="VO5" s="186"/>
      <c r="VP5" s="186"/>
      <c r="VQ5" s="186"/>
      <c r="VR5" s="186"/>
      <c r="VS5" s="186"/>
      <c r="VT5" s="186"/>
      <c r="VU5" s="186"/>
      <c r="VV5" s="186"/>
      <c r="VW5" s="186"/>
      <c r="VX5" s="186"/>
      <c r="VY5" s="186"/>
      <c r="VZ5" s="186"/>
      <c r="WA5" s="186"/>
      <c r="WB5" s="186"/>
      <c r="WC5" s="186"/>
      <c r="WD5" s="186"/>
      <c r="WE5" s="186"/>
      <c r="WF5" s="186"/>
      <c r="WG5" s="186"/>
      <c r="WH5" s="186"/>
      <c r="WI5" s="186"/>
      <c r="WJ5" s="186"/>
      <c r="WK5" s="186"/>
      <c r="WL5" s="186"/>
      <c r="WM5" s="186"/>
      <c r="WN5" s="186"/>
      <c r="WO5" s="186"/>
      <c r="WP5" s="186"/>
      <c r="WQ5" s="186"/>
      <c r="WR5" s="186"/>
      <c r="WS5" s="186"/>
      <c r="WT5" s="186"/>
      <c r="WU5" s="186"/>
      <c r="WV5" s="186"/>
      <c r="WW5" s="186"/>
      <c r="WX5" s="186"/>
      <c r="WY5" s="186"/>
      <c r="WZ5" s="186"/>
      <c r="XA5" s="186"/>
      <c r="XB5" s="186"/>
      <c r="XC5" s="186"/>
      <c r="XD5" s="186"/>
      <c r="XE5" s="186"/>
      <c r="XF5" s="186"/>
      <c r="XG5" s="186"/>
      <c r="XH5" s="186"/>
      <c r="XI5" s="186"/>
      <c r="XJ5" s="186"/>
      <c r="XK5" s="186"/>
      <c r="XL5" s="186"/>
      <c r="XM5" s="186"/>
      <c r="XN5" s="186"/>
      <c r="XO5" s="186"/>
      <c r="XP5" s="186"/>
      <c r="XQ5" s="186"/>
      <c r="XR5" s="186"/>
      <c r="XS5" s="186"/>
      <c r="XT5" s="186"/>
      <c r="XU5" s="186"/>
      <c r="XV5" s="186"/>
      <c r="XW5" s="186"/>
      <c r="XX5" s="186"/>
      <c r="XY5" s="186"/>
      <c r="XZ5" s="186"/>
      <c r="YA5" s="186"/>
      <c r="YB5" s="186"/>
      <c r="YC5" s="186"/>
      <c r="YD5" s="186"/>
      <c r="YE5" s="186"/>
      <c r="YF5" s="186"/>
      <c r="YG5" s="186"/>
      <c r="YH5" s="186"/>
      <c r="YI5" s="186"/>
      <c r="YJ5" s="186"/>
      <c r="YK5" s="186"/>
      <c r="YL5" s="186"/>
      <c r="YM5" s="186"/>
      <c r="YN5" s="186"/>
      <c r="YO5" s="186"/>
      <c r="YP5" s="186"/>
      <c r="YQ5" s="186"/>
      <c r="YR5" s="186"/>
      <c r="YS5" s="186"/>
      <c r="YT5" s="186"/>
      <c r="YU5" s="186"/>
      <c r="YV5" s="186"/>
      <c r="YW5" s="186"/>
      <c r="YX5" s="186"/>
      <c r="YY5" s="186"/>
      <c r="YZ5" s="186"/>
      <c r="ZA5" s="186"/>
      <c r="ZB5" s="186"/>
      <c r="ZC5" s="186"/>
      <c r="ZD5" s="186"/>
      <c r="ZE5" s="186"/>
      <c r="ZF5" s="186"/>
      <c r="ZG5" s="186"/>
      <c r="ZH5" s="186"/>
      <c r="ZI5" s="186"/>
      <c r="ZJ5" s="186"/>
      <c r="ZK5" s="186"/>
      <c r="ZL5" s="186"/>
      <c r="ZM5" s="186"/>
      <c r="ZN5" s="186"/>
      <c r="ZO5" s="186"/>
      <c r="ZP5" s="186"/>
      <c r="ZQ5" s="186"/>
      <c r="ZR5" s="186"/>
      <c r="ZS5" s="186"/>
      <c r="ZT5" s="186"/>
      <c r="ZU5" s="186"/>
      <c r="ZV5" s="186"/>
      <c r="ZW5" s="186"/>
      <c r="ZX5" s="186"/>
      <c r="ZY5" s="186"/>
      <c r="ZZ5" s="186"/>
      <c r="AAA5" s="186"/>
      <c r="AAB5" s="186"/>
      <c r="AAC5" s="186"/>
      <c r="AAD5" s="186"/>
      <c r="AAE5" s="186"/>
      <c r="AAF5" s="186"/>
      <c r="AAG5" s="186"/>
      <c r="AAH5" s="186"/>
      <c r="AAI5" s="186"/>
      <c r="AAJ5" s="186"/>
      <c r="AAK5" s="186"/>
      <c r="AAL5" s="186"/>
      <c r="AAM5" s="186"/>
      <c r="AAN5" s="186"/>
      <c r="AAO5" s="186"/>
      <c r="AAP5" s="186"/>
      <c r="AAQ5" s="186"/>
      <c r="AAR5" s="186"/>
      <c r="AAS5" s="186"/>
      <c r="AAT5" s="186"/>
      <c r="AAU5" s="186"/>
      <c r="AAV5" s="186"/>
      <c r="AAW5" s="186"/>
      <c r="AAX5" s="186"/>
      <c r="AAY5" s="186"/>
      <c r="AAZ5" s="186"/>
      <c r="ABA5" s="186"/>
      <c r="ABB5" s="186"/>
      <c r="ABC5" s="186"/>
      <c r="ABD5" s="186"/>
      <c r="ABE5" s="186"/>
      <c r="ABF5" s="186"/>
      <c r="ABG5" s="186"/>
      <c r="ABH5" s="186"/>
      <c r="ABI5" s="186"/>
      <c r="ABJ5" s="186"/>
      <c r="ABK5" s="186"/>
      <c r="ABL5" s="186"/>
      <c r="ABM5" s="186"/>
      <c r="ABN5" s="186"/>
      <c r="ABO5" s="186"/>
      <c r="ABP5" s="186"/>
      <c r="ABQ5" s="186"/>
      <c r="ABR5" s="186"/>
      <c r="ABS5" s="186"/>
      <c r="ABT5" s="186"/>
      <c r="ABU5" s="186"/>
      <c r="ABV5" s="186"/>
      <c r="ABW5" s="186"/>
      <c r="ABX5" s="186"/>
      <c r="ABY5" s="186"/>
      <c r="ABZ5" s="186"/>
      <c r="ACA5" s="186"/>
      <c r="ACB5" s="186"/>
      <c r="ACC5" s="186"/>
      <c r="ACD5" s="186"/>
      <c r="ACE5" s="186"/>
      <c r="ACF5" s="186"/>
      <c r="ACG5" s="186"/>
      <c r="ACH5" s="186"/>
      <c r="ACI5" s="186"/>
      <c r="ACJ5" s="186"/>
      <c r="ACK5" s="186"/>
      <c r="ACL5" s="186"/>
      <c r="ACM5" s="186"/>
      <c r="ACN5" s="186"/>
      <c r="ACO5" s="186"/>
      <c r="ACP5" s="186"/>
      <c r="ACQ5" s="186"/>
      <c r="ACR5" s="186"/>
      <c r="ACS5" s="186"/>
      <c r="ACT5" s="186"/>
      <c r="ACU5" s="186"/>
      <c r="ACV5" s="186"/>
      <c r="ACW5" s="186"/>
      <c r="ACX5" s="186"/>
      <c r="ACY5" s="186"/>
      <c r="ACZ5" s="186"/>
      <c r="ADA5" s="186"/>
      <c r="ADB5" s="186"/>
      <c r="ADC5" s="186"/>
      <c r="ADD5" s="186"/>
      <c r="ADE5" s="186"/>
      <c r="ADF5" s="186"/>
      <c r="ADG5" s="186"/>
      <c r="ADH5" s="186"/>
      <c r="ADI5" s="186"/>
      <c r="ADJ5" s="186"/>
      <c r="ADK5" s="186"/>
      <c r="ADL5" s="186"/>
      <c r="ADM5" s="186"/>
      <c r="ADN5" s="186"/>
      <c r="ADO5" s="186"/>
      <c r="ADP5" s="186"/>
      <c r="ADQ5" s="186"/>
      <c r="ADR5" s="186"/>
      <c r="ADS5" s="186"/>
      <c r="ADT5" s="186"/>
      <c r="ADU5" s="186"/>
      <c r="ADV5" s="186"/>
      <c r="ADW5" s="186"/>
      <c r="ADX5" s="186"/>
      <c r="ADY5" s="186"/>
      <c r="ADZ5" s="186"/>
      <c r="AEA5" s="186"/>
      <c r="AEB5" s="186"/>
      <c r="AEC5" s="186"/>
      <c r="AED5" s="186"/>
      <c r="AEE5" s="186"/>
      <c r="AEF5" s="186"/>
      <c r="AEG5" s="186"/>
      <c r="AEH5" s="186"/>
      <c r="AEI5" s="186"/>
      <c r="AEJ5" s="186"/>
      <c r="AEK5" s="186"/>
      <c r="AEL5" s="186"/>
      <c r="AEM5" s="186"/>
      <c r="AEN5" s="186"/>
      <c r="AEO5" s="186"/>
      <c r="AEP5" s="186"/>
      <c r="AEQ5" s="186"/>
      <c r="AER5" s="186"/>
      <c r="AES5" s="186"/>
      <c r="AET5" s="186"/>
      <c r="AEU5" s="186"/>
      <c r="AEV5" s="186"/>
      <c r="AEW5" s="186"/>
      <c r="AEX5" s="186"/>
      <c r="AEY5" s="186"/>
      <c r="AEZ5" s="186"/>
      <c r="AFA5" s="186"/>
      <c r="AFB5" s="186"/>
      <c r="AFC5" s="186"/>
      <c r="AFD5" s="186"/>
      <c r="AFE5" s="186"/>
      <c r="AFF5" s="186"/>
      <c r="AFG5" s="186"/>
      <c r="AFH5" s="186"/>
      <c r="AFI5" s="186"/>
      <c r="AFJ5" s="186"/>
      <c r="AFK5" s="186"/>
      <c r="AFL5" s="186"/>
      <c r="AFM5" s="186"/>
      <c r="AFN5" s="186"/>
      <c r="AFO5" s="186"/>
      <c r="AFP5" s="186"/>
      <c r="AFQ5" s="186"/>
      <c r="AFR5" s="186"/>
      <c r="AFS5" s="186"/>
      <c r="AFT5" s="186"/>
      <c r="AFU5" s="186"/>
      <c r="AFV5" s="186"/>
      <c r="AFW5" s="186"/>
      <c r="AFX5" s="186"/>
      <c r="AFY5" s="186"/>
      <c r="AFZ5" s="186"/>
      <c r="AGA5" s="186"/>
      <c r="AGB5" s="186"/>
      <c r="AGC5" s="186"/>
      <c r="AGD5" s="186"/>
      <c r="AGE5" s="186"/>
      <c r="AGF5" s="186"/>
      <c r="AGG5" s="186"/>
      <c r="AGH5" s="186"/>
      <c r="AGI5" s="186"/>
      <c r="AGJ5" s="186"/>
      <c r="AGK5" s="186"/>
      <c r="AGL5" s="186"/>
      <c r="AGM5" s="186"/>
      <c r="AGN5" s="186"/>
      <c r="AGO5" s="186"/>
      <c r="AGP5" s="186"/>
      <c r="AGQ5" s="186"/>
      <c r="AGR5" s="186"/>
      <c r="AGS5" s="186"/>
      <c r="AGT5" s="186"/>
      <c r="AGU5" s="186"/>
      <c r="AGV5" s="186"/>
      <c r="AGW5" s="186"/>
      <c r="AGX5" s="186"/>
      <c r="AGY5" s="186"/>
      <c r="AGZ5" s="186"/>
      <c r="AHA5" s="186"/>
      <c r="AHB5" s="186"/>
      <c r="AHC5" s="186"/>
      <c r="AHD5" s="186"/>
      <c r="AHE5" s="186"/>
      <c r="AHF5" s="186"/>
      <c r="AHG5" s="186"/>
      <c r="AHH5" s="186"/>
      <c r="AHI5" s="186"/>
      <c r="AHJ5" s="186"/>
      <c r="AHK5" s="186"/>
      <c r="AHL5" s="186"/>
      <c r="AHM5" s="186"/>
      <c r="AHN5" s="186"/>
      <c r="AHO5" s="186"/>
      <c r="AHP5" s="186"/>
      <c r="AHQ5" s="186"/>
      <c r="AHR5" s="186"/>
      <c r="AHS5" s="186"/>
      <c r="AHT5" s="186"/>
      <c r="AHU5" s="186"/>
      <c r="AHV5" s="186"/>
      <c r="AHW5" s="186"/>
      <c r="AHX5" s="186"/>
      <c r="AHY5" s="186"/>
      <c r="AHZ5" s="186"/>
      <c r="AIA5" s="186"/>
      <c r="AIB5" s="186"/>
      <c r="AIC5" s="186"/>
      <c r="AID5" s="186"/>
      <c r="AIE5" s="186"/>
      <c r="AIF5" s="186"/>
      <c r="AIG5" s="186"/>
      <c r="AIH5" s="186"/>
      <c r="AII5" s="186"/>
      <c r="AIJ5" s="186"/>
      <c r="AIK5" s="186"/>
      <c r="AIL5" s="186"/>
      <c r="AIM5" s="186"/>
      <c r="AIN5" s="186"/>
      <c r="AIO5" s="186"/>
      <c r="AIP5" s="186"/>
      <c r="AIQ5" s="186"/>
      <c r="AIR5" s="186"/>
      <c r="AIS5" s="186"/>
      <c r="AIT5" s="186"/>
      <c r="AIU5" s="186"/>
      <c r="AIV5" s="186"/>
      <c r="AIW5" s="186"/>
      <c r="AIX5" s="186"/>
      <c r="AIY5" s="186"/>
      <c r="AIZ5" s="186"/>
      <c r="AJA5" s="186"/>
      <c r="AJB5" s="186"/>
      <c r="AJC5" s="186"/>
      <c r="AJD5" s="186"/>
      <c r="AJE5" s="186"/>
      <c r="AJF5" s="186"/>
      <c r="AJG5" s="186"/>
      <c r="AJH5" s="186"/>
      <c r="AJI5" s="186"/>
      <c r="AJJ5" s="186"/>
      <c r="AJK5" s="186"/>
      <c r="AJL5" s="186"/>
      <c r="AJM5" s="186"/>
      <c r="AJN5" s="186"/>
      <c r="AJO5" s="186"/>
      <c r="AJP5" s="186"/>
      <c r="AJQ5" s="186"/>
      <c r="AJR5" s="186"/>
      <c r="AJS5" s="186"/>
      <c r="AJT5" s="186"/>
      <c r="AJU5" s="186"/>
      <c r="AJV5" s="186"/>
      <c r="AJW5" s="186"/>
      <c r="AJX5" s="186"/>
      <c r="AJY5" s="186"/>
      <c r="AJZ5" s="186"/>
      <c r="AKA5" s="186"/>
      <c r="AKB5" s="186"/>
      <c r="AKC5" s="186"/>
      <c r="AKD5" s="186"/>
      <c r="AKE5" s="186"/>
      <c r="AKF5" s="186"/>
      <c r="AKG5" s="186"/>
      <c r="AKH5" s="186"/>
      <c r="AKI5" s="186"/>
      <c r="AKJ5" s="186"/>
      <c r="AKK5" s="186"/>
      <c r="AKL5" s="186"/>
      <c r="AKM5" s="186"/>
      <c r="AKN5" s="186"/>
      <c r="AKO5" s="186"/>
      <c r="AKP5" s="186"/>
      <c r="AKQ5" s="186"/>
      <c r="AKR5" s="186"/>
      <c r="AKS5" s="186"/>
      <c r="AKT5" s="186"/>
      <c r="AKU5" s="186"/>
      <c r="AKV5" s="186"/>
      <c r="AKW5" s="186"/>
      <c r="AKX5" s="186"/>
      <c r="AKY5" s="186"/>
      <c r="AKZ5" s="186"/>
      <c r="ALA5" s="186"/>
      <c r="ALB5" s="186"/>
      <c r="ALC5" s="186"/>
      <c r="ALD5" s="186"/>
      <c r="ALE5" s="186"/>
      <c r="ALF5" s="186"/>
      <c r="ALG5" s="186"/>
      <c r="ALH5" s="186"/>
      <c r="ALI5" s="186"/>
      <c r="ALJ5" s="186"/>
      <c r="ALK5" s="186"/>
      <c r="ALL5" s="186"/>
      <c r="ALM5" s="186"/>
      <c r="ALN5" s="186"/>
      <c r="ALO5" s="186"/>
      <c r="ALP5" s="186"/>
      <c r="ALQ5" s="186"/>
      <c r="ALR5" s="186"/>
      <c r="ALS5" s="186"/>
      <c r="ALT5" s="186"/>
      <c r="ALU5" s="186"/>
      <c r="ALV5" s="186"/>
      <c r="ALW5" s="186"/>
      <c r="ALX5" s="186"/>
      <c r="ALY5" s="186"/>
      <c r="ALZ5" s="186"/>
      <c r="AMA5" s="186"/>
      <c r="AMB5" s="186"/>
      <c r="AMC5" s="186"/>
      <c r="AMD5" s="186"/>
      <c r="AME5" s="186"/>
      <c r="AMF5" s="186"/>
      <c r="AMG5" s="186"/>
      <c r="AMH5" s="186"/>
      <c r="AMI5" s="186"/>
      <c r="AMJ5" s="186"/>
      <c r="AMK5" s="186"/>
      <c r="AML5" s="186"/>
      <c r="AMM5" s="186"/>
      <c r="AMN5" s="186"/>
    </row>
    <row r="6" spans="1:1028">
      <c r="A6" s="89">
        <v>1</v>
      </c>
      <c r="B6" s="89">
        <v>4</v>
      </c>
      <c r="C6" s="65" t="s">
        <v>74</v>
      </c>
      <c r="D6" s="78" t="s">
        <v>854</v>
      </c>
      <c r="F6" s="186" t="s">
        <v>75</v>
      </c>
      <c r="G6" s="186"/>
      <c r="H6" s="265" t="s">
        <v>76</v>
      </c>
      <c r="I6" s="237">
        <v>0.1308</v>
      </c>
      <c r="J6" s="84">
        <f>B6*I6</f>
        <v>0.5232</v>
      </c>
    </row>
    <row r="7" spans="1:1028">
      <c r="A7" s="89">
        <v>2</v>
      </c>
      <c r="B7" s="89">
        <v>1</v>
      </c>
      <c r="C7" s="65" t="s">
        <v>77</v>
      </c>
      <c r="D7" s="69" t="s">
        <v>625</v>
      </c>
      <c r="E7" s="69"/>
      <c r="F7" s="265"/>
      <c r="G7" s="265"/>
      <c r="H7" s="265">
        <v>68611414122</v>
      </c>
      <c r="I7" s="237">
        <v>1.15625</v>
      </c>
      <c r="J7" s="84">
        <f>B7*I7</f>
        <v>1.15625</v>
      </c>
    </row>
    <row r="8" spans="1:1028">
      <c r="A8" s="89">
        <v>3</v>
      </c>
      <c r="B8" s="89">
        <v>1</v>
      </c>
      <c r="C8" s="65" t="s">
        <v>78</v>
      </c>
      <c r="D8" s="69" t="s">
        <v>79</v>
      </c>
      <c r="E8" s="69"/>
      <c r="F8" s="265"/>
      <c r="G8" s="265"/>
      <c r="H8" s="265" t="s">
        <v>80</v>
      </c>
      <c r="I8" s="237">
        <v>0.38501999999999997</v>
      </c>
      <c r="J8" s="84">
        <f>B8*I8</f>
        <v>0.38501999999999997</v>
      </c>
    </row>
    <row r="9" spans="1:1028">
      <c r="A9" s="89">
        <v>4</v>
      </c>
      <c r="B9" s="89">
        <v>1</v>
      </c>
      <c r="C9" s="65" t="s">
        <v>81</v>
      </c>
      <c r="D9" s="69" t="s">
        <v>82</v>
      </c>
      <c r="E9" s="69"/>
      <c r="F9" s="265"/>
      <c r="G9" s="265"/>
      <c r="H9" s="265" t="s">
        <v>83</v>
      </c>
      <c r="I9" s="237">
        <v>5.7869999999999998E-2</v>
      </c>
      <c r="J9" s="84">
        <f>B9*I9</f>
        <v>5.7869999999999998E-2</v>
      </c>
    </row>
    <row r="10" spans="1:1028">
      <c r="A10" s="89">
        <v>5</v>
      </c>
      <c r="B10" s="89">
        <v>4</v>
      </c>
      <c r="C10" s="65" t="s">
        <v>855</v>
      </c>
      <c r="D10" s="69" t="s">
        <v>782</v>
      </c>
      <c r="E10" s="69"/>
      <c r="F10" s="265" t="s">
        <v>84</v>
      </c>
      <c r="G10" s="269">
        <v>0.01</v>
      </c>
      <c r="H10" s="265" t="s">
        <v>85</v>
      </c>
      <c r="I10" s="237">
        <v>1.9400000000000001E-3</v>
      </c>
      <c r="J10" s="84">
        <f>B10*I10</f>
        <v>7.7600000000000004E-3</v>
      </c>
    </row>
    <row r="11" spans="1:1028" s="232" customFormat="1">
      <c r="A11" s="89">
        <v>7</v>
      </c>
      <c r="B11" s="89">
        <v>16</v>
      </c>
      <c r="C11" s="78" t="s">
        <v>856</v>
      </c>
      <c r="D11" s="69" t="s">
        <v>857</v>
      </c>
      <c r="E11" s="69"/>
      <c r="F11" s="265"/>
      <c r="G11" s="265"/>
      <c r="H11" s="265" t="s">
        <v>858</v>
      </c>
      <c r="I11" s="237"/>
      <c r="J11" s="84"/>
      <c r="K11" s="78"/>
      <c r="L11" s="78"/>
      <c r="M11" s="78"/>
      <c r="N11" s="78"/>
      <c r="O11" s="78"/>
      <c r="P11" s="78"/>
      <c r="Q11" s="78"/>
      <c r="R11" s="78"/>
      <c r="S11" s="78"/>
      <c r="T11" s="78"/>
      <c r="U11" s="78"/>
      <c r="V11" s="78"/>
      <c r="W11" s="78"/>
      <c r="X11" s="78"/>
      <c r="Y11" s="78"/>
      <c r="Z11" s="78"/>
      <c r="AA11" s="78"/>
      <c r="AB11" s="78"/>
      <c r="AC11" s="78"/>
      <c r="AD11" s="78"/>
      <c r="AE11" s="78"/>
      <c r="AF11" s="78"/>
      <c r="AG11" s="78"/>
      <c r="AH11" s="78"/>
      <c r="AI11" s="78"/>
      <c r="AJ11" s="78"/>
      <c r="AK11" s="78"/>
      <c r="AL11" s="78"/>
      <c r="AM11" s="78"/>
      <c r="AN11" s="78"/>
      <c r="AO11" s="78"/>
      <c r="AP11" s="78"/>
      <c r="AQ11" s="78"/>
      <c r="AR11" s="78"/>
      <c r="AS11" s="78"/>
      <c r="AT11" s="78"/>
      <c r="AU11" s="78"/>
      <c r="AV11" s="78"/>
      <c r="AW11" s="78"/>
      <c r="AX11" s="78"/>
      <c r="AY11" s="78"/>
      <c r="AZ11" s="78"/>
      <c r="BA11" s="78"/>
      <c r="BB11" s="78"/>
      <c r="BC11" s="78"/>
      <c r="BD11" s="78"/>
      <c r="BE11" s="78"/>
      <c r="BF11" s="78"/>
      <c r="BG11" s="78"/>
      <c r="BH11" s="78"/>
      <c r="BI11" s="78"/>
      <c r="BJ11" s="78"/>
      <c r="BK11" s="78"/>
      <c r="BL11" s="78"/>
      <c r="BM11" s="78"/>
      <c r="BN11" s="78"/>
      <c r="BO11" s="78"/>
      <c r="BP11" s="78"/>
      <c r="BQ11" s="78"/>
      <c r="BR11" s="78"/>
      <c r="BS11" s="78"/>
      <c r="BT11" s="78"/>
      <c r="BU11" s="78"/>
      <c r="BV11" s="78"/>
      <c r="BW11" s="78"/>
      <c r="BX11" s="78"/>
      <c r="BY11" s="78"/>
      <c r="BZ11" s="78"/>
      <c r="CA11" s="78"/>
      <c r="CB11" s="78"/>
      <c r="CC11" s="78"/>
      <c r="CD11" s="78"/>
      <c r="CE11" s="78"/>
      <c r="CF11" s="78"/>
      <c r="CG11" s="78"/>
      <c r="CH11" s="78"/>
      <c r="CI11" s="78"/>
      <c r="CJ11" s="78"/>
      <c r="CK11" s="78"/>
      <c r="CL11" s="78"/>
      <c r="CM11" s="78"/>
      <c r="CN11" s="78"/>
      <c r="CO11" s="78"/>
      <c r="CP11" s="78"/>
      <c r="CQ11" s="78"/>
      <c r="CR11" s="78"/>
      <c r="CS11" s="78"/>
      <c r="CT11" s="78"/>
      <c r="CU11" s="78"/>
      <c r="CV11" s="78"/>
      <c r="CW11" s="78"/>
      <c r="CX11" s="78"/>
      <c r="CY11" s="78"/>
      <c r="CZ11" s="78"/>
      <c r="DA11" s="78"/>
      <c r="DB11" s="78"/>
      <c r="DC11" s="78"/>
      <c r="DD11" s="78"/>
      <c r="DE11" s="78"/>
      <c r="DF11" s="78"/>
      <c r="DG11" s="78"/>
      <c r="DH11" s="78"/>
      <c r="DI11" s="78"/>
      <c r="DJ11" s="78"/>
      <c r="DK11" s="78"/>
      <c r="DL11" s="78"/>
      <c r="DM11" s="78"/>
      <c r="DN11" s="78"/>
      <c r="DO11" s="78"/>
      <c r="DP11" s="78"/>
      <c r="DQ11" s="78"/>
      <c r="DR11" s="78"/>
      <c r="DS11" s="78"/>
      <c r="DT11" s="78"/>
      <c r="DU11" s="78"/>
      <c r="DV11" s="78"/>
      <c r="DW11" s="78"/>
      <c r="DX11" s="78"/>
      <c r="DY11" s="78"/>
      <c r="DZ11" s="78"/>
      <c r="EA11" s="78"/>
      <c r="EB11" s="78"/>
      <c r="EC11" s="78"/>
      <c r="ED11" s="78"/>
      <c r="EE11" s="78"/>
      <c r="EF11" s="78"/>
      <c r="EG11" s="78"/>
      <c r="EH11" s="78"/>
      <c r="EI11" s="78"/>
      <c r="EJ11" s="78"/>
      <c r="EK11" s="78"/>
      <c r="EL11" s="78"/>
      <c r="EM11" s="78"/>
      <c r="EN11" s="78"/>
      <c r="EO11" s="78"/>
      <c r="EP11" s="78"/>
      <c r="EQ11" s="78"/>
      <c r="ER11" s="78"/>
      <c r="ES11" s="78"/>
      <c r="ET11" s="78"/>
      <c r="EU11" s="78"/>
      <c r="EV11" s="78"/>
      <c r="EW11" s="78"/>
      <c r="EX11" s="78"/>
      <c r="EY11" s="78"/>
      <c r="EZ11" s="78"/>
      <c r="FA11" s="78"/>
      <c r="FB11" s="78"/>
      <c r="FC11" s="78"/>
      <c r="FD11" s="78"/>
      <c r="FE11" s="78"/>
      <c r="FF11" s="78"/>
      <c r="FG11" s="78"/>
      <c r="FH11" s="78"/>
      <c r="FI11" s="78"/>
      <c r="FJ11" s="78"/>
      <c r="FK11" s="78"/>
      <c r="FL11" s="78"/>
      <c r="FM11" s="78"/>
      <c r="FN11" s="78"/>
      <c r="FO11" s="78"/>
      <c r="FP11" s="78"/>
      <c r="FQ11" s="78"/>
      <c r="FR11" s="78"/>
      <c r="FS11" s="78"/>
      <c r="FT11" s="78"/>
      <c r="FU11" s="78"/>
      <c r="FV11" s="78"/>
      <c r="FW11" s="78"/>
      <c r="FX11" s="78"/>
      <c r="FY11" s="78"/>
      <c r="FZ11" s="78"/>
      <c r="GA11" s="78"/>
      <c r="GB11" s="78"/>
      <c r="GC11" s="78"/>
      <c r="GD11" s="78"/>
      <c r="GE11" s="78"/>
      <c r="GF11" s="78"/>
      <c r="GG11" s="78"/>
      <c r="GH11" s="78"/>
      <c r="GI11" s="78"/>
      <c r="GJ11" s="78"/>
      <c r="GK11" s="78"/>
      <c r="GL11" s="78"/>
      <c r="GM11" s="78"/>
      <c r="GN11" s="78"/>
      <c r="GO11" s="78"/>
      <c r="GP11" s="78"/>
      <c r="GQ11" s="78"/>
      <c r="GR11" s="78"/>
      <c r="GS11" s="78"/>
      <c r="GT11" s="78"/>
      <c r="GU11" s="78"/>
      <c r="GV11" s="78"/>
      <c r="GW11" s="78"/>
      <c r="GX11" s="78"/>
      <c r="GY11" s="78"/>
      <c r="GZ11" s="78"/>
      <c r="HA11" s="78"/>
      <c r="HB11" s="78"/>
      <c r="HC11" s="78"/>
      <c r="HD11" s="78"/>
      <c r="HE11" s="78"/>
      <c r="HF11" s="78"/>
      <c r="HG11" s="78"/>
      <c r="HH11" s="78"/>
      <c r="HI11" s="78"/>
      <c r="HJ11" s="78"/>
      <c r="HK11" s="78"/>
      <c r="HL11" s="78"/>
      <c r="HM11" s="78"/>
      <c r="HN11" s="78"/>
      <c r="HO11" s="78"/>
      <c r="HP11" s="78"/>
      <c r="HQ11" s="78"/>
      <c r="HR11" s="78"/>
      <c r="HS11" s="78"/>
      <c r="HT11" s="78"/>
      <c r="HU11" s="78"/>
      <c r="HV11" s="78"/>
      <c r="HW11" s="78"/>
      <c r="HX11" s="78"/>
      <c r="HY11" s="78"/>
      <c r="HZ11" s="78"/>
      <c r="IA11" s="78"/>
      <c r="IB11" s="78"/>
      <c r="IC11" s="78"/>
      <c r="ID11" s="78"/>
      <c r="IE11" s="78"/>
      <c r="IF11" s="78"/>
      <c r="IG11" s="78"/>
      <c r="IH11" s="78"/>
      <c r="II11" s="78"/>
      <c r="IJ11" s="78"/>
      <c r="IK11" s="78"/>
      <c r="IL11" s="78"/>
      <c r="IM11" s="78"/>
      <c r="IN11" s="78"/>
      <c r="IO11" s="78"/>
      <c r="IP11" s="78"/>
      <c r="IQ11" s="78"/>
      <c r="IR11" s="78"/>
      <c r="IS11" s="78"/>
      <c r="IT11" s="78"/>
      <c r="IU11" s="78"/>
      <c r="IV11" s="78"/>
      <c r="IW11" s="78"/>
      <c r="IX11" s="78"/>
      <c r="IY11" s="78"/>
      <c r="IZ11" s="78"/>
      <c r="JA11" s="78"/>
      <c r="JB11" s="78"/>
      <c r="JC11" s="78"/>
      <c r="JD11" s="78"/>
      <c r="JE11" s="78"/>
      <c r="JF11" s="78"/>
      <c r="JG11" s="78"/>
      <c r="JH11" s="78"/>
      <c r="JI11" s="78"/>
      <c r="JJ11" s="78"/>
      <c r="JK11" s="78"/>
      <c r="JL11" s="78"/>
      <c r="JM11" s="78"/>
      <c r="JN11" s="78"/>
      <c r="JO11" s="78"/>
      <c r="JP11" s="78"/>
      <c r="JQ11" s="78"/>
      <c r="JR11" s="78"/>
      <c r="JS11" s="78"/>
      <c r="JT11" s="78"/>
      <c r="JU11" s="78"/>
      <c r="JV11" s="78"/>
      <c r="JW11" s="78"/>
      <c r="JX11" s="78"/>
      <c r="JY11" s="78"/>
      <c r="JZ11" s="78"/>
      <c r="KA11" s="78"/>
      <c r="KB11" s="78"/>
      <c r="KC11" s="78"/>
      <c r="KD11" s="78"/>
      <c r="KE11" s="78"/>
      <c r="KF11" s="78"/>
      <c r="KG11" s="78"/>
      <c r="KH11" s="78"/>
      <c r="KI11" s="78"/>
      <c r="KJ11" s="78"/>
      <c r="KK11" s="78"/>
      <c r="KL11" s="78"/>
      <c r="KM11" s="78"/>
      <c r="KN11" s="78"/>
      <c r="KO11" s="78"/>
      <c r="KP11" s="78"/>
      <c r="KQ11" s="78"/>
      <c r="KR11" s="78"/>
      <c r="KS11" s="78"/>
      <c r="KT11" s="78"/>
      <c r="KU11" s="78"/>
      <c r="KV11" s="78"/>
      <c r="KW11" s="78"/>
      <c r="KX11" s="78"/>
      <c r="KY11" s="78"/>
      <c r="KZ11" s="78"/>
      <c r="LA11" s="78"/>
      <c r="LB11" s="78"/>
      <c r="LC11" s="78"/>
      <c r="LD11" s="78"/>
      <c r="LE11" s="78"/>
      <c r="LF11" s="78"/>
      <c r="LG11" s="78"/>
      <c r="LH11" s="78"/>
      <c r="LI11" s="78"/>
      <c r="LJ11" s="78"/>
      <c r="LK11" s="78"/>
      <c r="LL11" s="78"/>
      <c r="LM11" s="78"/>
      <c r="LN11" s="78"/>
      <c r="LO11" s="78"/>
      <c r="LP11" s="78"/>
      <c r="LQ11" s="78"/>
      <c r="LR11" s="78"/>
      <c r="LS11" s="78"/>
      <c r="LT11" s="78"/>
      <c r="LU11" s="78"/>
      <c r="LV11" s="78"/>
      <c r="LW11" s="78"/>
      <c r="LX11" s="78"/>
      <c r="LY11" s="78"/>
      <c r="LZ11" s="78"/>
      <c r="MA11" s="78"/>
      <c r="MB11" s="78"/>
      <c r="MC11" s="78"/>
      <c r="MD11" s="78"/>
      <c r="ME11" s="78"/>
      <c r="MF11" s="78"/>
      <c r="MG11" s="78"/>
      <c r="MH11" s="78"/>
      <c r="MI11" s="78"/>
      <c r="MJ11" s="78"/>
      <c r="MK11" s="78"/>
      <c r="ML11" s="78"/>
      <c r="MM11" s="78"/>
      <c r="MN11" s="78"/>
      <c r="MO11" s="78"/>
      <c r="MP11" s="78"/>
      <c r="MQ11" s="78"/>
      <c r="MR11" s="78"/>
      <c r="MS11" s="78"/>
      <c r="MT11" s="78"/>
      <c r="MU11" s="78"/>
      <c r="MV11" s="78"/>
      <c r="MW11" s="78"/>
      <c r="MX11" s="78"/>
      <c r="MY11" s="78"/>
      <c r="MZ11" s="78"/>
      <c r="NA11" s="78"/>
      <c r="NB11" s="78"/>
      <c r="NC11" s="78"/>
      <c r="ND11" s="78"/>
      <c r="NE11" s="78"/>
      <c r="NF11" s="78"/>
      <c r="NG11" s="78"/>
      <c r="NH11" s="78"/>
      <c r="NI11" s="78"/>
      <c r="NJ11" s="78"/>
      <c r="NK11" s="78"/>
      <c r="NL11" s="78"/>
      <c r="NM11" s="78"/>
      <c r="NN11" s="78"/>
      <c r="NO11" s="78"/>
      <c r="NP11" s="78"/>
      <c r="NQ11" s="78"/>
      <c r="NR11" s="78"/>
      <c r="NS11" s="78"/>
      <c r="NT11" s="78"/>
      <c r="NU11" s="78"/>
      <c r="NV11" s="78"/>
      <c r="NW11" s="78"/>
      <c r="NX11" s="78"/>
      <c r="NY11" s="78"/>
      <c r="NZ11" s="78"/>
      <c r="OA11" s="78"/>
      <c r="OB11" s="78"/>
      <c r="OC11" s="78"/>
      <c r="OD11" s="78"/>
      <c r="OE11" s="78"/>
      <c r="OF11" s="78"/>
      <c r="OG11" s="78"/>
      <c r="OH11" s="78"/>
      <c r="OI11" s="78"/>
      <c r="OJ11" s="78"/>
      <c r="OK11" s="78"/>
      <c r="OL11" s="78"/>
      <c r="OM11" s="78"/>
      <c r="ON11" s="78"/>
      <c r="OO11" s="78"/>
      <c r="OP11" s="78"/>
      <c r="OQ11" s="78"/>
      <c r="OR11" s="78"/>
      <c r="OS11" s="78"/>
      <c r="OT11" s="78"/>
      <c r="OU11" s="78"/>
      <c r="OV11" s="78"/>
      <c r="OW11" s="78"/>
      <c r="OX11" s="78"/>
      <c r="OY11" s="78"/>
      <c r="OZ11" s="78"/>
      <c r="PA11" s="78"/>
      <c r="PB11" s="78"/>
      <c r="PC11" s="78"/>
      <c r="PD11" s="78"/>
      <c r="PE11" s="78"/>
      <c r="PF11" s="78"/>
      <c r="PG11" s="78"/>
      <c r="PH11" s="78"/>
      <c r="PI11" s="78"/>
      <c r="PJ11" s="78"/>
      <c r="PK11" s="78"/>
      <c r="PL11" s="78"/>
      <c r="PM11" s="78"/>
      <c r="PN11" s="78"/>
      <c r="PO11" s="78"/>
      <c r="PP11" s="78"/>
      <c r="PQ11" s="78"/>
      <c r="PR11" s="78"/>
      <c r="PS11" s="78"/>
      <c r="PT11" s="78"/>
      <c r="PU11" s="78"/>
      <c r="PV11" s="78"/>
      <c r="PW11" s="78"/>
      <c r="PX11" s="78"/>
      <c r="PY11" s="78"/>
      <c r="PZ11" s="78"/>
      <c r="QA11" s="78"/>
      <c r="QB11" s="78"/>
      <c r="QC11" s="78"/>
      <c r="QD11" s="78"/>
      <c r="QE11" s="78"/>
      <c r="QF11" s="78"/>
      <c r="QG11" s="78"/>
      <c r="QH11" s="78"/>
      <c r="QI11" s="78"/>
      <c r="QJ11" s="78"/>
      <c r="QK11" s="78"/>
      <c r="QL11" s="78"/>
      <c r="QM11" s="78"/>
      <c r="QN11" s="78"/>
      <c r="QO11" s="78"/>
      <c r="QP11" s="78"/>
      <c r="QQ11" s="78"/>
      <c r="QR11" s="78"/>
      <c r="QS11" s="78"/>
      <c r="QT11" s="78"/>
      <c r="QU11" s="78"/>
      <c r="QV11" s="78"/>
      <c r="QW11" s="78"/>
      <c r="QX11" s="78"/>
      <c r="QY11" s="78"/>
      <c r="QZ11" s="78"/>
      <c r="RA11" s="78"/>
      <c r="RB11" s="78"/>
      <c r="RC11" s="78"/>
      <c r="RD11" s="78"/>
      <c r="RE11" s="78"/>
      <c r="RF11" s="78"/>
      <c r="RG11" s="78"/>
      <c r="RH11" s="78"/>
      <c r="RI11" s="78"/>
      <c r="RJ11" s="78"/>
      <c r="RK11" s="78"/>
      <c r="RL11" s="78"/>
      <c r="RM11" s="78"/>
      <c r="RN11" s="78"/>
      <c r="RO11" s="78"/>
      <c r="RP11" s="78"/>
      <c r="RQ11" s="78"/>
      <c r="RR11" s="78"/>
      <c r="RS11" s="78"/>
      <c r="RT11" s="78"/>
      <c r="RU11" s="78"/>
      <c r="RV11" s="78"/>
      <c r="RW11" s="78"/>
      <c r="RX11" s="78"/>
      <c r="RY11" s="78"/>
      <c r="RZ11" s="78"/>
      <c r="SA11" s="78"/>
      <c r="SB11" s="78"/>
      <c r="SC11" s="78"/>
      <c r="SD11" s="78"/>
      <c r="SE11" s="78"/>
      <c r="SF11" s="78"/>
      <c r="SG11" s="78"/>
      <c r="SH11" s="78"/>
      <c r="SI11" s="78"/>
      <c r="SJ11" s="78"/>
      <c r="SK11" s="78"/>
      <c r="SL11" s="78"/>
      <c r="SM11" s="78"/>
      <c r="SN11" s="78"/>
      <c r="SO11" s="78"/>
      <c r="SP11" s="78"/>
      <c r="SQ11" s="78"/>
      <c r="SR11" s="78"/>
      <c r="SS11" s="78"/>
      <c r="ST11" s="78"/>
      <c r="SU11" s="78"/>
      <c r="SV11" s="78"/>
      <c r="SW11" s="78"/>
      <c r="SX11" s="78"/>
      <c r="SY11" s="78"/>
      <c r="SZ11" s="78"/>
      <c r="TA11" s="78"/>
      <c r="TB11" s="78"/>
      <c r="TC11" s="78"/>
      <c r="TD11" s="78"/>
      <c r="TE11" s="78"/>
      <c r="TF11" s="78"/>
      <c r="TG11" s="78"/>
      <c r="TH11" s="78"/>
      <c r="TI11" s="78"/>
      <c r="TJ11" s="78"/>
      <c r="TK11" s="78"/>
      <c r="TL11" s="78"/>
      <c r="TM11" s="78"/>
      <c r="TN11" s="78"/>
      <c r="TO11" s="78"/>
      <c r="TP11" s="78"/>
      <c r="TQ11" s="78"/>
      <c r="TR11" s="78"/>
      <c r="TS11" s="78"/>
      <c r="TT11" s="78"/>
      <c r="TU11" s="78"/>
      <c r="TV11" s="78"/>
      <c r="TW11" s="78"/>
      <c r="TX11" s="78"/>
      <c r="TY11" s="78"/>
      <c r="TZ11" s="78"/>
      <c r="UA11" s="78"/>
      <c r="UB11" s="78"/>
      <c r="UC11" s="78"/>
      <c r="UD11" s="78"/>
      <c r="UE11" s="78"/>
      <c r="UF11" s="78"/>
      <c r="UG11" s="78"/>
      <c r="UH11" s="78"/>
      <c r="UI11" s="78"/>
      <c r="UJ11" s="78"/>
      <c r="UK11" s="78"/>
      <c r="UL11" s="78"/>
      <c r="UM11" s="78"/>
      <c r="UN11" s="78"/>
      <c r="UO11" s="78"/>
      <c r="UP11" s="78"/>
      <c r="UQ11" s="78"/>
      <c r="UR11" s="78"/>
      <c r="US11" s="78"/>
      <c r="UT11" s="78"/>
      <c r="UU11" s="78"/>
      <c r="UV11" s="78"/>
      <c r="UW11" s="78"/>
      <c r="UX11" s="78"/>
      <c r="UY11" s="78"/>
      <c r="UZ11" s="78"/>
      <c r="VA11" s="78"/>
      <c r="VB11" s="78"/>
      <c r="VC11" s="78"/>
      <c r="VD11" s="78"/>
      <c r="VE11" s="78"/>
      <c r="VF11" s="78"/>
      <c r="VG11" s="78"/>
      <c r="VH11" s="78"/>
      <c r="VI11" s="78"/>
      <c r="VJ11" s="78"/>
      <c r="VK11" s="78"/>
      <c r="VL11" s="78"/>
      <c r="VM11" s="78"/>
      <c r="VN11" s="78"/>
      <c r="VO11" s="78"/>
      <c r="VP11" s="78"/>
      <c r="VQ11" s="78"/>
      <c r="VR11" s="78"/>
      <c r="VS11" s="78"/>
      <c r="VT11" s="78"/>
      <c r="VU11" s="78"/>
      <c r="VV11" s="78"/>
      <c r="VW11" s="78"/>
      <c r="VX11" s="78"/>
      <c r="VY11" s="78"/>
      <c r="VZ11" s="78"/>
      <c r="WA11" s="78"/>
      <c r="WB11" s="78"/>
      <c r="WC11" s="78"/>
      <c r="WD11" s="78"/>
      <c r="WE11" s="78"/>
      <c r="WF11" s="78"/>
      <c r="WG11" s="78"/>
      <c r="WH11" s="78"/>
      <c r="WI11" s="78"/>
      <c r="WJ11" s="78"/>
      <c r="WK11" s="78"/>
      <c r="WL11" s="78"/>
      <c r="WM11" s="78"/>
      <c r="WN11" s="78"/>
      <c r="WO11" s="78"/>
      <c r="WP11" s="78"/>
      <c r="WQ11" s="78"/>
      <c r="WR11" s="78"/>
      <c r="WS11" s="78"/>
      <c r="WT11" s="78"/>
      <c r="WU11" s="78"/>
      <c r="WV11" s="78"/>
      <c r="WW11" s="78"/>
      <c r="WX11" s="78"/>
      <c r="WY11" s="78"/>
      <c r="WZ11" s="78"/>
      <c r="XA11" s="78"/>
      <c r="XB11" s="78"/>
      <c r="XC11" s="78"/>
      <c r="XD11" s="78"/>
      <c r="XE11" s="78"/>
      <c r="XF11" s="78"/>
      <c r="XG11" s="78"/>
      <c r="XH11" s="78"/>
      <c r="XI11" s="78"/>
      <c r="XJ11" s="78"/>
      <c r="XK11" s="78"/>
      <c r="XL11" s="78"/>
      <c r="XM11" s="78"/>
      <c r="XN11" s="78"/>
      <c r="XO11" s="78"/>
      <c r="XP11" s="78"/>
      <c r="XQ11" s="78"/>
      <c r="XR11" s="78"/>
      <c r="XS11" s="78"/>
      <c r="XT11" s="78"/>
      <c r="XU11" s="78"/>
      <c r="XV11" s="78"/>
      <c r="XW11" s="78"/>
      <c r="XX11" s="78"/>
      <c r="XY11" s="78"/>
      <c r="XZ11" s="78"/>
      <c r="YA11" s="78"/>
      <c r="YB11" s="78"/>
      <c r="YC11" s="78"/>
      <c r="YD11" s="78"/>
      <c r="YE11" s="78"/>
      <c r="YF11" s="78"/>
      <c r="YG11" s="78"/>
      <c r="YH11" s="78"/>
      <c r="YI11" s="78"/>
      <c r="YJ11" s="78"/>
      <c r="YK11" s="78"/>
      <c r="YL11" s="78"/>
      <c r="YM11" s="78"/>
      <c r="YN11" s="78"/>
      <c r="YO11" s="78"/>
      <c r="YP11" s="78"/>
      <c r="YQ11" s="78"/>
      <c r="YR11" s="78"/>
      <c r="YS11" s="78"/>
      <c r="YT11" s="78"/>
      <c r="YU11" s="78"/>
      <c r="YV11" s="78"/>
      <c r="YW11" s="78"/>
      <c r="YX11" s="78"/>
      <c r="YY11" s="78"/>
      <c r="YZ11" s="78"/>
      <c r="ZA11" s="78"/>
      <c r="ZB11" s="78"/>
      <c r="ZC11" s="78"/>
      <c r="ZD11" s="78"/>
      <c r="ZE11" s="78"/>
      <c r="ZF11" s="78"/>
      <c r="ZG11" s="78"/>
      <c r="ZH11" s="78"/>
      <c r="ZI11" s="78"/>
      <c r="ZJ11" s="78"/>
      <c r="ZK11" s="78"/>
      <c r="ZL11" s="78"/>
      <c r="ZM11" s="78"/>
      <c r="ZN11" s="78"/>
      <c r="ZO11" s="78"/>
      <c r="ZP11" s="78"/>
      <c r="ZQ11" s="78"/>
      <c r="ZR11" s="78"/>
      <c r="ZS11" s="78"/>
      <c r="ZT11" s="78"/>
      <c r="ZU11" s="78"/>
      <c r="ZV11" s="78"/>
      <c r="ZW11" s="78"/>
      <c r="ZX11" s="78"/>
      <c r="ZY11" s="78"/>
      <c r="ZZ11" s="78"/>
      <c r="AAA11" s="78"/>
      <c r="AAB11" s="78"/>
      <c r="AAC11" s="78"/>
      <c r="AAD11" s="78"/>
      <c r="AAE11" s="78"/>
      <c r="AAF11" s="78"/>
      <c r="AAG11" s="78"/>
      <c r="AAH11" s="78"/>
      <c r="AAI11" s="78"/>
      <c r="AAJ11" s="78"/>
      <c r="AAK11" s="78"/>
      <c r="AAL11" s="78"/>
      <c r="AAM11" s="78"/>
      <c r="AAN11" s="78"/>
      <c r="AAO11" s="78"/>
      <c r="AAP11" s="78"/>
      <c r="AAQ11" s="78"/>
      <c r="AAR11" s="78"/>
      <c r="AAS11" s="78"/>
      <c r="AAT11" s="78"/>
      <c r="AAU11" s="78"/>
      <c r="AAV11" s="78"/>
      <c r="AAW11" s="78"/>
      <c r="AAX11" s="78"/>
      <c r="AAY11" s="78"/>
      <c r="AAZ11" s="78"/>
      <c r="ABA11" s="78"/>
      <c r="ABB11" s="78"/>
      <c r="ABC11" s="78"/>
      <c r="ABD11" s="78"/>
      <c r="ABE11" s="78"/>
      <c r="ABF11" s="78"/>
      <c r="ABG11" s="78"/>
      <c r="ABH11" s="78"/>
      <c r="ABI11" s="78"/>
      <c r="ABJ11" s="78"/>
      <c r="ABK11" s="78"/>
      <c r="ABL11" s="78"/>
      <c r="ABM11" s="78"/>
      <c r="ABN11" s="78"/>
      <c r="ABO11" s="78"/>
      <c r="ABP11" s="78"/>
      <c r="ABQ11" s="78"/>
      <c r="ABR11" s="78"/>
      <c r="ABS11" s="78"/>
      <c r="ABT11" s="78"/>
      <c r="ABU11" s="78"/>
      <c r="ABV11" s="78"/>
      <c r="ABW11" s="78"/>
      <c r="ABX11" s="78"/>
      <c r="ABY11" s="78"/>
      <c r="ABZ11" s="78"/>
      <c r="ACA11" s="78"/>
      <c r="ACB11" s="78"/>
      <c r="ACC11" s="78"/>
      <c r="ACD11" s="78"/>
      <c r="ACE11" s="78"/>
      <c r="ACF11" s="78"/>
      <c r="ACG11" s="78"/>
      <c r="ACH11" s="78"/>
      <c r="ACI11" s="78"/>
      <c r="ACJ11" s="78"/>
      <c r="ACK11" s="78"/>
      <c r="ACL11" s="78"/>
      <c r="ACM11" s="78"/>
      <c r="ACN11" s="78"/>
      <c r="ACO11" s="78"/>
      <c r="ACP11" s="78"/>
      <c r="ACQ11" s="78"/>
      <c r="ACR11" s="78"/>
      <c r="ACS11" s="78"/>
      <c r="ACT11" s="78"/>
      <c r="ACU11" s="78"/>
      <c r="ACV11" s="78"/>
      <c r="ACW11" s="78"/>
      <c r="ACX11" s="78"/>
      <c r="ACY11" s="78"/>
      <c r="ACZ11" s="78"/>
      <c r="ADA11" s="78"/>
      <c r="ADB11" s="78"/>
      <c r="ADC11" s="78"/>
      <c r="ADD11" s="78"/>
      <c r="ADE11" s="78"/>
      <c r="ADF11" s="78"/>
      <c r="ADG11" s="78"/>
      <c r="ADH11" s="78"/>
      <c r="ADI11" s="78"/>
      <c r="ADJ11" s="78"/>
      <c r="ADK11" s="78"/>
      <c r="ADL11" s="78"/>
      <c r="ADM11" s="78"/>
      <c r="ADN11" s="78"/>
      <c r="ADO11" s="78"/>
      <c r="ADP11" s="78"/>
      <c r="ADQ11" s="78"/>
      <c r="ADR11" s="78"/>
      <c r="ADS11" s="78"/>
      <c r="ADT11" s="78"/>
      <c r="ADU11" s="78"/>
      <c r="ADV11" s="78"/>
      <c r="ADW11" s="78"/>
      <c r="ADX11" s="78"/>
      <c r="ADY11" s="78"/>
      <c r="ADZ11" s="78"/>
      <c r="AEA11" s="78"/>
      <c r="AEB11" s="78"/>
      <c r="AEC11" s="78"/>
      <c r="AED11" s="78"/>
      <c r="AEE11" s="78"/>
      <c r="AEF11" s="78"/>
      <c r="AEG11" s="78"/>
      <c r="AEH11" s="78"/>
      <c r="AEI11" s="78"/>
      <c r="AEJ11" s="78"/>
      <c r="AEK11" s="78"/>
      <c r="AEL11" s="78"/>
      <c r="AEM11" s="78"/>
      <c r="AEN11" s="78"/>
      <c r="AEO11" s="78"/>
      <c r="AEP11" s="78"/>
      <c r="AEQ11" s="78"/>
      <c r="AER11" s="78"/>
      <c r="AES11" s="78"/>
      <c r="AET11" s="78"/>
      <c r="AEU11" s="78"/>
      <c r="AEV11" s="78"/>
      <c r="AEW11" s="78"/>
      <c r="AEX11" s="78"/>
      <c r="AEY11" s="78"/>
      <c r="AEZ11" s="78"/>
      <c r="AFA11" s="78"/>
      <c r="AFB11" s="78"/>
      <c r="AFC11" s="78"/>
      <c r="AFD11" s="78"/>
      <c r="AFE11" s="78"/>
      <c r="AFF11" s="78"/>
      <c r="AFG11" s="78"/>
      <c r="AFH11" s="78"/>
      <c r="AFI11" s="78"/>
      <c r="AFJ11" s="78"/>
      <c r="AFK11" s="78"/>
      <c r="AFL11" s="78"/>
      <c r="AFM11" s="78"/>
      <c r="AFN11" s="78"/>
      <c r="AFO11" s="78"/>
      <c r="AFP11" s="78"/>
      <c r="AFQ11" s="78"/>
      <c r="AFR11" s="78"/>
      <c r="AFS11" s="78"/>
      <c r="AFT11" s="78"/>
      <c r="AFU11" s="78"/>
      <c r="AFV11" s="78"/>
      <c r="AFW11" s="78"/>
      <c r="AFX11" s="78"/>
      <c r="AFY11" s="78"/>
      <c r="AFZ11" s="78"/>
      <c r="AGA11" s="78"/>
      <c r="AGB11" s="78"/>
      <c r="AGC11" s="78"/>
      <c r="AGD11" s="78"/>
      <c r="AGE11" s="78"/>
      <c r="AGF11" s="78"/>
      <c r="AGG11" s="78"/>
      <c r="AGH11" s="78"/>
      <c r="AGI11" s="78"/>
      <c r="AGJ11" s="78"/>
      <c r="AGK11" s="78"/>
      <c r="AGL11" s="78"/>
      <c r="AGM11" s="78"/>
      <c r="AGN11" s="78"/>
      <c r="AGO11" s="78"/>
      <c r="AGP11" s="78"/>
      <c r="AGQ11" s="78"/>
      <c r="AGR11" s="78"/>
      <c r="AGS11" s="78"/>
      <c r="AGT11" s="78"/>
      <c r="AGU11" s="78"/>
      <c r="AGV11" s="78"/>
      <c r="AGW11" s="78"/>
      <c r="AGX11" s="78"/>
      <c r="AGY11" s="78"/>
      <c r="AGZ11" s="78"/>
      <c r="AHA11" s="78"/>
      <c r="AHB11" s="78"/>
      <c r="AHC11" s="78"/>
      <c r="AHD11" s="78"/>
      <c r="AHE11" s="78"/>
      <c r="AHF11" s="78"/>
      <c r="AHG11" s="78"/>
      <c r="AHH11" s="78"/>
      <c r="AHI11" s="78"/>
      <c r="AHJ11" s="78"/>
      <c r="AHK11" s="78"/>
      <c r="AHL11" s="78"/>
      <c r="AHM11" s="78"/>
      <c r="AHN11" s="78"/>
      <c r="AHO11" s="78"/>
      <c r="AHP11" s="78"/>
      <c r="AHQ11" s="78"/>
      <c r="AHR11" s="78"/>
      <c r="AHS11" s="78"/>
      <c r="AHT11" s="78"/>
      <c r="AHU11" s="78"/>
      <c r="AHV11" s="78"/>
      <c r="AHW11" s="78"/>
      <c r="AHX11" s="78"/>
      <c r="AHY11" s="78"/>
      <c r="AHZ11" s="78"/>
      <c r="AIA11" s="78"/>
      <c r="AIB11" s="78"/>
      <c r="AIC11" s="78"/>
      <c r="AID11" s="78"/>
      <c r="AIE11" s="78"/>
      <c r="AIF11" s="78"/>
      <c r="AIG11" s="78"/>
      <c r="AIH11" s="78"/>
      <c r="AII11" s="78"/>
      <c r="AIJ11" s="78"/>
      <c r="AIK11" s="78"/>
      <c r="AIL11" s="78"/>
      <c r="AIM11" s="78"/>
      <c r="AIN11" s="78"/>
      <c r="AIO11" s="78"/>
      <c r="AIP11" s="78"/>
      <c r="AIQ11" s="78"/>
      <c r="AIR11" s="78"/>
      <c r="AIS11" s="78"/>
      <c r="AIT11" s="78"/>
      <c r="AIU11" s="78"/>
      <c r="AIV11" s="78"/>
      <c r="AIW11" s="78"/>
      <c r="AIX11" s="78"/>
      <c r="AIY11" s="78"/>
      <c r="AIZ11" s="78"/>
      <c r="AJA11" s="78"/>
      <c r="AJB11" s="78"/>
      <c r="AJC11" s="78"/>
      <c r="AJD11" s="78"/>
      <c r="AJE11" s="78"/>
      <c r="AJF11" s="78"/>
      <c r="AJG11" s="78"/>
      <c r="AJH11" s="78"/>
      <c r="AJI11" s="78"/>
      <c r="AJJ11" s="78"/>
      <c r="AJK11" s="78"/>
      <c r="AJL11" s="78"/>
      <c r="AJM11" s="78"/>
      <c r="AJN11" s="78"/>
      <c r="AJO11" s="78"/>
      <c r="AJP11" s="78"/>
      <c r="AJQ11" s="78"/>
      <c r="AJR11" s="78"/>
      <c r="AJS11" s="78"/>
      <c r="AJT11" s="78"/>
      <c r="AJU11" s="78"/>
      <c r="AJV11" s="78"/>
      <c r="AJW11" s="78"/>
      <c r="AJX11" s="78"/>
      <c r="AJY11" s="78"/>
      <c r="AJZ11" s="78"/>
      <c r="AKA11" s="78"/>
      <c r="AKB11" s="78"/>
      <c r="AKC11" s="78"/>
      <c r="AKD11" s="78"/>
      <c r="AKE11" s="78"/>
      <c r="AKF11" s="78"/>
      <c r="AKG11" s="78"/>
      <c r="AKH11" s="78"/>
      <c r="AKI11" s="78"/>
      <c r="AKJ11" s="78"/>
      <c r="AKK11" s="78"/>
      <c r="AKL11" s="78"/>
      <c r="AKM11" s="78"/>
      <c r="AKN11" s="78"/>
      <c r="AKO11" s="78"/>
      <c r="AKP11" s="78"/>
      <c r="AKQ11" s="78"/>
      <c r="AKR11" s="78"/>
      <c r="AKS11" s="78"/>
      <c r="AKT11" s="78"/>
      <c r="AKU11" s="78"/>
      <c r="AKV11" s="78"/>
      <c r="AKW11" s="78"/>
      <c r="AKX11" s="78"/>
      <c r="AKY11" s="78"/>
      <c r="AKZ11" s="78"/>
      <c r="ALA11" s="78"/>
      <c r="ALB11" s="78"/>
      <c r="ALC11" s="78"/>
      <c r="ALD11" s="78"/>
      <c r="ALE11" s="78"/>
      <c r="ALF11" s="78"/>
      <c r="ALG11" s="78"/>
      <c r="ALH11" s="78"/>
      <c r="ALI11" s="78"/>
      <c r="ALJ11" s="78"/>
      <c r="ALK11" s="78"/>
      <c r="ALL11" s="78"/>
      <c r="ALM11" s="78"/>
      <c r="ALN11" s="78"/>
      <c r="ALO11" s="78"/>
      <c r="ALP11" s="78"/>
      <c r="ALQ11" s="78"/>
      <c r="ALR11" s="78"/>
      <c r="ALS11" s="78"/>
      <c r="ALT11" s="78"/>
      <c r="ALU11" s="78"/>
      <c r="ALV11" s="78"/>
      <c r="ALW11" s="78"/>
      <c r="ALX11" s="78"/>
      <c r="ALY11" s="78"/>
      <c r="ALZ11" s="78"/>
      <c r="AMA11" s="78"/>
      <c r="AMB11" s="78"/>
      <c r="AMC11" s="78"/>
      <c r="AMD11" s="78"/>
      <c r="AME11" s="78"/>
      <c r="AMF11" s="78"/>
      <c r="AMG11" s="78"/>
      <c r="AMH11" s="78"/>
      <c r="AMI11" s="78"/>
      <c r="AMJ11" s="78"/>
      <c r="AMK11" s="78"/>
      <c r="AML11" s="78"/>
      <c r="AMM11" s="78"/>
      <c r="AMN11" s="78"/>
    </row>
    <row r="12" spans="1:1028">
      <c r="A12" s="90"/>
      <c r="B12" s="89">
        <v>1</v>
      </c>
      <c r="C12" s="65" t="s">
        <v>89</v>
      </c>
      <c r="D12" s="69"/>
      <c r="E12" s="69"/>
      <c r="F12" s="69"/>
      <c r="G12" s="69"/>
      <c r="H12"/>
      <c r="I12" s="237">
        <v>2</v>
      </c>
      <c r="J12" s="84">
        <f>B12*I12</f>
        <v>2</v>
      </c>
    </row>
    <row r="13" spans="1:1028">
      <c r="A13" s="90"/>
      <c r="B13" s="89">
        <v>1</v>
      </c>
      <c r="C13" s="65" t="s">
        <v>90</v>
      </c>
      <c r="D13" s="69"/>
      <c r="E13" s="69"/>
      <c r="F13" s="69"/>
      <c r="G13" s="69"/>
      <c r="H13"/>
      <c r="I13" s="237">
        <v>8</v>
      </c>
      <c r="J13" s="84">
        <f>B13*I13</f>
        <v>8</v>
      </c>
    </row>
    <row r="14" spans="1:1028">
      <c r="H14" s="65" t="s">
        <v>91</v>
      </c>
      <c r="I14" s="84"/>
      <c r="J14" s="84">
        <f>SUM(J6:J12)</f>
        <v>4.1301000000000005</v>
      </c>
    </row>
    <row r="15" spans="1:1028" ht="16.5" thickBot="1">
      <c r="H15" s="65" t="s">
        <v>90</v>
      </c>
      <c r="I15" s="84"/>
      <c r="J15" s="84">
        <f>J13</f>
        <v>8</v>
      </c>
    </row>
    <row r="16" spans="1:1028" ht="16.5" thickBot="1">
      <c r="H16" s="82" t="s">
        <v>92</v>
      </c>
      <c r="I16" s="85"/>
      <c r="J16" s="85">
        <f>SUM(J6:J13)</f>
        <v>12.130100000000001</v>
      </c>
    </row>
    <row r="17" spans="1:1028" ht="17.25" thickTop="1" thickBot="1">
      <c r="H17" s="83" t="s">
        <v>93</v>
      </c>
      <c r="I17" s="86"/>
      <c r="J17" s="86">
        <v>500</v>
      </c>
    </row>
    <row r="18" spans="1:1028" ht="16.5" thickTop="1"/>
    <row r="21" spans="1:1028">
      <c r="A21" s="65" t="s">
        <v>676</v>
      </c>
    </row>
    <row r="22" spans="1:1028" s="192" customFormat="1">
      <c r="A22" s="78"/>
      <c r="B22" s="78">
        <v>96</v>
      </c>
      <c r="C22" s="78" t="s">
        <v>685</v>
      </c>
      <c r="D22" s="78"/>
      <c r="E22" s="78"/>
      <c r="F22" s="78"/>
      <c r="G22" s="78"/>
      <c r="H22" s="78"/>
      <c r="I22" s="66">
        <f>J14</f>
        <v>4.1301000000000005</v>
      </c>
      <c r="J22" s="84">
        <f>B22*I22</f>
        <v>396.48960000000005</v>
      </c>
      <c r="K22" s="78"/>
      <c r="L22" s="78"/>
      <c r="M22" s="78"/>
      <c r="N22" s="78"/>
      <c r="O22" s="78"/>
      <c r="P22" s="78"/>
      <c r="Q22" s="78"/>
      <c r="R22" s="78"/>
      <c r="S22" s="78"/>
      <c r="T22" s="78"/>
      <c r="U22" s="78"/>
      <c r="V22" s="78"/>
      <c r="W22" s="78"/>
      <c r="X22" s="78"/>
      <c r="Y22" s="78"/>
      <c r="Z22" s="78"/>
      <c r="AA22" s="78"/>
      <c r="AB22" s="78"/>
      <c r="AC22" s="78"/>
      <c r="AD22" s="78"/>
      <c r="AE22" s="78"/>
      <c r="AF22" s="78"/>
      <c r="AG22" s="78"/>
      <c r="AH22" s="78"/>
      <c r="AI22" s="78"/>
      <c r="AJ22" s="78"/>
      <c r="AK22" s="78"/>
      <c r="AL22" s="78"/>
      <c r="AM22" s="78"/>
      <c r="AN22" s="78"/>
      <c r="AO22" s="78"/>
      <c r="AP22" s="78"/>
      <c r="AQ22" s="78"/>
      <c r="AR22" s="78"/>
      <c r="AS22" s="78"/>
      <c r="AT22" s="78"/>
      <c r="AU22" s="78"/>
      <c r="AV22" s="78"/>
      <c r="AW22" s="78"/>
      <c r="AX22" s="78"/>
      <c r="AY22" s="78"/>
      <c r="AZ22" s="78"/>
      <c r="BA22" s="78"/>
      <c r="BB22" s="78"/>
      <c r="BC22" s="78"/>
      <c r="BD22" s="78"/>
      <c r="BE22" s="78"/>
      <c r="BF22" s="78"/>
      <c r="BG22" s="78"/>
      <c r="BH22" s="78"/>
      <c r="BI22" s="78"/>
      <c r="BJ22" s="78"/>
      <c r="BK22" s="78"/>
      <c r="BL22" s="78"/>
      <c r="BM22" s="78"/>
      <c r="BN22" s="78"/>
      <c r="BO22" s="78"/>
      <c r="BP22" s="78"/>
      <c r="BQ22" s="78"/>
      <c r="BR22" s="78"/>
      <c r="BS22" s="78"/>
      <c r="BT22" s="78"/>
      <c r="BU22" s="78"/>
      <c r="BV22" s="78"/>
      <c r="BW22" s="78"/>
      <c r="BX22" s="78"/>
      <c r="BY22" s="78"/>
      <c r="BZ22" s="78"/>
      <c r="CA22" s="78"/>
      <c r="CB22" s="78"/>
      <c r="CC22" s="78"/>
      <c r="CD22" s="78"/>
      <c r="CE22" s="78"/>
      <c r="CF22" s="78"/>
      <c r="CG22" s="78"/>
      <c r="CH22" s="78"/>
      <c r="CI22" s="78"/>
      <c r="CJ22" s="78"/>
      <c r="CK22" s="78"/>
      <c r="CL22" s="78"/>
      <c r="CM22" s="78"/>
      <c r="CN22" s="78"/>
      <c r="CO22" s="78"/>
      <c r="CP22" s="78"/>
      <c r="CQ22" s="78"/>
      <c r="CR22" s="78"/>
      <c r="CS22" s="78"/>
      <c r="CT22" s="78"/>
      <c r="CU22" s="78"/>
      <c r="CV22" s="78"/>
      <c r="CW22" s="78"/>
      <c r="CX22" s="78"/>
      <c r="CY22" s="78"/>
      <c r="CZ22" s="78"/>
      <c r="DA22" s="78"/>
      <c r="DB22" s="78"/>
      <c r="DC22" s="78"/>
      <c r="DD22" s="78"/>
      <c r="DE22" s="78"/>
      <c r="DF22" s="78"/>
      <c r="DG22" s="78"/>
      <c r="DH22" s="78"/>
      <c r="DI22" s="78"/>
      <c r="DJ22" s="78"/>
      <c r="DK22" s="78"/>
      <c r="DL22" s="78"/>
      <c r="DM22" s="78"/>
      <c r="DN22" s="78"/>
      <c r="DO22" s="78"/>
      <c r="DP22" s="78"/>
      <c r="DQ22" s="78"/>
      <c r="DR22" s="78"/>
      <c r="DS22" s="78"/>
      <c r="DT22" s="78"/>
      <c r="DU22" s="78"/>
      <c r="DV22" s="78"/>
      <c r="DW22" s="78"/>
      <c r="DX22" s="78"/>
      <c r="DY22" s="78"/>
      <c r="DZ22" s="78"/>
      <c r="EA22" s="78"/>
      <c r="EB22" s="78"/>
      <c r="EC22" s="78"/>
      <c r="ED22" s="78"/>
      <c r="EE22" s="78"/>
      <c r="EF22" s="78"/>
      <c r="EG22" s="78"/>
      <c r="EH22" s="78"/>
      <c r="EI22" s="78"/>
      <c r="EJ22" s="78"/>
      <c r="EK22" s="78"/>
      <c r="EL22" s="78"/>
      <c r="EM22" s="78"/>
      <c r="EN22" s="78"/>
      <c r="EO22" s="78"/>
      <c r="EP22" s="78"/>
      <c r="EQ22" s="78"/>
      <c r="ER22" s="78"/>
      <c r="ES22" s="78"/>
      <c r="ET22" s="78"/>
      <c r="EU22" s="78"/>
      <c r="EV22" s="78"/>
      <c r="EW22" s="78"/>
      <c r="EX22" s="78"/>
      <c r="EY22" s="78"/>
      <c r="EZ22" s="78"/>
      <c r="FA22" s="78"/>
      <c r="FB22" s="78"/>
      <c r="FC22" s="78"/>
      <c r="FD22" s="78"/>
      <c r="FE22" s="78"/>
      <c r="FF22" s="78"/>
      <c r="FG22" s="78"/>
      <c r="FH22" s="78"/>
      <c r="FI22" s="78"/>
      <c r="FJ22" s="78"/>
      <c r="FK22" s="78"/>
      <c r="FL22" s="78"/>
      <c r="FM22" s="78"/>
      <c r="FN22" s="78"/>
      <c r="FO22" s="78"/>
      <c r="FP22" s="78"/>
      <c r="FQ22" s="78"/>
      <c r="FR22" s="78"/>
      <c r="FS22" s="78"/>
      <c r="FT22" s="78"/>
      <c r="FU22" s="78"/>
      <c r="FV22" s="78"/>
      <c r="FW22" s="78"/>
      <c r="FX22" s="78"/>
      <c r="FY22" s="78"/>
      <c r="FZ22" s="78"/>
      <c r="GA22" s="78"/>
      <c r="GB22" s="78"/>
      <c r="GC22" s="78"/>
      <c r="GD22" s="78"/>
      <c r="GE22" s="78"/>
      <c r="GF22" s="78"/>
      <c r="GG22" s="78"/>
      <c r="GH22" s="78"/>
      <c r="GI22" s="78"/>
      <c r="GJ22" s="78"/>
      <c r="GK22" s="78"/>
      <c r="GL22" s="78"/>
      <c r="GM22" s="78"/>
      <c r="GN22" s="78"/>
      <c r="GO22" s="78"/>
      <c r="GP22" s="78"/>
      <c r="GQ22" s="78"/>
      <c r="GR22" s="78"/>
      <c r="GS22" s="78"/>
      <c r="GT22" s="78"/>
      <c r="GU22" s="78"/>
      <c r="GV22" s="78"/>
      <c r="GW22" s="78"/>
      <c r="GX22" s="78"/>
      <c r="GY22" s="78"/>
      <c r="GZ22" s="78"/>
      <c r="HA22" s="78"/>
      <c r="HB22" s="78"/>
      <c r="HC22" s="78"/>
      <c r="HD22" s="78"/>
      <c r="HE22" s="78"/>
      <c r="HF22" s="78"/>
      <c r="HG22" s="78"/>
      <c r="HH22" s="78"/>
      <c r="HI22" s="78"/>
      <c r="HJ22" s="78"/>
      <c r="HK22" s="78"/>
      <c r="HL22" s="78"/>
      <c r="HM22" s="78"/>
      <c r="HN22" s="78"/>
      <c r="HO22" s="78"/>
      <c r="HP22" s="78"/>
      <c r="HQ22" s="78"/>
      <c r="HR22" s="78"/>
      <c r="HS22" s="78"/>
      <c r="HT22" s="78"/>
      <c r="HU22" s="78"/>
      <c r="HV22" s="78"/>
      <c r="HW22" s="78"/>
      <c r="HX22" s="78"/>
      <c r="HY22" s="78"/>
      <c r="HZ22" s="78"/>
      <c r="IA22" s="78"/>
      <c r="IB22" s="78"/>
      <c r="IC22" s="78"/>
      <c r="ID22" s="78"/>
      <c r="IE22" s="78"/>
      <c r="IF22" s="78"/>
      <c r="IG22" s="78"/>
      <c r="IH22" s="78"/>
      <c r="II22" s="78"/>
      <c r="IJ22" s="78"/>
      <c r="IK22" s="78"/>
      <c r="IL22" s="78"/>
      <c r="IM22" s="78"/>
      <c r="IN22" s="78"/>
      <c r="IO22" s="78"/>
      <c r="IP22" s="78"/>
      <c r="IQ22" s="78"/>
      <c r="IR22" s="78"/>
      <c r="IS22" s="78"/>
      <c r="IT22" s="78"/>
      <c r="IU22" s="78"/>
      <c r="IV22" s="78"/>
      <c r="IW22" s="78"/>
      <c r="IX22" s="78"/>
      <c r="IY22" s="78"/>
      <c r="IZ22" s="78"/>
      <c r="JA22" s="78"/>
      <c r="JB22" s="78"/>
      <c r="JC22" s="78"/>
      <c r="JD22" s="78"/>
      <c r="JE22" s="78"/>
      <c r="JF22" s="78"/>
      <c r="JG22" s="78"/>
      <c r="JH22" s="78"/>
      <c r="JI22" s="78"/>
      <c r="JJ22" s="78"/>
      <c r="JK22" s="78"/>
      <c r="JL22" s="78"/>
      <c r="JM22" s="78"/>
      <c r="JN22" s="78"/>
      <c r="JO22" s="78"/>
      <c r="JP22" s="78"/>
      <c r="JQ22" s="78"/>
      <c r="JR22" s="78"/>
      <c r="JS22" s="78"/>
      <c r="JT22" s="78"/>
      <c r="JU22" s="78"/>
      <c r="JV22" s="78"/>
      <c r="JW22" s="78"/>
      <c r="JX22" s="78"/>
      <c r="JY22" s="78"/>
      <c r="JZ22" s="78"/>
      <c r="KA22" s="78"/>
      <c r="KB22" s="78"/>
      <c r="KC22" s="78"/>
      <c r="KD22" s="78"/>
      <c r="KE22" s="78"/>
      <c r="KF22" s="78"/>
      <c r="KG22" s="78"/>
      <c r="KH22" s="78"/>
      <c r="KI22" s="78"/>
      <c r="KJ22" s="78"/>
      <c r="KK22" s="78"/>
      <c r="KL22" s="78"/>
      <c r="KM22" s="78"/>
      <c r="KN22" s="78"/>
      <c r="KO22" s="78"/>
      <c r="KP22" s="78"/>
      <c r="KQ22" s="78"/>
      <c r="KR22" s="78"/>
      <c r="KS22" s="78"/>
      <c r="KT22" s="78"/>
      <c r="KU22" s="78"/>
      <c r="KV22" s="78"/>
      <c r="KW22" s="78"/>
      <c r="KX22" s="78"/>
      <c r="KY22" s="78"/>
      <c r="KZ22" s="78"/>
      <c r="LA22" s="78"/>
      <c r="LB22" s="78"/>
      <c r="LC22" s="78"/>
      <c r="LD22" s="78"/>
      <c r="LE22" s="78"/>
      <c r="LF22" s="78"/>
      <c r="LG22" s="78"/>
      <c r="LH22" s="78"/>
      <c r="LI22" s="78"/>
      <c r="LJ22" s="78"/>
      <c r="LK22" s="78"/>
      <c r="LL22" s="78"/>
      <c r="LM22" s="78"/>
      <c r="LN22" s="78"/>
      <c r="LO22" s="78"/>
      <c r="LP22" s="78"/>
      <c r="LQ22" s="78"/>
      <c r="LR22" s="78"/>
      <c r="LS22" s="78"/>
      <c r="LT22" s="78"/>
      <c r="LU22" s="78"/>
      <c r="LV22" s="78"/>
      <c r="LW22" s="78"/>
      <c r="LX22" s="78"/>
      <c r="LY22" s="78"/>
      <c r="LZ22" s="78"/>
      <c r="MA22" s="78"/>
      <c r="MB22" s="78"/>
      <c r="MC22" s="78"/>
      <c r="MD22" s="78"/>
      <c r="ME22" s="78"/>
      <c r="MF22" s="78"/>
      <c r="MG22" s="78"/>
      <c r="MH22" s="78"/>
      <c r="MI22" s="78"/>
      <c r="MJ22" s="78"/>
      <c r="MK22" s="78"/>
      <c r="ML22" s="78"/>
      <c r="MM22" s="78"/>
      <c r="MN22" s="78"/>
      <c r="MO22" s="78"/>
      <c r="MP22" s="78"/>
      <c r="MQ22" s="78"/>
      <c r="MR22" s="78"/>
      <c r="MS22" s="78"/>
      <c r="MT22" s="78"/>
      <c r="MU22" s="78"/>
      <c r="MV22" s="78"/>
      <c r="MW22" s="78"/>
      <c r="MX22" s="78"/>
      <c r="MY22" s="78"/>
      <c r="MZ22" s="78"/>
      <c r="NA22" s="78"/>
      <c r="NB22" s="78"/>
      <c r="NC22" s="78"/>
      <c r="ND22" s="78"/>
      <c r="NE22" s="78"/>
      <c r="NF22" s="78"/>
      <c r="NG22" s="78"/>
      <c r="NH22" s="78"/>
      <c r="NI22" s="78"/>
      <c r="NJ22" s="78"/>
      <c r="NK22" s="78"/>
      <c r="NL22" s="78"/>
      <c r="NM22" s="78"/>
      <c r="NN22" s="78"/>
      <c r="NO22" s="78"/>
      <c r="NP22" s="78"/>
      <c r="NQ22" s="78"/>
      <c r="NR22" s="78"/>
      <c r="NS22" s="78"/>
      <c r="NT22" s="78"/>
      <c r="NU22" s="78"/>
      <c r="NV22" s="78"/>
      <c r="NW22" s="78"/>
      <c r="NX22" s="78"/>
      <c r="NY22" s="78"/>
      <c r="NZ22" s="78"/>
      <c r="OA22" s="78"/>
      <c r="OB22" s="78"/>
      <c r="OC22" s="78"/>
      <c r="OD22" s="78"/>
      <c r="OE22" s="78"/>
      <c r="OF22" s="78"/>
      <c r="OG22" s="78"/>
      <c r="OH22" s="78"/>
      <c r="OI22" s="78"/>
      <c r="OJ22" s="78"/>
      <c r="OK22" s="78"/>
      <c r="OL22" s="78"/>
      <c r="OM22" s="78"/>
      <c r="ON22" s="78"/>
      <c r="OO22" s="78"/>
      <c r="OP22" s="78"/>
      <c r="OQ22" s="78"/>
      <c r="OR22" s="78"/>
      <c r="OS22" s="78"/>
      <c r="OT22" s="78"/>
      <c r="OU22" s="78"/>
      <c r="OV22" s="78"/>
      <c r="OW22" s="78"/>
      <c r="OX22" s="78"/>
      <c r="OY22" s="78"/>
      <c r="OZ22" s="78"/>
      <c r="PA22" s="78"/>
      <c r="PB22" s="78"/>
      <c r="PC22" s="78"/>
      <c r="PD22" s="78"/>
      <c r="PE22" s="78"/>
      <c r="PF22" s="78"/>
      <c r="PG22" s="78"/>
      <c r="PH22" s="78"/>
      <c r="PI22" s="78"/>
      <c r="PJ22" s="78"/>
      <c r="PK22" s="78"/>
      <c r="PL22" s="78"/>
      <c r="PM22" s="78"/>
      <c r="PN22" s="78"/>
      <c r="PO22" s="78"/>
      <c r="PP22" s="78"/>
      <c r="PQ22" s="78"/>
      <c r="PR22" s="78"/>
      <c r="PS22" s="78"/>
      <c r="PT22" s="78"/>
      <c r="PU22" s="78"/>
      <c r="PV22" s="78"/>
      <c r="PW22" s="78"/>
      <c r="PX22" s="78"/>
      <c r="PY22" s="78"/>
      <c r="PZ22" s="78"/>
      <c r="QA22" s="78"/>
      <c r="QB22" s="78"/>
      <c r="QC22" s="78"/>
      <c r="QD22" s="78"/>
      <c r="QE22" s="78"/>
      <c r="QF22" s="78"/>
      <c r="QG22" s="78"/>
      <c r="QH22" s="78"/>
      <c r="QI22" s="78"/>
      <c r="QJ22" s="78"/>
      <c r="QK22" s="78"/>
      <c r="QL22" s="78"/>
      <c r="QM22" s="78"/>
      <c r="QN22" s="78"/>
      <c r="QO22" s="78"/>
      <c r="QP22" s="78"/>
      <c r="QQ22" s="78"/>
      <c r="QR22" s="78"/>
      <c r="QS22" s="78"/>
      <c r="QT22" s="78"/>
      <c r="QU22" s="78"/>
      <c r="QV22" s="78"/>
      <c r="QW22" s="78"/>
      <c r="QX22" s="78"/>
      <c r="QY22" s="78"/>
      <c r="QZ22" s="78"/>
      <c r="RA22" s="78"/>
      <c r="RB22" s="78"/>
      <c r="RC22" s="78"/>
      <c r="RD22" s="78"/>
      <c r="RE22" s="78"/>
      <c r="RF22" s="78"/>
      <c r="RG22" s="78"/>
      <c r="RH22" s="78"/>
      <c r="RI22" s="78"/>
      <c r="RJ22" s="78"/>
      <c r="RK22" s="78"/>
      <c r="RL22" s="78"/>
      <c r="RM22" s="78"/>
      <c r="RN22" s="78"/>
      <c r="RO22" s="78"/>
      <c r="RP22" s="78"/>
      <c r="RQ22" s="78"/>
      <c r="RR22" s="78"/>
      <c r="RS22" s="78"/>
      <c r="RT22" s="78"/>
      <c r="RU22" s="78"/>
      <c r="RV22" s="78"/>
      <c r="RW22" s="78"/>
      <c r="RX22" s="78"/>
      <c r="RY22" s="78"/>
      <c r="RZ22" s="78"/>
      <c r="SA22" s="78"/>
      <c r="SB22" s="78"/>
      <c r="SC22" s="78"/>
      <c r="SD22" s="78"/>
      <c r="SE22" s="78"/>
      <c r="SF22" s="78"/>
      <c r="SG22" s="78"/>
      <c r="SH22" s="78"/>
      <c r="SI22" s="78"/>
      <c r="SJ22" s="78"/>
      <c r="SK22" s="78"/>
      <c r="SL22" s="78"/>
      <c r="SM22" s="78"/>
      <c r="SN22" s="78"/>
      <c r="SO22" s="78"/>
      <c r="SP22" s="78"/>
      <c r="SQ22" s="78"/>
      <c r="SR22" s="78"/>
      <c r="SS22" s="78"/>
      <c r="ST22" s="78"/>
      <c r="SU22" s="78"/>
      <c r="SV22" s="78"/>
      <c r="SW22" s="78"/>
      <c r="SX22" s="78"/>
      <c r="SY22" s="78"/>
      <c r="SZ22" s="78"/>
      <c r="TA22" s="78"/>
      <c r="TB22" s="78"/>
      <c r="TC22" s="78"/>
      <c r="TD22" s="78"/>
      <c r="TE22" s="78"/>
      <c r="TF22" s="78"/>
      <c r="TG22" s="78"/>
      <c r="TH22" s="78"/>
      <c r="TI22" s="78"/>
      <c r="TJ22" s="78"/>
      <c r="TK22" s="78"/>
      <c r="TL22" s="78"/>
      <c r="TM22" s="78"/>
      <c r="TN22" s="78"/>
      <c r="TO22" s="78"/>
      <c r="TP22" s="78"/>
      <c r="TQ22" s="78"/>
      <c r="TR22" s="78"/>
      <c r="TS22" s="78"/>
      <c r="TT22" s="78"/>
      <c r="TU22" s="78"/>
      <c r="TV22" s="78"/>
      <c r="TW22" s="78"/>
      <c r="TX22" s="78"/>
      <c r="TY22" s="78"/>
      <c r="TZ22" s="78"/>
      <c r="UA22" s="78"/>
      <c r="UB22" s="78"/>
      <c r="UC22" s="78"/>
      <c r="UD22" s="78"/>
      <c r="UE22" s="78"/>
      <c r="UF22" s="78"/>
      <c r="UG22" s="78"/>
      <c r="UH22" s="78"/>
      <c r="UI22" s="78"/>
      <c r="UJ22" s="78"/>
      <c r="UK22" s="78"/>
      <c r="UL22" s="78"/>
      <c r="UM22" s="78"/>
      <c r="UN22" s="78"/>
      <c r="UO22" s="78"/>
      <c r="UP22" s="78"/>
      <c r="UQ22" s="78"/>
      <c r="UR22" s="78"/>
      <c r="US22" s="78"/>
      <c r="UT22" s="78"/>
      <c r="UU22" s="78"/>
      <c r="UV22" s="78"/>
      <c r="UW22" s="78"/>
      <c r="UX22" s="78"/>
      <c r="UY22" s="78"/>
      <c r="UZ22" s="78"/>
      <c r="VA22" s="78"/>
      <c r="VB22" s="78"/>
      <c r="VC22" s="78"/>
      <c r="VD22" s="78"/>
      <c r="VE22" s="78"/>
      <c r="VF22" s="78"/>
      <c r="VG22" s="78"/>
      <c r="VH22" s="78"/>
      <c r="VI22" s="78"/>
      <c r="VJ22" s="78"/>
      <c r="VK22" s="78"/>
      <c r="VL22" s="78"/>
      <c r="VM22" s="78"/>
      <c r="VN22" s="78"/>
      <c r="VO22" s="78"/>
      <c r="VP22" s="78"/>
      <c r="VQ22" s="78"/>
      <c r="VR22" s="78"/>
      <c r="VS22" s="78"/>
      <c r="VT22" s="78"/>
      <c r="VU22" s="78"/>
      <c r="VV22" s="78"/>
      <c r="VW22" s="78"/>
      <c r="VX22" s="78"/>
      <c r="VY22" s="78"/>
      <c r="VZ22" s="78"/>
      <c r="WA22" s="78"/>
      <c r="WB22" s="78"/>
      <c r="WC22" s="78"/>
      <c r="WD22" s="78"/>
      <c r="WE22" s="78"/>
      <c r="WF22" s="78"/>
      <c r="WG22" s="78"/>
      <c r="WH22" s="78"/>
      <c r="WI22" s="78"/>
      <c r="WJ22" s="78"/>
      <c r="WK22" s="78"/>
      <c r="WL22" s="78"/>
      <c r="WM22" s="78"/>
      <c r="WN22" s="78"/>
      <c r="WO22" s="78"/>
      <c r="WP22" s="78"/>
      <c r="WQ22" s="78"/>
      <c r="WR22" s="78"/>
      <c r="WS22" s="78"/>
      <c r="WT22" s="78"/>
      <c r="WU22" s="78"/>
      <c r="WV22" s="78"/>
      <c r="WW22" s="78"/>
      <c r="WX22" s="78"/>
      <c r="WY22" s="78"/>
      <c r="WZ22" s="78"/>
      <c r="XA22" s="78"/>
      <c r="XB22" s="78"/>
      <c r="XC22" s="78"/>
      <c r="XD22" s="78"/>
      <c r="XE22" s="78"/>
      <c r="XF22" s="78"/>
      <c r="XG22" s="78"/>
      <c r="XH22" s="78"/>
      <c r="XI22" s="78"/>
      <c r="XJ22" s="78"/>
      <c r="XK22" s="78"/>
      <c r="XL22" s="78"/>
      <c r="XM22" s="78"/>
      <c r="XN22" s="78"/>
      <c r="XO22" s="78"/>
      <c r="XP22" s="78"/>
      <c r="XQ22" s="78"/>
      <c r="XR22" s="78"/>
      <c r="XS22" s="78"/>
      <c r="XT22" s="78"/>
      <c r="XU22" s="78"/>
      <c r="XV22" s="78"/>
      <c r="XW22" s="78"/>
      <c r="XX22" s="78"/>
      <c r="XY22" s="78"/>
      <c r="XZ22" s="78"/>
      <c r="YA22" s="78"/>
      <c r="YB22" s="78"/>
      <c r="YC22" s="78"/>
      <c r="YD22" s="78"/>
      <c r="YE22" s="78"/>
      <c r="YF22" s="78"/>
      <c r="YG22" s="78"/>
      <c r="YH22" s="78"/>
      <c r="YI22" s="78"/>
      <c r="YJ22" s="78"/>
      <c r="YK22" s="78"/>
      <c r="YL22" s="78"/>
      <c r="YM22" s="78"/>
      <c r="YN22" s="78"/>
      <c r="YO22" s="78"/>
      <c r="YP22" s="78"/>
      <c r="YQ22" s="78"/>
      <c r="YR22" s="78"/>
      <c r="YS22" s="78"/>
      <c r="YT22" s="78"/>
      <c r="YU22" s="78"/>
      <c r="YV22" s="78"/>
      <c r="YW22" s="78"/>
      <c r="YX22" s="78"/>
      <c r="YY22" s="78"/>
      <c r="YZ22" s="78"/>
      <c r="ZA22" s="78"/>
      <c r="ZB22" s="78"/>
      <c r="ZC22" s="78"/>
      <c r="ZD22" s="78"/>
      <c r="ZE22" s="78"/>
      <c r="ZF22" s="78"/>
      <c r="ZG22" s="78"/>
      <c r="ZH22" s="78"/>
      <c r="ZI22" s="78"/>
      <c r="ZJ22" s="78"/>
      <c r="ZK22" s="78"/>
      <c r="ZL22" s="78"/>
      <c r="ZM22" s="78"/>
      <c r="ZN22" s="78"/>
      <c r="ZO22" s="78"/>
      <c r="ZP22" s="78"/>
      <c r="ZQ22" s="78"/>
      <c r="ZR22" s="78"/>
      <c r="ZS22" s="78"/>
      <c r="ZT22" s="78"/>
      <c r="ZU22" s="78"/>
      <c r="ZV22" s="78"/>
      <c r="ZW22" s="78"/>
      <c r="ZX22" s="78"/>
      <c r="ZY22" s="78"/>
      <c r="ZZ22" s="78"/>
      <c r="AAA22" s="78"/>
      <c r="AAB22" s="78"/>
      <c r="AAC22" s="78"/>
      <c r="AAD22" s="78"/>
      <c r="AAE22" s="78"/>
      <c r="AAF22" s="78"/>
      <c r="AAG22" s="78"/>
      <c r="AAH22" s="78"/>
      <c r="AAI22" s="78"/>
      <c r="AAJ22" s="78"/>
      <c r="AAK22" s="78"/>
      <c r="AAL22" s="78"/>
      <c r="AAM22" s="78"/>
      <c r="AAN22" s="78"/>
      <c r="AAO22" s="78"/>
      <c r="AAP22" s="78"/>
      <c r="AAQ22" s="78"/>
      <c r="AAR22" s="78"/>
      <c r="AAS22" s="78"/>
      <c r="AAT22" s="78"/>
      <c r="AAU22" s="78"/>
      <c r="AAV22" s="78"/>
      <c r="AAW22" s="78"/>
      <c r="AAX22" s="78"/>
      <c r="AAY22" s="78"/>
      <c r="AAZ22" s="78"/>
      <c r="ABA22" s="78"/>
      <c r="ABB22" s="78"/>
      <c r="ABC22" s="78"/>
      <c r="ABD22" s="78"/>
      <c r="ABE22" s="78"/>
      <c r="ABF22" s="78"/>
      <c r="ABG22" s="78"/>
      <c r="ABH22" s="78"/>
      <c r="ABI22" s="78"/>
      <c r="ABJ22" s="78"/>
      <c r="ABK22" s="78"/>
      <c r="ABL22" s="78"/>
      <c r="ABM22" s="78"/>
      <c r="ABN22" s="78"/>
      <c r="ABO22" s="78"/>
      <c r="ABP22" s="78"/>
      <c r="ABQ22" s="78"/>
      <c r="ABR22" s="78"/>
      <c r="ABS22" s="78"/>
      <c r="ABT22" s="78"/>
      <c r="ABU22" s="78"/>
      <c r="ABV22" s="78"/>
      <c r="ABW22" s="78"/>
      <c r="ABX22" s="78"/>
      <c r="ABY22" s="78"/>
      <c r="ABZ22" s="78"/>
      <c r="ACA22" s="78"/>
      <c r="ACB22" s="78"/>
      <c r="ACC22" s="78"/>
      <c r="ACD22" s="78"/>
      <c r="ACE22" s="78"/>
      <c r="ACF22" s="78"/>
      <c r="ACG22" s="78"/>
      <c r="ACH22" s="78"/>
      <c r="ACI22" s="78"/>
      <c r="ACJ22" s="78"/>
      <c r="ACK22" s="78"/>
      <c r="ACL22" s="78"/>
      <c r="ACM22" s="78"/>
      <c r="ACN22" s="78"/>
      <c r="ACO22" s="78"/>
      <c r="ACP22" s="78"/>
      <c r="ACQ22" s="78"/>
      <c r="ACR22" s="78"/>
      <c r="ACS22" s="78"/>
      <c r="ACT22" s="78"/>
      <c r="ACU22" s="78"/>
      <c r="ACV22" s="78"/>
      <c r="ACW22" s="78"/>
      <c r="ACX22" s="78"/>
      <c r="ACY22" s="78"/>
      <c r="ACZ22" s="78"/>
      <c r="ADA22" s="78"/>
      <c r="ADB22" s="78"/>
      <c r="ADC22" s="78"/>
      <c r="ADD22" s="78"/>
      <c r="ADE22" s="78"/>
      <c r="ADF22" s="78"/>
      <c r="ADG22" s="78"/>
      <c r="ADH22" s="78"/>
      <c r="ADI22" s="78"/>
      <c r="ADJ22" s="78"/>
      <c r="ADK22" s="78"/>
      <c r="ADL22" s="78"/>
      <c r="ADM22" s="78"/>
      <c r="ADN22" s="78"/>
      <c r="ADO22" s="78"/>
      <c r="ADP22" s="78"/>
      <c r="ADQ22" s="78"/>
      <c r="ADR22" s="78"/>
      <c r="ADS22" s="78"/>
      <c r="ADT22" s="78"/>
      <c r="ADU22" s="78"/>
      <c r="ADV22" s="78"/>
      <c r="ADW22" s="78"/>
      <c r="ADX22" s="78"/>
      <c r="ADY22" s="78"/>
      <c r="ADZ22" s="78"/>
      <c r="AEA22" s="78"/>
      <c r="AEB22" s="78"/>
      <c r="AEC22" s="78"/>
      <c r="AED22" s="78"/>
      <c r="AEE22" s="78"/>
      <c r="AEF22" s="78"/>
      <c r="AEG22" s="78"/>
      <c r="AEH22" s="78"/>
      <c r="AEI22" s="78"/>
      <c r="AEJ22" s="78"/>
      <c r="AEK22" s="78"/>
      <c r="AEL22" s="78"/>
      <c r="AEM22" s="78"/>
      <c r="AEN22" s="78"/>
      <c r="AEO22" s="78"/>
      <c r="AEP22" s="78"/>
      <c r="AEQ22" s="78"/>
      <c r="AER22" s="78"/>
      <c r="AES22" s="78"/>
      <c r="AET22" s="78"/>
      <c r="AEU22" s="78"/>
      <c r="AEV22" s="78"/>
      <c r="AEW22" s="78"/>
      <c r="AEX22" s="78"/>
      <c r="AEY22" s="78"/>
      <c r="AEZ22" s="78"/>
      <c r="AFA22" s="78"/>
      <c r="AFB22" s="78"/>
      <c r="AFC22" s="78"/>
      <c r="AFD22" s="78"/>
      <c r="AFE22" s="78"/>
      <c r="AFF22" s="78"/>
      <c r="AFG22" s="78"/>
      <c r="AFH22" s="78"/>
      <c r="AFI22" s="78"/>
      <c r="AFJ22" s="78"/>
      <c r="AFK22" s="78"/>
      <c r="AFL22" s="78"/>
      <c r="AFM22" s="78"/>
      <c r="AFN22" s="78"/>
      <c r="AFO22" s="78"/>
      <c r="AFP22" s="78"/>
      <c r="AFQ22" s="78"/>
      <c r="AFR22" s="78"/>
      <c r="AFS22" s="78"/>
      <c r="AFT22" s="78"/>
      <c r="AFU22" s="78"/>
      <c r="AFV22" s="78"/>
      <c r="AFW22" s="78"/>
      <c r="AFX22" s="78"/>
      <c r="AFY22" s="78"/>
      <c r="AFZ22" s="78"/>
      <c r="AGA22" s="78"/>
      <c r="AGB22" s="78"/>
      <c r="AGC22" s="78"/>
      <c r="AGD22" s="78"/>
      <c r="AGE22" s="78"/>
      <c r="AGF22" s="78"/>
      <c r="AGG22" s="78"/>
      <c r="AGH22" s="78"/>
      <c r="AGI22" s="78"/>
      <c r="AGJ22" s="78"/>
      <c r="AGK22" s="78"/>
      <c r="AGL22" s="78"/>
      <c r="AGM22" s="78"/>
      <c r="AGN22" s="78"/>
      <c r="AGO22" s="78"/>
      <c r="AGP22" s="78"/>
      <c r="AGQ22" s="78"/>
      <c r="AGR22" s="78"/>
      <c r="AGS22" s="78"/>
      <c r="AGT22" s="78"/>
      <c r="AGU22" s="78"/>
      <c r="AGV22" s="78"/>
      <c r="AGW22" s="78"/>
      <c r="AGX22" s="78"/>
      <c r="AGY22" s="78"/>
      <c r="AGZ22" s="78"/>
      <c r="AHA22" s="78"/>
      <c r="AHB22" s="78"/>
      <c r="AHC22" s="78"/>
      <c r="AHD22" s="78"/>
      <c r="AHE22" s="78"/>
      <c r="AHF22" s="78"/>
      <c r="AHG22" s="78"/>
      <c r="AHH22" s="78"/>
      <c r="AHI22" s="78"/>
      <c r="AHJ22" s="78"/>
      <c r="AHK22" s="78"/>
      <c r="AHL22" s="78"/>
      <c r="AHM22" s="78"/>
      <c r="AHN22" s="78"/>
      <c r="AHO22" s="78"/>
      <c r="AHP22" s="78"/>
      <c r="AHQ22" s="78"/>
      <c r="AHR22" s="78"/>
      <c r="AHS22" s="78"/>
      <c r="AHT22" s="78"/>
      <c r="AHU22" s="78"/>
      <c r="AHV22" s="78"/>
      <c r="AHW22" s="78"/>
      <c r="AHX22" s="78"/>
      <c r="AHY22" s="78"/>
      <c r="AHZ22" s="78"/>
      <c r="AIA22" s="78"/>
      <c r="AIB22" s="78"/>
      <c r="AIC22" s="78"/>
      <c r="AID22" s="78"/>
      <c r="AIE22" s="78"/>
      <c r="AIF22" s="78"/>
      <c r="AIG22" s="78"/>
      <c r="AIH22" s="78"/>
      <c r="AII22" s="78"/>
      <c r="AIJ22" s="78"/>
      <c r="AIK22" s="78"/>
      <c r="AIL22" s="78"/>
      <c r="AIM22" s="78"/>
      <c r="AIN22" s="78"/>
      <c r="AIO22" s="78"/>
      <c r="AIP22" s="78"/>
      <c r="AIQ22" s="78"/>
      <c r="AIR22" s="78"/>
      <c r="AIS22" s="78"/>
      <c r="AIT22" s="78"/>
      <c r="AIU22" s="78"/>
      <c r="AIV22" s="78"/>
      <c r="AIW22" s="78"/>
      <c r="AIX22" s="78"/>
      <c r="AIY22" s="78"/>
      <c r="AIZ22" s="78"/>
      <c r="AJA22" s="78"/>
      <c r="AJB22" s="78"/>
      <c r="AJC22" s="78"/>
      <c r="AJD22" s="78"/>
      <c r="AJE22" s="78"/>
      <c r="AJF22" s="78"/>
      <c r="AJG22" s="78"/>
      <c r="AJH22" s="78"/>
      <c r="AJI22" s="78"/>
      <c r="AJJ22" s="78"/>
      <c r="AJK22" s="78"/>
      <c r="AJL22" s="78"/>
      <c r="AJM22" s="78"/>
      <c r="AJN22" s="78"/>
      <c r="AJO22" s="78"/>
      <c r="AJP22" s="78"/>
      <c r="AJQ22" s="78"/>
      <c r="AJR22" s="78"/>
      <c r="AJS22" s="78"/>
      <c r="AJT22" s="78"/>
      <c r="AJU22" s="78"/>
      <c r="AJV22" s="78"/>
      <c r="AJW22" s="78"/>
      <c r="AJX22" s="78"/>
      <c r="AJY22" s="78"/>
      <c r="AJZ22" s="78"/>
      <c r="AKA22" s="78"/>
      <c r="AKB22" s="78"/>
      <c r="AKC22" s="78"/>
      <c r="AKD22" s="78"/>
      <c r="AKE22" s="78"/>
      <c r="AKF22" s="78"/>
      <c r="AKG22" s="78"/>
      <c r="AKH22" s="78"/>
      <c r="AKI22" s="78"/>
      <c r="AKJ22" s="78"/>
      <c r="AKK22" s="78"/>
      <c r="AKL22" s="78"/>
      <c r="AKM22" s="78"/>
      <c r="AKN22" s="78"/>
      <c r="AKO22" s="78"/>
      <c r="AKP22" s="78"/>
      <c r="AKQ22" s="78"/>
      <c r="AKR22" s="78"/>
      <c r="AKS22" s="78"/>
      <c r="AKT22" s="78"/>
      <c r="AKU22" s="78"/>
      <c r="AKV22" s="78"/>
      <c r="AKW22" s="78"/>
      <c r="AKX22" s="78"/>
      <c r="AKY22" s="78"/>
      <c r="AKZ22" s="78"/>
      <c r="ALA22" s="78"/>
      <c r="ALB22" s="78"/>
      <c r="ALC22" s="78"/>
      <c r="ALD22" s="78"/>
      <c r="ALE22" s="78"/>
      <c r="ALF22" s="78"/>
      <c r="ALG22" s="78"/>
      <c r="ALH22" s="78"/>
      <c r="ALI22" s="78"/>
      <c r="ALJ22" s="78"/>
      <c r="ALK22" s="78"/>
      <c r="ALL22" s="78"/>
      <c r="ALM22" s="78"/>
      <c r="ALN22" s="78"/>
      <c r="ALO22" s="78"/>
      <c r="ALP22" s="78"/>
      <c r="ALQ22" s="78"/>
      <c r="ALR22" s="78"/>
      <c r="ALS22" s="78"/>
      <c r="ALT22" s="78"/>
      <c r="ALU22" s="78"/>
      <c r="ALV22" s="78"/>
      <c r="ALW22" s="78"/>
      <c r="ALX22" s="78"/>
      <c r="ALY22" s="78"/>
      <c r="ALZ22" s="78"/>
      <c r="AMA22" s="78"/>
      <c r="AMB22" s="78"/>
      <c r="AMC22" s="78"/>
      <c r="AMD22" s="78"/>
      <c r="AME22" s="78"/>
      <c r="AMF22" s="78"/>
      <c r="AMG22" s="78"/>
      <c r="AMH22" s="78"/>
      <c r="AMI22" s="78"/>
      <c r="AMJ22" s="78"/>
      <c r="AMK22" s="78"/>
      <c r="AML22" s="78"/>
      <c r="AMM22" s="78"/>
      <c r="AMN22" s="78"/>
    </row>
    <row r="23" spans="1:1028" s="192" customFormat="1">
      <c r="A23" s="78"/>
      <c r="B23" s="78">
        <v>96</v>
      </c>
      <c r="C23" s="78" t="s">
        <v>684</v>
      </c>
      <c r="D23" s="78"/>
      <c r="E23" s="78"/>
      <c r="F23" s="78"/>
      <c r="G23" s="78"/>
      <c r="H23" s="78"/>
      <c r="I23" s="66">
        <v>3.1</v>
      </c>
      <c r="J23" s="84">
        <f>B23*I23</f>
        <v>297.60000000000002</v>
      </c>
      <c r="K23" s="78"/>
      <c r="L23" s="78"/>
      <c r="M23" s="78"/>
      <c r="N23" s="78"/>
      <c r="O23" s="78"/>
      <c r="P23" s="78"/>
      <c r="Q23" s="78"/>
      <c r="R23" s="78"/>
      <c r="S23" s="78"/>
      <c r="T23" s="78"/>
      <c r="U23" s="78"/>
      <c r="V23" s="78"/>
      <c r="W23" s="78"/>
      <c r="X23" s="78"/>
      <c r="Y23" s="78"/>
      <c r="Z23" s="78"/>
      <c r="AA23" s="78"/>
      <c r="AB23" s="78"/>
      <c r="AC23" s="78"/>
      <c r="AD23" s="78"/>
      <c r="AE23" s="78"/>
      <c r="AF23" s="78"/>
      <c r="AG23" s="78"/>
      <c r="AH23" s="78"/>
      <c r="AI23" s="78"/>
      <c r="AJ23" s="78"/>
      <c r="AK23" s="78"/>
      <c r="AL23" s="78"/>
      <c r="AM23" s="78"/>
      <c r="AN23" s="78"/>
      <c r="AO23" s="78"/>
      <c r="AP23" s="78"/>
      <c r="AQ23" s="78"/>
      <c r="AR23" s="78"/>
      <c r="AS23" s="78"/>
      <c r="AT23" s="78"/>
      <c r="AU23" s="78"/>
      <c r="AV23" s="78"/>
      <c r="AW23" s="78"/>
      <c r="AX23" s="78"/>
      <c r="AY23" s="78"/>
      <c r="AZ23" s="78"/>
      <c r="BA23" s="78"/>
      <c r="BB23" s="78"/>
      <c r="BC23" s="78"/>
      <c r="BD23" s="78"/>
      <c r="BE23" s="78"/>
      <c r="BF23" s="78"/>
      <c r="BG23" s="78"/>
      <c r="BH23" s="78"/>
      <c r="BI23" s="78"/>
      <c r="BJ23" s="78"/>
      <c r="BK23" s="78"/>
      <c r="BL23" s="78"/>
      <c r="BM23" s="78"/>
      <c r="BN23" s="78"/>
      <c r="BO23" s="78"/>
      <c r="BP23" s="78"/>
      <c r="BQ23" s="78"/>
      <c r="BR23" s="78"/>
      <c r="BS23" s="78"/>
      <c r="BT23" s="78"/>
      <c r="BU23" s="78"/>
      <c r="BV23" s="78"/>
      <c r="BW23" s="78"/>
      <c r="BX23" s="78"/>
      <c r="BY23" s="78"/>
      <c r="BZ23" s="78"/>
      <c r="CA23" s="78"/>
      <c r="CB23" s="78"/>
      <c r="CC23" s="78"/>
      <c r="CD23" s="78"/>
      <c r="CE23" s="78"/>
      <c r="CF23" s="78"/>
      <c r="CG23" s="78"/>
      <c r="CH23" s="78"/>
      <c r="CI23" s="78"/>
      <c r="CJ23" s="78"/>
      <c r="CK23" s="78"/>
      <c r="CL23" s="78"/>
      <c r="CM23" s="78"/>
      <c r="CN23" s="78"/>
      <c r="CO23" s="78"/>
      <c r="CP23" s="78"/>
      <c r="CQ23" s="78"/>
      <c r="CR23" s="78"/>
      <c r="CS23" s="78"/>
      <c r="CT23" s="78"/>
      <c r="CU23" s="78"/>
      <c r="CV23" s="78"/>
      <c r="CW23" s="78"/>
      <c r="CX23" s="78"/>
      <c r="CY23" s="78"/>
      <c r="CZ23" s="78"/>
      <c r="DA23" s="78"/>
      <c r="DB23" s="78"/>
      <c r="DC23" s="78"/>
      <c r="DD23" s="78"/>
      <c r="DE23" s="78"/>
      <c r="DF23" s="78"/>
      <c r="DG23" s="78"/>
      <c r="DH23" s="78"/>
      <c r="DI23" s="78"/>
      <c r="DJ23" s="78"/>
      <c r="DK23" s="78"/>
      <c r="DL23" s="78"/>
      <c r="DM23" s="78"/>
      <c r="DN23" s="78"/>
      <c r="DO23" s="78"/>
      <c r="DP23" s="78"/>
      <c r="DQ23" s="78"/>
      <c r="DR23" s="78"/>
      <c r="DS23" s="78"/>
      <c r="DT23" s="78"/>
      <c r="DU23" s="78"/>
      <c r="DV23" s="78"/>
      <c r="DW23" s="78"/>
      <c r="DX23" s="78"/>
      <c r="DY23" s="78"/>
      <c r="DZ23" s="78"/>
      <c r="EA23" s="78"/>
      <c r="EB23" s="78"/>
      <c r="EC23" s="78"/>
      <c r="ED23" s="78"/>
      <c r="EE23" s="78"/>
      <c r="EF23" s="78"/>
      <c r="EG23" s="78"/>
      <c r="EH23" s="78"/>
      <c r="EI23" s="78"/>
      <c r="EJ23" s="78"/>
      <c r="EK23" s="78"/>
      <c r="EL23" s="78"/>
      <c r="EM23" s="78"/>
      <c r="EN23" s="78"/>
      <c r="EO23" s="78"/>
      <c r="EP23" s="78"/>
      <c r="EQ23" s="78"/>
      <c r="ER23" s="78"/>
      <c r="ES23" s="78"/>
      <c r="ET23" s="78"/>
      <c r="EU23" s="78"/>
      <c r="EV23" s="78"/>
      <c r="EW23" s="78"/>
      <c r="EX23" s="78"/>
      <c r="EY23" s="78"/>
      <c r="EZ23" s="78"/>
      <c r="FA23" s="78"/>
      <c r="FB23" s="78"/>
      <c r="FC23" s="78"/>
      <c r="FD23" s="78"/>
      <c r="FE23" s="78"/>
      <c r="FF23" s="78"/>
      <c r="FG23" s="78"/>
      <c r="FH23" s="78"/>
      <c r="FI23" s="78"/>
      <c r="FJ23" s="78"/>
      <c r="FK23" s="78"/>
      <c r="FL23" s="78"/>
      <c r="FM23" s="78"/>
      <c r="FN23" s="78"/>
      <c r="FO23" s="78"/>
      <c r="FP23" s="78"/>
      <c r="FQ23" s="78"/>
      <c r="FR23" s="78"/>
      <c r="FS23" s="78"/>
      <c r="FT23" s="78"/>
      <c r="FU23" s="78"/>
      <c r="FV23" s="78"/>
      <c r="FW23" s="78"/>
      <c r="FX23" s="78"/>
      <c r="FY23" s="78"/>
      <c r="FZ23" s="78"/>
      <c r="GA23" s="78"/>
      <c r="GB23" s="78"/>
      <c r="GC23" s="78"/>
      <c r="GD23" s="78"/>
      <c r="GE23" s="78"/>
      <c r="GF23" s="78"/>
      <c r="GG23" s="78"/>
      <c r="GH23" s="78"/>
      <c r="GI23" s="78"/>
      <c r="GJ23" s="78"/>
      <c r="GK23" s="78"/>
      <c r="GL23" s="78"/>
      <c r="GM23" s="78"/>
      <c r="GN23" s="78"/>
      <c r="GO23" s="78"/>
      <c r="GP23" s="78"/>
      <c r="GQ23" s="78"/>
      <c r="GR23" s="78"/>
      <c r="GS23" s="78"/>
      <c r="GT23" s="78"/>
      <c r="GU23" s="78"/>
      <c r="GV23" s="78"/>
      <c r="GW23" s="78"/>
      <c r="GX23" s="78"/>
      <c r="GY23" s="78"/>
      <c r="GZ23" s="78"/>
      <c r="HA23" s="78"/>
      <c r="HB23" s="78"/>
      <c r="HC23" s="78"/>
      <c r="HD23" s="78"/>
      <c r="HE23" s="78"/>
      <c r="HF23" s="78"/>
      <c r="HG23" s="78"/>
      <c r="HH23" s="78"/>
      <c r="HI23" s="78"/>
      <c r="HJ23" s="78"/>
      <c r="HK23" s="78"/>
      <c r="HL23" s="78"/>
      <c r="HM23" s="78"/>
      <c r="HN23" s="78"/>
      <c r="HO23" s="78"/>
      <c r="HP23" s="78"/>
      <c r="HQ23" s="78"/>
      <c r="HR23" s="78"/>
      <c r="HS23" s="78"/>
      <c r="HT23" s="78"/>
      <c r="HU23" s="78"/>
      <c r="HV23" s="78"/>
      <c r="HW23" s="78"/>
      <c r="HX23" s="78"/>
      <c r="HY23" s="78"/>
      <c r="HZ23" s="78"/>
      <c r="IA23" s="78"/>
      <c r="IB23" s="78"/>
      <c r="IC23" s="78"/>
      <c r="ID23" s="78"/>
      <c r="IE23" s="78"/>
      <c r="IF23" s="78"/>
      <c r="IG23" s="78"/>
      <c r="IH23" s="78"/>
      <c r="II23" s="78"/>
      <c r="IJ23" s="78"/>
      <c r="IK23" s="78"/>
      <c r="IL23" s="78"/>
      <c r="IM23" s="78"/>
      <c r="IN23" s="78"/>
      <c r="IO23" s="78"/>
      <c r="IP23" s="78"/>
      <c r="IQ23" s="78"/>
      <c r="IR23" s="78"/>
      <c r="IS23" s="78"/>
      <c r="IT23" s="78"/>
      <c r="IU23" s="78"/>
      <c r="IV23" s="78"/>
      <c r="IW23" s="78"/>
      <c r="IX23" s="78"/>
      <c r="IY23" s="78"/>
      <c r="IZ23" s="78"/>
      <c r="JA23" s="78"/>
      <c r="JB23" s="78"/>
      <c r="JC23" s="78"/>
      <c r="JD23" s="78"/>
      <c r="JE23" s="78"/>
      <c r="JF23" s="78"/>
      <c r="JG23" s="78"/>
      <c r="JH23" s="78"/>
      <c r="JI23" s="78"/>
      <c r="JJ23" s="78"/>
      <c r="JK23" s="78"/>
      <c r="JL23" s="78"/>
      <c r="JM23" s="78"/>
      <c r="JN23" s="78"/>
      <c r="JO23" s="78"/>
      <c r="JP23" s="78"/>
      <c r="JQ23" s="78"/>
      <c r="JR23" s="78"/>
      <c r="JS23" s="78"/>
      <c r="JT23" s="78"/>
      <c r="JU23" s="78"/>
      <c r="JV23" s="78"/>
      <c r="JW23" s="78"/>
      <c r="JX23" s="78"/>
      <c r="JY23" s="78"/>
      <c r="JZ23" s="78"/>
      <c r="KA23" s="78"/>
      <c r="KB23" s="78"/>
      <c r="KC23" s="78"/>
      <c r="KD23" s="78"/>
      <c r="KE23" s="78"/>
      <c r="KF23" s="78"/>
      <c r="KG23" s="78"/>
      <c r="KH23" s="78"/>
      <c r="KI23" s="78"/>
      <c r="KJ23" s="78"/>
      <c r="KK23" s="78"/>
      <c r="KL23" s="78"/>
      <c r="KM23" s="78"/>
      <c r="KN23" s="78"/>
      <c r="KO23" s="78"/>
      <c r="KP23" s="78"/>
      <c r="KQ23" s="78"/>
      <c r="KR23" s="78"/>
      <c r="KS23" s="78"/>
      <c r="KT23" s="78"/>
      <c r="KU23" s="78"/>
      <c r="KV23" s="78"/>
      <c r="KW23" s="78"/>
      <c r="KX23" s="78"/>
      <c r="KY23" s="78"/>
      <c r="KZ23" s="78"/>
      <c r="LA23" s="78"/>
      <c r="LB23" s="78"/>
      <c r="LC23" s="78"/>
      <c r="LD23" s="78"/>
      <c r="LE23" s="78"/>
      <c r="LF23" s="78"/>
      <c r="LG23" s="78"/>
      <c r="LH23" s="78"/>
      <c r="LI23" s="78"/>
      <c r="LJ23" s="78"/>
      <c r="LK23" s="78"/>
      <c r="LL23" s="78"/>
      <c r="LM23" s="78"/>
      <c r="LN23" s="78"/>
      <c r="LO23" s="78"/>
      <c r="LP23" s="78"/>
      <c r="LQ23" s="78"/>
      <c r="LR23" s="78"/>
      <c r="LS23" s="78"/>
      <c r="LT23" s="78"/>
      <c r="LU23" s="78"/>
      <c r="LV23" s="78"/>
      <c r="LW23" s="78"/>
      <c r="LX23" s="78"/>
      <c r="LY23" s="78"/>
      <c r="LZ23" s="78"/>
      <c r="MA23" s="78"/>
      <c r="MB23" s="78"/>
      <c r="MC23" s="78"/>
      <c r="MD23" s="78"/>
      <c r="ME23" s="78"/>
      <c r="MF23" s="78"/>
      <c r="MG23" s="78"/>
      <c r="MH23" s="78"/>
      <c r="MI23" s="78"/>
      <c r="MJ23" s="78"/>
      <c r="MK23" s="78"/>
      <c r="ML23" s="78"/>
      <c r="MM23" s="78"/>
      <c r="MN23" s="78"/>
      <c r="MO23" s="78"/>
      <c r="MP23" s="78"/>
      <c r="MQ23" s="78"/>
      <c r="MR23" s="78"/>
      <c r="MS23" s="78"/>
      <c r="MT23" s="78"/>
      <c r="MU23" s="78"/>
      <c r="MV23" s="78"/>
      <c r="MW23" s="78"/>
      <c r="MX23" s="78"/>
      <c r="MY23" s="78"/>
      <c r="MZ23" s="78"/>
      <c r="NA23" s="78"/>
      <c r="NB23" s="78"/>
      <c r="NC23" s="78"/>
      <c r="ND23" s="78"/>
      <c r="NE23" s="78"/>
      <c r="NF23" s="78"/>
      <c r="NG23" s="78"/>
      <c r="NH23" s="78"/>
      <c r="NI23" s="78"/>
      <c r="NJ23" s="78"/>
      <c r="NK23" s="78"/>
      <c r="NL23" s="78"/>
      <c r="NM23" s="78"/>
      <c r="NN23" s="78"/>
      <c r="NO23" s="78"/>
      <c r="NP23" s="78"/>
      <c r="NQ23" s="78"/>
      <c r="NR23" s="78"/>
      <c r="NS23" s="78"/>
      <c r="NT23" s="78"/>
      <c r="NU23" s="78"/>
      <c r="NV23" s="78"/>
      <c r="NW23" s="78"/>
      <c r="NX23" s="78"/>
      <c r="NY23" s="78"/>
      <c r="NZ23" s="78"/>
      <c r="OA23" s="78"/>
      <c r="OB23" s="78"/>
      <c r="OC23" s="78"/>
      <c r="OD23" s="78"/>
      <c r="OE23" s="78"/>
      <c r="OF23" s="78"/>
      <c r="OG23" s="78"/>
      <c r="OH23" s="78"/>
      <c r="OI23" s="78"/>
      <c r="OJ23" s="78"/>
      <c r="OK23" s="78"/>
      <c r="OL23" s="78"/>
      <c r="OM23" s="78"/>
      <c r="ON23" s="78"/>
      <c r="OO23" s="78"/>
      <c r="OP23" s="78"/>
      <c r="OQ23" s="78"/>
      <c r="OR23" s="78"/>
      <c r="OS23" s="78"/>
      <c r="OT23" s="78"/>
      <c r="OU23" s="78"/>
      <c r="OV23" s="78"/>
      <c r="OW23" s="78"/>
      <c r="OX23" s="78"/>
      <c r="OY23" s="78"/>
      <c r="OZ23" s="78"/>
      <c r="PA23" s="78"/>
      <c r="PB23" s="78"/>
      <c r="PC23" s="78"/>
      <c r="PD23" s="78"/>
      <c r="PE23" s="78"/>
      <c r="PF23" s="78"/>
      <c r="PG23" s="78"/>
      <c r="PH23" s="78"/>
      <c r="PI23" s="78"/>
      <c r="PJ23" s="78"/>
      <c r="PK23" s="78"/>
      <c r="PL23" s="78"/>
      <c r="PM23" s="78"/>
      <c r="PN23" s="78"/>
      <c r="PO23" s="78"/>
      <c r="PP23" s="78"/>
      <c r="PQ23" s="78"/>
      <c r="PR23" s="78"/>
      <c r="PS23" s="78"/>
      <c r="PT23" s="78"/>
      <c r="PU23" s="78"/>
      <c r="PV23" s="78"/>
      <c r="PW23" s="78"/>
      <c r="PX23" s="78"/>
      <c r="PY23" s="78"/>
      <c r="PZ23" s="78"/>
      <c r="QA23" s="78"/>
      <c r="QB23" s="78"/>
      <c r="QC23" s="78"/>
      <c r="QD23" s="78"/>
      <c r="QE23" s="78"/>
      <c r="QF23" s="78"/>
      <c r="QG23" s="78"/>
      <c r="QH23" s="78"/>
      <c r="QI23" s="78"/>
      <c r="QJ23" s="78"/>
      <c r="QK23" s="78"/>
      <c r="QL23" s="78"/>
      <c r="QM23" s="78"/>
      <c r="QN23" s="78"/>
      <c r="QO23" s="78"/>
      <c r="QP23" s="78"/>
      <c r="QQ23" s="78"/>
      <c r="QR23" s="78"/>
      <c r="QS23" s="78"/>
      <c r="QT23" s="78"/>
      <c r="QU23" s="78"/>
      <c r="QV23" s="78"/>
      <c r="QW23" s="78"/>
      <c r="QX23" s="78"/>
      <c r="QY23" s="78"/>
      <c r="QZ23" s="78"/>
      <c r="RA23" s="78"/>
      <c r="RB23" s="78"/>
      <c r="RC23" s="78"/>
      <c r="RD23" s="78"/>
      <c r="RE23" s="78"/>
      <c r="RF23" s="78"/>
      <c r="RG23" s="78"/>
      <c r="RH23" s="78"/>
      <c r="RI23" s="78"/>
      <c r="RJ23" s="78"/>
      <c r="RK23" s="78"/>
      <c r="RL23" s="78"/>
      <c r="RM23" s="78"/>
      <c r="RN23" s="78"/>
      <c r="RO23" s="78"/>
      <c r="RP23" s="78"/>
      <c r="RQ23" s="78"/>
      <c r="RR23" s="78"/>
      <c r="RS23" s="78"/>
      <c r="RT23" s="78"/>
      <c r="RU23" s="78"/>
      <c r="RV23" s="78"/>
      <c r="RW23" s="78"/>
      <c r="RX23" s="78"/>
      <c r="RY23" s="78"/>
      <c r="RZ23" s="78"/>
      <c r="SA23" s="78"/>
      <c r="SB23" s="78"/>
      <c r="SC23" s="78"/>
      <c r="SD23" s="78"/>
      <c r="SE23" s="78"/>
      <c r="SF23" s="78"/>
      <c r="SG23" s="78"/>
      <c r="SH23" s="78"/>
      <c r="SI23" s="78"/>
      <c r="SJ23" s="78"/>
      <c r="SK23" s="78"/>
      <c r="SL23" s="78"/>
      <c r="SM23" s="78"/>
      <c r="SN23" s="78"/>
      <c r="SO23" s="78"/>
      <c r="SP23" s="78"/>
      <c r="SQ23" s="78"/>
      <c r="SR23" s="78"/>
      <c r="SS23" s="78"/>
      <c r="ST23" s="78"/>
      <c r="SU23" s="78"/>
      <c r="SV23" s="78"/>
      <c r="SW23" s="78"/>
      <c r="SX23" s="78"/>
      <c r="SY23" s="78"/>
      <c r="SZ23" s="78"/>
      <c r="TA23" s="78"/>
      <c r="TB23" s="78"/>
      <c r="TC23" s="78"/>
      <c r="TD23" s="78"/>
      <c r="TE23" s="78"/>
      <c r="TF23" s="78"/>
      <c r="TG23" s="78"/>
      <c r="TH23" s="78"/>
      <c r="TI23" s="78"/>
      <c r="TJ23" s="78"/>
      <c r="TK23" s="78"/>
      <c r="TL23" s="78"/>
      <c r="TM23" s="78"/>
      <c r="TN23" s="78"/>
      <c r="TO23" s="78"/>
      <c r="TP23" s="78"/>
      <c r="TQ23" s="78"/>
      <c r="TR23" s="78"/>
      <c r="TS23" s="78"/>
      <c r="TT23" s="78"/>
      <c r="TU23" s="78"/>
      <c r="TV23" s="78"/>
      <c r="TW23" s="78"/>
      <c r="TX23" s="78"/>
      <c r="TY23" s="78"/>
      <c r="TZ23" s="78"/>
      <c r="UA23" s="78"/>
      <c r="UB23" s="78"/>
      <c r="UC23" s="78"/>
      <c r="UD23" s="78"/>
      <c r="UE23" s="78"/>
      <c r="UF23" s="78"/>
      <c r="UG23" s="78"/>
      <c r="UH23" s="78"/>
      <c r="UI23" s="78"/>
      <c r="UJ23" s="78"/>
      <c r="UK23" s="78"/>
      <c r="UL23" s="78"/>
      <c r="UM23" s="78"/>
      <c r="UN23" s="78"/>
      <c r="UO23" s="78"/>
      <c r="UP23" s="78"/>
      <c r="UQ23" s="78"/>
      <c r="UR23" s="78"/>
      <c r="US23" s="78"/>
      <c r="UT23" s="78"/>
      <c r="UU23" s="78"/>
      <c r="UV23" s="78"/>
      <c r="UW23" s="78"/>
      <c r="UX23" s="78"/>
      <c r="UY23" s="78"/>
      <c r="UZ23" s="78"/>
      <c r="VA23" s="78"/>
      <c r="VB23" s="78"/>
      <c r="VC23" s="78"/>
      <c r="VD23" s="78"/>
      <c r="VE23" s="78"/>
      <c r="VF23" s="78"/>
      <c r="VG23" s="78"/>
      <c r="VH23" s="78"/>
      <c r="VI23" s="78"/>
      <c r="VJ23" s="78"/>
      <c r="VK23" s="78"/>
      <c r="VL23" s="78"/>
      <c r="VM23" s="78"/>
      <c r="VN23" s="78"/>
      <c r="VO23" s="78"/>
      <c r="VP23" s="78"/>
      <c r="VQ23" s="78"/>
      <c r="VR23" s="78"/>
      <c r="VS23" s="78"/>
      <c r="VT23" s="78"/>
      <c r="VU23" s="78"/>
      <c r="VV23" s="78"/>
      <c r="VW23" s="78"/>
      <c r="VX23" s="78"/>
      <c r="VY23" s="78"/>
      <c r="VZ23" s="78"/>
      <c r="WA23" s="78"/>
      <c r="WB23" s="78"/>
      <c r="WC23" s="78"/>
      <c r="WD23" s="78"/>
      <c r="WE23" s="78"/>
      <c r="WF23" s="78"/>
      <c r="WG23" s="78"/>
      <c r="WH23" s="78"/>
      <c r="WI23" s="78"/>
      <c r="WJ23" s="78"/>
      <c r="WK23" s="78"/>
      <c r="WL23" s="78"/>
      <c r="WM23" s="78"/>
      <c r="WN23" s="78"/>
      <c r="WO23" s="78"/>
      <c r="WP23" s="78"/>
      <c r="WQ23" s="78"/>
      <c r="WR23" s="78"/>
      <c r="WS23" s="78"/>
      <c r="WT23" s="78"/>
      <c r="WU23" s="78"/>
      <c r="WV23" s="78"/>
      <c r="WW23" s="78"/>
      <c r="WX23" s="78"/>
      <c r="WY23" s="78"/>
      <c r="WZ23" s="78"/>
      <c r="XA23" s="78"/>
      <c r="XB23" s="78"/>
      <c r="XC23" s="78"/>
      <c r="XD23" s="78"/>
      <c r="XE23" s="78"/>
      <c r="XF23" s="78"/>
      <c r="XG23" s="78"/>
      <c r="XH23" s="78"/>
      <c r="XI23" s="78"/>
      <c r="XJ23" s="78"/>
      <c r="XK23" s="78"/>
      <c r="XL23" s="78"/>
      <c r="XM23" s="78"/>
      <c r="XN23" s="78"/>
      <c r="XO23" s="78"/>
      <c r="XP23" s="78"/>
      <c r="XQ23" s="78"/>
      <c r="XR23" s="78"/>
      <c r="XS23" s="78"/>
      <c r="XT23" s="78"/>
      <c r="XU23" s="78"/>
      <c r="XV23" s="78"/>
      <c r="XW23" s="78"/>
      <c r="XX23" s="78"/>
      <c r="XY23" s="78"/>
      <c r="XZ23" s="78"/>
      <c r="YA23" s="78"/>
      <c r="YB23" s="78"/>
      <c r="YC23" s="78"/>
      <c r="YD23" s="78"/>
      <c r="YE23" s="78"/>
      <c r="YF23" s="78"/>
      <c r="YG23" s="78"/>
      <c r="YH23" s="78"/>
      <c r="YI23" s="78"/>
      <c r="YJ23" s="78"/>
      <c r="YK23" s="78"/>
      <c r="YL23" s="78"/>
      <c r="YM23" s="78"/>
      <c r="YN23" s="78"/>
      <c r="YO23" s="78"/>
      <c r="YP23" s="78"/>
      <c r="YQ23" s="78"/>
      <c r="YR23" s="78"/>
      <c r="YS23" s="78"/>
      <c r="YT23" s="78"/>
      <c r="YU23" s="78"/>
      <c r="YV23" s="78"/>
      <c r="YW23" s="78"/>
      <c r="YX23" s="78"/>
      <c r="YY23" s="78"/>
      <c r="YZ23" s="78"/>
      <c r="ZA23" s="78"/>
      <c r="ZB23" s="78"/>
      <c r="ZC23" s="78"/>
      <c r="ZD23" s="78"/>
      <c r="ZE23" s="78"/>
      <c r="ZF23" s="78"/>
      <c r="ZG23" s="78"/>
      <c r="ZH23" s="78"/>
      <c r="ZI23" s="78"/>
      <c r="ZJ23" s="78"/>
      <c r="ZK23" s="78"/>
      <c r="ZL23" s="78"/>
      <c r="ZM23" s="78"/>
      <c r="ZN23" s="78"/>
      <c r="ZO23" s="78"/>
      <c r="ZP23" s="78"/>
      <c r="ZQ23" s="78"/>
      <c r="ZR23" s="78"/>
      <c r="ZS23" s="78"/>
      <c r="ZT23" s="78"/>
      <c r="ZU23" s="78"/>
      <c r="ZV23" s="78"/>
      <c r="ZW23" s="78"/>
      <c r="ZX23" s="78"/>
      <c r="ZY23" s="78"/>
      <c r="ZZ23" s="78"/>
      <c r="AAA23" s="78"/>
      <c r="AAB23" s="78"/>
      <c r="AAC23" s="78"/>
      <c r="AAD23" s="78"/>
      <c r="AAE23" s="78"/>
      <c r="AAF23" s="78"/>
      <c r="AAG23" s="78"/>
      <c r="AAH23" s="78"/>
      <c r="AAI23" s="78"/>
      <c r="AAJ23" s="78"/>
      <c r="AAK23" s="78"/>
      <c r="AAL23" s="78"/>
      <c r="AAM23" s="78"/>
      <c r="AAN23" s="78"/>
      <c r="AAO23" s="78"/>
      <c r="AAP23" s="78"/>
      <c r="AAQ23" s="78"/>
      <c r="AAR23" s="78"/>
      <c r="AAS23" s="78"/>
      <c r="AAT23" s="78"/>
      <c r="AAU23" s="78"/>
      <c r="AAV23" s="78"/>
      <c r="AAW23" s="78"/>
      <c r="AAX23" s="78"/>
      <c r="AAY23" s="78"/>
      <c r="AAZ23" s="78"/>
      <c r="ABA23" s="78"/>
      <c r="ABB23" s="78"/>
      <c r="ABC23" s="78"/>
      <c r="ABD23" s="78"/>
      <c r="ABE23" s="78"/>
      <c r="ABF23" s="78"/>
      <c r="ABG23" s="78"/>
      <c r="ABH23" s="78"/>
      <c r="ABI23" s="78"/>
      <c r="ABJ23" s="78"/>
      <c r="ABK23" s="78"/>
      <c r="ABL23" s="78"/>
      <c r="ABM23" s="78"/>
      <c r="ABN23" s="78"/>
      <c r="ABO23" s="78"/>
      <c r="ABP23" s="78"/>
      <c r="ABQ23" s="78"/>
      <c r="ABR23" s="78"/>
      <c r="ABS23" s="78"/>
      <c r="ABT23" s="78"/>
      <c r="ABU23" s="78"/>
      <c r="ABV23" s="78"/>
      <c r="ABW23" s="78"/>
      <c r="ABX23" s="78"/>
      <c r="ABY23" s="78"/>
      <c r="ABZ23" s="78"/>
      <c r="ACA23" s="78"/>
      <c r="ACB23" s="78"/>
      <c r="ACC23" s="78"/>
      <c r="ACD23" s="78"/>
      <c r="ACE23" s="78"/>
      <c r="ACF23" s="78"/>
      <c r="ACG23" s="78"/>
      <c r="ACH23" s="78"/>
      <c r="ACI23" s="78"/>
      <c r="ACJ23" s="78"/>
      <c r="ACK23" s="78"/>
      <c r="ACL23" s="78"/>
      <c r="ACM23" s="78"/>
      <c r="ACN23" s="78"/>
      <c r="ACO23" s="78"/>
      <c r="ACP23" s="78"/>
      <c r="ACQ23" s="78"/>
      <c r="ACR23" s="78"/>
      <c r="ACS23" s="78"/>
      <c r="ACT23" s="78"/>
      <c r="ACU23" s="78"/>
      <c r="ACV23" s="78"/>
      <c r="ACW23" s="78"/>
      <c r="ACX23" s="78"/>
      <c r="ACY23" s="78"/>
      <c r="ACZ23" s="78"/>
      <c r="ADA23" s="78"/>
      <c r="ADB23" s="78"/>
      <c r="ADC23" s="78"/>
      <c r="ADD23" s="78"/>
      <c r="ADE23" s="78"/>
      <c r="ADF23" s="78"/>
      <c r="ADG23" s="78"/>
      <c r="ADH23" s="78"/>
      <c r="ADI23" s="78"/>
      <c r="ADJ23" s="78"/>
      <c r="ADK23" s="78"/>
      <c r="ADL23" s="78"/>
      <c r="ADM23" s="78"/>
      <c r="ADN23" s="78"/>
      <c r="ADO23" s="78"/>
      <c r="ADP23" s="78"/>
      <c r="ADQ23" s="78"/>
      <c r="ADR23" s="78"/>
      <c r="ADS23" s="78"/>
      <c r="ADT23" s="78"/>
      <c r="ADU23" s="78"/>
      <c r="ADV23" s="78"/>
      <c r="ADW23" s="78"/>
      <c r="ADX23" s="78"/>
      <c r="ADY23" s="78"/>
      <c r="ADZ23" s="78"/>
      <c r="AEA23" s="78"/>
      <c r="AEB23" s="78"/>
      <c r="AEC23" s="78"/>
      <c r="AED23" s="78"/>
      <c r="AEE23" s="78"/>
      <c r="AEF23" s="78"/>
      <c r="AEG23" s="78"/>
      <c r="AEH23" s="78"/>
      <c r="AEI23" s="78"/>
      <c r="AEJ23" s="78"/>
      <c r="AEK23" s="78"/>
      <c r="AEL23" s="78"/>
      <c r="AEM23" s="78"/>
      <c r="AEN23" s="78"/>
      <c r="AEO23" s="78"/>
      <c r="AEP23" s="78"/>
      <c r="AEQ23" s="78"/>
      <c r="AER23" s="78"/>
      <c r="AES23" s="78"/>
      <c r="AET23" s="78"/>
      <c r="AEU23" s="78"/>
      <c r="AEV23" s="78"/>
      <c r="AEW23" s="78"/>
      <c r="AEX23" s="78"/>
      <c r="AEY23" s="78"/>
      <c r="AEZ23" s="78"/>
      <c r="AFA23" s="78"/>
      <c r="AFB23" s="78"/>
      <c r="AFC23" s="78"/>
      <c r="AFD23" s="78"/>
      <c r="AFE23" s="78"/>
      <c r="AFF23" s="78"/>
      <c r="AFG23" s="78"/>
      <c r="AFH23" s="78"/>
      <c r="AFI23" s="78"/>
      <c r="AFJ23" s="78"/>
      <c r="AFK23" s="78"/>
      <c r="AFL23" s="78"/>
      <c r="AFM23" s="78"/>
      <c r="AFN23" s="78"/>
      <c r="AFO23" s="78"/>
      <c r="AFP23" s="78"/>
      <c r="AFQ23" s="78"/>
      <c r="AFR23" s="78"/>
      <c r="AFS23" s="78"/>
      <c r="AFT23" s="78"/>
      <c r="AFU23" s="78"/>
      <c r="AFV23" s="78"/>
      <c r="AFW23" s="78"/>
      <c r="AFX23" s="78"/>
      <c r="AFY23" s="78"/>
      <c r="AFZ23" s="78"/>
      <c r="AGA23" s="78"/>
      <c r="AGB23" s="78"/>
      <c r="AGC23" s="78"/>
      <c r="AGD23" s="78"/>
      <c r="AGE23" s="78"/>
      <c r="AGF23" s="78"/>
      <c r="AGG23" s="78"/>
      <c r="AGH23" s="78"/>
      <c r="AGI23" s="78"/>
      <c r="AGJ23" s="78"/>
      <c r="AGK23" s="78"/>
      <c r="AGL23" s="78"/>
      <c r="AGM23" s="78"/>
      <c r="AGN23" s="78"/>
      <c r="AGO23" s="78"/>
      <c r="AGP23" s="78"/>
      <c r="AGQ23" s="78"/>
      <c r="AGR23" s="78"/>
      <c r="AGS23" s="78"/>
      <c r="AGT23" s="78"/>
      <c r="AGU23" s="78"/>
      <c r="AGV23" s="78"/>
      <c r="AGW23" s="78"/>
      <c r="AGX23" s="78"/>
      <c r="AGY23" s="78"/>
      <c r="AGZ23" s="78"/>
      <c r="AHA23" s="78"/>
      <c r="AHB23" s="78"/>
      <c r="AHC23" s="78"/>
      <c r="AHD23" s="78"/>
      <c r="AHE23" s="78"/>
      <c r="AHF23" s="78"/>
      <c r="AHG23" s="78"/>
      <c r="AHH23" s="78"/>
      <c r="AHI23" s="78"/>
      <c r="AHJ23" s="78"/>
      <c r="AHK23" s="78"/>
      <c r="AHL23" s="78"/>
      <c r="AHM23" s="78"/>
      <c r="AHN23" s="78"/>
      <c r="AHO23" s="78"/>
      <c r="AHP23" s="78"/>
      <c r="AHQ23" s="78"/>
      <c r="AHR23" s="78"/>
      <c r="AHS23" s="78"/>
      <c r="AHT23" s="78"/>
      <c r="AHU23" s="78"/>
      <c r="AHV23" s="78"/>
      <c r="AHW23" s="78"/>
      <c r="AHX23" s="78"/>
      <c r="AHY23" s="78"/>
      <c r="AHZ23" s="78"/>
      <c r="AIA23" s="78"/>
      <c r="AIB23" s="78"/>
      <c r="AIC23" s="78"/>
      <c r="AID23" s="78"/>
      <c r="AIE23" s="78"/>
      <c r="AIF23" s="78"/>
      <c r="AIG23" s="78"/>
      <c r="AIH23" s="78"/>
      <c r="AII23" s="78"/>
      <c r="AIJ23" s="78"/>
      <c r="AIK23" s="78"/>
      <c r="AIL23" s="78"/>
      <c r="AIM23" s="78"/>
      <c r="AIN23" s="78"/>
      <c r="AIO23" s="78"/>
      <c r="AIP23" s="78"/>
      <c r="AIQ23" s="78"/>
      <c r="AIR23" s="78"/>
      <c r="AIS23" s="78"/>
      <c r="AIT23" s="78"/>
      <c r="AIU23" s="78"/>
      <c r="AIV23" s="78"/>
      <c r="AIW23" s="78"/>
      <c r="AIX23" s="78"/>
      <c r="AIY23" s="78"/>
      <c r="AIZ23" s="78"/>
      <c r="AJA23" s="78"/>
      <c r="AJB23" s="78"/>
      <c r="AJC23" s="78"/>
      <c r="AJD23" s="78"/>
      <c r="AJE23" s="78"/>
      <c r="AJF23" s="78"/>
      <c r="AJG23" s="78"/>
      <c r="AJH23" s="78"/>
      <c r="AJI23" s="78"/>
      <c r="AJJ23" s="78"/>
      <c r="AJK23" s="78"/>
      <c r="AJL23" s="78"/>
      <c r="AJM23" s="78"/>
      <c r="AJN23" s="78"/>
      <c r="AJO23" s="78"/>
      <c r="AJP23" s="78"/>
      <c r="AJQ23" s="78"/>
      <c r="AJR23" s="78"/>
      <c r="AJS23" s="78"/>
      <c r="AJT23" s="78"/>
      <c r="AJU23" s="78"/>
      <c r="AJV23" s="78"/>
      <c r="AJW23" s="78"/>
      <c r="AJX23" s="78"/>
      <c r="AJY23" s="78"/>
      <c r="AJZ23" s="78"/>
      <c r="AKA23" s="78"/>
      <c r="AKB23" s="78"/>
      <c r="AKC23" s="78"/>
      <c r="AKD23" s="78"/>
      <c r="AKE23" s="78"/>
      <c r="AKF23" s="78"/>
      <c r="AKG23" s="78"/>
      <c r="AKH23" s="78"/>
      <c r="AKI23" s="78"/>
      <c r="AKJ23" s="78"/>
      <c r="AKK23" s="78"/>
      <c r="AKL23" s="78"/>
      <c r="AKM23" s="78"/>
      <c r="AKN23" s="78"/>
      <c r="AKO23" s="78"/>
      <c r="AKP23" s="78"/>
      <c r="AKQ23" s="78"/>
      <c r="AKR23" s="78"/>
      <c r="AKS23" s="78"/>
      <c r="AKT23" s="78"/>
      <c r="AKU23" s="78"/>
      <c r="AKV23" s="78"/>
      <c r="AKW23" s="78"/>
      <c r="AKX23" s="78"/>
      <c r="AKY23" s="78"/>
      <c r="AKZ23" s="78"/>
      <c r="ALA23" s="78"/>
      <c r="ALB23" s="78"/>
      <c r="ALC23" s="78"/>
      <c r="ALD23" s="78"/>
      <c r="ALE23" s="78"/>
      <c r="ALF23" s="78"/>
      <c r="ALG23" s="78"/>
      <c r="ALH23" s="78"/>
      <c r="ALI23" s="78"/>
      <c r="ALJ23" s="78"/>
      <c r="ALK23" s="78"/>
      <c r="ALL23" s="78"/>
      <c r="ALM23" s="78"/>
      <c r="ALN23" s="78"/>
      <c r="ALO23" s="78"/>
      <c r="ALP23" s="78"/>
      <c r="ALQ23" s="78"/>
      <c r="ALR23" s="78"/>
      <c r="ALS23" s="78"/>
      <c r="ALT23" s="78"/>
      <c r="ALU23" s="78"/>
      <c r="ALV23" s="78"/>
      <c r="ALW23" s="78"/>
      <c r="ALX23" s="78"/>
      <c r="ALY23" s="78"/>
      <c r="ALZ23" s="78"/>
      <c r="AMA23" s="78"/>
      <c r="AMB23" s="78"/>
      <c r="AMC23" s="78"/>
      <c r="AMD23" s="78"/>
      <c r="AME23" s="78"/>
      <c r="AMF23" s="78"/>
      <c r="AMG23" s="78"/>
      <c r="AMH23" s="78"/>
      <c r="AMI23" s="78"/>
      <c r="AMJ23" s="78"/>
      <c r="AMK23" s="78"/>
      <c r="AML23" s="78"/>
      <c r="AMM23" s="78"/>
      <c r="AMN23" s="78"/>
    </row>
    <row r="24" spans="1:1028" ht="16.5" thickBot="1">
      <c r="B24" s="65">
        <v>96</v>
      </c>
      <c r="C24" s="65" t="s">
        <v>677</v>
      </c>
      <c r="I24" s="66">
        <v>23</v>
      </c>
      <c r="J24" s="84">
        <f>B24*I24</f>
        <v>2208</v>
      </c>
    </row>
    <row r="25" spans="1:1028" s="192" customFormat="1" ht="16.5" thickTop="1">
      <c r="A25" s="78"/>
      <c r="B25" s="78"/>
      <c r="C25" s="78" t="s">
        <v>686</v>
      </c>
      <c r="D25" s="78"/>
      <c r="E25" s="78"/>
      <c r="F25" s="78"/>
      <c r="G25" s="78"/>
      <c r="H25" s="78"/>
      <c r="I25" s="66"/>
      <c r="J25" s="193">
        <f>SUM(J22:J24)</f>
        <v>2902.0896000000002</v>
      </c>
      <c r="K25" s="78"/>
      <c r="L25" s="78"/>
      <c r="M25" s="78"/>
      <c r="N25" s="78"/>
      <c r="O25" s="78"/>
      <c r="P25" s="78"/>
      <c r="Q25" s="78"/>
      <c r="R25" s="78"/>
      <c r="S25" s="78"/>
      <c r="T25" s="78"/>
      <c r="U25" s="78"/>
      <c r="V25" s="78"/>
      <c r="W25" s="78"/>
      <c r="X25" s="78"/>
      <c r="Y25" s="78"/>
      <c r="Z25" s="78"/>
      <c r="AA25" s="78"/>
      <c r="AB25" s="78"/>
      <c r="AC25" s="78"/>
      <c r="AD25" s="78"/>
      <c r="AE25" s="78"/>
      <c r="AF25" s="78"/>
      <c r="AG25" s="78"/>
      <c r="AH25" s="78"/>
      <c r="AI25" s="78"/>
      <c r="AJ25" s="78"/>
      <c r="AK25" s="78"/>
      <c r="AL25" s="78"/>
      <c r="AM25" s="78"/>
      <c r="AN25" s="78"/>
      <c r="AO25" s="78"/>
      <c r="AP25" s="78"/>
      <c r="AQ25" s="78"/>
      <c r="AR25" s="78"/>
      <c r="AS25" s="78"/>
      <c r="AT25" s="78"/>
      <c r="AU25" s="78"/>
      <c r="AV25" s="78"/>
      <c r="AW25" s="78"/>
      <c r="AX25" s="78"/>
      <c r="AY25" s="78"/>
      <c r="AZ25" s="78"/>
      <c r="BA25" s="78"/>
      <c r="BB25" s="78"/>
      <c r="BC25" s="78"/>
      <c r="BD25" s="78"/>
      <c r="BE25" s="78"/>
      <c r="BF25" s="78"/>
      <c r="BG25" s="78"/>
      <c r="BH25" s="78"/>
      <c r="BI25" s="78"/>
      <c r="BJ25" s="78"/>
      <c r="BK25" s="78"/>
      <c r="BL25" s="78"/>
      <c r="BM25" s="78"/>
      <c r="BN25" s="78"/>
      <c r="BO25" s="78"/>
      <c r="BP25" s="78"/>
      <c r="BQ25" s="78"/>
      <c r="BR25" s="78"/>
      <c r="BS25" s="78"/>
      <c r="BT25" s="78"/>
      <c r="BU25" s="78"/>
      <c r="BV25" s="78"/>
      <c r="BW25" s="78"/>
      <c r="BX25" s="78"/>
      <c r="BY25" s="78"/>
      <c r="BZ25" s="78"/>
      <c r="CA25" s="78"/>
      <c r="CB25" s="78"/>
      <c r="CC25" s="78"/>
      <c r="CD25" s="78"/>
      <c r="CE25" s="78"/>
      <c r="CF25" s="78"/>
      <c r="CG25" s="78"/>
      <c r="CH25" s="78"/>
      <c r="CI25" s="78"/>
      <c r="CJ25" s="78"/>
      <c r="CK25" s="78"/>
      <c r="CL25" s="78"/>
      <c r="CM25" s="78"/>
      <c r="CN25" s="78"/>
      <c r="CO25" s="78"/>
      <c r="CP25" s="78"/>
      <c r="CQ25" s="78"/>
      <c r="CR25" s="78"/>
      <c r="CS25" s="78"/>
      <c r="CT25" s="78"/>
      <c r="CU25" s="78"/>
      <c r="CV25" s="78"/>
      <c r="CW25" s="78"/>
      <c r="CX25" s="78"/>
      <c r="CY25" s="78"/>
      <c r="CZ25" s="78"/>
      <c r="DA25" s="78"/>
      <c r="DB25" s="78"/>
      <c r="DC25" s="78"/>
      <c r="DD25" s="78"/>
      <c r="DE25" s="78"/>
      <c r="DF25" s="78"/>
      <c r="DG25" s="78"/>
      <c r="DH25" s="78"/>
      <c r="DI25" s="78"/>
      <c r="DJ25" s="78"/>
      <c r="DK25" s="78"/>
      <c r="DL25" s="78"/>
      <c r="DM25" s="78"/>
      <c r="DN25" s="78"/>
      <c r="DO25" s="78"/>
      <c r="DP25" s="78"/>
      <c r="DQ25" s="78"/>
      <c r="DR25" s="78"/>
      <c r="DS25" s="78"/>
      <c r="DT25" s="78"/>
      <c r="DU25" s="78"/>
      <c r="DV25" s="78"/>
      <c r="DW25" s="78"/>
      <c r="DX25" s="78"/>
      <c r="DY25" s="78"/>
      <c r="DZ25" s="78"/>
      <c r="EA25" s="78"/>
      <c r="EB25" s="78"/>
      <c r="EC25" s="78"/>
      <c r="ED25" s="78"/>
      <c r="EE25" s="78"/>
      <c r="EF25" s="78"/>
      <c r="EG25" s="78"/>
      <c r="EH25" s="78"/>
      <c r="EI25" s="78"/>
      <c r="EJ25" s="78"/>
      <c r="EK25" s="78"/>
      <c r="EL25" s="78"/>
      <c r="EM25" s="78"/>
      <c r="EN25" s="78"/>
      <c r="EO25" s="78"/>
      <c r="EP25" s="78"/>
      <c r="EQ25" s="78"/>
      <c r="ER25" s="78"/>
      <c r="ES25" s="78"/>
      <c r="ET25" s="78"/>
      <c r="EU25" s="78"/>
      <c r="EV25" s="78"/>
      <c r="EW25" s="78"/>
      <c r="EX25" s="78"/>
      <c r="EY25" s="78"/>
      <c r="EZ25" s="78"/>
      <c r="FA25" s="78"/>
      <c r="FB25" s="78"/>
      <c r="FC25" s="78"/>
      <c r="FD25" s="78"/>
      <c r="FE25" s="78"/>
      <c r="FF25" s="78"/>
      <c r="FG25" s="78"/>
      <c r="FH25" s="78"/>
      <c r="FI25" s="78"/>
      <c r="FJ25" s="78"/>
      <c r="FK25" s="78"/>
      <c r="FL25" s="78"/>
      <c r="FM25" s="78"/>
      <c r="FN25" s="78"/>
      <c r="FO25" s="78"/>
      <c r="FP25" s="78"/>
      <c r="FQ25" s="78"/>
      <c r="FR25" s="78"/>
      <c r="FS25" s="78"/>
      <c r="FT25" s="78"/>
      <c r="FU25" s="78"/>
      <c r="FV25" s="78"/>
      <c r="FW25" s="78"/>
      <c r="FX25" s="78"/>
      <c r="FY25" s="78"/>
      <c r="FZ25" s="78"/>
      <c r="GA25" s="78"/>
      <c r="GB25" s="78"/>
      <c r="GC25" s="78"/>
      <c r="GD25" s="78"/>
      <c r="GE25" s="78"/>
      <c r="GF25" s="78"/>
      <c r="GG25" s="78"/>
      <c r="GH25" s="78"/>
      <c r="GI25" s="78"/>
      <c r="GJ25" s="78"/>
      <c r="GK25" s="78"/>
      <c r="GL25" s="78"/>
      <c r="GM25" s="78"/>
      <c r="GN25" s="78"/>
      <c r="GO25" s="78"/>
      <c r="GP25" s="78"/>
      <c r="GQ25" s="78"/>
      <c r="GR25" s="78"/>
      <c r="GS25" s="78"/>
      <c r="GT25" s="78"/>
      <c r="GU25" s="78"/>
      <c r="GV25" s="78"/>
      <c r="GW25" s="78"/>
      <c r="GX25" s="78"/>
      <c r="GY25" s="78"/>
      <c r="GZ25" s="78"/>
      <c r="HA25" s="78"/>
      <c r="HB25" s="78"/>
      <c r="HC25" s="78"/>
      <c r="HD25" s="78"/>
      <c r="HE25" s="78"/>
      <c r="HF25" s="78"/>
      <c r="HG25" s="78"/>
      <c r="HH25" s="78"/>
      <c r="HI25" s="78"/>
      <c r="HJ25" s="78"/>
      <c r="HK25" s="78"/>
      <c r="HL25" s="78"/>
      <c r="HM25" s="78"/>
      <c r="HN25" s="78"/>
      <c r="HO25" s="78"/>
      <c r="HP25" s="78"/>
      <c r="HQ25" s="78"/>
      <c r="HR25" s="78"/>
      <c r="HS25" s="78"/>
      <c r="HT25" s="78"/>
      <c r="HU25" s="78"/>
      <c r="HV25" s="78"/>
      <c r="HW25" s="78"/>
      <c r="HX25" s="78"/>
      <c r="HY25" s="78"/>
      <c r="HZ25" s="78"/>
      <c r="IA25" s="78"/>
      <c r="IB25" s="78"/>
      <c r="IC25" s="78"/>
      <c r="ID25" s="78"/>
      <c r="IE25" s="78"/>
      <c r="IF25" s="78"/>
      <c r="IG25" s="78"/>
      <c r="IH25" s="78"/>
      <c r="II25" s="78"/>
      <c r="IJ25" s="78"/>
      <c r="IK25" s="78"/>
      <c r="IL25" s="78"/>
      <c r="IM25" s="78"/>
      <c r="IN25" s="78"/>
      <c r="IO25" s="78"/>
      <c r="IP25" s="78"/>
      <c r="IQ25" s="78"/>
      <c r="IR25" s="78"/>
      <c r="IS25" s="78"/>
      <c r="IT25" s="78"/>
      <c r="IU25" s="78"/>
      <c r="IV25" s="78"/>
      <c r="IW25" s="78"/>
      <c r="IX25" s="78"/>
      <c r="IY25" s="78"/>
      <c r="IZ25" s="78"/>
      <c r="JA25" s="78"/>
      <c r="JB25" s="78"/>
      <c r="JC25" s="78"/>
      <c r="JD25" s="78"/>
      <c r="JE25" s="78"/>
      <c r="JF25" s="78"/>
      <c r="JG25" s="78"/>
      <c r="JH25" s="78"/>
      <c r="JI25" s="78"/>
      <c r="JJ25" s="78"/>
      <c r="JK25" s="78"/>
      <c r="JL25" s="78"/>
      <c r="JM25" s="78"/>
      <c r="JN25" s="78"/>
      <c r="JO25" s="78"/>
      <c r="JP25" s="78"/>
      <c r="JQ25" s="78"/>
      <c r="JR25" s="78"/>
      <c r="JS25" s="78"/>
      <c r="JT25" s="78"/>
      <c r="JU25" s="78"/>
      <c r="JV25" s="78"/>
      <c r="JW25" s="78"/>
      <c r="JX25" s="78"/>
      <c r="JY25" s="78"/>
      <c r="JZ25" s="78"/>
      <c r="KA25" s="78"/>
      <c r="KB25" s="78"/>
      <c r="KC25" s="78"/>
      <c r="KD25" s="78"/>
      <c r="KE25" s="78"/>
      <c r="KF25" s="78"/>
      <c r="KG25" s="78"/>
      <c r="KH25" s="78"/>
      <c r="KI25" s="78"/>
      <c r="KJ25" s="78"/>
      <c r="KK25" s="78"/>
      <c r="KL25" s="78"/>
      <c r="KM25" s="78"/>
      <c r="KN25" s="78"/>
      <c r="KO25" s="78"/>
      <c r="KP25" s="78"/>
      <c r="KQ25" s="78"/>
      <c r="KR25" s="78"/>
      <c r="KS25" s="78"/>
      <c r="KT25" s="78"/>
      <c r="KU25" s="78"/>
      <c r="KV25" s="78"/>
      <c r="KW25" s="78"/>
      <c r="KX25" s="78"/>
      <c r="KY25" s="78"/>
      <c r="KZ25" s="78"/>
      <c r="LA25" s="78"/>
      <c r="LB25" s="78"/>
      <c r="LC25" s="78"/>
      <c r="LD25" s="78"/>
      <c r="LE25" s="78"/>
      <c r="LF25" s="78"/>
      <c r="LG25" s="78"/>
      <c r="LH25" s="78"/>
      <c r="LI25" s="78"/>
      <c r="LJ25" s="78"/>
      <c r="LK25" s="78"/>
      <c r="LL25" s="78"/>
      <c r="LM25" s="78"/>
      <c r="LN25" s="78"/>
      <c r="LO25" s="78"/>
      <c r="LP25" s="78"/>
      <c r="LQ25" s="78"/>
      <c r="LR25" s="78"/>
      <c r="LS25" s="78"/>
      <c r="LT25" s="78"/>
      <c r="LU25" s="78"/>
      <c r="LV25" s="78"/>
      <c r="LW25" s="78"/>
      <c r="LX25" s="78"/>
      <c r="LY25" s="78"/>
      <c r="LZ25" s="78"/>
      <c r="MA25" s="78"/>
      <c r="MB25" s="78"/>
      <c r="MC25" s="78"/>
      <c r="MD25" s="78"/>
      <c r="ME25" s="78"/>
      <c r="MF25" s="78"/>
      <c r="MG25" s="78"/>
      <c r="MH25" s="78"/>
      <c r="MI25" s="78"/>
      <c r="MJ25" s="78"/>
      <c r="MK25" s="78"/>
      <c r="ML25" s="78"/>
      <c r="MM25" s="78"/>
      <c r="MN25" s="78"/>
      <c r="MO25" s="78"/>
      <c r="MP25" s="78"/>
      <c r="MQ25" s="78"/>
      <c r="MR25" s="78"/>
      <c r="MS25" s="78"/>
      <c r="MT25" s="78"/>
      <c r="MU25" s="78"/>
      <c r="MV25" s="78"/>
      <c r="MW25" s="78"/>
      <c r="MX25" s="78"/>
      <c r="MY25" s="78"/>
      <c r="MZ25" s="78"/>
      <c r="NA25" s="78"/>
      <c r="NB25" s="78"/>
      <c r="NC25" s="78"/>
      <c r="ND25" s="78"/>
      <c r="NE25" s="78"/>
      <c r="NF25" s="78"/>
      <c r="NG25" s="78"/>
      <c r="NH25" s="78"/>
      <c r="NI25" s="78"/>
      <c r="NJ25" s="78"/>
      <c r="NK25" s="78"/>
      <c r="NL25" s="78"/>
      <c r="NM25" s="78"/>
      <c r="NN25" s="78"/>
      <c r="NO25" s="78"/>
      <c r="NP25" s="78"/>
      <c r="NQ25" s="78"/>
      <c r="NR25" s="78"/>
      <c r="NS25" s="78"/>
      <c r="NT25" s="78"/>
      <c r="NU25" s="78"/>
      <c r="NV25" s="78"/>
      <c r="NW25" s="78"/>
      <c r="NX25" s="78"/>
      <c r="NY25" s="78"/>
      <c r="NZ25" s="78"/>
      <c r="OA25" s="78"/>
      <c r="OB25" s="78"/>
      <c r="OC25" s="78"/>
      <c r="OD25" s="78"/>
      <c r="OE25" s="78"/>
      <c r="OF25" s="78"/>
      <c r="OG25" s="78"/>
      <c r="OH25" s="78"/>
      <c r="OI25" s="78"/>
      <c r="OJ25" s="78"/>
      <c r="OK25" s="78"/>
      <c r="OL25" s="78"/>
      <c r="OM25" s="78"/>
      <c r="ON25" s="78"/>
      <c r="OO25" s="78"/>
      <c r="OP25" s="78"/>
      <c r="OQ25" s="78"/>
      <c r="OR25" s="78"/>
      <c r="OS25" s="78"/>
      <c r="OT25" s="78"/>
      <c r="OU25" s="78"/>
      <c r="OV25" s="78"/>
      <c r="OW25" s="78"/>
      <c r="OX25" s="78"/>
      <c r="OY25" s="78"/>
      <c r="OZ25" s="78"/>
      <c r="PA25" s="78"/>
      <c r="PB25" s="78"/>
      <c r="PC25" s="78"/>
      <c r="PD25" s="78"/>
      <c r="PE25" s="78"/>
      <c r="PF25" s="78"/>
      <c r="PG25" s="78"/>
      <c r="PH25" s="78"/>
      <c r="PI25" s="78"/>
      <c r="PJ25" s="78"/>
      <c r="PK25" s="78"/>
      <c r="PL25" s="78"/>
      <c r="PM25" s="78"/>
      <c r="PN25" s="78"/>
      <c r="PO25" s="78"/>
      <c r="PP25" s="78"/>
      <c r="PQ25" s="78"/>
      <c r="PR25" s="78"/>
      <c r="PS25" s="78"/>
      <c r="PT25" s="78"/>
      <c r="PU25" s="78"/>
      <c r="PV25" s="78"/>
      <c r="PW25" s="78"/>
      <c r="PX25" s="78"/>
      <c r="PY25" s="78"/>
      <c r="PZ25" s="78"/>
      <c r="QA25" s="78"/>
      <c r="QB25" s="78"/>
      <c r="QC25" s="78"/>
      <c r="QD25" s="78"/>
      <c r="QE25" s="78"/>
      <c r="QF25" s="78"/>
      <c r="QG25" s="78"/>
      <c r="QH25" s="78"/>
      <c r="QI25" s="78"/>
      <c r="QJ25" s="78"/>
      <c r="QK25" s="78"/>
      <c r="QL25" s="78"/>
      <c r="QM25" s="78"/>
      <c r="QN25" s="78"/>
      <c r="QO25" s="78"/>
      <c r="QP25" s="78"/>
      <c r="QQ25" s="78"/>
      <c r="QR25" s="78"/>
      <c r="QS25" s="78"/>
      <c r="QT25" s="78"/>
      <c r="QU25" s="78"/>
      <c r="QV25" s="78"/>
      <c r="QW25" s="78"/>
      <c r="QX25" s="78"/>
      <c r="QY25" s="78"/>
      <c r="QZ25" s="78"/>
      <c r="RA25" s="78"/>
      <c r="RB25" s="78"/>
      <c r="RC25" s="78"/>
      <c r="RD25" s="78"/>
      <c r="RE25" s="78"/>
      <c r="RF25" s="78"/>
      <c r="RG25" s="78"/>
      <c r="RH25" s="78"/>
      <c r="RI25" s="78"/>
      <c r="RJ25" s="78"/>
      <c r="RK25" s="78"/>
      <c r="RL25" s="78"/>
      <c r="RM25" s="78"/>
      <c r="RN25" s="78"/>
      <c r="RO25" s="78"/>
      <c r="RP25" s="78"/>
      <c r="RQ25" s="78"/>
      <c r="RR25" s="78"/>
      <c r="RS25" s="78"/>
      <c r="RT25" s="78"/>
      <c r="RU25" s="78"/>
      <c r="RV25" s="78"/>
      <c r="RW25" s="78"/>
      <c r="RX25" s="78"/>
      <c r="RY25" s="78"/>
      <c r="RZ25" s="78"/>
      <c r="SA25" s="78"/>
      <c r="SB25" s="78"/>
      <c r="SC25" s="78"/>
      <c r="SD25" s="78"/>
      <c r="SE25" s="78"/>
      <c r="SF25" s="78"/>
      <c r="SG25" s="78"/>
      <c r="SH25" s="78"/>
      <c r="SI25" s="78"/>
      <c r="SJ25" s="78"/>
      <c r="SK25" s="78"/>
      <c r="SL25" s="78"/>
      <c r="SM25" s="78"/>
      <c r="SN25" s="78"/>
      <c r="SO25" s="78"/>
      <c r="SP25" s="78"/>
      <c r="SQ25" s="78"/>
      <c r="SR25" s="78"/>
      <c r="SS25" s="78"/>
      <c r="ST25" s="78"/>
      <c r="SU25" s="78"/>
      <c r="SV25" s="78"/>
      <c r="SW25" s="78"/>
      <c r="SX25" s="78"/>
      <c r="SY25" s="78"/>
      <c r="SZ25" s="78"/>
      <c r="TA25" s="78"/>
      <c r="TB25" s="78"/>
      <c r="TC25" s="78"/>
      <c r="TD25" s="78"/>
      <c r="TE25" s="78"/>
      <c r="TF25" s="78"/>
      <c r="TG25" s="78"/>
      <c r="TH25" s="78"/>
      <c r="TI25" s="78"/>
      <c r="TJ25" s="78"/>
      <c r="TK25" s="78"/>
      <c r="TL25" s="78"/>
      <c r="TM25" s="78"/>
      <c r="TN25" s="78"/>
      <c r="TO25" s="78"/>
      <c r="TP25" s="78"/>
      <c r="TQ25" s="78"/>
      <c r="TR25" s="78"/>
      <c r="TS25" s="78"/>
      <c r="TT25" s="78"/>
      <c r="TU25" s="78"/>
      <c r="TV25" s="78"/>
      <c r="TW25" s="78"/>
      <c r="TX25" s="78"/>
      <c r="TY25" s="78"/>
      <c r="TZ25" s="78"/>
      <c r="UA25" s="78"/>
      <c r="UB25" s="78"/>
      <c r="UC25" s="78"/>
      <c r="UD25" s="78"/>
      <c r="UE25" s="78"/>
      <c r="UF25" s="78"/>
      <c r="UG25" s="78"/>
      <c r="UH25" s="78"/>
      <c r="UI25" s="78"/>
      <c r="UJ25" s="78"/>
      <c r="UK25" s="78"/>
      <c r="UL25" s="78"/>
      <c r="UM25" s="78"/>
      <c r="UN25" s="78"/>
      <c r="UO25" s="78"/>
      <c r="UP25" s="78"/>
      <c r="UQ25" s="78"/>
      <c r="UR25" s="78"/>
      <c r="US25" s="78"/>
      <c r="UT25" s="78"/>
      <c r="UU25" s="78"/>
      <c r="UV25" s="78"/>
      <c r="UW25" s="78"/>
      <c r="UX25" s="78"/>
      <c r="UY25" s="78"/>
      <c r="UZ25" s="78"/>
      <c r="VA25" s="78"/>
      <c r="VB25" s="78"/>
      <c r="VC25" s="78"/>
      <c r="VD25" s="78"/>
      <c r="VE25" s="78"/>
      <c r="VF25" s="78"/>
      <c r="VG25" s="78"/>
      <c r="VH25" s="78"/>
      <c r="VI25" s="78"/>
      <c r="VJ25" s="78"/>
      <c r="VK25" s="78"/>
      <c r="VL25" s="78"/>
      <c r="VM25" s="78"/>
      <c r="VN25" s="78"/>
      <c r="VO25" s="78"/>
      <c r="VP25" s="78"/>
      <c r="VQ25" s="78"/>
      <c r="VR25" s="78"/>
      <c r="VS25" s="78"/>
      <c r="VT25" s="78"/>
      <c r="VU25" s="78"/>
      <c r="VV25" s="78"/>
      <c r="VW25" s="78"/>
      <c r="VX25" s="78"/>
      <c r="VY25" s="78"/>
      <c r="VZ25" s="78"/>
      <c r="WA25" s="78"/>
      <c r="WB25" s="78"/>
      <c r="WC25" s="78"/>
      <c r="WD25" s="78"/>
      <c r="WE25" s="78"/>
      <c r="WF25" s="78"/>
      <c r="WG25" s="78"/>
      <c r="WH25" s="78"/>
      <c r="WI25" s="78"/>
      <c r="WJ25" s="78"/>
      <c r="WK25" s="78"/>
      <c r="WL25" s="78"/>
      <c r="WM25" s="78"/>
      <c r="WN25" s="78"/>
      <c r="WO25" s="78"/>
      <c r="WP25" s="78"/>
      <c r="WQ25" s="78"/>
      <c r="WR25" s="78"/>
      <c r="WS25" s="78"/>
      <c r="WT25" s="78"/>
      <c r="WU25" s="78"/>
      <c r="WV25" s="78"/>
      <c r="WW25" s="78"/>
      <c r="WX25" s="78"/>
      <c r="WY25" s="78"/>
      <c r="WZ25" s="78"/>
      <c r="XA25" s="78"/>
      <c r="XB25" s="78"/>
      <c r="XC25" s="78"/>
      <c r="XD25" s="78"/>
      <c r="XE25" s="78"/>
      <c r="XF25" s="78"/>
      <c r="XG25" s="78"/>
      <c r="XH25" s="78"/>
      <c r="XI25" s="78"/>
      <c r="XJ25" s="78"/>
      <c r="XK25" s="78"/>
      <c r="XL25" s="78"/>
      <c r="XM25" s="78"/>
      <c r="XN25" s="78"/>
      <c r="XO25" s="78"/>
      <c r="XP25" s="78"/>
      <c r="XQ25" s="78"/>
      <c r="XR25" s="78"/>
      <c r="XS25" s="78"/>
      <c r="XT25" s="78"/>
      <c r="XU25" s="78"/>
      <c r="XV25" s="78"/>
      <c r="XW25" s="78"/>
      <c r="XX25" s="78"/>
      <c r="XY25" s="78"/>
      <c r="XZ25" s="78"/>
      <c r="YA25" s="78"/>
      <c r="YB25" s="78"/>
      <c r="YC25" s="78"/>
      <c r="YD25" s="78"/>
      <c r="YE25" s="78"/>
      <c r="YF25" s="78"/>
      <c r="YG25" s="78"/>
      <c r="YH25" s="78"/>
      <c r="YI25" s="78"/>
      <c r="YJ25" s="78"/>
      <c r="YK25" s="78"/>
      <c r="YL25" s="78"/>
      <c r="YM25" s="78"/>
      <c r="YN25" s="78"/>
      <c r="YO25" s="78"/>
      <c r="YP25" s="78"/>
      <c r="YQ25" s="78"/>
      <c r="YR25" s="78"/>
      <c r="YS25" s="78"/>
      <c r="YT25" s="78"/>
      <c r="YU25" s="78"/>
      <c r="YV25" s="78"/>
      <c r="YW25" s="78"/>
      <c r="YX25" s="78"/>
      <c r="YY25" s="78"/>
      <c r="YZ25" s="78"/>
      <c r="ZA25" s="78"/>
      <c r="ZB25" s="78"/>
      <c r="ZC25" s="78"/>
      <c r="ZD25" s="78"/>
      <c r="ZE25" s="78"/>
      <c r="ZF25" s="78"/>
      <c r="ZG25" s="78"/>
      <c r="ZH25" s="78"/>
      <c r="ZI25" s="78"/>
      <c r="ZJ25" s="78"/>
      <c r="ZK25" s="78"/>
      <c r="ZL25" s="78"/>
      <c r="ZM25" s="78"/>
      <c r="ZN25" s="78"/>
      <c r="ZO25" s="78"/>
      <c r="ZP25" s="78"/>
      <c r="ZQ25" s="78"/>
      <c r="ZR25" s="78"/>
      <c r="ZS25" s="78"/>
      <c r="ZT25" s="78"/>
      <c r="ZU25" s="78"/>
      <c r="ZV25" s="78"/>
      <c r="ZW25" s="78"/>
      <c r="ZX25" s="78"/>
      <c r="ZY25" s="78"/>
      <c r="ZZ25" s="78"/>
      <c r="AAA25" s="78"/>
      <c r="AAB25" s="78"/>
      <c r="AAC25" s="78"/>
      <c r="AAD25" s="78"/>
      <c r="AAE25" s="78"/>
      <c r="AAF25" s="78"/>
      <c r="AAG25" s="78"/>
      <c r="AAH25" s="78"/>
      <c r="AAI25" s="78"/>
      <c r="AAJ25" s="78"/>
      <c r="AAK25" s="78"/>
      <c r="AAL25" s="78"/>
      <c r="AAM25" s="78"/>
      <c r="AAN25" s="78"/>
      <c r="AAO25" s="78"/>
      <c r="AAP25" s="78"/>
      <c r="AAQ25" s="78"/>
      <c r="AAR25" s="78"/>
      <c r="AAS25" s="78"/>
      <c r="AAT25" s="78"/>
      <c r="AAU25" s="78"/>
      <c r="AAV25" s="78"/>
      <c r="AAW25" s="78"/>
      <c r="AAX25" s="78"/>
      <c r="AAY25" s="78"/>
      <c r="AAZ25" s="78"/>
      <c r="ABA25" s="78"/>
      <c r="ABB25" s="78"/>
      <c r="ABC25" s="78"/>
      <c r="ABD25" s="78"/>
      <c r="ABE25" s="78"/>
      <c r="ABF25" s="78"/>
      <c r="ABG25" s="78"/>
      <c r="ABH25" s="78"/>
      <c r="ABI25" s="78"/>
      <c r="ABJ25" s="78"/>
      <c r="ABK25" s="78"/>
      <c r="ABL25" s="78"/>
      <c r="ABM25" s="78"/>
      <c r="ABN25" s="78"/>
      <c r="ABO25" s="78"/>
      <c r="ABP25" s="78"/>
      <c r="ABQ25" s="78"/>
      <c r="ABR25" s="78"/>
      <c r="ABS25" s="78"/>
      <c r="ABT25" s="78"/>
      <c r="ABU25" s="78"/>
      <c r="ABV25" s="78"/>
      <c r="ABW25" s="78"/>
      <c r="ABX25" s="78"/>
      <c r="ABY25" s="78"/>
      <c r="ABZ25" s="78"/>
      <c r="ACA25" s="78"/>
      <c r="ACB25" s="78"/>
      <c r="ACC25" s="78"/>
      <c r="ACD25" s="78"/>
      <c r="ACE25" s="78"/>
      <c r="ACF25" s="78"/>
      <c r="ACG25" s="78"/>
      <c r="ACH25" s="78"/>
      <c r="ACI25" s="78"/>
      <c r="ACJ25" s="78"/>
      <c r="ACK25" s="78"/>
      <c r="ACL25" s="78"/>
      <c r="ACM25" s="78"/>
      <c r="ACN25" s="78"/>
      <c r="ACO25" s="78"/>
      <c r="ACP25" s="78"/>
      <c r="ACQ25" s="78"/>
      <c r="ACR25" s="78"/>
      <c r="ACS25" s="78"/>
      <c r="ACT25" s="78"/>
      <c r="ACU25" s="78"/>
      <c r="ACV25" s="78"/>
      <c r="ACW25" s="78"/>
      <c r="ACX25" s="78"/>
      <c r="ACY25" s="78"/>
      <c r="ACZ25" s="78"/>
      <c r="ADA25" s="78"/>
      <c r="ADB25" s="78"/>
      <c r="ADC25" s="78"/>
      <c r="ADD25" s="78"/>
      <c r="ADE25" s="78"/>
      <c r="ADF25" s="78"/>
      <c r="ADG25" s="78"/>
      <c r="ADH25" s="78"/>
      <c r="ADI25" s="78"/>
      <c r="ADJ25" s="78"/>
      <c r="ADK25" s="78"/>
      <c r="ADL25" s="78"/>
      <c r="ADM25" s="78"/>
      <c r="ADN25" s="78"/>
      <c r="ADO25" s="78"/>
      <c r="ADP25" s="78"/>
      <c r="ADQ25" s="78"/>
      <c r="ADR25" s="78"/>
      <c r="ADS25" s="78"/>
      <c r="ADT25" s="78"/>
      <c r="ADU25" s="78"/>
      <c r="ADV25" s="78"/>
      <c r="ADW25" s="78"/>
      <c r="ADX25" s="78"/>
      <c r="ADY25" s="78"/>
      <c r="ADZ25" s="78"/>
      <c r="AEA25" s="78"/>
      <c r="AEB25" s="78"/>
      <c r="AEC25" s="78"/>
      <c r="AED25" s="78"/>
      <c r="AEE25" s="78"/>
      <c r="AEF25" s="78"/>
      <c r="AEG25" s="78"/>
      <c r="AEH25" s="78"/>
      <c r="AEI25" s="78"/>
      <c r="AEJ25" s="78"/>
      <c r="AEK25" s="78"/>
      <c r="AEL25" s="78"/>
      <c r="AEM25" s="78"/>
      <c r="AEN25" s="78"/>
      <c r="AEO25" s="78"/>
      <c r="AEP25" s="78"/>
      <c r="AEQ25" s="78"/>
      <c r="AER25" s="78"/>
      <c r="AES25" s="78"/>
      <c r="AET25" s="78"/>
      <c r="AEU25" s="78"/>
      <c r="AEV25" s="78"/>
      <c r="AEW25" s="78"/>
      <c r="AEX25" s="78"/>
      <c r="AEY25" s="78"/>
      <c r="AEZ25" s="78"/>
      <c r="AFA25" s="78"/>
      <c r="AFB25" s="78"/>
      <c r="AFC25" s="78"/>
      <c r="AFD25" s="78"/>
      <c r="AFE25" s="78"/>
      <c r="AFF25" s="78"/>
      <c r="AFG25" s="78"/>
      <c r="AFH25" s="78"/>
      <c r="AFI25" s="78"/>
      <c r="AFJ25" s="78"/>
      <c r="AFK25" s="78"/>
      <c r="AFL25" s="78"/>
      <c r="AFM25" s="78"/>
      <c r="AFN25" s="78"/>
      <c r="AFO25" s="78"/>
      <c r="AFP25" s="78"/>
      <c r="AFQ25" s="78"/>
      <c r="AFR25" s="78"/>
      <c r="AFS25" s="78"/>
      <c r="AFT25" s="78"/>
      <c r="AFU25" s="78"/>
      <c r="AFV25" s="78"/>
      <c r="AFW25" s="78"/>
      <c r="AFX25" s="78"/>
      <c r="AFY25" s="78"/>
      <c r="AFZ25" s="78"/>
      <c r="AGA25" s="78"/>
      <c r="AGB25" s="78"/>
      <c r="AGC25" s="78"/>
      <c r="AGD25" s="78"/>
      <c r="AGE25" s="78"/>
      <c r="AGF25" s="78"/>
      <c r="AGG25" s="78"/>
      <c r="AGH25" s="78"/>
      <c r="AGI25" s="78"/>
      <c r="AGJ25" s="78"/>
      <c r="AGK25" s="78"/>
      <c r="AGL25" s="78"/>
      <c r="AGM25" s="78"/>
      <c r="AGN25" s="78"/>
      <c r="AGO25" s="78"/>
      <c r="AGP25" s="78"/>
      <c r="AGQ25" s="78"/>
      <c r="AGR25" s="78"/>
      <c r="AGS25" s="78"/>
      <c r="AGT25" s="78"/>
      <c r="AGU25" s="78"/>
      <c r="AGV25" s="78"/>
      <c r="AGW25" s="78"/>
      <c r="AGX25" s="78"/>
      <c r="AGY25" s="78"/>
      <c r="AGZ25" s="78"/>
      <c r="AHA25" s="78"/>
      <c r="AHB25" s="78"/>
      <c r="AHC25" s="78"/>
      <c r="AHD25" s="78"/>
      <c r="AHE25" s="78"/>
      <c r="AHF25" s="78"/>
      <c r="AHG25" s="78"/>
      <c r="AHH25" s="78"/>
      <c r="AHI25" s="78"/>
      <c r="AHJ25" s="78"/>
      <c r="AHK25" s="78"/>
      <c r="AHL25" s="78"/>
      <c r="AHM25" s="78"/>
      <c r="AHN25" s="78"/>
      <c r="AHO25" s="78"/>
      <c r="AHP25" s="78"/>
      <c r="AHQ25" s="78"/>
      <c r="AHR25" s="78"/>
      <c r="AHS25" s="78"/>
      <c r="AHT25" s="78"/>
      <c r="AHU25" s="78"/>
      <c r="AHV25" s="78"/>
      <c r="AHW25" s="78"/>
      <c r="AHX25" s="78"/>
      <c r="AHY25" s="78"/>
      <c r="AHZ25" s="78"/>
      <c r="AIA25" s="78"/>
      <c r="AIB25" s="78"/>
      <c r="AIC25" s="78"/>
      <c r="AID25" s="78"/>
      <c r="AIE25" s="78"/>
      <c r="AIF25" s="78"/>
      <c r="AIG25" s="78"/>
      <c r="AIH25" s="78"/>
      <c r="AII25" s="78"/>
      <c r="AIJ25" s="78"/>
      <c r="AIK25" s="78"/>
      <c r="AIL25" s="78"/>
      <c r="AIM25" s="78"/>
      <c r="AIN25" s="78"/>
      <c r="AIO25" s="78"/>
      <c r="AIP25" s="78"/>
      <c r="AIQ25" s="78"/>
      <c r="AIR25" s="78"/>
      <c r="AIS25" s="78"/>
      <c r="AIT25" s="78"/>
      <c r="AIU25" s="78"/>
      <c r="AIV25" s="78"/>
      <c r="AIW25" s="78"/>
      <c r="AIX25" s="78"/>
      <c r="AIY25" s="78"/>
      <c r="AIZ25" s="78"/>
      <c r="AJA25" s="78"/>
      <c r="AJB25" s="78"/>
      <c r="AJC25" s="78"/>
      <c r="AJD25" s="78"/>
      <c r="AJE25" s="78"/>
      <c r="AJF25" s="78"/>
      <c r="AJG25" s="78"/>
      <c r="AJH25" s="78"/>
      <c r="AJI25" s="78"/>
      <c r="AJJ25" s="78"/>
      <c r="AJK25" s="78"/>
      <c r="AJL25" s="78"/>
      <c r="AJM25" s="78"/>
      <c r="AJN25" s="78"/>
      <c r="AJO25" s="78"/>
      <c r="AJP25" s="78"/>
      <c r="AJQ25" s="78"/>
      <c r="AJR25" s="78"/>
      <c r="AJS25" s="78"/>
      <c r="AJT25" s="78"/>
      <c r="AJU25" s="78"/>
      <c r="AJV25" s="78"/>
      <c r="AJW25" s="78"/>
      <c r="AJX25" s="78"/>
      <c r="AJY25" s="78"/>
      <c r="AJZ25" s="78"/>
      <c r="AKA25" s="78"/>
      <c r="AKB25" s="78"/>
      <c r="AKC25" s="78"/>
      <c r="AKD25" s="78"/>
      <c r="AKE25" s="78"/>
      <c r="AKF25" s="78"/>
      <c r="AKG25" s="78"/>
      <c r="AKH25" s="78"/>
      <c r="AKI25" s="78"/>
      <c r="AKJ25" s="78"/>
      <c r="AKK25" s="78"/>
      <c r="AKL25" s="78"/>
      <c r="AKM25" s="78"/>
      <c r="AKN25" s="78"/>
      <c r="AKO25" s="78"/>
      <c r="AKP25" s="78"/>
      <c r="AKQ25" s="78"/>
      <c r="AKR25" s="78"/>
      <c r="AKS25" s="78"/>
      <c r="AKT25" s="78"/>
      <c r="AKU25" s="78"/>
      <c r="AKV25" s="78"/>
      <c r="AKW25" s="78"/>
      <c r="AKX25" s="78"/>
      <c r="AKY25" s="78"/>
      <c r="AKZ25" s="78"/>
      <c r="ALA25" s="78"/>
      <c r="ALB25" s="78"/>
      <c r="ALC25" s="78"/>
      <c r="ALD25" s="78"/>
      <c r="ALE25" s="78"/>
      <c r="ALF25" s="78"/>
      <c r="ALG25" s="78"/>
      <c r="ALH25" s="78"/>
      <c r="ALI25" s="78"/>
      <c r="ALJ25" s="78"/>
      <c r="ALK25" s="78"/>
      <c r="ALL25" s="78"/>
      <c r="ALM25" s="78"/>
      <c r="ALN25" s="78"/>
      <c r="ALO25" s="78"/>
      <c r="ALP25" s="78"/>
      <c r="ALQ25" s="78"/>
      <c r="ALR25" s="78"/>
      <c r="ALS25" s="78"/>
      <c r="ALT25" s="78"/>
      <c r="ALU25" s="78"/>
      <c r="ALV25" s="78"/>
      <c r="ALW25" s="78"/>
      <c r="ALX25" s="78"/>
      <c r="ALY25" s="78"/>
      <c r="ALZ25" s="78"/>
      <c r="AMA25" s="78"/>
      <c r="AMB25" s="78"/>
      <c r="AMC25" s="78"/>
      <c r="AMD25" s="78"/>
      <c r="AME25" s="78"/>
      <c r="AMF25" s="78"/>
      <c r="AMG25" s="78"/>
      <c r="AMH25" s="78"/>
      <c r="AMI25" s="78"/>
      <c r="AMJ25" s="78"/>
      <c r="AMK25" s="78"/>
      <c r="AML25" s="78"/>
      <c r="AMM25" s="78"/>
      <c r="AMN25" s="78"/>
    </row>
    <row r="26" spans="1:1028" s="192" customFormat="1">
      <c r="A26" s="78"/>
      <c r="B26" s="78"/>
      <c r="C26" s="78"/>
      <c r="D26" s="78"/>
      <c r="E26" s="78"/>
      <c r="F26" s="78"/>
      <c r="G26" s="78"/>
      <c r="H26" s="78"/>
      <c r="I26" s="66"/>
      <c r="J26" s="84"/>
      <c r="K26" s="78"/>
      <c r="L26" s="78"/>
      <c r="M26" s="78"/>
      <c r="N26" s="78"/>
      <c r="O26" s="78"/>
      <c r="P26" s="78"/>
      <c r="Q26" s="78"/>
      <c r="R26" s="78"/>
      <c r="S26" s="78"/>
      <c r="T26" s="78"/>
      <c r="U26" s="78"/>
      <c r="V26" s="78"/>
      <c r="W26" s="78"/>
      <c r="X26" s="78"/>
      <c r="Y26" s="78"/>
      <c r="Z26" s="78"/>
      <c r="AA26" s="78"/>
      <c r="AB26" s="78"/>
      <c r="AC26" s="78"/>
      <c r="AD26" s="78"/>
      <c r="AE26" s="78"/>
      <c r="AF26" s="78"/>
      <c r="AG26" s="78"/>
      <c r="AH26" s="78"/>
      <c r="AI26" s="78"/>
      <c r="AJ26" s="78"/>
      <c r="AK26" s="78"/>
      <c r="AL26" s="78"/>
      <c r="AM26" s="78"/>
      <c r="AN26" s="78"/>
      <c r="AO26" s="78"/>
      <c r="AP26" s="78"/>
      <c r="AQ26" s="78"/>
      <c r="AR26" s="78"/>
      <c r="AS26" s="78"/>
      <c r="AT26" s="78"/>
      <c r="AU26" s="78"/>
      <c r="AV26" s="78"/>
      <c r="AW26" s="78"/>
      <c r="AX26" s="78"/>
      <c r="AY26" s="78"/>
      <c r="AZ26" s="78"/>
      <c r="BA26" s="78"/>
      <c r="BB26" s="78"/>
      <c r="BC26" s="78"/>
      <c r="BD26" s="78"/>
      <c r="BE26" s="78"/>
      <c r="BF26" s="78"/>
      <c r="BG26" s="78"/>
      <c r="BH26" s="78"/>
      <c r="BI26" s="78"/>
      <c r="BJ26" s="78"/>
      <c r="BK26" s="78"/>
      <c r="BL26" s="78"/>
      <c r="BM26" s="78"/>
      <c r="BN26" s="78"/>
      <c r="BO26" s="78"/>
      <c r="BP26" s="78"/>
      <c r="BQ26" s="78"/>
      <c r="BR26" s="78"/>
      <c r="BS26" s="78"/>
      <c r="BT26" s="78"/>
      <c r="BU26" s="78"/>
      <c r="BV26" s="78"/>
      <c r="BW26" s="78"/>
      <c r="BX26" s="78"/>
      <c r="BY26" s="78"/>
      <c r="BZ26" s="78"/>
      <c r="CA26" s="78"/>
      <c r="CB26" s="78"/>
      <c r="CC26" s="78"/>
      <c r="CD26" s="78"/>
      <c r="CE26" s="78"/>
      <c r="CF26" s="78"/>
      <c r="CG26" s="78"/>
      <c r="CH26" s="78"/>
      <c r="CI26" s="78"/>
      <c r="CJ26" s="78"/>
      <c r="CK26" s="78"/>
      <c r="CL26" s="78"/>
      <c r="CM26" s="78"/>
      <c r="CN26" s="78"/>
      <c r="CO26" s="78"/>
      <c r="CP26" s="78"/>
      <c r="CQ26" s="78"/>
      <c r="CR26" s="78"/>
      <c r="CS26" s="78"/>
      <c r="CT26" s="78"/>
      <c r="CU26" s="78"/>
      <c r="CV26" s="78"/>
      <c r="CW26" s="78"/>
      <c r="CX26" s="78"/>
      <c r="CY26" s="78"/>
      <c r="CZ26" s="78"/>
      <c r="DA26" s="78"/>
      <c r="DB26" s="78"/>
      <c r="DC26" s="78"/>
      <c r="DD26" s="78"/>
      <c r="DE26" s="78"/>
      <c r="DF26" s="78"/>
      <c r="DG26" s="78"/>
      <c r="DH26" s="78"/>
      <c r="DI26" s="78"/>
      <c r="DJ26" s="78"/>
      <c r="DK26" s="78"/>
      <c r="DL26" s="78"/>
      <c r="DM26" s="78"/>
      <c r="DN26" s="78"/>
      <c r="DO26" s="78"/>
      <c r="DP26" s="78"/>
      <c r="DQ26" s="78"/>
      <c r="DR26" s="78"/>
      <c r="DS26" s="78"/>
      <c r="DT26" s="78"/>
      <c r="DU26" s="78"/>
      <c r="DV26" s="78"/>
      <c r="DW26" s="78"/>
      <c r="DX26" s="78"/>
      <c r="DY26" s="78"/>
      <c r="DZ26" s="78"/>
      <c r="EA26" s="78"/>
      <c r="EB26" s="78"/>
      <c r="EC26" s="78"/>
      <c r="ED26" s="78"/>
      <c r="EE26" s="78"/>
      <c r="EF26" s="78"/>
      <c r="EG26" s="78"/>
      <c r="EH26" s="78"/>
      <c r="EI26" s="78"/>
      <c r="EJ26" s="78"/>
      <c r="EK26" s="78"/>
      <c r="EL26" s="78"/>
      <c r="EM26" s="78"/>
      <c r="EN26" s="78"/>
      <c r="EO26" s="78"/>
      <c r="EP26" s="78"/>
      <c r="EQ26" s="78"/>
      <c r="ER26" s="78"/>
      <c r="ES26" s="78"/>
      <c r="ET26" s="78"/>
      <c r="EU26" s="78"/>
      <c r="EV26" s="78"/>
      <c r="EW26" s="78"/>
      <c r="EX26" s="78"/>
      <c r="EY26" s="78"/>
      <c r="EZ26" s="78"/>
      <c r="FA26" s="78"/>
      <c r="FB26" s="78"/>
      <c r="FC26" s="78"/>
      <c r="FD26" s="78"/>
      <c r="FE26" s="78"/>
      <c r="FF26" s="78"/>
      <c r="FG26" s="78"/>
      <c r="FH26" s="78"/>
      <c r="FI26" s="78"/>
      <c r="FJ26" s="78"/>
      <c r="FK26" s="78"/>
      <c r="FL26" s="78"/>
      <c r="FM26" s="78"/>
      <c r="FN26" s="78"/>
      <c r="FO26" s="78"/>
      <c r="FP26" s="78"/>
      <c r="FQ26" s="78"/>
      <c r="FR26" s="78"/>
      <c r="FS26" s="78"/>
      <c r="FT26" s="78"/>
      <c r="FU26" s="78"/>
      <c r="FV26" s="78"/>
      <c r="FW26" s="78"/>
      <c r="FX26" s="78"/>
      <c r="FY26" s="78"/>
      <c r="FZ26" s="78"/>
      <c r="GA26" s="78"/>
      <c r="GB26" s="78"/>
      <c r="GC26" s="78"/>
      <c r="GD26" s="78"/>
      <c r="GE26" s="78"/>
      <c r="GF26" s="78"/>
      <c r="GG26" s="78"/>
      <c r="GH26" s="78"/>
      <c r="GI26" s="78"/>
      <c r="GJ26" s="78"/>
      <c r="GK26" s="78"/>
      <c r="GL26" s="78"/>
      <c r="GM26" s="78"/>
      <c r="GN26" s="78"/>
      <c r="GO26" s="78"/>
      <c r="GP26" s="78"/>
      <c r="GQ26" s="78"/>
      <c r="GR26" s="78"/>
      <c r="GS26" s="78"/>
      <c r="GT26" s="78"/>
      <c r="GU26" s="78"/>
      <c r="GV26" s="78"/>
      <c r="GW26" s="78"/>
      <c r="GX26" s="78"/>
      <c r="GY26" s="78"/>
      <c r="GZ26" s="78"/>
      <c r="HA26" s="78"/>
      <c r="HB26" s="78"/>
      <c r="HC26" s="78"/>
      <c r="HD26" s="78"/>
      <c r="HE26" s="78"/>
      <c r="HF26" s="78"/>
      <c r="HG26" s="78"/>
      <c r="HH26" s="78"/>
      <c r="HI26" s="78"/>
      <c r="HJ26" s="78"/>
      <c r="HK26" s="78"/>
      <c r="HL26" s="78"/>
      <c r="HM26" s="78"/>
      <c r="HN26" s="78"/>
      <c r="HO26" s="78"/>
      <c r="HP26" s="78"/>
      <c r="HQ26" s="78"/>
      <c r="HR26" s="78"/>
      <c r="HS26" s="78"/>
      <c r="HT26" s="78"/>
      <c r="HU26" s="78"/>
      <c r="HV26" s="78"/>
      <c r="HW26" s="78"/>
      <c r="HX26" s="78"/>
      <c r="HY26" s="78"/>
      <c r="HZ26" s="78"/>
      <c r="IA26" s="78"/>
      <c r="IB26" s="78"/>
      <c r="IC26" s="78"/>
      <c r="ID26" s="78"/>
      <c r="IE26" s="78"/>
      <c r="IF26" s="78"/>
      <c r="IG26" s="78"/>
      <c r="IH26" s="78"/>
      <c r="II26" s="78"/>
      <c r="IJ26" s="78"/>
      <c r="IK26" s="78"/>
      <c r="IL26" s="78"/>
      <c r="IM26" s="78"/>
      <c r="IN26" s="78"/>
      <c r="IO26" s="78"/>
      <c r="IP26" s="78"/>
      <c r="IQ26" s="78"/>
      <c r="IR26" s="78"/>
      <c r="IS26" s="78"/>
      <c r="IT26" s="78"/>
      <c r="IU26" s="78"/>
      <c r="IV26" s="78"/>
      <c r="IW26" s="78"/>
      <c r="IX26" s="78"/>
      <c r="IY26" s="78"/>
      <c r="IZ26" s="78"/>
      <c r="JA26" s="78"/>
      <c r="JB26" s="78"/>
      <c r="JC26" s="78"/>
      <c r="JD26" s="78"/>
      <c r="JE26" s="78"/>
      <c r="JF26" s="78"/>
      <c r="JG26" s="78"/>
      <c r="JH26" s="78"/>
      <c r="JI26" s="78"/>
      <c r="JJ26" s="78"/>
      <c r="JK26" s="78"/>
      <c r="JL26" s="78"/>
      <c r="JM26" s="78"/>
      <c r="JN26" s="78"/>
      <c r="JO26" s="78"/>
      <c r="JP26" s="78"/>
      <c r="JQ26" s="78"/>
      <c r="JR26" s="78"/>
      <c r="JS26" s="78"/>
      <c r="JT26" s="78"/>
      <c r="JU26" s="78"/>
      <c r="JV26" s="78"/>
      <c r="JW26" s="78"/>
      <c r="JX26" s="78"/>
      <c r="JY26" s="78"/>
      <c r="JZ26" s="78"/>
      <c r="KA26" s="78"/>
      <c r="KB26" s="78"/>
      <c r="KC26" s="78"/>
      <c r="KD26" s="78"/>
      <c r="KE26" s="78"/>
      <c r="KF26" s="78"/>
      <c r="KG26" s="78"/>
      <c r="KH26" s="78"/>
      <c r="KI26" s="78"/>
      <c r="KJ26" s="78"/>
      <c r="KK26" s="78"/>
      <c r="KL26" s="78"/>
      <c r="KM26" s="78"/>
      <c r="KN26" s="78"/>
      <c r="KO26" s="78"/>
      <c r="KP26" s="78"/>
      <c r="KQ26" s="78"/>
      <c r="KR26" s="78"/>
      <c r="KS26" s="78"/>
      <c r="KT26" s="78"/>
      <c r="KU26" s="78"/>
      <c r="KV26" s="78"/>
      <c r="KW26" s="78"/>
      <c r="KX26" s="78"/>
      <c r="KY26" s="78"/>
      <c r="KZ26" s="78"/>
      <c r="LA26" s="78"/>
      <c r="LB26" s="78"/>
      <c r="LC26" s="78"/>
      <c r="LD26" s="78"/>
      <c r="LE26" s="78"/>
      <c r="LF26" s="78"/>
      <c r="LG26" s="78"/>
      <c r="LH26" s="78"/>
      <c r="LI26" s="78"/>
      <c r="LJ26" s="78"/>
      <c r="LK26" s="78"/>
      <c r="LL26" s="78"/>
      <c r="LM26" s="78"/>
      <c r="LN26" s="78"/>
      <c r="LO26" s="78"/>
      <c r="LP26" s="78"/>
      <c r="LQ26" s="78"/>
      <c r="LR26" s="78"/>
      <c r="LS26" s="78"/>
      <c r="LT26" s="78"/>
      <c r="LU26" s="78"/>
      <c r="LV26" s="78"/>
      <c r="LW26" s="78"/>
      <c r="LX26" s="78"/>
      <c r="LY26" s="78"/>
      <c r="LZ26" s="78"/>
      <c r="MA26" s="78"/>
      <c r="MB26" s="78"/>
      <c r="MC26" s="78"/>
      <c r="MD26" s="78"/>
      <c r="ME26" s="78"/>
      <c r="MF26" s="78"/>
      <c r="MG26" s="78"/>
      <c r="MH26" s="78"/>
      <c r="MI26" s="78"/>
      <c r="MJ26" s="78"/>
      <c r="MK26" s="78"/>
      <c r="ML26" s="78"/>
      <c r="MM26" s="78"/>
      <c r="MN26" s="78"/>
      <c r="MO26" s="78"/>
      <c r="MP26" s="78"/>
      <c r="MQ26" s="78"/>
      <c r="MR26" s="78"/>
      <c r="MS26" s="78"/>
      <c r="MT26" s="78"/>
      <c r="MU26" s="78"/>
      <c r="MV26" s="78"/>
      <c r="MW26" s="78"/>
      <c r="MX26" s="78"/>
      <c r="MY26" s="78"/>
      <c r="MZ26" s="78"/>
      <c r="NA26" s="78"/>
      <c r="NB26" s="78"/>
      <c r="NC26" s="78"/>
      <c r="ND26" s="78"/>
      <c r="NE26" s="78"/>
      <c r="NF26" s="78"/>
      <c r="NG26" s="78"/>
      <c r="NH26" s="78"/>
      <c r="NI26" s="78"/>
      <c r="NJ26" s="78"/>
      <c r="NK26" s="78"/>
      <c r="NL26" s="78"/>
      <c r="NM26" s="78"/>
      <c r="NN26" s="78"/>
      <c r="NO26" s="78"/>
      <c r="NP26" s="78"/>
      <c r="NQ26" s="78"/>
      <c r="NR26" s="78"/>
      <c r="NS26" s="78"/>
      <c r="NT26" s="78"/>
      <c r="NU26" s="78"/>
      <c r="NV26" s="78"/>
      <c r="NW26" s="78"/>
      <c r="NX26" s="78"/>
      <c r="NY26" s="78"/>
      <c r="NZ26" s="78"/>
      <c r="OA26" s="78"/>
      <c r="OB26" s="78"/>
      <c r="OC26" s="78"/>
      <c r="OD26" s="78"/>
      <c r="OE26" s="78"/>
      <c r="OF26" s="78"/>
      <c r="OG26" s="78"/>
      <c r="OH26" s="78"/>
      <c r="OI26" s="78"/>
      <c r="OJ26" s="78"/>
      <c r="OK26" s="78"/>
      <c r="OL26" s="78"/>
      <c r="OM26" s="78"/>
      <c r="ON26" s="78"/>
      <c r="OO26" s="78"/>
      <c r="OP26" s="78"/>
      <c r="OQ26" s="78"/>
      <c r="OR26" s="78"/>
      <c r="OS26" s="78"/>
      <c r="OT26" s="78"/>
      <c r="OU26" s="78"/>
      <c r="OV26" s="78"/>
      <c r="OW26" s="78"/>
      <c r="OX26" s="78"/>
      <c r="OY26" s="78"/>
      <c r="OZ26" s="78"/>
      <c r="PA26" s="78"/>
      <c r="PB26" s="78"/>
      <c r="PC26" s="78"/>
      <c r="PD26" s="78"/>
      <c r="PE26" s="78"/>
      <c r="PF26" s="78"/>
      <c r="PG26" s="78"/>
      <c r="PH26" s="78"/>
      <c r="PI26" s="78"/>
      <c r="PJ26" s="78"/>
      <c r="PK26" s="78"/>
      <c r="PL26" s="78"/>
      <c r="PM26" s="78"/>
      <c r="PN26" s="78"/>
      <c r="PO26" s="78"/>
      <c r="PP26" s="78"/>
      <c r="PQ26" s="78"/>
      <c r="PR26" s="78"/>
      <c r="PS26" s="78"/>
      <c r="PT26" s="78"/>
      <c r="PU26" s="78"/>
      <c r="PV26" s="78"/>
      <c r="PW26" s="78"/>
      <c r="PX26" s="78"/>
      <c r="PY26" s="78"/>
      <c r="PZ26" s="78"/>
      <c r="QA26" s="78"/>
      <c r="QB26" s="78"/>
      <c r="QC26" s="78"/>
      <c r="QD26" s="78"/>
      <c r="QE26" s="78"/>
      <c r="QF26" s="78"/>
      <c r="QG26" s="78"/>
      <c r="QH26" s="78"/>
      <c r="QI26" s="78"/>
      <c r="QJ26" s="78"/>
      <c r="QK26" s="78"/>
      <c r="QL26" s="78"/>
      <c r="QM26" s="78"/>
      <c r="QN26" s="78"/>
      <c r="QO26" s="78"/>
      <c r="QP26" s="78"/>
      <c r="QQ26" s="78"/>
      <c r="QR26" s="78"/>
      <c r="QS26" s="78"/>
      <c r="QT26" s="78"/>
      <c r="QU26" s="78"/>
      <c r="QV26" s="78"/>
      <c r="QW26" s="78"/>
      <c r="QX26" s="78"/>
      <c r="QY26" s="78"/>
      <c r="QZ26" s="78"/>
      <c r="RA26" s="78"/>
      <c r="RB26" s="78"/>
      <c r="RC26" s="78"/>
      <c r="RD26" s="78"/>
      <c r="RE26" s="78"/>
      <c r="RF26" s="78"/>
      <c r="RG26" s="78"/>
      <c r="RH26" s="78"/>
      <c r="RI26" s="78"/>
      <c r="RJ26" s="78"/>
      <c r="RK26" s="78"/>
      <c r="RL26" s="78"/>
      <c r="RM26" s="78"/>
      <c r="RN26" s="78"/>
      <c r="RO26" s="78"/>
      <c r="RP26" s="78"/>
      <c r="RQ26" s="78"/>
      <c r="RR26" s="78"/>
      <c r="RS26" s="78"/>
      <c r="RT26" s="78"/>
      <c r="RU26" s="78"/>
      <c r="RV26" s="78"/>
      <c r="RW26" s="78"/>
      <c r="RX26" s="78"/>
      <c r="RY26" s="78"/>
      <c r="RZ26" s="78"/>
      <c r="SA26" s="78"/>
      <c r="SB26" s="78"/>
      <c r="SC26" s="78"/>
      <c r="SD26" s="78"/>
      <c r="SE26" s="78"/>
      <c r="SF26" s="78"/>
      <c r="SG26" s="78"/>
      <c r="SH26" s="78"/>
      <c r="SI26" s="78"/>
      <c r="SJ26" s="78"/>
      <c r="SK26" s="78"/>
      <c r="SL26" s="78"/>
      <c r="SM26" s="78"/>
      <c r="SN26" s="78"/>
      <c r="SO26" s="78"/>
      <c r="SP26" s="78"/>
      <c r="SQ26" s="78"/>
      <c r="SR26" s="78"/>
      <c r="SS26" s="78"/>
      <c r="ST26" s="78"/>
      <c r="SU26" s="78"/>
      <c r="SV26" s="78"/>
      <c r="SW26" s="78"/>
      <c r="SX26" s="78"/>
      <c r="SY26" s="78"/>
      <c r="SZ26" s="78"/>
      <c r="TA26" s="78"/>
      <c r="TB26" s="78"/>
      <c r="TC26" s="78"/>
      <c r="TD26" s="78"/>
      <c r="TE26" s="78"/>
      <c r="TF26" s="78"/>
      <c r="TG26" s="78"/>
      <c r="TH26" s="78"/>
      <c r="TI26" s="78"/>
      <c r="TJ26" s="78"/>
      <c r="TK26" s="78"/>
      <c r="TL26" s="78"/>
      <c r="TM26" s="78"/>
      <c r="TN26" s="78"/>
      <c r="TO26" s="78"/>
      <c r="TP26" s="78"/>
      <c r="TQ26" s="78"/>
      <c r="TR26" s="78"/>
      <c r="TS26" s="78"/>
      <c r="TT26" s="78"/>
      <c r="TU26" s="78"/>
      <c r="TV26" s="78"/>
      <c r="TW26" s="78"/>
      <c r="TX26" s="78"/>
      <c r="TY26" s="78"/>
      <c r="TZ26" s="78"/>
      <c r="UA26" s="78"/>
      <c r="UB26" s="78"/>
      <c r="UC26" s="78"/>
      <c r="UD26" s="78"/>
      <c r="UE26" s="78"/>
      <c r="UF26" s="78"/>
      <c r="UG26" s="78"/>
      <c r="UH26" s="78"/>
      <c r="UI26" s="78"/>
      <c r="UJ26" s="78"/>
      <c r="UK26" s="78"/>
      <c r="UL26" s="78"/>
      <c r="UM26" s="78"/>
      <c r="UN26" s="78"/>
      <c r="UO26" s="78"/>
      <c r="UP26" s="78"/>
      <c r="UQ26" s="78"/>
      <c r="UR26" s="78"/>
      <c r="US26" s="78"/>
      <c r="UT26" s="78"/>
      <c r="UU26" s="78"/>
      <c r="UV26" s="78"/>
      <c r="UW26" s="78"/>
      <c r="UX26" s="78"/>
      <c r="UY26" s="78"/>
      <c r="UZ26" s="78"/>
      <c r="VA26" s="78"/>
      <c r="VB26" s="78"/>
      <c r="VC26" s="78"/>
      <c r="VD26" s="78"/>
      <c r="VE26" s="78"/>
      <c r="VF26" s="78"/>
      <c r="VG26" s="78"/>
      <c r="VH26" s="78"/>
      <c r="VI26" s="78"/>
      <c r="VJ26" s="78"/>
      <c r="VK26" s="78"/>
      <c r="VL26" s="78"/>
      <c r="VM26" s="78"/>
      <c r="VN26" s="78"/>
      <c r="VO26" s="78"/>
      <c r="VP26" s="78"/>
      <c r="VQ26" s="78"/>
      <c r="VR26" s="78"/>
      <c r="VS26" s="78"/>
      <c r="VT26" s="78"/>
      <c r="VU26" s="78"/>
      <c r="VV26" s="78"/>
      <c r="VW26" s="78"/>
      <c r="VX26" s="78"/>
      <c r="VY26" s="78"/>
      <c r="VZ26" s="78"/>
      <c r="WA26" s="78"/>
      <c r="WB26" s="78"/>
      <c r="WC26" s="78"/>
      <c r="WD26" s="78"/>
      <c r="WE26" s="78"/>
      <c r="WF26" s="78"/>
      <c r="WG26" s="78"/>
      <c r="WH26" s="78"/>
      <c r="WI26" s="78"/>
      <c r="WJ26" s="78"/>
      <c r="WK26" s="78"/>
      <c r="WL26" s="78"/>
      <c r="WM26" s="78"/>
      <c r="WN26" s="78"/>
      <c r="WO26" s="78"/>
      <c r="WP26" s="78"/>
      <c r="WQ26" s="78"/>
      <c r="WR26" s="78"/>
      <c r="WS26" s="78"/>
      <c r="WT26" s="78"/>
      <c r="WU26" s="78"/>
      <c r="WV26" s="78"/>
      <c r="WW26" s="78"/>
      <c r="WX26" s="78"/>
      <c r="WY26" s="78"/>
      <c r="WZ26" s="78"/>
      <c r="XA26" s="78"/>
      <c r="XB26" s="78"/>
      <c r="XC26" s="78"/>
      <c r="XD26" s="78"/>
      <c r="XE26" s="78"/>
      <c r="XF26" s="78"/>
      <c r="XG26" s="78"/>
      <c r="XH26" s="78"/>
      <c r="XI26" s="78"/>
      <c r="XJ26" s="78"/>
      <c r="XK26" s="78"/>
      <c r="XL26" s="78"/>
      <c r="XM26" s="78"/>
      <c r="XN26" s="78"/>
      <c r="XO26" s="78"/>
      <c r="XP26" s="78"/>
      <c r="XQ26" s="78"/>
      <c r="XR26" s="78"/>
      <c r="XS26" s="78"/>
      <c r="XT26" s="78"/>
      <c r="XU26" s="78"/>
      <c r="XV26" s="78"/>
      <c r="XW26" s="78"/>
      <c r="XX26" s="78"/>
      <c r="XY26" s="78"/>
      <c r="XZ26" s="78"/>
      <c r="YA26" s="78"/>
      <c r="YB26" s="78"/>
      <c r="YC26" s="78"/>
      <c r="YD26" s="78"/>
      <c r="YE26" s="78"/>
      <c r="YF26" s="78"/>
      <c r="YG26" s="78"/>
      <c r="YH26" s="78"/>
      <c r="YI26" s="78"/>
      <c r="YJ26" s="78"/>
      <c r="YK26" s="78"/>
      <c r="YL26" s="78"/>
      <c r="YM26" s="78"/>
      <c r="YN26" s="78"/>
      <c r="YO26" s="78"/>
      <c r="YP26" s="78"/>
      <c r="YQ26" s="78"/>
      <c r="YR26" s="78"/>
      <c r="YS26" s="78"/>
      <c r="YT26" s="78"/>
      <c r="YU26" s="78"/>
      <c r="YV26" s="78"/>
      <c r="YW26" s="78"/>
      <c r="YX26" s="78"/>
      <c r="YY26" s="78"/>
      <c r="YZ26" s="78"/>
      <c r="ZA26" s="78"/>
      <c r="ZB26" s="78"/>
      <c r="ZC26" s="78"/>
      <c r="ZD26" s="78"/>
      <c r="ZE26" s="78"/>
      <c r="ZF26" s="78"/>
      <c r="ZG26" s="78"/>
      <c r="ZH26" s="78"/>
      <c r="ZI26" s="78"/>
      <c r="ZJ26" s="78"/>
      <c r="ZK26" s="78"/>
      <c r="ZL26" s="78"/>
      <c r="ZM26" s="78"/>
      <c r="ZN26" s="78"/>
      <c r="ZO26" s="78"/>
      <c r="ZP26" s="78"/>
      <c r="ZQ26" s="78"/>
      <c r="ZR26" s="78"/>
      <c r="ZS26" s="78"/>
      <c r="ZT26" s="78"/>
      <c r="ZU26" s="78"/>
      <c r="ZV26" s="78"/>
      <c r="ZW26" s="78"/>
      <c r="ZX26" s="78"/>
      <c r="ZY26" s="78"/>
      <c r="ZZ26" s="78"/>
      <c r="AAA26" s="78"/>
      <c r="AAB26" s="78"/>
      <c r="AAC26" s="78"/>
      <c r="AAD26" s="78"/>
      <c r="AAE26" s="78"/>
      <c r="AAF26" s="78"/>
      <c r="AAG26" s="78"/>
      <c r="AAH26" s="78"/>
      <c r="AAI26" s="78"/>
      <c r="AAJ26" s="78"/>
      <c r="AAK26" s="78"/>
      <c r="AAL26" s="78"/>
      <c r="AAM26" s="78"/>
      <c r="AAN26" s="78"/>
      <c r="AAO26" s="78"/>
      <c r="AAP26" s="78"/>
      <c r="AAQ26" s="78"/>
      <c r="AAR26" s="78"/>
      <c r="AAS26" s="78"/>
      <c r="AAT26" s="78"/>
      <c r="AAU26" s="78"/>
      <c r="AAV26" s="78"/>
      <c r="AAW26" s="78"/>
      <c r="AAX26" s="78"/>
      <c r="AAY26" s="78"/>
      <c r="AAZ26" s="78"/>
      <c r="ABA26" s="78"/>
      <c r="ABB26" s="78"/>
      <c r="ABC26" s="78"/>
      <c r="ABD26" s="78"/>
      <c r="ABE26" s="78"/>
      <c r="ABF26" s="78"/>
      <c r="ABG26" s="78"/>
      <c r="ABH26" s="78"/>
      <c r="ABI26" s="78"/>
      <c r="ABJ26" s="78"/>
      <c r="ABK26" s="78"/>
      <c r="ABL26" s="78"/>
      <c r="ABM26" s="78"/>
      <c r="ABN26" s="78"/>
      <c r="ABO26" s="78"/>
      <c r="ABP26" s="78"/>
      <c r="ABQ26" s="78"/>
      <c r="ABR26" s="78"/>
      <c r="ABS26" s="78"/>
      <c r="ABT26" s="78"/>
      <c r="ABU26" s="78"/>
      <c r="ABV26" s="78"/>
      <c r="ABW26" s="78"/>
      <c r="ABX26" s="78"/>
      <c r="ABY26" s="78"/>
      <c r="ABZ26" s="78"/>
      <c r="ACA26" s="78"/>
      <c r="ACB26" s="78"/>
      <c r="ACC26" s="78"/>
      <c r="ACD26" s="78"/>
      <c r="ACE26" s="78"/>
      <c r="ACF26" s="78"/>
      <c r="ACG26" s="78"/>
      <c r="ACH26" s="78"/>
      <c r="ACI26" s="78"/>
      <c r="ACJ26" s="78"/>
      <c r="ACK26" s="78"/>
      <c r="ACL26" s="78"/>
      <c r="ACM26" s="78"/>
      <c r="ACN26" s="78"/>
      <c r="ACO26" s="78"/>
      <c r="ACP26" s="78"/>
      <c r="ACQ26" s="78"/>
      <c r="ACR26" s="78"/>
      <c r="ACS26" s="78"/>
      <c r="ACT26" s="78"/>
      <c r="ACU26" s="78"/>
      <c r="ACV26" s="78"/>
      <c r="ACW26" s="78"/>
      <c r="ACX26" s="78"/>
      <c r="ACY26" s="78"/>
      <c r="ACZ26" s="78"/>
      <c r="ADA26" s="78"/>
      <c r="ADB26" s="78"/>
      <c r="ADC26" s="78"/>
      <c r="ADD26" s="78"/>
      <c r="ADE26" s="78"/>
      <c r="ADF26" s="78"/>
      <c r="ADG26" s="78"/>
      <c r="ADH26" s="78"/>
      <c r="ADI26" s="78"/>
      <c r="ADJ26" s="78"/>
      <c r="ADK26" s="78"/>
      <c r="ADL26" s="78"/>
      <c r="ADM26" s="78"/>
      <c r="ADN26" s="78"/>
      <c r="ADO26" s="78"/>
      <c r="ADP26" s="78"/>
      <c r="ADQ26" s="78"/>
      <c r="ADR26" s="78"/>
      <c r="ADS26" s="78"/>
      <c r="ADT26" s="78"/>
      <c r="ADU26" s="78"/>
      <c r="ADV26" s="78"/>
      <c r="ADW26" s="78"/>
      <c r="ADX26" s="78"/>
      <c r="ADY26" s="78"/>
      <c r="ADZ26" s="78"/>
      <c r="AEA26" s="78"/>
      <c r="AEB26" s="78"/>
      <c r="AEC26" s="78"/>
      <c r="AED26" s="78"/>
      <c r="AEE26" s="78"/>
      <c r="AEF26" s="78"/>
      <c r="AEG26" s="78"/>
      <c r="AEH26" s="78"/>
      <c r="AEI26" s="78"/>
      <c r="AEJ26" s="78"/>
      <c r="AEK26" s="78"/>
      <c r="AEL26" s="78"/>
      <c r="AEM26" s="78"/>
      <c r="AEN26" s="78"/>
      <c r="AEO26" s="78"/>
      <c r="AEP26" s="78"/>
      <c r="AEQ26" s="78"/>
      <c r="AER26" s="78"/>
      <c r="AES26" s="78"/>
      <c r="AET26" s="78"/>
      <c r="AEU26" s="78"/>
      <c r="AEV26" s="78"/>
      <c r="AEW26" s="78"/>
      <c r="AEX26" s="78"/>
      <c r="AEY26" s="78"/>
      <c r="AEZ26" s="78"/>
      <c r="AFA26" s="78"/>
      <c r="AFB26" s="78"/>
      <c r="AFC26" s="78"/>
      <c r="AFD26" s="78"/>
      <c r="AFE26" s="78"/>
      <c r="AFF26" s="78"/>
      <c r="AFG26" s="78"/>
      <c r="AFH26" s="78"/>
      <c r="AFI26" s="78"/>
      <c r="AFJ26" s="78"/>
      <c r="AFK26" s="78"/>
      <c r="AFL26" s="78"/>
      <c r="AFM26" s="78"/>
      <c r="AFN26" s="78"/>
      <c r="AFO26" s="78"/>
      <c r="AFP26" s="78"/>
      <c r="AFQ26" s="78"/>
      <c r="AFR26" s="78"/>
      <c r="AFS26" s="78"/>
      <c r="AFT26" s="78"/>
      <c r="AFU26" s="78"/>
      <c r="AFV26" s="78"/>
      <c r="AFW26" s="78"/>
      <c r="AFX26" s="78"/>
      <c r="AFY26" s="78"/>
      <c r="AFZ26" s="78"/>
      <c r="AGA26" s="78"/>
      <c r="AGB26" s="78"/>
      <c r="AGC26" s="78"/>
      <c r="AGD26" s="78"/>
      <c r="AGE26" s="78"/>
      <c r="AGF26" s="78"/>
      <c r="AGG26" s="78"/>
      <c r="AGH26" s="78"/>
      <c r="AGI26" s="78"/>
      <c r="AGJ26" s="78"/>
      <c r="AGK26" s="78"/>
      <c r="AGL26" s="78"/>
      <c r="AGM26" s="78"/>
      <c r="AGN26" s="78"/>
      <c r="AGO26" s="78"/>
      <c r="AGP26" s="78"/>
      <c r="AGQ26" s="78"/>
      <c r="AGR26" s="78"/>
      <c r="AGS26" s="78"/>
      <c r="AGT26" s="78"/>
      <c r="AGU26" s="78"/>
      <c r="AGV26" s="78"/>
      <c r="AGW26" s="78"/>
      <c r="AGX26" s="78"/>
      <c r="AGY26" s="78"/>
      <c r="AGZ26" s="78"/>
      <c r="AHA26" s="78"/>
      <c r="AHB26" s="78"/>
      <c r="AHC26" s="78"/>
      <c r="AHD26" s="78"/>
      <c r="AHE26" s="78"/>
      <c r="AHF26" s="78"/>
      <c r="AHG26" s="78"/>
      <c r="AHH26" s="78"/>
      <c r="AHI26" s="78"/>
      <c r="AHJ26" s="78"/>
      <c r="AHK26" s="78"/>
      <c r="AHL26" s="78"/>
      <c r="AHM26" s="78"/>
      <c r="AHN26" s="78"/>
      <c r="AHO26" s="78"/>
      <c r="AHP26" s="78"/>
      <c r="AHQ26" s="78"/>
      <c r="AHR26" s="78"/>
      <c r="AHS26" s="78"/>
      <c r="AHT26" s="78"/>
      <c r="AHU26" s="78"/>
      <c r="AHV26" s="78"/>
      <c r="AHW26" s="78"/>
      <c r="AHX26" s="78"/>
      <c r="AHY26" s="78"/>
      <c r="AHZ26" s="78"/>
      <c r="AIA26" s="78"/>
      <c r="AIB26" s="78"/>
      <c r="AIC26" s="78"/>
      <c r="AID26" s="78"/>
      <c r="AIE26" s="78"/>
      <c r="AIF26" s="78"/>
      <c r="AIG26" s="78"/>
      <c r="AIH26" s="78"/>
      <c r="AII26" s="78"/>
      <c r="AIJ26" s="78"/>
      <c r="AIK26" s="78"/>
      <c r="AIL26" s="78"/>
      <c r="AIM26" s="78"/>
      <c r="AIN26" s="78"/>
      <c r="AIO26" s="78"/>
      <c r="AIP26" s="78"/>
      <c r="AIQ26" s="78"/>
      <c r="AIR26" s="78"/>
      <c r="AIS26" s="78"/>
      <c r="AIT26" s="78"/>
      <c r="AIU26" s="78"/>
      <c r="AIV26" s="78"/>
      <c r="AIW26" s="78"/>
      <c r="AIX26" s="78"/>
      <c r="AIY26" s="78"/>
      <c r="AIZ26" s="78"/>
      <c r="AJA26" s="78"/>
      <c r="AJB26" s="78"/>
      <c r="AJC26" s="78"/>
      <c r="AJD26" s="78"/>
      <c r="AJE26" s="78"/>
      <c r="AJF26" s="78"/>
      <c r="AJG26" s="78"/>
      <c r="AJH26" s="78"/>
      <c r="AJI26" s="78"/>
      <c r="AJJ26" s="78"/>
      <c r="AJK26" s="78"/>
      <c r="AJL26" s="78"/>
      <c r="AJM26" s="78"/>
      <c r="AJN26" s="78"/>
      <c r="AJO26" s="78"/>
      <c r="AJP26" s="78"/>
      <c r="AJQ26" s="78"/>
      <c r="AJR26" s="78"/>
      <c r="AJS26" s="78"/>
      <c r="AJT26" s="78"/>
      <c r="AJU26" s="78"/>
      <c r="AJV26" s="78"/>
      <c r="AJW26" s="78"/>
      <c r="AJX26" s="78"/>
      <c r="AJY26" s="78"/>
      <c r="AJZ26" s="78"/>
      <c r="AKA26" s="78"/>
      <c r="AKB26" s="78"/>
      <c r="AKC26" s="78"/>
      <c r="AKD26" s="78"/>
      <c r="AKE26" s="78"/>
      <c r="AKF26" s="78"/>
      <c r="AKG26" s="78"/>
      <c r="AKH26" s="78"/>
      <c r="AKI26" s="78"/>
      <c r="AKJ26" s="78"/>
      <c r="AKK26" s="78"/>
      <c r="AKL26" s="78"/>
      <c r="AKM26" s="78"/>
      <c r="AKN26" s="78"/>
      <c r="AKO26" s="78"/>
      <c r="AKP26" s="78"/>
      <c r="AKQ26" s="78"/>
      <c r="AKR26" s="78"/>
      <c r="AKS26" s="78"/>
      <c r="AKT26" s="78"/>
      <c r="AKU26" s="78"/>
      <c r="AKV26" s="78"/>
      <c r="AKW26" s="78"/>
      <c r="AKX26" s="78"/>
      <c r="AKY26" s="78"/>
      <c r="AKZ26" s="78"/>
      <c r="ALA26" s="78"/>
      <c r="ALB26" s="78"/>
      <c r="ALC26" s="78"/>
      <c r="ALD26" s="78"/>
      <c r="ALE26" s="78"/>
      <c r="ALF26" s="78"/>
      <c r="ALG26" s="78"/>
      <c r="ALH26" s="78"/>
      <c r="ALI26" s="78"/>
      <c r="ALJ26" s="78"/>
      <c r="ALK26" s="78"/>
      <c r="ALL26" s="78"/>
      <c r="ALM26" s="78"/>
      <c r="ALN26" s="78"/>
      <c r="ALO26" s="78"/>
      <c r="ALP26" s="78"/>
      <c r="ALQ26" s="78"/>
      <c r="ALR26" s="78"/>
      <c r="ALS26" s="78"/>
      <c r="ALT26" s="78"/>
      <c r="ALU26" s="78"/>
      <c r="ALV26" s="78"/>
      <c r="ALW26" s="78"/>
      <c r="ALX26" s="78"/>
      <c r="ALY26" s="78"/>
      <c r="ALZ26" s="78"/>
      <c r="AMA26" s="78"/>
      <c r="AMB26" s="78"/>
      <c r="AMC26" s="78"/>
      <c r="AMD26" s="78"/>
      <c r="AME26" s="78"/>
      <c r="AMF26" s="78"/>
      <c r="AMG26" s="78"/>
      <c r="AMH26" s="78"/>
      <c r="AMI26" s="78"/>
      <c r="AMJ26" s="78"/>
      <c r="AMK26" s="78"/>
      <c r="AML26" s="78"/>
      <c r="AMM26" s="78"/>
      <c r="AMN26" s="78"/>
    </row>
    <row r="27" spans="1:1028">
      <c r="B27" s="65">
        <v>1250</v>
      </c>
      <c r="C27" s="65" t="s">
        <v>683</v>
      </c>
      <c r="I27" s="66">
        <v>3.1</v>
      </c>
      <c r="J27" s="84">
        <f>B27*I27</f>
        <v>3875</v>
      </c>
    </row>
    <row r="28" spans="1:1028">
      <c r="B28" s="65">
        <v>1250</v>
      </c>
      <c r="C28" s="65" t="s">
        <v>678</v>
      </c>
      <c r="I28" s="66">
        <v>3.25</v>
      </c>
      <c r="J28" s="84">
        <f>B28*I28</f>
        <v>4062.5</v>
      </c>
    </row>
    <row r="29" spans="1:1028">
      <c r="B29" s="65">
        <v>1250</v>
      </c>
      <c r="C29" s="65" t="s">
        <v>679</v>
      </c>
      <c r="I29" s="66">
        <v>13</v>
      </c>
      <c r="J29" s="84">
        <f>B29*I29</f>
        <v>16250</v>
      </c>
    </row>
    <row r="30" spans="1:1028" ht="16.5" thickBot="1">
      <c r="B30" s="65">
        <v>2</v>
      </c>
      <c r="C30" s="65" t="s">
        <v>680</v>
      </c>
      <c r="I30" s="66">
        <v>650</v>
      </c>
      <c r="J30" s="84">
        <f>B30*I30</f>
        <v>1300</v>
      </c>
    </row>
    <row r="31" spans="1:1028" s="192" customFormat="1" ht="16.5" thickTop="1">
      <c r="A31" s="78"/>
      <c r="B31" s="78"/>
      <c r="C31" s="78" t="s">
        <v>687</v>
      </c>
      <c r="D31" s="78"/>
      <c r="E31" s="78"/>
      <c r="F31" s="78"/>
      <c r="G31" s="78"/>
      <c r="H31" s="78"/>
      <c r="I31" s="66"/>
      <c r="J31" s="193">
        <f>SUM(J27:J30)</f>
        <v>25487.5</v>
      </c>
      <c r="K31" s="78"/>
      <c r="L31" s="78"/>
      <c r="M31" s="78"/>
      <c r="N31" s="78"/>
      <c r="O31" s="78"/>
      <c r="P31" s="78"/>
      <c r="Q31" s="78"/>
      <c r="R31" s="78"/>
      <c r="S31" s="78"/>
      <c r="T31" s="78"/>
      <c r="U31" s="78"/>
      <c r="V31" s="78"/>
      <c r="W31" s="78"/>
      <c r="X31" s="78"/>
      <c r="Y31" s="78"/>
      <c r="Z31" s="78"/>
      <c r="AA31" s="78"/>
      <c r="AB31" s="78"/>
      <c r="AC31" s="78"/>
      <c r="AD31" s="78"/>
      <c r="AE31" s="78"/>
      <c r="AF31" s="78"/>
      <c r="AG31" s="78"/>
      <c r="AH31" s="78"/>
      <c r="AI31" s="78"/>
      <c r="AJ31" s="78"/>
      <c r="AK31" s="78"/>
      <c r="AL31" s="78"/>
      <c r="AM31" s="78"/>
      <c r="AN31" s="78"/>
      <c r="AO31" s="78"/>
      <c r="AP31" s="78"/>
      <c r="AQ31" s="78"/>
      <c r="AR31" s="78"/>
      <c r="AS31" s="78"/>
      <c r="AT31" s="78"/>
      <c r="AU31" s="78"/>
      <c r="AV31" s="78"/>
      <c r="AW31" s="78"/>
      <c r="AX31" s="78"/>
      <c r="AY31" s="78"/>
      <c r="AZ31" s="78"/>
      <c r="BA31" s="78"/>
      <c r="BB31" s="78"/>
      <c r="BC31" s="78"/>
      <c r="BD31" s="78"/>
      <c r="BE31" s="78"/>
      <c r="BF31" s="78"/>
      <c r="BG31" s="78"/>
      <c r="BH31" s="78"/>
      <c r="BI31" s="78"/>
      <c r="BJ31" s="78"/>
      <c r="BK31" s="78"/>
      <c r="BL31" s="78"/>
      <c r="BM31" s="78"/>
      <c r="BN31" s="78"/>
      <c r="BO31" s="78"/>
      <c r="BP31" s="78"/>
      <c r="BQ31" s="78"/>
      <c r="BR31" s="78"/>
      <c r="BS31" s="78"/>
      <c r="BT31" s="78"/>
      <c r="BU31" s="78"/>
      <c r="BV31" s="78"/>
      <c r="BW31" s="78"/>
      <c r="BX31" s="78"/>
      <c r="BY31" s="78"/>
      <c r="BZ31" s="78"/>
      <c r="CA31" s="78"/>
      <c r="CB31" s="78"/>
      <c r="CC31" s="78"/>
      <c r="CD31" s="78"/>
      <c r="CE31" s="78"/>
      <c r="CF31" s="78"/>
      <c r="CG31" s="78"/>
      <c r="CH31" s="78"/>
      <c r="CI31" s="78"/>
      <c r="CJ31" s="78"/>
      <c r="CK31" s="78"/>
      <c r="CL31" s="78"/>
      <c r="CM31" s="78"/>
      <c r="CN31" s="78"/>
      <c r="CO31" s="78"/>
      <c r="CP31" s="78"/>
      <c r="CQ31" s="78"/>
      <c r="CR31" s="78"/>
      <c r="CS31" s="78"/>
      <c r="CT31" s="78"/>
      <c r="CU31" s="78"/>
      <c r="CV31" s="78"/>
      <c r="CW31" s="78"/>
      <c r="CX31" s="78"/>
      <c r="CY31" s="78"/>
      <c r="CZ31" s="78"/>
      <c r="DA31" s="78"/>
      <c r="DB31" s="78"/>
      <c r="DC31" s="78"/>
      <c r="DD31" s="78"/>
      <c r="DE31" s="78"/>
      <c r="DF31" s="78"/>
      <c r="DG31" s="78"/>
      <c r="DH31" s="78"/>
      <c r="DI31" s="78"/>
      <c r="DJ31" s="78"/>
      <c r="DK31" s="78"/>
      <c r="DL31" s="78"/>
      <c r="DM31" s="78"/>
      <c r="DN31" s="78"/>
      <c r="DO31" s="78"/>
      <c r="DP31" s="78"/>
      <c r="DQ31" s="78"/>
      <c r="DR31" s="78"/>
      <c r="DS31" s="78"/>
      <c r="DT31" s="78"/>
      <c r="DU31" s="78"/>
      <c r="DV31" s="78"/>
      <c r="DW31" s="78"/>
      <c r="DX31" s="78"/>
      <c r="DY31" s="78"/>
      <c r="DZ31" s="78"/>
      <c r="EA31" s="78"/>
      <c r="EB31" s="78"/>
      <c r="EC31" s="78"/>
      <c r="ED31" s="78"/>
      <c r="EE31" s="78"/>
      <c r="EF31" s="78"/>
      <c r="EG31" s="78"/>
      <c r="EH31" s="78"/>
      <c r="EI31" s="78"/>
      <c r="EJ31" s="78"/>
      <c r="EK31" s="78"/>
      <c r="EL31" s="78"/>
      <c r="EM31" s="78"/>
      <c r="EN31" s="78"/>
      <c r="EO31" s="78"/>
      <c r="EP31" s="78"/>
      <c r="EQ31" s="78"/>
      <c r="ER31" s="78"/>
      <c r="ES31" s="78"/>
      <c r="ET31" s="78"/>
      <c r="EU31" s="78"/>
      <c r="EV31" s="78"/>
      <c r="EW31" s="78"/>
      <c r="EX31" s="78"/>
      <c r="EY31" s="78"/>
      <c r="EZ31" s="78"/>
      <c r="FA31" s="78"/>
      <c r="FB31" s="78"/>
      <c r="FC31" s="78"/>
      <c r="FD31" s="78"/>
      <c r="FE31" s="78"/>
      <c r="FF31" s="78"/>
      <c r="FG31" s="78"/>
      <c r="FH31" s="78"/>
      <c r="FI31" s="78"/>
      <c r="FJ31" s="78"/>
      <c r="FK31" s="78"/>
      <c r="FL31" s="78"/>
      <c r="FM31" s="78"/>
      <c r="FN31" s="78"/>
      <c r="FO31" s="78"/>
      <c r="FP31" s="78"/>
      <c r="FQ31" s="78"/>
      <c r="FR31" s="78"/>
      <c r="FS31" s="78"/>
      <c r="FT31" s="78"/>
      <c r="FU31" s="78"/>
      <c r="FV31" s="78"/>
      <c r="FW31" s="78"/>
      <c r="FX31" s="78"/>
      <c r="FY31" s="78"/>
      <c r="FZ31" s="78"/>
      <c r="GA31" s="78"/>
      <c r="GB31" s="78"/>
      <c r="GC31" s="78"/>
      <c r="GD31" s="78"/>
      <c r="GE31" s="78"/>
      <c r="GF31" s="78"/>
      <c r="GG31" s="78"/>
      <c r="GH31" s="78"/>
      <c r="GI31" s="78"/>
      <c r="GJ31" s="78"/>
      <c r="GK31" s="78"/>
      <c r="GL31" s="78"/>
      <c r="GM31" s="78"/>
      <c r="GN31" s="78"/>
      <c r="GO31" s="78"/>
      <c r="GP31" s="78"/>
      <c r="GQ31" s="78"/>
      <c r="GR31" s="78"/>
      <c r="GS31" s="78"/>
      <c r="GT31" s="78"/>
      <c r="GU31" s="78"/>
      <c r="GV31" s="78"/>
      <c r="GW31" s="78"/>
      <c r="GX31" s="78"/>
      <c r="GY31" s="78"/>
      <c r="GZ31" s="78"/>
      <c r="HA31" s="78"/>
      <c r="HB31" s="78"/>
      <c r="HC31" s="78"/>
      <c r="HD31" s="78"/>
      <c r="HE31" s="78"/>
      <c r="HF31" s="78"/>
      <c r="HG31" s="78"/>
      <c r="HH31" s="78"/>
      <c r="HI31" s="78"/>
      <c r="HJ31" s="78"/>
      <c r="HK31" s="78"/>
      <c r="HL31" s="78"/>
      <c r="HM31" s="78"/>
      <c r="HN31" s="78"/>
      <c r="HO31" s="78"/>
      <c r="HP31" s="78"/>
      <c r="HQ31" s="78"/>
      <c r="HR31" s="78"/>
      <c r="HS31" s="78"/>
      <c r="HT31" s="78"/>
      <c r="HU31" s="78"/>
      <c r="HV31" s="78"/>
      <c r="HW31" s="78"/>
      <c r="HX31" s="78"/>
      <c r="HY31" s="78"/>
      <c r="HZ31" s="78"/>
      <c r="IA31" s="78"/>
      <c r="IB31" s="78"/>
      <c r="IC31" s="78"/>
      <c r="ID31" s="78"/>
      <c r="IE31" s="78"/>
      <c r="IF31" s="78"/>
      <c r="IG31" s="78"/>
      <c r="IH31" s="78"/>
      <c r="II31" s="78"/>
      <c r="IJ31" s="78"/>
      <c r="IK31" s="78"/>
      <c r="IL31" s="78"/>
      <c r="IM31" s="78"/>
      <c r="IN31" s="78"/>
      <c r="IO31" s="78"/>
      <c r="IP31" s="78"/>
      <c r="IQ31" s="78"/>
      <c r="IR31" s="78"/>
      <c r="IS31" s="78"/>
      <c r="IT31" s="78"/>
      <c r="IU31" s="78"/>
      <c r="IV31" s="78"/>
      <c r="IW31" s="78"/>
      <c r="IX31" s="78"/>
      <c r="IY31" s="78"/>
      <c r="IZ31" s="78"/>
      <c r="JA31" s="78"/>
      <c r="JB31" s="78"/>
      <c r="JC31" s="78"/>
      <c r="JD31" s="78"/>
      <c r="JE31" s="78"/>
      <c r="JF31" s="78"/>
      <c r="JG31" s="78"/>
      <c r="JH31" s="78"/>
      <c r="JI31" s="78"/>
      <c r="JJ31" s="78"/>
      <c r="JK31" s="78"/>
      <c r="JL31" s="78"/>
      <c r="JM31" s="78"/>
      <c r="JN31" s="78"/>
      <c r="JO31" s="78"/>
      <c r="JP31" s="78"/>
      <c r="JQ31" s="78"/>
      <c r="JR31" s="78"/>
      <c r="JS31" s="78"/>
      <c r="JT31" s="78"/>
      <c r="JU31" s="78"/>
      <c r="JV31" s="78"/>
      <c r="JW31" s="78"/>
      <c r="JX31" s="78"/>
      <c r="JY31" s="78"/>
      <c r="JZ31" s="78"/>
      <c r="KA31" s="78"/>
      <c r="KB31" s="78"/>
      <c r="KC31" s="78"/>
      <c r="KD31" s="78"/>
      <c r="KE31" s="78"/>
      <c r="KF31" s="78"/>
      <c r="KG31" s="78"/>
      <c r="KH31" s="78"/>
      <c r="KI31" s="78"/>
      <c r="KJ31" s="78"/>
      <c r="KK31" s="78"/>
      <c r="KL31" s="78"/>
      <c r="KM31" s="78"/>
      <c r="KN31" s="78"/>
      <c r="KO31" s="78"/>
      <c r="KP31" s="78"/>
      <c r="KQ31" s="78"/>
      <c r="KR31" s="78"/>
      <c r="KS31" s="78"/>
      <c r="KT31" s="78"/>
      <c r="KU31" s="78"/>
      <c r="KV31" s="78"/>
      <c r="KW31" s="78"/>
      <c r="KX31" s="78"/>
      <c r="KY31" s="78"/>
      <c r="KZ31" s="78"/>
      <c r="LA31" s="78"/>
      <c r="LB31" s="78"/>
      <c r="LC31" s="78"/>
      <c r="LD31" s="78"/>
      <c r="LE31" s="78"/>
      <c r="LF31" s="78"/>
      <c r="LG31" s="78"/>
      <c r="LH31" s="78"/>
      <c r="LI31" s="78"/>
      <c r="LJ31" s="78"/>
      <c r="LK31" s="78"/>
      <c r="LL31" s="78"/>
      <c r="LM31" s="78"/>
      <c r="LN31" s="78"/>
      <c r="LO31" s="78"/>
      <c r="LP31" s="78"/>
      <c r="LQ31" s="78"/>
      <c r="LR31" s="78"/>
      <c r="LS31" s="78"/>
      <c r="LT31" s="78"/>
      <c r="LU31" s="78"/>
      <c r="LV31" s="78"/>
      <c r="LW31" s="78"/>
      <c r="LX31" s="78"/>
      <c r="LY31" s="78"/>
      <c r="LZ31" s="78"/>
      <c r="MA31" s="78"/>
      <c r="MB31" s="78"/>
      <c r="MC31" s="78"/>
      <c r="MD31" s="78"/>
      <c r="ME31" s="78"/>
      <c r="MF31" s="78"/>
      <c r="MG31" s="78"/>
      <c r="MH31" s="78"/>
      <c r="MI31" s="78"/>
      <c r="MJ31" s="78"/>
      <c r="MK31" s="78"/>
      <c r="ML31" s="78"/>
      <c r="MM31" s="78"/>
      <c r="MN31" s="78"/>
      <c r="MO31" s="78"/>
      <c r="MP31" s="78"/>
      <c r="MQ31" s="78"/>
      <c r="MR31" s="78"/>
      <c r="MS31" s="78"/>
      <c r="MT31" s="78"/>
      <c r="MU31" s="78"/>
      <c r="MV31" s="78"/>
      <c r="MW31" s="78"/>
      <c r="MX31" s="78"/>
      <c r="MY31" s="78"/>
      <c r="MZ31" s="78"/>
      <c r="NA31" s="78"/>
      <c r="NB31" s="78"/>
      <c r="NC31" s="78"/>
      <c r="ND31" s="78"/>
      <c r="NE31" s="78"/>
      <c r="NF31" s="78"/>
      <c r="NG31" s="78"/>
      <c r="NH31" s="78"/>
      <c r="NI31" s="78"/>
      <c r="NJ31" s="78"/>
      <c r="NK31" s="78"/>
      <c r="NL31" s="78"/>
      <c r="NM31" s="78"/>
      <c r="NN31" s="78"/>
      <c r="NO31" s="78"/>
      <c r="NP31" s="78"/>
      <c r="NQ31" s="78"/>
      <c r="NR31" s="78"/>
      <c r="NS31" s="78"/>
      <c r="NT31" s="78"/>
      <c r="NU31" s="78"/>
      <c r="NV31" s="78"/>
      <c r="NW31" s="78"/>
      <c r="NX31" s="78"/>
      <c r="NY31" s="78"/>
      <c r="NZ31" s="78"/>
      <c r="OA31" s="78"/>
      <c r="OB31" s="78"/>
      <c r="OC31" s="78"/>
      <c r="OD31" s="78"/>
      <c r="OE31" s="78"/>
      <c r="OF31" s="78"/>
      <c r="OG31" s="78"/>
      <c r="OH31" s="78"/>
      <c r="OI31" s="78"/>
      <c r="OJ31" s="78"/>
      <c r="OK31" s="78"/>
      <c r="OL31" s="78"/>
      <c r="OM31" s="78"/>
      <c r="ON31" s="78"/>
      <c r="OO31" s="78"/>
      <c r="OP31" s="78"/>
      <c r="OQ31" s="78"/>
      <c r="OR31" s="78"/>
      <c r="OS31" s="78"/>
      <c r="OT31" s="78"/>
      <c r="OU31" s="78"/>
      <c r="OV31" s="78"/>
      <c r="OW31" s="78"/>
      <c r="OX31" s="78"/>
      <c r="OY31" s="78"/>
      <c r="OZ31" s="78"/>
      <c r="PA31" s="78"/>
      <c r="PB31" s="78"/>
      <c r="PC31" s="78"/>
      <c r="PD31" s="78"/>
      <c r="PE31" s="78"/>
      <c r="PF31" s="78"/>
      <c r="PG31" s="78"/>
      <c r="PH31" s="78"/>
      <c r="PI31" s="78"/>
      <c r="PJ31" s="78"/>
      <c r="PK31" s="78"/>
      <c r="PL31" s="78"/>
      <c r="PM31" s="78"/>
      <c r="PN31" s="78"/>
      <c r="PO31" s="78"/>
      <c r="PP31" s="78"/>
      <c r="PQ31" s="78"/>
      <c r="PR31" s="78"/>
      <c r="PS31" s="78"/>
      <c r="PT31" s="78"/>
      <c r="PU31" s="78"/>
      <c r="PV31" s="78"/>
      <c r="PW31" s="78"/>
      <c r="PX31" s="78"/>
      <c r="PY31" s="78"/>
      <c r="PZ31" s="78"/>
      <c r="QA31" s="78"/>
      <c r="QB31" s="78"/>
      <c r="QC31" s="78"/>
      <c r="QD31" s="78"/>
      <c r="QE31" s="78"/>
      <c r="QF31" s="78"/>
      <c r="QG31" s="78"/>
      <c r="QH31" s="78"/>
      <c r="QI31" s="78"/>
      <c r="QJ31" s="78"/>
      <c r="QK31" s="78"/>
      <c r="QL31" s="78"/>
      <c r="QM31" s="78"/>
      <c r="QN31" s="78"/>
      <c r="QO31" s="78"/>
      <c r="QP31" s="78"/>
      <c r="QQ31" s="78"/>
      <c r="QR31" s="78"/>
      <c r="QS31" s="78"/>
      <c r="QT31" s="78"/>
      <c r="QU31" s="78"/>
      <c r="QV31" s="78"/>
      <c r="QW31" s="78"/>
      <c r="QX31" s="78"/>
      <c r="QY31" s="78"/>
      <c r="QZ31" s="78"/>
      <c r="RA31" s="78"/>
      <c r="RB31" s="78"/>
      <c r="RC31" s="78"/>
      <c r="RD31" s="78"/>
      <c r="RE31" s="78"/>
      <c r="RF31" s="78"/>
      <c r="RG31" s="78"/>
      <c r="RH31" s="78"/>
      <c r="RI31" s="78"/>
      <c r="RJ31" s="78"/>
      <c r="RK31" s="78"/>
      <c r="RL31" s="78"/>
      <c r="RM31" s="78"/>
      <c r="RN31" s="78"/>
      <c r="RO31" s="78"/>
      <c r="RP31" s="78"/>
      <c r="RQ31" s="78"/>
      <c r="RR31" s="78"/>
      <c r="RS31" s="78"/>
      <c r="RT31" s="78"/>
      <c r="RU31" s="78"/>
      <c r="RV31" s="78"/>
      <c r="RW31" s="78"/>
      <c r="RX31" s="78"/>
      <c r="RY31" s="78"/>
      <c r="RZ31" s="78"/>
      <c r="SA31" s="78"/>
      <c r="SB31" s="78"/>
      <c r="SC31" s="78"/>
      <c r="SD31" s="78"/>
      <c r="SE31" s="78"/>
      <c r="SF31" s="78"/>
      <c r="SG31" s="78"/>
      <c r="SH31" s="78"/>
      <c r="SI31" s="78"/>
      <c r="SJ31" s="78"/>
      <c r="SK31" s="78"/>
      <c r="SL31" s="78"/>
      <c r="SM31" s="78"/>
      <c r="SN31" s="78"/>
      <c r="SO31" s="78"/>
      <c r="SP31" s="78"/>
      <c r="SQ31" s="78"/>
      <c r="SR31" s="78"/>
      <c r="SS31" s="78"/>
      <c r="ST31" s="78"/>
      <c r="SU31" s="78"/>
      <c r="SV31" s="78"/>
      <c r="SW31" s="78"/>
      <c r="SX31" s="78"/>
      <c r="SY31" s="78"/>
      <c r="SZ31" s="78"/>
      <c r="TA31" s="78"/>
      <c r="TB31" s="78"/>
      <c r="TC31" s="78"/>
      <c r="TD31" s="78"/>
      <c r="TE31" s="78"/>
      <c r="TF31" s="78"/>
      <c r="TG31" s="78"/>
      <c r="TH31" s="78"/>
      <c r="TI31" s="78"/>
      <c r="TJ31" s="78"/>
      <c r="TK31" s="78"/>
      <c r="TL31" s="78"/>
      <c r="TM31" s="78"/>
      <c r="TN31" s="78"/>
      <c r="TO31" s="78"/>
      <c r="TP31" s="78"/>
      <c r="TQ31" s="78"/>
      <c r="TR31" s="78"/>
      <c r="TS31" s="78"/>
      <c r="TT31" s="78"/>
      <c r="TU31" s="78"/>
      <c r="TV31" s="78"/>
      <c r="TW31" s="78"/>
      <c r="TX31" s="78"/>
      <c r="TY31" s="78"/>
      <c r="TZ31" s="78"/>
      <c r="UA31" s="78"/>
      <c r="UB31" s="78"/>
      <c r="UC31" s="78"/>
      <c r="UD31" s="78"/>
      <c r="UE31" s="78"/>
      <c r="UF31" s="78"/>
      <c r="UG31" s="78"/>
      <c r="UH31" s="78"/>
      <c r="UI31" s="78"/>
      <c r="UJ31" s="78"/>
      <c r="UK31" s="78"/>
      <c r="UL31" s="78"/>
      <c r="UM31" s="78"/>
      <c r="UN31" s="78"/>
      <c r="UO31" s="78"/>
      <c r="UP31" s="78"/>
      <c r="UQ31" s="78"/>
      <c r="UR31" s="78"/>
      <c r="US31" s="78"/>
      <c r="UT31" s="78"/>
      <c r="UU31" s="78"/>
      <c r="UV31" s="78"/>
      <c r="UW31" s="78"/>
      <c r="UX31" s="78"/>
      <c r="UY31" s="78"/>
      <c r="UZ31" s="78"/>
      <c r="VA31" s="78"/>
      <c r="VB31" s="78"/>
      <c r="VC31" s="78"/>
      <c r="VD31" s="78"/>
      <c r="VE31" s="78"/>
      <c r="VF31" s="78"/>
      <c r="VG31" s="78"/>
      <c r="VH31" s="78"/>
      <c r="VI31" s="78"/>
      <c r="VJ31" s="78"/>
      <c r="VK31" s="78"/>
      <c r="VL31" s="78"/>
      <c r="VM31" s="78"/>
      <c r="VN31" s="78"/>
      <c r="VO31" s="78"/>
      <c r="VP31" s="78"/>
      <c r="VQ31" s="78"/>
      <c r="VR31" s="78"/>
      <c r="VS31" s="78"/>
      <c r="VT31" s="78"/>
      <c r="VU31" s="78"/>
      <c r="VV31" s="78"/>
      <c r="VW31" s="78"/>
      <c r="VX31" s="78"/>
      <c r="VY31" s="78"/>
      <c r="VZ31" s="78"/>
      <c r="WA31" s="78"/>
      <c r="WB31" s="78"/>
      <c r="WC31" s="78"/>
      <c r="WD31" s="78"/>
      <c r="WE31" s="78"/>
      <c r="WF31" s="78"/>
      <c r="WG31" s="78"/>
      <c r="WH31" s="78"/>
      <c r="WI31" s="78"/>
      <c r="WJ31" s="78"/>
      <c r="WK31" s="78"/>
      <c r="WL31" s="78"/>
      <c r="WM31" s="78"/>
      <c r="WN31" s="78"/>
      <c r="WO31" s="78"/>
      <c r="WP31" s="78"/>
      <c r="WQ31" s="78"/>
      <c r="WR31" s="78"/>
      <c r="WS31" s="78"/>
      <c r="WT31" s="78"/>
      <c r="WU31" s="78"/>
      <c r="WV31" s="78"/>
      <c r="WW31" s="78"/>
      <c r="WX31" s="78"/>
      <c r="WY31" s="78"/>
      <c r="WZ31" s="78"/>
      <c r="XA31" s="78"/>
      <c r="XB31" s="78"/>
      <c r="XC31" s="78"/>
      <c r="XD31" s="78"/>
      <c r="XE31" s="78"/>
      <c r="XF31" s="78"/>
      <c r="XG31" s="78"/>
      <c r="XH31" s="78"/>
      <c r="XI31" s="78"/>
      <c r="XJ31" s="78"/>
      <c r="XK31" s="78"/>
      <c r="XL31" s="78"/>
      <c r="XM31" s="78"/>
      <c r="XN31" s="78"/>
      <c r="XO31" s="78"/>
      <c r="XP31" s="78"/>
      <c r="XQ31" s="78"/>
      <c r="XR31" s="78"/>
      <c r="XS31" s="78"/>
      <c r="XT31" s="78"/>
      <c r="XU31" s="78"/>
      <c r="XV31" s="78"/>
      <c r="XW31" s="78"/>
      <c r="XX31" s="78"/>
      <c r="XY31" s="78"/>
      <c r="XZ31" s="78"/>
      <c r="YA31" s="78"/>
      <c r="YB31" s="78"/>
      <c r="YC31" s="78"/>
      <c r="YD31" s="78"/>
      <c r="YE31" s="78"/>
      <c r="YF31" s="78"/>
      <c r="YG31" s="78"/>
      <c r="YH31" s="78"/>
      <c r="YI31" s="78"/>
      <c r="YJ31" s="78"/>
      <c r="YK31" s="78"/>
      <c r="YL31" s="78"/>
      <c r="YM31" s="78"/>
      <c r="YN31" s="78"/>
      <c r="YO31" s="78"/>
      <c r="YP31" s="78"/>
      <c r="YQ31" s="78"/>
      <c r="YR31" s="78"/>
      <c r="YS31" s="78"/>
      <c r="YT31" s="78"/>
      <c r="YU31" s="78"/>
      <c r="YV31" s="78"/>
      <c r="YW31" s="78"/>
      <c r="YX31" s="78"/>
      <c r="YY31" s="78"/>
      <c r="YZ31" s="78"/>
      <c r="ZA31" s="78"/>
      <c r="ZB31" s="78"/>
      <c r="ZC31" s="78"/>
      <c r="ZD31" s="78"/>
      <c r="ZE31" s="78"/>
      <c r="ZF31" s="78"/>
      <c r="ZG31" s="78"/>
      <c r="ZH31" s="78"/>
      <c r="ZI31" s="78"/>
      <c r="ZJ31" s="78"/>
      <c r="ZK31" s="78"/>
      <c r="ZL31" s="78"/>
      <c r="ZM31" s="78"/>
      <c r="ZN31" s="78"/>
      <c r="ZO31" s="78"/>
      <c r="ZP31" s="78"/>
      <c r="ZQ31" s="78"/>
      <c r="ZR31" s="78"/>
      <c r="ZS31" s="78"/>
      <c r="ZT31" s="78"/>
      <c r="ZU31" s="78"/>
      <c r="ZV31" s="78"/>
      <c r="ZW31" s="78"/>
      <c r="ZX31" s="78"/>
      <c r="ZY31" s="78"/>
      <c r="ZZ31" s="78"/>
      <c r="AAA31" s="78"/>
      <c r="AAB31" s="78"/>
      <c r="AAC31" s="78"/>
      <c r="AAD31" s="78"/>
      <c r="AAE31" s="78"/>
      <c r="AAF31" s="78"/>
      <c r="AAG31" s="78"/>
      <c r="AAH31" s="78"/>
      <c r="AAI31" s="78"/>
      <c r="AAJ31" s="78"/>
      <c r="AAK31" s="78"/>
      <c r="AAL31" s="78"/>
      <c r="AAM31" s="78"/>
      <c r="AAN31" s="78"/>
      <c r="AAO31" s="78"/>
      <c r="AAP31" s="78"/>
      <c r="AAQ31" s="78"/>
      <c r="AAR31" s="78"/>
      <c r="AAS31" s="78"/>
      <c r="AAT31" s="78"/>
      <c r="AAU31" s="78"/>
      <c r="AAV31" s="78"/>
      <c r="AAW31" s="78"/>
      <c r="AAX31" s="78"/>
      <c r="AAY31" s="78"/>
      <c r="AAZ31" s="78"/>
      <c r="ABA31" s="78"/>
      <c r="ABB31" s="78"/>
      <c r="ABC31" s="78"/>
      <c r="ABD31" s="78"/>
      <c r="ABE31" s="78"/>
      <c r="ABF31" s="78"/>
      <c r="ABG31" s="78"/>
      <c r="ABH31" s="78"/>
      <c r="ABI31" s="78"/>
      <c r="ABJ31" s="78"/>
      <c r="ABK31" s="78"/>
      <c r="ABL31" s="78"/>
      <c r="ABM31" s="78"/>
      <c r="ABN31" s="78"/>
      <c r="ABO31" s="78"/>
      <c r="ABP31" s="78"/>
      <c r="ABQ31" s="78"/>
      <c r="ABR31" s="78"/>
      <c r="ABS31" s="78"/>
      <c r="ABT31" s="78"/>
      <c r="ABU31" s="78"/>
      <c r="ABV31" s="78"/>
      <c r="ABW31" s="78"/>
      <c r="ABX31" s="78"/>
      <c r="ABY31" s="78"/>
      <c r="ABZ31" s="78"/>
      <c r="ACA31" s="78"/>
      <c r="ACB31" s="78"/>
      <c r="ACC31" s="78"/>
      <c r="ACD31" s="78"/>
      <c r="ACE31" s="78"/>
      <c r="ACF31" s="78"/>
      <c r="ACG31" s="78"/>
      <c r="ACH31" s="78"/>
      <c r="ACI31" s="78"/>
      <c r="ACJ31" s="78"/>
      <c r="ACK31" s="78"/>
      <c r="ACL31" s="78"/>
      <c r="ACM31" s="78"/>
      <c r="ACN31" s="78"/>
      <c r="ACO31" s="78"/>
      <c r="ACP31" s="78"/>
      <c r="ACQ31" s="78"/>
      <c r="ACR31" s="78"/>
      <c r="ACS31" s="78"/>
      <c r="ACT31" s="78"/>
      <c r="ACU31" s="78"/>
      <c r="ACV31" s="78"/>
      <c r="ACW31" s="78"/>
      <c r="ACX31" s="78"/>
      <c r="ACY31" s="78"/>
      <c r="ACZ31" s="78"/>
      <c r="ADA31" s="78"/>
      <c r="ADB31" s="78"/>
      <c r="ADC31" s="78"/>
      <c r="ADD31" s="78"/>
      <c r="ADE31" s="78"/>
      <c r="ADF31" s="78"/>
      <c r="ADG31" s="78"/>
      <c r="ADH31" s="78"/>
      <c r="ADI31" s="78"/>
      <c r="ADJ31" s="78"/>
      <c r="ADK31" s="78"/>
      <c r="ADL31" s="78"/>
      <c r="ADM31" s="78"/>
      <c r="ADN31" s="78"/>
      <c r="ADO31" s="78"/>
      <c r="ADP31" s="78"/>
      <c r="ADQ31" s="78"/>
      <c r="ADR31" s="78"/>
      <c r="ADS31" s="78"/>
      <c r="ADT31" s="78"/>
      <c r="ADU31" s="78"/>
      <c r="ADV31" s="78"/>
      <c r="ADW31" s="78"/>
      <c r="ADX31" s="78"/>
      <c r="ADY31" s="78"/>
      <c r="ADZ31" s="78"/>
      <c r="AEA31" s="78"/>
      <c r="AEB31" s="78"/>
      <c r="AEC31" s="78"/>
      <c r="AED31" s="78"/>
      <c r="AEE31" s="78"/>
      <c r="AEF31" s="78"/>
      <c r="AEG31" s="78"/>
      <c r="AEH31" s="78"/>
      <c r="AEI31" s="78"/>
      <c r="AEJ31" s="78"/>
      <c r="AEK31" s="78"/>
      <c r="AEL31" s="78"/>
      <c r="AEM31" s="78"/>
      <c r="AEN31" s="78"/>
      <c r="AEO31" s="78"/>
      <c r="AEP31" s="78"/>
      <c r="AEQ31" s="78"/>
      <c r="AER31" s="78"/>
      <c r="AES31" s="78"/>
      <c r="AET31" s="78"/>
      <c r="AEU31" s="78"/>
      <c r="AEV31" s="78"/>
      <c r="AEW31" s="78"/>
      <c r="AEX31" s="78"/>
      <c r="AEY31" s="78"/>
      <c r="AEZ31" s="78"/>
      <c r="AFA31" s="78"/>
      <c r="AFB31" s="78"/>
      <c r="AFC31" s="78"/>
      <c r="AFD31" s="78"/>
      <c r="AFE31" s="78"/>
      <c r="AFF31" s="78"/>
      <c r="AFG31" s="78"/>
      <c r="AFH31" s="78"/>
      <c r="AFI31" s="78"/>
      <c r="AFJ31" s="78"/>
      <c r="AFK31" s="78"/>
      <c r="AFL31" s="78"/>
      <c r="AFM31" s="78"/>
      <c r="AFN31" s="78"/>
      <c r="AFO31" s="78"/>
      <c r="AFP31" s="78"/>
      <c r="AFQ31" s="78"/>
      <c r="AFR31" s="78"/>
      <c r="AFS31" s="78"/>
      <c r="AFT31" s="78"/>
      <c r="AFU31" s="78"/>
      <c r="AFV31" s="78"/>
      <c r="AFW31" s="78"/>
      <c r="AFX31" s="78"/>
      <c r="AFY31" s="78"/>
      <c r="AFZ31" s="78"/>
      <c r="AGA31" s="78"/>
      <c r="AGB31" s="78"/>
      <c r="AGC31" s="78"/>
      <c r="AGD31" s="78"/>
      <c r="AGE31" s="78"/>
      <c r="AGF31" s="78"/>
      <c r="AGG31" s="78"/>
      <c r="AGH31" s="78"/>
      <c r="AGI31" s="78"/>
      <c r="AGJ31" s="78"/>
      <c r="AGK31" s="78"/>
      <c r="AGL31" s="78"/>
      <c r="AGM31" s="78"/>
      <c r="AGN31" s="78"/>
      <c r="AGO31" s="78"/>
      <c r="AGP31" s="78"/>
      <c r="AGQ31" s="78"/>
      <c r="AGR31" s="78"/>
      <c r="AGS31" s="78"/>
      <c r="AGT31" s="78"/>
      <c r="AGU31" s="78"/>
      <c r="AGV31" s="78"/>
      <c r="AGW31" s="78"/>
      <c r="AGX31" s="78"/>
      <c r="AGY31" s="78"/>
      <c r="AGZ31" s="78"/>
      <c r="AHA31" s="78"/>
      <c r="AHB31" s="78"/>
      <c r="AHC31" s="78"/>
      <c r="AHD31" s="78"/>
      <c r="AHE31" s="78"/>
      <c r="AHF31" s="78"/>
      <c r="AHG31" s="78"/>
      <c r="AHH31" s="78"/>
      <c r="AHI31" s="78"/>
      <c r="AHJ31" s="78"/>
      <c r="AHK31" s="78"/>
      <c r="AHL31" s="78"/>
      <c r="AHM31" s="78"/>
      <c r="AHN31" s="78"/>
      <c r="AHO31" s="78"/>
      <c r="AHP31" s="78"/>
      <c r="AHQ31" s="78"/>
      <c r="AHR31" s="78"/>
      <c r="AHS31" s="78"/>
      <c r="AHT31" s="78"/>
      <c r="AHU31" s="78"/>
      <c r="AHV31" s="78"/>
      <c r="AHW31" s="78"/>
      <c r="AHX31" s="78"/>
      <c r="AHY31" s="78"/>
      <c r="AHZ31" s="78"/>
      <c r="AIA31" s="78"/>
      <c r="AIB31" s="78"/>
      <c r="AIC31" s="78"/>
      <c r="AID31" s="78"/>
      <c r="AIE31" s="78"/>
      <c r="AIF31" s="78"/>
      <c r="AIG31" s="78"/>
      <c r="AIH31" s="78"/>
      <c r="AII31" s="78"/>
      <c r="AIJ31" s="78"/>
      <c r="AIK31" s="78"/>
      <c r="AIL31" s="78"/>
      <c r="AIM31" s="78"/>
      <c r="AIN31" s="78"/>
      <c r="AIO31" s="78"/>
      <c r="AIP31" s="78"/>
      <c r="AIQ31" s="78"/>
      <c r="AIR31" s="78"/>
      <c r="AIS31" s="78"/>
      <c r="AIT31" s="78"/>
      <c r="AIU31" s="78"/>
      <c r="AIV31" s="78"/>
      <c r="AIW31" s="78"/>
      <c r="AIX31" s="78"/>
      <c r="AIY31" s="78"/>
      <c r="AIZ31" s="78"/>
      <c r="AJA31" s="78"/>
      <c r="AJB31" s="78"/>
      <c r="AJC31" s="78"/>
      <c r="AJD31" s="78"/>
      <c r="AJE31" s="78"/>
      <c r="AJF31" s="78"/>
      <c r="AJG31" s="78"/>
      <c r="AJH31" s="78"/>
      <c r="AJI31" s="78"/>
      <c r="AJJ31" s="78"/>
      <c r="AJK31" s="78"/>
      <c r="AJL31" s="78"/>
      <c r="AJM31" s="78"/>
      <c r="AJN31" s="78"/>
      <c r="AJO31" s="78"/>
      <c r="AJP31" s="78"/>
      <c r="AJQ31" s="78"/>
      <c r="AJR31" s="78"/>
      <c r="AJS31" s="78"/>
      <c r="AJT31" s="78"/>
      <c r="AJU31" s="78"/>
      <c r="AJV31" s="78"/>
      <c r="AJW31" s="78"/>
      <c r="AJX31" s="78"/>
      <c r="AJY31" s="78"/>
      <c r="AJZ31" s="78"/>
      <c r="AKA31" s="78"/>
      <c r="AKB31" s="78"/>
      <c r="AKC31" s="78"/>
      <c r="AKD31" s="78"/>
      <c r="AKE31" s="78"/>
      <c r="AKF31" s="78"/>
      <c r="AKG31" s="78"/>
      <c r="AKH31" s="78"/>
      <c r="AKI31" s="78"/>
      <c r="AKJ31" s="78"/>
      <c r="AKK31" s="78"/>
      <c r="AKL31" s="78"/>
      <c r="AKM31" s="78"/>
      <c r="AKN31" s="78"/>
      <c r="AKO31" s="78"/>
      <c r="AKP31" s="78"/>
      <c r="AKQ31" s="78"/>
      <c r="AKR31" s="78"/>
      <c r="AKS31" s="78"/>
      <c r="AKT31" s="78"/>
      <c r="AKU31" s="78"/>
      <c r="AKV31" s="78"/>
      <c r="AKW31" s="78"/>
      <c r="AKX31" s="78"/>
      <c r="AKY31" s="78"/>
      <c r="AKZ31" s="78"/>
      <c r="ALA31" s="78"/>
      <c r="ALB31" s="78"/>
      <c r="ALC31" s="78"/>
      <c r="ALD31" s="78"/>
      <c r="ALE31" s="78"/>
      <c r="ALF31" s="78"/>
      <c r="ALG31" s="78"/>
      <c r="ALH31" s="78"/>
      <c r="ALI31" s="78"/>
      <c r="ALJ31" s="78"/>
      <c r="ALK31" s="78"/>
      <c r="ALL31" s="78"/>
      <c r="ALM31" s="78"/>
      <c r="ALN31" s="78"/>
      <c r="ALO31" s="78"/>
      <c r="ALP31" s="78"/>
      <c r="ALQ31" s="78"/>
      <c r="ALR31" s="78"/>
      <c r="ALS31" s="78"/>
      <c r="ALT31" s="78"/>
      <c r="ALU31" s="78"/>
      <c r="ALV31" s="78"/>
      <c r="ALW31" s="78"/>
      <c r="ALX31" s="78"/>
      <c r="ALY31" s="78"/>
      <c r="ALZ31" s="78"/>
      <c r="AMA31" s="78"/>
      <c r="AMB31" s="78"/>
      <c r="AMC31" s="78"/>
      <c r="AMD31" s="78"/>
      <c r="AME31" s="78"/>
      <c r="AMF31" s="78"/>
      <c r="AMG31" s="78"/>
      <c r="AMH31" s="78"/>
      <c r="AMI31" s="78"/>
      <c r="AMJ31" s="78"/>
      <c r="AMK31" s="78"/>
      <c r="AML31" s="78"/>
      <c r="AMM31" s="78"/>
      <c r="AMN31" s="78"/>
    </row>
    <row r="32" spans="1:1028" s="192" customFormat="1">
      <c r="A32" s="78"/>
      <c r="B32" s="78"/>
      <c r="C32" s="78"/>
      <c r="D32" s="78"/>
      <c r="E32" s="78"/>
      <c r="F32" s="78"/>
      <c r="G32" s="78"/>
      <c r="H32" s="78"/>
      <c r="I32" s="66"/>
      <c r="J32" s="84"/>
      <c r="K32" s="78"/>
      <c r="L32" s="78"/>
      <c r="M32" s="78"/>
      <c r="N32" s="78"/>
      <c r="O32" s="78"/>
      <c r="P32" s="78"/>
      <c r="Q32" s="78"/>
      <c r="R32" s="78"/>
      <c r="S32" s="78"/>
      <c r="T32" s="78"/>
      <c r="U32" s="78"/>
      <c r="V32" s="78"/>
      <c r="W32" s="78"/>
      <c r="X32" s="78"/>
      <c r="Y32" s="78"/>
      <c r="Z32" s="78"/>
      <c r="AA32" s="78"/>
      <c r="AB32" s="78"/>
      <c r="AC32" s="78"/>
      <c r="AD32" s="78"/>
      <c r="AE32" s="78"/>
      <c r="AF32" s="78"/>
      <c r="AG32" s="78"/>
      <c r="AH32" s="78"/>
      <c r="AI32" s="78"/>
      <c r="AJ32" s="78"/>
      <c r="AK32" s="78"/>
      <c r="AL32" s="78"/>
      <c r="AM32" s="78"/>
      <c r="AN32" s="78"/>
      <c r="AO32" s="78"/>
      <c r="AP32" s="78"/>
      <c r="AQ32" s="78"/>
      <c r="AR32" s="78"/>
      <c r="AS32" s="78"/>
      <c r="AT32" s="78"/>
      <c r="AU32" s="78"/>
      <c r="AV32" s="78"/>
      <c r="AW32" s="78"/>
      <c r="AX32" s="78"/>
      <c r="AY32" s="78"/>
      <c r="AZ32" s="78"/>
      <c r="BA32" s="78"/>
      <c r="BB32" s="78"/>
      <c r="BC32" s="78"/>
      <c r="BD32" s="78"/>
      <c r="BE32" s="78"/>
      <c r="BF32" s="78"/>
      <c r="BG32" s="78"/>
      <c r="BH32" s="78"/>
      <c r="BI32" s="78"/>
      <c r="BJ32" s="78"/>
      <c r="BK32" s="78"/>
      <c r="BL32" s="78"/>
      <c r="BM32" s="78"/>
      <c r="BN32" s="78"/>
      <c r="BO32" s="78"/>
      <c r="BP32" s="78"/>
      <c r="BQ32" s="78"/>
      <c r="BR32" s="78"/>
      <c r="BS32" s="78"/>
      <c r="BT32" s="78"/>
      <c r="BU32" s="78"/>
      <c r="BV32" s="78"/>
      <c r="BW32" s="78"/>
      <c r="BX32" s="78"/>
      <c r="BY32" s="78"/>
      <c r="BZ32" s="78"/>
      <c r="CA32" s="78"/>
      <c r="CB32" s="78"/>
      <c r="CC32" s="78"/>
      <c r="CD32" s="78"/>
      <c r="CE32" s="78"/>
      <c r="CF32" s="78"/>
      <c r="CG32" s="78"/>
      <c r="CH32" s="78"/>
      <c r="CI32" s="78"/>
      <c r="CJ32" s="78"/>
      <c r="CK32" s="78"/>
      <c r="CL32" s="78"/>
      <c r="CM32" s="78"/>
      <c r="CN32" s="78"/>
      <c r="CO32" s="78"/>
      <c r="CP32" s="78"/>
      <c r="CQ32" s="78"/>
      <c r="CR32" s="78"/>
      <c r="CS32" s="78"/>
      <c r="CT32" s="78"/>
      <c r="CU32" s="78"/>
      <c r="CV32" s="78"/>
      <c r="CW32" s="78"/>
      <c r="CX32" s="78"/>
      <c r="CY32" s="78"/>
      <c r="CZ32" s="78"/>
      <c r="DA32" s="78"/>
      <c r="DB32" s="78"/>
      <c r="DC32" s="78"/>
      <c r="DD32" s="78"/>
      <c r="DE32" s="78"/>
      <c r="DF32" s="78"/>
      <c r="DG32" s="78"/>
      <c r="DH32" s="78"/>
      <c r="DI32" s="78"/>
      <c r="DJ32" s="78"/>
      <c r="DK32" s="78"/>
      <c r="DL32" s="78"/>
      <c r="DM32" s="78"/>
      <c r="DN32" s="78"/>
      <c r="DO32" s="78"/>
      <c r="DP32" s="78"/>
      <c r="DQ32" s="78"/>
      <c r="DR32" s="78"/>
      <c r="DS32" s="78"/>
      <c r="DT32" s="78"/>
      <c r="DU32" s="78"/>
      <c r="DV32" s="78"/>
      <c r="DW32" s="78"/>
      <c r="DX32" s="78"/>
      <c r="DY32" s="78"/>
      <c r="DZ32" s="78"/>
      <c r="EA32" s="78"/>
      <c r="EB32" s="78"/>
      <c r="EC32" s="78"/>
      <c r="ED32" s="78"/>
      <c r="EE32" s="78"/>
      <c r="EF32" s="78"/>
      <c r="EG32" s="78"/>
      <c r="EH32" s="78"/>
      <c r="EI32" s="78"/>
      <c r="EJ32" s="78"/>
      <c r="EK32" s="78"/>
      <c r="EL32" s="78"/>
      <c r="EM32" s="78"/>
      <c r="EN32" s="78"/>
      <c r="EO32" s="78"/>
      <c r="EP32" s="78"/>
      <c r="EQ32" s="78"/>
      <c r="ER32" s="78"/>
      <c r="ES32" s="78"/>
      <c r="ET32" s="78"/>
      <c r="EU32" s="78"/>
      <c r="EV32" s="78"/>
      <c r="EW32" s="78"/>
      <c r="EX32" s="78"/>
      <c r="EY32" s="78"/>
      <c r="EZ32" s="78"/>
      <c r="FA32" s="78"/>
      <c r="FB32" s="78"/>
      <c r="FC32" s="78"/>
      <c r="FD32" s="78"/>
      <c r="FE32" s="78"/>
      <c r="FF32" s="78"/>
      <c r="FG32" s="78"/>
      <c r="FH32" s="78"/>
      <c r="FI32" s="78"/>
      <c r="FJ32" s="78"/>
      <c r="FK32" s="78"/>
      <c r="FL32" s="78"/>
      <c r="FM32" s="78"/>
      <c r="FN32" s="78"/>
      <c r="FO32" s="78"/>
      <c r="FP32" s="78"/>
      <c r="FQ32" s="78"/>
      <c r="FR32" s="78"/>
      <c r="FS32" s="78"/>
      <c r="FT32" s="78"/>
      <c r="FU32" s="78"/>
      <c r="FV32" s="78"/>
      <c r="FW32" s="78"/>
      <c r="FX32" s="78"/>
      <c r="FY32" s="78"/>
      <c r="FZ32" s="78"/>
      <c r="GA32" s="78"/>
      <c r="GB32" s="78"/>
      <c r="GC32" s="78"/>
      <c r="GD32" s="78"/>
      <c r="GE32" s="78"/>
      <c r="GF32" s="78"/>
      <c r="GG32" s="78"/>
      <c r="GH32" s="78"/>
      <c r="GI32" s="78"/>
      <c r="GJ32" s="78"/>
      <c r="GK32" s="78"/>
      <c r="GL32" s="78"/>
      <c r="GM32" s="78"/>
      <c r="GN32" s="78"/>
      <c r="GO32" s="78"/>
      <c r="GP32" s="78"/>
      <c r="GQ32" s="78"/>
      <c r="GR32" s="78"/>
      <c r="GS32" s="78"/>
      <c r="GT32" s="78"/>
      <c r="GU32" s="78"/>
      <c r="GV32" s="78"/>
      <c r="GW32" s="78"/>
      <c r="GX32" s="78"/>
      <c r="GY32" s="78"/>
      <c r="GZ32" s="78"/>
      <c r="HA32" s="78"/>
      <c r="HB32" s="78"/>
      <c r="HC32" s="78"/>
      <c r="HD32" s="78"/>
      <c r="HE32" s="78"/>
      <c r="HF32" s="78"/>
      <c r="HG32" s="78"/>
      <c r="HH32" s="78"/>
      <c r="HI32" s="78"/>
      <c r="HJ32" s="78"/>
      <c r="HK32" s="78"/>
      <c r="HL32" s="78"/>
      <c r="HM32" s="78"/>
      <c r="HN32" s="78"/>
      <c r="HO32" s="78"/>
      <c r="HP32" s="78"/>
      <c r="HQ32" s="78"/>
      <c r="HR32" s="78"/>
      <c r="HS32" s="78"/>
      <c r="HT32" s="78"/>
      <c r="HU32" s="78"/>
      <c r="HV32" s="78"/>
      <c r="HW32" s="78"/>
      <c r="HX32" s="78"/>
      <c r="HY32" s="78"/>
      <c r="HZ32" s="78"/>
      <c r="IA32" s="78"/>
      <c r="IB32" s="78"/>
      <c r="IC32" s="78"/>
      <c r="ID32" s="78"/>
      <c r="IE32" s="78"/>
      <c r="IF32" s="78"/>
      <c r="IG32" s="78"/>
      <c r="IH32" s="78"/>
      <c r="II32" s="78"/>
      <c r="IJ32" s="78"/>
      <c r="IK32" s="78"/>
      <c r="IL32" s="78"/>
      <c r="IM32" s="78"/>
      <c r="IN32" s="78"/>
      <c r="IO32" s="78"/>
      <c r="IP32" s="78"/>
      <c r="IQ32" s="78"/>
      <c r="IR32" s="78"/>
      <c r="IS32" s="78"/>
      <c r="IT32" s="78"/>
      <c r="IU32" s="78"/>
      <c r="IV32" s="78"/>
      <c r="IW32" s="78"/>
      <c r="IX32" s="78"/>
      <c r="IY32" s="78"/>
      <c r="IZ32" s="78"/>
      <c r="JA32" s="78"/>
      <c r="JB32" s="78"/>
      <c r="JC32" s="78"/>
      <c r="JD32" s="78"/>
      <c r="JE32" s="78"/>
      <c r="JF32" s="78"/>
      <c r="JG32" s="78"/>
      <c r="JH32" s="78"/>
      <c r="JI32" s="78"/>
      <c r="JJ32" s="78"/>
      <c r="JK32" s="78"/>
      <c r="JL32" s="78"/>
      <c r="JM32" s="78"/>
      <c r="JN32" s="78"/>
      <c r="JO32" s="78"/>
      <c r="JP32" s="78"/>
      <c r="JQ32" s="78"/>
      <c r="JR32" s="78"/>
      <c r="JS32" s="78"/>
      <c r="JT32" s="78"/>
      <c r="JU32" s="78"/>
      <c r="JV32" s="78"/>
      <c r="JW32" s="78"/>
      <c r="JX32" s="78"/>
      <c r="JY32" s="78"/>
      <c r="JZ32" s="78"/>
      <c r="KA32" s="78"/>
      <c r="KB32" s="78"/>
      <c r="KC32" s="78"/>
      <c r="KD32" s="78"/>
      <c r="KE32" s="78"/>
      <c r="KF32" s="78"/>
      <c r="KG32" s="78"/>
      <c r="KH32" s="78"/>
      <c r="KI32" s="78"/>
      <c r="KJ32" s="78"/>
      <c r="KK32" s="78"/>
      <c r="KL32" s="78"/>
      <c r="KM32" s="78"/>
      <c r="KN32" s="78"/>
      <c r="KO32" s="78"/>
      <c r="KP32" s="78"/>
      <c r="KQ32" s="78"/>
      <c r="KR32" s="78"/>
      <c r="KS32" s="78"/>
      <c r="KT32" s="78"/>
      <c r="KU32" s="78"/>
      <c r="KV32" s="78"/>
      <c r="KW32" s="78"/>
      <c r="KX32" s="78"/>
      <c r="KY32" s="78"/>
      <c r="KZ32" s="78"/>
      <c r="LA32" s="78"/>
      <c r="LB32" s="78"/>
      <c r="LC32" s="78"/>
      <c r="LD32" s="78"/>
      <c r="LE32" s="78"/>
      <c r="LF32" s="78"/>
      <c r="LG32" s="78"/>
      <c r="LH32" s="78"/>
      <c r="LI32" s="78"/>
      <c r="LJ32" s="78"/>
      <c r="LK32" s="78"/>
      <c r="LL32" s="78"/>
      <c r="LM32" s="78"/>
      <c r="LN32" s="78"/>
      <c r="LO32" s="78"/>
      <c r="LP32" s="78"/>
      <c r="LQ32" s="78"/>
      <c r="LR32" s="78"/>
      <c r="LS32" s="78"/>
      <c r="LT32" s="78"/>
      <c r="LU32" s="78"/>
      <c r="LV32" s="78"/>
      <c r="LW32" s="78"/>
      <c r="LX32" s="78"/>
      <c r="LY32" s="78"/>
      <c r="LZ32" s="78"/>
      <c r="MA32" s="78"/>
      <c r="MB32" s="78"/>
      <c r="MC32" s="78"/>
      <c r="MD32" s="78"/>
      <c r="ME32" s="78"/>
      <c r="MF32" s="78"/>
      <c r="MG32" s="78"/>
      <c r="MH32" s="78"/>
      <c r="MI32" s="78"/>
      <c r="MJ32" s="78"/>
      <c r="MK32" s="78"/>
      <c r="ML32" s="78"/>
      <c r="MM32" s="78"/>
      <c r="MN32" s="78"/>
      <c r="MO32" s="78"/>
      <c r="MP32" s="78"/>
      <c r="MQ32" s="78"/>
      <c r="MR32" s="78"/>
      <c r="MS32" s="78"/>
      <c r="MT32" s="78"/>
      <c r="MU32" s="78"/>
      <c r="MV32" s="78"/>
      <c r="MW32" s="78"/>
      <c r="MX32" s="78"/>
      <c r="MY32" s="78"/>
      <c r="MZ32" s="78"/>
      <c r="NA32" s="78"/>
      <c r="NB32" s="78"/>
      <c r="NC32" s="78"/>
      <c r="ND32" s="78"/>
      <c r="NE32" s="78"/>
      <c r="NF32" s="78"/>
      <c r="NG32" s="78"/>
      <c r="NH32" s="78"/>
      <c r="NI32" s="78"/>
      <c r="NJ32" s="78"/>
      <c r="NK32" s="78"/>
      <c r="NL32" s="78"/>
      <c r="NM32" s="78"/>
      <c r="NN32" s="78"/>
      <c r="NO32" s="78"/>
      <c r="NP32" s="78"/>
      <c r="NQ32" s="78"/>
      <c r="NR32" s="78"/>
      <c r="NS32" s="78"/>
      <c r="NT32" s="78"/>
      <c r="NU32" s="78"/>
      <c r="NV32" s="78"/>
      <c r="NW32" s="78"/>
      <c r="NX32" s="78"/>
      <c r="NY32" s="78"/>
      <c r="NZ32" s="78"/>
      <c r="OA32" s="78"/>
      <c r="OB32" s="78"/>
      <c r="OC32" s="78"/>
      <c r="OD32" s="78"/>
      <c r="OE32" s="78"/>
      <c r="OF32" s="78"/>
      <c r="OG32" s="78"/>
      <c r="OH32" s="78"/>
      <c r="OI32" s="78"/>
      <c r="OJ32" s="78"/>
      <c r="OK32" s="78"/>
      <c r="OL32" s="78"/>
      <c r="OM32" s="78"/>
      <c r="ON32" s="78"/>
      <c r="OO32" s="78"/>
      <c r="OP32" s="78"/>
      <c r="OQ32" s="78"/>
      <c r="OR32" s="78"/>
      <c r="OS32" s="78"/>
      <c r="OT32" s="78"/>
      <c r="OU32" s="78"/>
      <c r="OV32" s="78"/>
      <c r="OW32" s="78"/>
      <c r="OX32" s="78"/>
      <c r="OY32" s="78"/>
      <c r="OZ32" s="78"/>
      <c r="PA32" s="78"/>
      <c r="PB32" s="78"/>
      <c r="PC32" s="78"/>
      <c r="PD32" s="78"/>
      <c r="PE32" s="78"/>
      <c r="PF32" s="78"/>
      <c r="PG32" s="78"/>
      <c r="PH32" s="78"/>
      <c r="PI32" s="78"/>
      <c r="PJ32" s="78"/>
      <c r="PK32" s="78"/>
      <c r="PL32" s="78"/>
      <c r="PM32" s="78"/>
      <c r="PN32" s="78"/>
      <c r="PO32" s="78"/>
      <c r="PP32" s="78"/>
      <c r="PQ32" s="78"/>
      <c r="PR32" s="78"/>
      <c r="PS32" s="78"/>
      <c r="PT32" s="78"/>
      <c r="PU32" s="78"/>
      <c r="PV32" s="78"/>
      <c r="PW32" s="78"/>
      <c r="PX32" s="78"/>
      <c r="PY32" s="78"/>
      <c r="PZ32" s="78"/>
      <c r="QA32" s="78"/>
      <c r="QB32" s="78"/>
      <c r="QC32" s="78"/>
      <c r="QD32" s="78"/>
      <c r="QE32" s="78"/>
      <c r="QF32" s="78"/>
      <c r="QG32" s="78"/>
      <c r="QH32" s="78"/>
      <c r="QI32" s="78"/>
      <c r="QJ32" s="78"/>
      <c r="QK32" s="78"/>
      <c r="QL32" s="78"/>
      <c r="QM32" s="78"/>
      <c r="QN32" s="78"/>
      <c r="QO32" s="78"/>
      <c r="QP32" s="78"/>
      <c r="QQ32" s="78"/>
      <c r="QR32" s="78"/>
      <c r="QS32" s="78"/>
      <c r="QT32" s="78"/>
      <c r="QU32" s="78"/>
      <c r="QV32" s="78"/>
      <c r="QW32" s="78"/>
      <c r="QX32" s="78"/>
      <c r="QY32" s="78"/>
      <c r="QZ32" s="78"/>
      <c r="RA32" s="78"/>
      <c r="RB32" s="78"/>
      <c r="RC32" s="78"/>
      <c r="RD32" s="78"/>
      <c r="RE32" s="78"/>
      <c r="RF32" s="78"/>
      <c r="RG32" s="78"/>
      <c r="RH32" s="78"/>
      <c r="RI32" s="78"/>
      <c r="RJ32" s="78"/>
      <c r="RK32" s="78"/>
      <c r="RL32" s="78"/>
      <c r="RM32" s="78"/>
      <c r="RN32" s="78"/>
      <c r="RO32" s="78"/>
      <c r="RP32" s="78"/>
      <c r="RQ32" s="78"/>
      <c r="RR32" s="78"/>
      <c r="RS32" s="78"/>
      <c r="RT32" s="78"/>
      <c r="RU32" s="78"/>
      <c r="RV32" s="78"/>
      <c r="RW32" s="78"/>
      <c r="RX32" s="78"/>
      <c r="RY32" s="78"/>
      <c r="RZ32" s="78"/>
      <c r="SA32" s="78"/>
      <c r="SB32" s="78"/>
      <c r="SC32" s="78"/>
      <c r="SD32" s="78"/>
      <c r="SE32" s="78"/>
      <c r="SF32" s="78"/>
      <c r="SG32" s="78"/>
      <c r="SH32" s="78"/>
      <c r="SI32" s="78"/>
      <c r="SJ32" s="78"/>
      <c r="SK32" s="78"/>
      <c r="SL32" s="78"/>
      <c r="SM32" s="78"/>
      <c r="SN32" s="78"/>
      <c r="SO32" s="78"/>
      <c r="SP32" s="78"/>
      <c r="SQ32" s="78"/>
      <c r="SR32" s="78"/>
      <c r="SS32" s="78"/>
      <c r="ST32" s="78"/>
      <c r="SU32" s="78"/>
      <c r="SV32" s="78"/>
      <c r="SW32" s="78"/>
      <c r="SX32" s="78"/>
      <c r="SY32" s="78"/>
      <c r="SZ32" s="78"/>
      <c r="TA32" s="78"/>
      <c r="TB32" s="78"/>
      <c r="TC32" s="78"/>
      <c r="TD32" s="78"/>
      <c r="TE32" s="78"/>
      <c r="TF32" s="78"/>
      <c r="TG32" s="78"/>
      <c r="TH32" s="78"/>
      <c r="TI32" s="78"/>
      <c r="TJ32" s="78"/>
      <c r="TK32" s="78"/>
      <c r="TL32" s="78"/>
      <c r="TM32" s="78"/>
      <c r="TN32" s="78"/>
      <c r="TO32" s="78"/>
      <c r="TP32" s="78"/>
      <c r="TQ32" s="78"/>
      <c r="TR32" s="78"/>
      <c r="TS32" s="78"/>
      <c r="TT32" s="78"/>
      <c r="TU32" s="78"/>
      <c r="TV32" s="78"/>
      <c r="TW32" s="78"/>
      <c r="TX32" s="78"/>
      <c r="TY32" s="78"/>
      <c r="TZ32" s="78"/>
      <c r="UA32" s="78"/>
      <c r="UB32" s="78"/>
      <c r="UC32" s="78"/>
      <c r="UD32" s="78"/>
      <c r="UE32" s="78"/>
      <c r="UF32" s="78"/>
      <c r="UG32" s="78"/>
      <c r="UH32" s="78"/>
      <c r="UI32" s="78"/>
      <c r="UJ32" s="78"/>
      <c r="UK32" s="78"/>
      <c r="UL32" s="78"/>
      <c r="UM32" s="78"/>
      <c r="UN32" s="78"/>
      <c r="UO32" s="78"/>
      <c r="UP32" s="78"/>
      <c r="UQ32" s="78"/>
      <c r="UR32" s="78"/>
      <c r="US32" s="78"/>
      <c r="UT32" s="78"/>
      <c r="UU32" s="78"/>
      <c r="UV32" s="78"/>
      <c r="UW32" s="78"/>
      <c r="UX32" s="78"/>
      <c r="UY32" s="78"/>
      <c r="UZ32" s="78"/>
      <c r="VA32" s="78"/>
      <c r="VB32" s="78"/>
      <c r="VC32" s="78"/>
      <c r="VD32" s="78"/>
      <c r="VE32" s="78"/>
      <c r="VF32" s="78"/>
      <c r="VG32" s="78"/>
      <c r="VH32" s="78"/>
      <c r="VI32" s="78"/>
      <c r="VJ32" s="78"/>
      <c r="VK32" s="78"/>
      <c r="VL32" s="78"/>
      <c r="VM32" s="78"/>
      <c r="VN32" s="78"/>
      <c r="VO32" s="78"/>
      <c r="VP32" s="78"/>
      <c r="VQ32" s="78"/>
      <c r="VR32" s="78"/>
      <c r="VS32" s="78"/>
      <c r="VT32" s="78"/>
      <c r="VU32" s="78"/>
      <c r="VV32" s="78"/>
      <c r="VW32" s="78"/>
      <c r="VX32" s="78"/>
      <c r="VY32" s="78"/>
      <c r="VZ32" s="78"/>
      <c r="WA32" s="78"/>
      <c r="WB32" s="78"/>
      <c r="WC32" s="78"/>
      <c r="WD32" s="78"/>
      <c r="WE32" s="78"/>
      <c r="WF32" s="78"/>
      <c r="WG32" s="78"/>
      <c r="WH32" s="78"/>
      <c r="WI32" s="78"/>
      <c r="WJ32" s="78"/>
      <c r="WK32" s="78"/>
      <c r="WL32" s="78"/>
      <c r="WM32" s="78"/>
      <c r="WN32" s="78"/>
      <c r="WO32" s="78"/>
      <c r="WP32" s="78"/>
      <c r="WQ32" s="78"/>
      <c r="WR32" s="78"/>
      <c r="WS32" s="78"/>
      <c r="WT32" s="78"/>
      <c r="WU32" s="78"/>
      <c r="WV32" s="78"/>
      <c r="WW32" s="78"/>
      <c r="WX32" s="78"/>
      <c r="WY32" s="78"/>
      <c r="WZ32" s="78"/>
      <c r="XA32" s="78"/>
      <c r="XB32" s="78"/>
      <c r="XC32" s="78"/>
      <c r="XD32" s="78"/>
      <c r="XE32" s="78"/>
      <c r="XF32" s="78"/>
      <c r="XG32" s="78"/>
      <c r="XH32" s="78"/>
      <c r="XI32" s="78"/>
      <c r="XJ32" s="78"/>
      <c r="XK32" s="78"/>
      <c r="XL32" s="78"/>
      <c r="XM32" s="78"/>
      <c r="XN32" s="78"/>
      <c r="XO32" s="78"/>
      <c r="XP32" s="78"/>
      <c r="XQ32" s="78"/>
      <c r="XR32" s="78"/>
      <c r="XS32" s="78"/>
      <c r="XT32" s="78"/>
      <c r="XU32" s="78"/>
      <c r="XV32" s="78"/>
      <c r="XW32" s="78"/>
      <c r="XX32" s="78"/>
      <c r="XY32" s="78"/>
      <c r="XZ32" s="78"/>
      <c r="YA32" s="78"/>
      <c r="YB32" s="78"/>
      <c r="YC32" s="78"/>
      <c r="YD32" s="78"/>
      <c r="YE32" s="78"/>
      <c r="YF32" s="78"/>
      <c r="YG32" s="78"/>
      <c r="YH32" s="78"/>
      <c r="YI32" s="78"/>
      <c r="YJ32" s="78"/>
      <c r="YK32" s="78"/>
      <c r="YL32" s="78"/>
      <c r="YM32" s="78"/>
      <c r="YN32" s="78"/>
      <c r="YO32" s="78"/>
      <c r="YP32" s="78"/>
      <c r="YQ32" s="78"/>
      <c r="YR32" s="78"/>
      <c r="YS32" s="78"/>
      <c r="YT32" s="78"/>
      <c r="YU32" s="78"/>
      <c r="YV32" s="78"/>
      <c r="YW32" s="78"/>
      <c r="YX32" s="78"/>
      <c r="YY32" s="78"/>
      <c r="YZ32" s="78"/>
      <c r="ZA32" s="78"/>
      <c r="ZB32" s="78"/>
      <c r="ZC32" s="78"/>
      <c r="ZD32" s="78"/>
      <c r="ZE32" s="78"/>
      <c r="ZF32" s="78"/>
      <c r="ZG32" s="78"/>
      <c r="ZH32" s="78"/>
      <c r="ZI32" s="78"/>
      <c r="ZJ32" s="78"/>
      <c r="ZK32" s="78"/>
      <c r="ZL32" s="78"/>
      <c r="ZM32" s="78"/>
      <c r="ZN32" s="78"/>
      <c r="ZO32" s="78"/>
      <c r="ZP32" s="78"/>
      <c r="ZQ32" s="78"/>
      <c r="ZR32" s="78"/>
      <c r="ZS32" s="78"/>
      <c r="ZT32" s="78"/>
      <c r="ZU32" s="78"/>
      <c r="ZV32" s="78"/>
      <c r="ZW32" s="78"/>
      <c r="ZX32" s="78"/>
      <c r="ZY32" s="78"/>
      <c r="ZZ32" s="78"/>
      <c r="AAA32" s="78"/>
      <c r="AAB32" s="78"/>
      <c r="AAC32" s="78"/>
      <c r="AAD32" s="78"/>
      <c r="AAE32" s="78"/>
      <c r="AAF32" s="78"/>
      <c r="AAG32" s="78"/>
      <c r="AAH32" s="78"/>
      <c r="AAI32" s="78"/>
      <c r="AAJ32" s="78"/>
      <c r="AAK32" s="78"/>
      <c r="AAL32" s="78"/>
      <c r="AAM32" s="78"/>
      <c r="AAN32" s="78"/>
      <c r="AAO32" s="78"/>
      <c r="AAP32" s="78"/>
      <c r="AAQ32" s="78"/>
      <c r="AAR32" s="78"/>
      <c r="AAS32" s="78"/>
      <c r="AAT32" s="78"/>
      <c r="AAU32" s="78"/>
      <c r="AAV32" s="78"/>
      <c r="AAW32" s="78"/>
      <c r="AAX32" s="78"/>
      <c r="AAY32" s="78"/>
      <c r="AAZ32" s="78"/>
      <c r="ABA32" s="78"/>
      <c r="ABB32" s="78"/>
      <c r="ABC32" s="78"/>
      <c r="ABD32" s="78"/>
      <c r="ABE32" s="78"/>
      <c r="ABF32" s="78"/>
      <c r="ABG32" s="78"/>
      <c r="ABH32" s="78"/>
      <c r="ABI32" s="78"/>
      <c r="ABJ32" s="78"/>
      <c r="ABK32" s="78"/>
      <c r="ABL32" s="78"/>
      <c r="ABM32" s="78"/>
      <c r="ABN32" s="78"/>
      <c r="ABO32" s="78"/>
      <c r="ABP32" s="78"/>
      <c r="ABQ32" s="78"/>
      <c r="ABR32" s="78"/>
      <c r="ABS32" s="78"/>
      <c r="ABT32" s="78"/>
      <c r="ABU32" s="78"/>
      <c r="ABV32" s="78"/>
      <c r="ABW32" s="78"/>
      <c r="ABX32" s="78"/>
      <c r="ABY32" s="78"/>
      <c r="ABZ32" s="78"/>
      <c r="ACA32" s="78"/>
      <c r="ACB32" s="78"/>
      <c r="ACC32" s="78"/>
      <c r="ACD32" s="78"/>
      <c r="ACE32" s="78"/>
      <c r="ACF32" s="78"/>
      <c r="ACG32" s="78"/>
      <c r="ACH32" s="78"/>
      <c r="ACI32" s="78"/>
      <c r="ACJ32" s="78"/>
      <c r="ACK32" s="78"/>
      <c r="ACL32" s="78"/>
      <c r="ACM32" s="78"/>
      <c r="ACN32" s="78"/>
      <c r="ACO32" s="78"/>
      <c r="ACP32" s="78"/>
      <c r="ACQ32" s="78"/>
      <c r="ACR32" s="78"/>
      <c r="ACS32" s="78"/>
      <c r="ACT32" s="78"/>
      <c r="ACU32" s="78"/>
      <c r="ACV32" s="78"/>
      <c r="ACW32" s="78"/>
      <c r="ACX32" s="78"/>
      <c r="ACY32" s="78"/>
      <c r="ACZ32" s="78"/>
      <c r="ADA32" s="78"/>
      <c r="ADB32" s="78"/>
      <c r="ADC32" s="78"/>
      <c r="ADD32" s="78"/>
      <c r="ADE32" s="78"/>
      <c r="ADF32" s="78"/>
      <c r="ADG32" s="78"/>
      <c r="ADH32" s="78"/>
      <c r="ADI32" s="78"/>
      <c r="ADJ32" s="78"/>
      <c r="ADK32" s="78"/>
      <c r="ADL32" s="78"/>
      <c r="ADM32" s="78"/>
      <c r="ADN32" s="78"/>
      <c r="ADO32" s="78"/>
      <c r="ADP32" s="78"/>
      <c r="ADQ32" s="78"/>
      <c r="ADR32" s="78"/>
      <c r="ADS32" s="78"/>
      <c r="ADT32" s="78"/>
      <c r="ADU32" s="78"/>
      <c r="ADV32" s="78"/>
      <c r="ADW32" s="78"/>
      <c r="ADX32" s="78"/>
      <c r="ADY32" s="78"/>
      <c r="ADZ32" s="78"/>
      <c r="AEA32" s="78"/>
      <c r="AEB32" s="78"/>
      <c r="AEC32" s="78"/>
      <c r="AED32" s="78"/>
      <c r="AEE32" s="78"/>
      <c r="AEF32" s="78"/>
      <c r="AEG32" s="78"/>
      <c r="AEH32" s="78"/>
      <c r="AEI32" s="78"/>
      <c r="AEJ32" s="78"/>
      <c r="AEK32" s="78"/>
      <c r="AEL32" s="78"/>
      <c r="AEM32" s="78"/>
      <c r="AEN32" s="78"/>
      <c r="AEO32" s="78"/>
      <c r="AEP32" s="78"/>
      <c r="AEQ32" s="78"/>
      <c r="AER32" s="78"/>
      <c r="AES32" s="78"/>
      <c r="AET32" s="78"/>
      <c r="AEU32" s="78"/>
      <c r="AEV32" s="78"/>
      <c r="AEW32" s="78"/>
      <c r="AEX32" s="78"/>
      <c r="AEY32" s="78"/>
      <c r="AEZ32" s="78"/>
      <c r="AFA32" s="78"/>
      <c r="AFB32" s="78"/>
      <c r="AFC32" s="78"/>
      <c r="AFD32" s="78"/>
      <c r="AFE32" s="78"/>
      <c r="AFF32" s="78"/>
      <c r="AFG32" s="78"/>
      <c r="AFH32" s="78"/>
      <c r="AFI32" s="78"/>
      <c r="AFJ32" s="78"/>
      <c r="AFK32" s="78"/>
      <c r="AFL32" s="78"/>
      <c r="AFM32" s="78"/>
      <c r="AFN32" s="78"/>
      <c r="AFO32" s="78"/>
      <c r="AFP32" s="78"/>
      <c r="AFQ32" s="78"/>
      <c r="AFR32" s="78"/>
      <c r="AFS32" s="78"/>
      <c r="AFT32" s="78"/>
      <c r="AFU32" s="78"/>
      <c r="AFV32" s="78"/>
      <c r="AFW32" s="78"/>
      <c r="AFX32" s="78"/>
      <c r="AFY32" s="78"/>
      <c r="AFZ32" s="78"/>
      <c r="AGA32" s="78"/>
      <c r="AGB32" s="78"/>
      <c r="AGC32" s="78"/>
      <c r="AGD32" s="78"/>
      <c r="AGE32" s="78"/>
      <c r="AGF32" s="78"/>
      <c r="AGG32" s="78"/>
      <c r="AGH32" s="78"/>
      <c r="AGI32" s="78"/>
      <c r="AGJ32" s="78"/>
      <c r="AGK32" s="78"/>
      <c r="AGL32" s="78"/>
      <c r="AGM32" s="78"/>
      <c r="AGN32" s="78"/>
      <c r="AGO32" s="78"/>
      <c r="AGP32" s="78"/>
      <c r="AGQ32" s="78"/>
      <c r="AGR32" s="78"/>
      <c r="AGS32" s="78"/>
      <c r="AGT32" s="78"/>
      <c r="AGU32" s="78"/>
      <c r="AGV32" s="78"/>
      <c r="AGW32" s="78"/>
      <c r="AGX32" s="78"/>
      <c r="AGY32" s="78"/>
      <c r="AGZ32" s="78"/>
      <c r="AHA32" s="78"/>
      <c r="AHB32" s="78"/>
      <c r="AHC32" s="78"/>
      <c r="AHD32" s="78"/>
      <c r="AHE32" s="78"/>
      <c r="AHF32" s="78"/>
      <c r="AHG32" s="78"/>
      <c r="AHH32" s="78"/>
      <c r="AHI32" s="78"/>
      <c r="AHJ32" s="78"/>
      <c r="AHK32" s="78"/>
      <c r="AHL32" s="78"/>
      <c r="AHM32" s="78"/>
      <c r="AHN32" s="78"/>
      <c r="AHO32" s="78"/>
      <c r="AHP32" s="78"/>
      <c r="AHQ32" s="78"/>
      <c r="AHR32" s="78"/>
      <c r="AHS32" s="78"/>
      <c r="AHT32" s="78"/>
      <c r="AHU32" s="78"/>
      <c r="AHV32" s="78"/>
      <c r="AHW32" s="78"/>
      <c r="AHX32" s="78"/>
      <c r="AHY32" s="78"/>
      <c r="AHZ32" s="78"/>
      <c r="AIA32" s="78"/>
      <c r="AIB32" s="78"/>
      <c r="AIC32" s="78"/>
      <c r="AID32" s="78"/>
      <c r="AIE32" s="78"/>
      <c r="AIF32" s="78"/>
      <c r="AIG32" s="78"/>
      <c r="AIH32" s="78"/>
      <c r="AII32" s="78"/>
      <c r="AIJ32" s="78"/>
      <c r="AIK32" s="78"/>
      <c r="AIL32" s="78"/>
      <c r="AIM32" s="78"/>
      <c r="AIN32" s="78"/>
      <c r="AIO32" s="78"/>
      <c r="AIP32" s="78"/>
      <c r="AIQ32" s="78"/>
      <c r="AIR32" s="78"/>
      <c r="AIS32" s="78"/>
      <c r="AIT32" s="78"/>
      <c r="AIU32" s="78"/>
      <c r="AIV32" s="78"/>
      <c r="AIW32" s="78"/>
      <c r="AIX32" s="78"/>
      <c r="AIY32" s="78"/>
      <c r="AIZ32" s="78"/>
      <c r="AJA32" s="78"/>
      <c r="AJB32" s="78"/>
      <c r="AJC32" s="78"/>
      <c r="AJD32" s="78"/>
      <c r="AJE32" s="78"/>
      <c r="AJF32" s="78"/>
      <c r="AJG32" s="78"/>
      <c r="AJH32" s="78"/>
      <c r="AJI32" s="78"/>
      <c r="AJJ32" s="78"/>
      <c r="AJK32" s="78"/>
      <c r="AJL32" s="78"/>
      <c r="AJM32" s="78"/>
      <c r="AJN32" s="78"/>
      <c r="AJO32" s="78"/>
      <c r="AJP32" s="78"/>
      <c r="AJQ32" s="78"/>
      <c r="AJR32" s="78"/>
      <c r="AJS32" s="78"/>
      <c r="AJT32" s="78"/>
      <c r="AJU32" s="78"/>
      <c r="AJV32" s="78"/>
      <c r="AJW32" s="78"/>
      <c r="AJX32" s="78"/>
      <c r="AJY32" s="78"/>
      <c r="AJZ32" s="78"/>
      <c r="AKA32" s="78"/>
      <c r="AKB32" s="78"/>
      <c r="AKC32" s="78"/>
      <c r="AKD32" s="78"/>
      <c r="AKE32" s="78"/>
      <c r="AKF32" s="78"/>
      <c r="AKG32" s="78"/>
      <c r="AKH32" s="78"/>
      <c r="AKI32" s="78"/>
      <c r="AKJ32" s="78"/>
      <c r="AKK32" s="78"/>
      <c r="AKL32" s="78"/>
      <c r="AKM32" s="78"/>
      <c r="AKN32" s="78"/>
      <c r="AKO32" s="78"/>
      <c r="AKP32" s="78"/>
      <c r="AKQ32" s="78"/>
      <c r="AKR32" s="78"/>
      <c r="AKS32" s="78"/>
      <c r="AKT32" s="78"/>
      <c r="AKU32" s="78"/>
      <c r="AKV32" s="78"/>
      <c r="AKW32" s="78"/>
      <c r="AKX32" s="78"/>
      <c r="AKY32" s="78"/>
      <c r="AKZ32" s="78"/>
      <c r="ALA32" s="78"/>
      <c r="ALB32" s="78"/>
      <c r="ALC32" s="78"/>
      <c r="ALD32" s="78"/>
      <c r="ALE32" s="78"/>
      <c r="ALF32" s="78"/>
      <c r="ALG32" s="78"/>
      <c r="ALH32" s="78"/>
      <c r="ALI32" s="78"/>
      <c r="ALJ32" s="78"/>
      <c r="ALK32" s="78"/>
      <c r="ALL32" s="78"/>
      <c r="ALM32" s="78"/>
      <c r="ALN32" s="78"/>
      <c r="ALO32" s="78"/>
      <c r="ALP32" s="78"/>
      <c r="ALQ32" s="78"/>
      <c r="ALR32" s="78"/>
      <c r="ALS32" s="78"/>
      <c r="ALT32" s="78"/>
      <c r="ALU32" s="78"/>
      <c r="ALV32" s="78"/>
      <c r="ALW32" s="78"/>
      <c r="ALX32" s="78"/>
      <c r="ALY32" s="78"/>
      <c r="ALZ32" s="78"/>
      <c r="AMA32" s="78"/>
      <c r="AMB32" s="78"/>
      <c r="AMC32" s="78"/>
      <c r="AMD32" s="78"/>
      <c r="AME32" s="78"/>
      <c r="AMF32" s="78"/>
      <c r="AMG32" s="78"/>
      <c r="AMH32" s="78"/>
      <c r="AMI32" s="78"/>
      <c r="AMJ32" s="78"/>
      <c r="AMK32" s="78"/>
      <c r="AML32" s="78"/>
      <c r="AMM32" s="78"/>
      <c r="AMN32" s="78"/>
    </row>
    <row r="33" spans="1:1028" s="462" customFormat="1">
      <c r="A33" s="78"/>
      <c r="B33" s="78">
        <v>4100</v>
      </c>
      <c r="C33" s="78" t="s">
        <v>1519</v>
      </c>
      <c r="D33" s="78"/>
      <c r="E33" s="78"/>
      <c r="F33" s="78"/>
      <c r="G33" s="78"/>
      <c r="H33" s="78"/>
      <c r="I33" s="66">
        <v>2.15</v>
      </c>
      <c r="J33" s="84">
        <f>B33*I33</f>
        <v>8815</v>
      </c>
      <c r="K33" s="78"/>
      <c r="L33" s="78"/>
      <c r="M33" s="78"/>
      <c r="N33" s="78"/>
      <c r="O33" s="78"/>
      <c r="P33" s="78"/>
      <c r="Q33" s="78"/>
      <c r="R33" s="78"/>
      <c r="S33" s="78"/>
      <c r="T33" s="78"/>
      <c r="U33" s="78"/>
      <c r="V33" s="78"/>
      <c r="W33" s="78"/>
      <c r="X33" s="78"/>
      <c r="Y33" s="78"/>
      <c r="Z33" s="78"/>
      <c r="AA33" s="78"/>
      <c r="AB33" s="78"/>
      <c r="AC33" s="78"/>
      <c r="AD33" s="78"/>
      <c r="AE33" s="78"/>
      <c r="AF33" s="78"/>
      <c r="AG33" s="78"/>
      <c r="AH33" s="78"/>
      <c r="AI33" s="78"/>
      <c r="AJ33" s="78"/>
      <c r="AK33" s="78"/>
      <c r="AL33" s="78"/>
      <c r="AM33" s="78"/>
      <c r="AN33" s="78"/>
      <c r="AO33" s="78"/>
      <c r="AP33" s="78"/>
      <c r="AQ33" s="78"/>
      <c r="AR33" s="78"/>
      <c r="AS33" s="78"/>
      <c r="AT33" s="78"/>
      <c r="AU33" s="78"/>
      <c r="AV33" s="78"/>
      <c r="AW33" s="78"/>
      <c r="AX33" s="78"/>
      <c r="AY33" s="78"/>
      <c r="AZ33" s="78"/>
      <c r="BA33" s="78"/>
      <c r="BB33" s="78"/>
      <c r="BC33" s="78"/>
      <c r="BD33" s="78"/>
      <c r="BE33" s="78"/>
      <c r="BF33" s="78"/>
      <c r="BG33" s="78"/>
      <c r="BH33" s="78"/>
      <c r="BI33" s="78"/>
      <c r="BJ33" s="78"/>
      <c r="BK33" s="78"/>
      <c r="BL33" s="78"/>
      <c r="BM33" s="78"/>
      <c r="BN33" s="78"/>
      <c r="BO33" s="78"/>
      <c r="BP33" s="78"/>
      <c r="BQ33" s="78"/>
      <c r="BR33" s="78"/>
      <c r="BS33" s="78"/>
      <c r="BT33" s="78"/>
      <c r="BU33" s="78"/>
      <c r="BV33" s="78"/>
      <c r="BW33" s="78"/>
      <c r="BX33" s="78"/>
      <c r="BY33" s="78"/>
      <c r="BZ33" s="78"/>
      <c r="CA33" s="78"/>
      <c r="CB33" s="78"/>
      <c r="CC33" s="78"/>
      <c r="CD33" s="78"/>
      <c r="CE33" s="78"/>
      <c r="CF33" s="78"/>
      <c r="CG33" s="78"/>
      <c r="CH33" s="78"/>
      <c r="CI33" s="78"/>
      <c r="CJ33" s="78"/>
      <c r="CK33" s="78"/>
      <c r="CL33" s="78"/>
      <c r="CM33" s="78"/>
      <c r="CN33" s="78"/>
      <c r="CO33" s="78"/>
      <c r="CP33" s="78"/>
      <c r="CQ33" s="78"/>
      <c r="CR33" s="78"/>
      <c r="CS33" s="78"/>
      <c r="CT33" s="78"/>
      <c r="CU33" s="78"/>
      <c r="CV33" s="78"/>
      <c r="CW33" s="78"/>
      <c r="CX33" s="78"/>
      <c r="CY33" s="78"/>
      <c r="CZ33" s="78"/>
      <c r="DA33" s="78"/>
      <c r="DB33" s="78"/>
      <c r="DC33" s="78"/>
      <c r="DD33" s="78"/>
      <c r="DE33" s="78"/>
      <c r="DF33" s="78"/>
      <c r="DG33" s="78"/>
      <c r="DH33" s="78"/>
      <c r="DI33" s="78"/>
      <c r="DJ33" s="78"/>
      <c r="DK33" s="78"/>
      <c r="DL33" s="78"/>
      <c r="DM33" s="78"/>
      <c r="DN33" s="78"/>
      <c r="DO33" s="78"/>
      <c r="DP33" s="78"/>
      <c r="DQ33" s="78"/>
      <c r="DR33" s="78"/>
      <c r="DS33" s="78"/>
      <c r="DT33" s="78"/>
      <c r="DU33" s="78"/>
      <c r="DV33" s="78"/>
      <c r="DW33" s="78"/>
      <c r="DX33" s="78"/>
      <c r="DY33" s="78"/>
      <c r="DZ33" s="78"/>
      <c r="EA33" s="78"/>
      <c r="EB33" s="78"/>
      <c r="EC33" s="78"/>
      <c r="ED33" s="78"/>
      <c r="EE33" s="78"/>
      <c r="EF33" s="78"/>
      <c r="EG33" s="78"/>
      <c r="EH33" s="78"/>
      <c r="EI33" s="78"/>
      <c r="EJ33" s="78"/>
      <c r="EK33" s="78"/>
      <c r="EL33" s="78"/>
      <c r="EM33" s="78"/>
      <c r="EN33" s="78"/>
      <c r="EO33" s="78"/>
      <c r="EP33" s="78"/>
      <c r="EQ33" s="78"/>
      <c r="ER33" s="78"/>
      <c r="ES33" s="78"/>
      <c r="ET33" s="78"/>
      <c r="EU33" s="78"/>
      <c r="EV33" s="78"/>
      <c r="EW33" s="78"/>
      <c r="EX33" s="78"/>
      <c r="EY33" s="78"/>
      <c r="EZ33" s="78"/>
      <c r="FA33" s="78"/>
      <c r="FB33" s="78"/>
      <c r="FC33" s="78"/>
      <c r="FD33" s="78"/>
      <c r="FE33" s="78"/>
      <c r="FF33" s="78"/>
      <c r="FG33" s="78"/>
      <c r="FH33" s="78"/>
      <c r="FI33" s="78"/>
      <c r="FJ33" s="78"/>
      <c r="FK33" s="78"/>
      <c r="FL33" s="78"/>
      <c r="FM33" s="78"/>
      <c r="FN33" s="78"/>
      <c r="FO33" s="78"/>
      <c r="FP33" s="78"/>
      <c r="FQ33" s="78"/>
      <c r="FR33" s="78"/>
      <c r="FS33" s="78"/>
      <c r="FT33" s="78"/>
      <c r="FU33" s="78"/>
      <c r="FV33" s="78"/>
      <c r="FW33" s="78"/>
      <c r="FX33" s="78"/>
      <c r="FY33" s="78"/>
      <c r="FZ33" s="78"/>
      <c r="GA33" s="78"/>
      <c r="GB33" s="78"/>
      <c r="GC33" s="78"/>
      <c r="GD33" s="78"/>
      <c r="GE33" s="78"/>
      <c r="GF33" s="78"/>
      <c r="GG33" s="78"/>
      <c r="GH33" s="78"/>
      <c r="GI33" s="78"/>
      <c r="GJ33" s="78"/>
      <c r="GK33" s="78"/>
      <c r="GL33" s="78"/>
      <c r="GM33" s="78"/>
      <c r="GN33" s="78"/>
      <c r="GO33" s="78"/>
      <c r="GP33" s="78"/>
      <c r="GQ33" s="78"/>
      <c r="GR33" s="78"/>
      <c r="GS33" s="78"/>
      <c r="GT33" s="78"/>
      <c r="GU33" s="78"/>
      <c r="GV33" s="78"/>
      <c r="GW33" s="78"/>
      <c r="GX33" s="78"/>
      <c r="GY33" s="78"/>
      <c r="GZ33" s="78"/>
      <c r="HA33" s="78"/>
      <c r="HB33" s="78"/>
      <c r="HC33" s="78"/>
      <c r="HD33" s="78"/>
      <c r="HE33" s="78"/>
      <c r="HF33" s="78"/>
      <c r="HG33" s="78"/>
      <c r="HH33" s="78"/>
      <c r="HI33" s="78"/>
      <c r="HJ33" s="78"/>
      <c r="HK33" s="78"/>
      <c r="HL33" s="78"/>
      <c r="HM33" s="78"/>
      <c r="HN33" s="78"/>
      <c r="HO33" s="78"/>
      <c r="HP33" s="78"/>
      <c r="HQ33" s="78"/>
      <c r="HR33" s="78"/>
      <c r="HS33" s="78"/>
      <c r="HT33" s="78"/>
      <c r="HU33" s="78"/>
      <c r="HV33" s="78"/>
      <c r="HW33" s="78"/>
      <c r="HX33" s="78"/>
      <c r="HY33" s="78"/>
      <c r="HZ33" s="78"/>
      <c r="IA33" s="78"/>
      <c r="IB33" s="78"/>
      <c r="IC33" s="78"/>
      <c r="ID33" s="78"/>
      <c r="IE33" s="78"/>
      <c r="IF33" s="78"/>
      <c r="IG33" s="78"/>
      <c r="IH33" s="78"/>
      <c r="II33" s="78"/>
      <c r="IJ33" s="78"/>
      <c r="IK33" s="78"/>
      <c r="IL33" s="78"/>
      <c r="IM33" s="78"/>
      <c r="IN33" s="78"/>
      <c r="IO33" s="78"/>
      <c r="IP33" s="78"/>
      <c r="IQ33" s="78"/>
      <c r="IR33" s="78"/>
      <c r="IS33" s="78"/>
      <c r="IT33" s="78"/>
      <c r="IU33" s="78"/>
      <c r="IV33" s="78"/>
      <c r="IW33" s="78"/>
      <c r="IX33" s="78"/>
      <c r="IY33" s="78"/>
      <c r="IZ33" s="78"/>
      <c r="JA33" s="78"/>
      <c r="JB33" s="78"/>
      <c r="JC33" s="78"/>
      <c r="JD33" s="78"/>
      <c r="JE33" s="78"/>
      <c r="JF33" s="78"/>
      <c r="JG33" s="78"/>
      <c r="JH33" s="78"/>
      <c r="JI33" s="78"/>
      <c r="JJ33" s="78"/>
      <c r="JK33" s="78"/>
      <c r="JL33" s="78"/>
      <c r="JM33" s="78"/>
      <c r="JN33" s="78"/>
      <c r="JO33" s="78"/>
      <c r="JP33" s="78"/>
      <c r="JQ33" s="78"/>
      <c r="JR33" s="78"/>
      <c r="JS33" s="78"/>
      <c r="JT33" s="78"/>
      <c r="JU33" s="78"/>
      <c r="JV33" s="78"/>
      <c r="JW33" s="78"/>
      <c r="JX33" s="78"/>
      <c r="JY33" s="78"/>
      <c r="JZ33" s="78"/>
      <c r="KA33" s="78"/>
      <c r="KB33" s="78"/>
      <c r="KC33" s="78"/>
      <c r="KD33" s="78"/>
      <c r="KE33" s="78"/>
      <c r="KF33" s="78"/>
      <c r="KG33" s="78"/>
      <c r="KH33" s="78"/>
      <c r="KI33" s="78"/>
      <c r="KJ33" s="78"/>
      <c r="KK33" s="78"/>
      <c r="KL33" s="78"/>
      <c r="KM33" s="78"/>
      <c r="KN33" s="78"/>
      <c r="KO33" s="78"/>
      <c r="KP33" s="78"/>
      <c r="KQ33" s="78"/>
      <c r="KR33" s="78"/>
      <c r="KS33" s="78"/>
      <c r="KT33" s="78"/>
      <c r="KU33" s="78"/>
      <c r="KV33" s="78"/>
      <c r="KW33" s="78"/>
      <c r="KX33" s="78"/>
      <c r="KY33" s="78"/>
      <c r="KZ33" s="78"/>
      <c r="LA33" s="78"/>
      <c r="LB33" s="78"/>
      <c r="LC33" s="78"/>
      <c r="LD33" s="78"/>
      <c r="LE33" s="78"/>
      <c r="LF33" s="78"/>
      <c r="LG33" s="78"/>
      <c r="LH33" s="78"/>
      <c r="LI33" s="78"/>
      <c r="LJ33" s="78"/>
      <c r="LK33" s="78"/>
      <c r="LL33" s="78"/>
      <c r="LM33" s="78"/>
      <c r="LN33" s="78"/>
      <c r="LO33" s="78"/>
      <c r="LP33" s="78"/>
      <c r="LQ33" s="78"/>
      <c r="LR33" s="78"/>
      <c r="LS33" s="78"/>
      <c r="LT33" s="78"/>
      <c r="LU33" s="78"/>
      <c r="LV33" s="78"/>
      <c r="LW33" s="78"/>
      <c r="LX33" s="78"/>
      <c r="LY33" s="78"/>
      <c r="LZ33" s="78"/>
      <c r="MA33" s="78"/>
      <c r="MB33" s="78"/>
      <c r="MC33" s="78"/>
      <c r="MD33" s="78"/>
      <c r="ME33" s="78"/>
      <c r="MF33" s="78"/>
      <c r="MG33" s="78"/>
      <c r="MH33" s="78"/>
      <c r="MI33" s="78"/>
      <c r="MJ33" s="78"/>
      <c r="MK33" s="78"/>
      <c r="ML33" s="78"/>
      <c r="MM33" s="78"/>
      <c r="MN33" s="78"/>
      <c r="MO33" s="78"/>
      <c r="MP33" s="78"/>
      <c r="MQ33" s="78"/>
      <c r="MR33" s="78"/>
      <c r="MS33" s="78"/>
      <c r="MT33" s="78"/>
      <c r="MU33" s="78"/>
      <c r="MV33" s="78"/>
      <c r="MW33" s="78"/>
      <c r="MX33" s="78"/>
      <c r="MY33" s="78"/>
      <c r="MZ33" s="78"/>
      <c r="NA33" s="78"/>
      <c r="NB33" s="78"/>
      <c r="NC33" s="78"/>
      <c r="ND33" s="78"/>
      <c r="NE33" s="78"/>
      <c r="NF33" s="78"/>
      <c r="NG33" s="78"/>
      <c r="NH33" s="78"/>
      <c r="NI33" s="78"/>
      <c r="NJ33" s="78"/>
      <c r="NK33" s="78"/>
      <c r="NL33" s="78"/>
      <c r="NM33" s="78"/>
      <c r="NN33" s="78"/>
      <c r="NO33" s="78"/>
      <c r="NP33" s="78"/>
      <c r="NQ33" s="78"/>
      <c r="NR33" s="78"/>
      <c r="NS33" s="78"/>
      <c r="NT33" s="78"/>
      <c r="NU33" s="78"/>
      <c r="NV33" s="78"/>
      <c r="NW33" s="78"/>
      <c r="NX33" s="78"/>
      <c r="NY33" s="78"/>
      <c r="NZ33" s="78"/>
      <c r="OA33" s="78"/>
      <c r="OB33" s="78"/>
      <c r="OC33" s="78"/>
      <c r="OD33" s="78"/>
      <c r="OE33" s="78"/>
      <c r="OF33" s="78"/>
      <c r="OG33" s="78"/>
      <c r="OH33" s="78"/>
      <c r="OI33" s="78"/>
      <c r="OJ33" s="78"/>
      <c r="OK33" s="78"/>
      <c r="OL33" s="78"/>
      <c r="OM33" s="78"/>
      <c r="ON33" s="78"/>
      <c r="OO33" s="78"/>
      <c r="OP33" s="78"/>
      <c r="OQ33" s="78"/>
      <c r="OR33" s="78"/>
      <c r="OS33" s="78"/>
      <c r="OT33" s="78"/>
      <c r="OU33" s="78"/>
      <c r="OV33" s="78"/>
      <c r="OW33" s="78"/>
      <c r="OX33" s="78"/>
      <c r="OY33" s="78"/>
      <c r="OZ33" s="78"/>
      <c r="PA33" s="78"/>
      <c r="PB33" s="78"/>
      <c r="PC33" s="78"/>
      <c r="PD33" s="78"/>
      <c r="PE33" s="78"/>
      <c r="PF33" s="78"/>
      <c r="PG33" s="78"/>
      <c r="PH33" s="78"/>
      <c r="PI33" s="78"/>
      <c r="PJ33" s="78"/>
      <c r="PK33" s="78"/>
      <c r="PL33" s="78"/>
      <c r="PM33" s="78"/>
      <c r="PN33" s="78"/>
      <c r="PO33" s="78"/>
      <c r="PP33" s="78"/>
      <c r="PQ33" s="78"/>
      <c r="PR33" s="78"/>
      <c r="PS33" s="78"/>
      <c r="PT33" s="78"/>
      <c r="PU33" s="78"/>
      <c r="PV33" s="78"/>
      <c r="PW33" s="78"/>
      <c r="PX33" s="78"/>
      <c r="PY33" s="78"/>
      <c r="PZ33" s="78"/>
      <c r="QA33" s="78"/>
      <c r="QB33" s="78"/>
      <c r="QC33" s="78"/>
      <c r="QD33" s="78"/>
      <c r="QE33" s="78"/>
      <c r="QF33" s="78"/>
      <c r="QG33" s="78"/>
      <c r="QH33" s="78"/>
      <c r="QI33" s="78"/>
      <c r="QJ33" s="78"/>
      <c r="QK33" s="78"/>
      <c r="QL33" s="78"/>
      <c r="QM33" s="78"/>
      <c r="QN33" s="78"/>
      <c r="QO33" s="78"/>
      <c r="QP33" s="78"/>
      <c r="QQ33" s="78"/>
      <c r="QR33" s="78"/>
      <c r="QS33" s="78"/>
      <c r="QT33" s="78"/>
      <c r="QU33" s="78"/>
      <c r="QV33" s="78"/>
      <c r="QW33" s="78"/>
      <c r="QX33" s="78"/>
      <c r="QY33" s="78"/>
      <c r="QZ33" s="78"/>
      <c r="RA33" s="78"/>
      <c r="RB33" s="78"/>
      <c r="RC33" s="78"/>
      <c r="RD33" s="78"/>
      <c r="RE33" s="78"/>
      <c r="RF33" s="78"/>
      <c r="RG33" s="78"/>
      <c r="RH33" s="78"/>
      <c r="RI33" s="78"/>
      <c r="RJ33" s="78"/>
      <c r="RK33" s="78"/>
      <c r="RL33" s="78"/>
      <c r="RM33" s="78"/>
      <c r="RN33" s="78"/>
      <c r="RO33" s="78"/>
      <c r="RP33" s="78"/>
      <c r="RQ33" s="78"/>
      <c r="RR33" s="78"/>
      <c r="RS33" s="78"/>
      <c r="RT33" s="78"/>
      <c r="RU33" s="78"/>
      <c r="RV33" s="78"/>
      <c r="RW33" s="78"/>
      <c r="RX33" s="78"/>
      <c r="RY33" s="78"/>
      <c r="RZ33" s="78"/>
      <c r="SA33" s="78"/>
      <c r="SB33" s="78"/>
      <c r="SC33" s="78"/>
      <c r="SD33" s="78"/>
      <c r="SE33" s="78"/>
      <c r="SF33" s="78"/>
      <c r="SG33" s="78"/>
      <c r="SH33" s="78"/>
      <c r="SI33" s="78"/>
      <c r="SJ33" s="78"/>
      <c r="SK33" s="78"/>
      <c r="SL33" s="78"/>
      <c r="SM33" s="78"/>
      <c r="SN33" s="78"/>
      <c r="SO33" s="78"/>
      <c r="SP33" s="78"/>
      <c r="SQ33" s="78"/>
      <c r="SR33" s="78"/>
      <c r="SS33" s="78"/>
      <c r="ST33" s="78"/>
      <c r="SU33" s="78"/>
      <c r="SV33" s="78"/>
      <c r="SW33" s="78"/>
      <c r="SX33" s="78"/>
      <c r="SY33" s="78"/>
      <c r="SZ33" s="78"/>
      <c r="TA33" s="78"/>
      <c r="TB33" s="78"/>
      <c r="TC33" s="78"/>
      <c r="TD33" s="78"/>
      <c r="TE33" s="78"/>
      <c r="TF33" s="78"/>
      <c r="TG33" s="78"/>
      <c r="TH33" s="78"/>
      <c r="TI33" s="78"/>
      <c r="TJ33" s="78"/>
      <c r="TK33" s="78"/>
      <c r="TL33" s="78"/>
      <c r="TM33" s="78"/>
      <c r="TN33" s="78"/>
      <c r="TO33" s="78"/>
      <c r="TP33" s="78"/>
      <c r="TQ33" s="78"/>
      <c r="TR33" s="78"/>
      <c r="TS33" s="78"/>
      <c r="TT33" s="78"/>
      <c r="TU33" s="78"/>
      <c r="TV33" s="78"/>
      <c r="TW33" s="78"/>
      <c r="TX33" s="78"/>
      <c r="TY33" s="78"/>
      <c r="TZ33" s="78"/>
      <c r="UA33" s="78"/>
      <c r="UB33" s="78"/>
      <c r="UC33" s="78"/>
      <c r="UD33" s="78"/>
      <c r="UE33" s="78"/>
      <c r="UF33" s="78"/>
      <c r="UG33" s="78"/>
      <c r="UH33" s="78"/>
      <c r="UI33" s="78"/>
      <c r="UJ33" s="78"/>
      <c r="UK33" s="78"/>
      <c r="UL33" s="78"/>
      <c r="UM33" s="78"/>
      <c r="UN33" s="78"/>
      <c r="UO33" s="78"/>
      <c r="UP33" s="78"/>
      <c r="UQ33" s="78"/>
      <c r="UR33" s="78"/>
      <c r="US33" s="78"/>
      <c r="UT33" s="78"/>
      <c r="UU33" s="78"/>
      <c r="UV33" s="78"/>
      <c r="UW33" s="78"/>
      <c r="UX33" s="78"/>
      <c r="UY33" s="78"/>
      <c r="UZ33" s="78"/>
      <c r="VA33" s="78"/>
      <c r="VB33" s="78"/>
      <c r="VC33" s="78"/>
      <c r="VD33" s="78"/>
      <c r="VE33" s="78"/>
      <c r="VF33" s="78"/>
      <c r="VG33" s="78"/>
      <c r="VH33" s="78"/>
      <c r="VI33" s="78"/>
      <c r="VJ33" s="78"/>
      <c r="VK33" s="78"/>
      <c r="VL33" s="78"/>
      <c r="VM33" s="78"/>
      <c r="VN33" s="78"/>
      <c r="VO33" s="78"/>
      <c r="VP33" s="78"/>
      <c r="VQ33" s="78"/>
      <c r="VR33" s="78"/>
      <c r="VS33" s="78"/>
      <c r="VT33" s="78"/>
      <c r="VU33" s="78"/>
      <c r="VV33" s="78"/>
      <c r="VW33" s="78"/>
      <c r="VX33" s="78"/>
      <c r="VY33" s="78"/>
      <c r="VZ33" s="78"/>
      <c r="WA33" s="78"/>
      <c r="WB33" s="78"/>
      <c r="WC33" s="78"/>
      <c r="WD33" s="78"/>
      <c r="WE33" s="78"/>
      <c r="WF33" s="78"/>
      <c r="WG33" s="78"/>
      <c r="WH33" s="78"/>
      <c r="WI33" s="78"/>
      <c r="WJ33" s="78"/>
      <c r="WK33" s="78"/>
      <c r="WL33" s="78"/>
      <c r="WM33" s="78"/>
      <c r="WN33" s="78"/>
      <c r="WO33" s="78"/>
      <c r="WP33" s="78"/>
      <c r="WQ33" s="78"/>
      <c r="WR33" s="78"/>
      <c r="WS33" s="78"/>
      <c r="WT33" s="78"/>
      <c r="WU33" s="78"/>
      <c r="WV33" s="78"/>
      <c r="WW33" s="78"/>
      <c r="WX33" s="78"/>
      <c r="WY33" s="78"/>
      <c r="WZ33" s="78"/>
      <c r="XA33" s="78"/>
      <c r="XB33" s="78"/>
      <c r="XC33" s="78"/>
      <c r="XD33" s="78"/>
      <c r="XE33" s="78"/>
      <c r="XF33" s="78"/>
      <c r="XG33" s="78"/>
      <c r="XH33" s="78"/>
      <c r="XI33" s="78"/>
      <c r="XJ33" s="78"/>
      <c r="XK33" s="78"/>
      <c r="XL33" s="78"/>
      <c r="XM33" s="78"/>
      <c r="XN33" s="78"/>
      <c r="XO33" s="78"/>
      <c r="XP33" s="78"/>
      <c r="XQ33" s="78"/>
      <c r="XR33" s="78"/>
      <c r="XS33" s="78"/>
      <c r="XT33" s="78"/>
      <c r="XU33" s="78"/>
      <c r="XV33" s="78"/>
      <c r="XW33" s="78"/>
      <c r="XX33" s="78"/>
      <c r="XY33" s="78"/>
      <c r="XZ33" s="78"/>
      <c r="YA33" s="78"/>
      <c r="YB33" s="78"/>
      <c r="YC33" s="78"/>
      <c r="YD33" s="78"/>
      <c r="YE33" s="78"/>
      <c r="YF33" s="78"/>
      <c r="YG33" s="78"/>
      <c r="YH33" s="78"/>
      <c r="YI33" s="78"/>
      <c r="YJ33" s="78"/>
      <c r="YK33" s="78"/>
      <c r="YL33" s="78"/>
      <c r="YM33" s="78"/>
      <c r="YN33" s="78"/>
      <c r="YO33" s="78"/>
      <c r="YP33" s="78"/>
      <c r="YQ33" s="78"/>
      <c r="YR33" s="78"/>
      <c r="YS33" s="78"/>
      <c r="YT33" s="78"/>
      <c r="YU33" s="78"/>
      <c r="YV33" s="78"/>
      <c r="YW33" s="78"/>
      <c r="YX33" s="78"/>
      <c r="YY33" s="78"/>
      <c r="YZ33" s="78"/>
      <c r="ZA33" s="78"/>
      <c r="ZB33" s="78"/>
      <c r="ZC33" s="78"/>
      <c r="ZD33" s="78"/>
      <c r="ZE33" s="78"/>
      <c r="ZF33" s="78"/>
      <c r="ZG33" s="78"/>
      <c r="ZH33" s="78"/>
      <c r="ZI33" s="78"/>
      <c r="ZJ33" s="78"/>
      <c r="ZK33" s="78"/>
      <c r="ZL33" s="78"/>
      <c r="ZM33" s="78"/>
      <c r="ZN33" s="78"/>
      <c r="ZO33" s="78"/>
      <c r="ZP33" s="78"/>
      <c r="ZQ33" s="78"/>
      <c r="ZR33" s="78"/>
      <c r="ZS33" s="78"/>
      <c r="ZT33" s="78"/>
      <c r="ZU33" s="78"/>
      <c r="ZV33" s="78"/>
      <c r="ZW33" s="78"/>
      <c r="ZX33" s="78"/>
      <c r="ZY33" s="78"/>
      <c r="ZZ33" s="78"/>
      <c r="AAA33" s="78"/>
      <c r="AAB33" s="78"/>
      <c r="AAC33" s="78"/>
      <c r="AAD33" s="78"/>
      <c r="AAE33" s="78"/>
      <c r="AAF33" s="78"/>
      <c r="AAG33" s="78"/>
      <c r="AAH33" s="78"/>
      <c r="AAI33" s="78"/>
      <c r="AAJ33" s="78"/>
      <c r="AAK33" s="78"/>
      <c r="AAL33" s="78"/>
      <c r="AAM33" s="78"/>
      <c r="AAN33" s="78"/>
      <c r="AAO33" s="78"/>
      <c r="AAP33" s="78"/>
      <c r="AAQ33" s="78"/>
      <c r="AAR33" s="78"/>
      <c r="AAS33" s="78"/>
      <c r="AAT33" s="78"/>
      <c r="AAU33" s="78"/>
      <c r="AAV33" s="78"/>
      <c r="AAW33" s="78"/>
      <c r="AAX33" s="78"/>
      <c r="AAY33" s="78"/>
      <c r="AAZ33" s="78"/>
      <c r="ABA33" s="78"/>
      <c r="ABB33" s="78"/>
      <c r="ABC33" s="78"/>
      <c r="ABD33" s="78"/>
      <c r="ABE33" s="78"/>
      <c r="ABF33" s="78"/>
      <c r="ABG33" s="78"/>
      <c r="ABH33" s="78"/>
      <c r="ABI33" s="78"/>
      <c r="ABJ33" s="78"/>
      <c r="ABK33" s="78"/>
      <c r="ABL33" s="78"/>
      <c r="ABM33" s="78"/>
      <c r="ABN33" s="78"/>
      <c r="ABO33" s="78"/>
      <c r="ABP33" s="78"/>
      <c r="ABQ33" s="78"/>
      <c r="ABR33" s="78"/>
      <c r="ABS33" s="78"/>
      <c r="ABT33" s="78"/>
      <c r="ABU33" s="78"/>
      <c r="ABV33" s="78"/>
      <c r="ABW33" s="78"/>
      <c r="ABX33" s="78"/>
      <c r="ABY33" s="78"/>
      <c r="ABZ33" s="78"/>
      <c r="ACA33" s="78"/>
      <c r="ACB33" s="78"/>
      <c r="ACC33" s="78"/>
      <c r="ACD33" s="78"/>
      <c r="ACE33" s="78"/>
      <c r="ACF33" s="78"/>
      <c r="ACG33" s="78"/>
      <c r="ACH33" s="78"/>
      <c r="ACI33" s="78"/>
      <c r="ACJ33" s="78"/>
      <c r="ACK33" s="78"/>
      <c r="ACL33" s="78"/>
      <c r="ACM33" s="78"/>
      <c r="ACN33" s="78"/>
      <c r="ACO33" s="78"/>
      <c r="ACP33" s="78"/>
      <c r="ACQ33" s="78"/>
      <c r="ACR33" s="78"/>
      <c r="ACS33" s="78"/>
      <c r="ACT33" s="78"/>
      <c r="ACU33" s="78"/>
      <c r="ACV33" s="78"/>
      <c r="ACW33" s="78"/>
      <c r="ACX33" s="78"/>
      <c r="ACY33" s="78"/>
      <c r="ACZ33" s="78"/>
      <c r="ADA33" s="78"/>
      <c r="ADB33" s="78"/>
      <c r="ADC33" s="78"/>
      <c r="ADD33" s="78"/>
      <c r="ADE33" s="78"/>
      <c r="ADF33" s="78"/>
      <c r="ADG33" s="78"/>
      <c r="ADH33" s="78"/>
      <c r="ADI33" s="78"/>
      <c r="ADJ33" s="78"/>
      <c r="ADK33" s="78"/>
      <c r="ADL33" s="78"/>
      <c r="ADM33" s="78"/>
      <c r="ADN33" s="78"/>
      <c r="ADO33" s="78"/>
      <c r="ADP33" s="78"/>
      <c r="ADQ33" s="78"/>
      <c r="ADR33" s="78"/>
      <c r="ADS33" s="78"/>
      <c r="ADT33" s="78"/>
      <c r="ADU33" s="78"/>
      <c r="ADV33" s="78"/>
      <c r="ADW33" s="78"/>
      <c r="ADX33" s="78"/>
      <c r="ADY33" s="78"/>
      <c r="ADZ33" s="78"/>
      <c r="AEA33" s="78"/>
      <c r="AEB33" s="78"/>
      <c r="AEC33" s="78"/>
      <c r="AED33" s="78"/>
      <c r="AEE33" s="78"/>
      <c r="AEF33" s="78"/>
      <c r="AEG33" s="78"/>
      <c r="AEH33" s="78"/>
      <c r="AEI33" s="78"/>
      <c r="AEJ33" s="78"/>
      <c r="AEK33" s="78"/>
      <c r="AEL33" s="78"/>
      <c r="AEM33" s="78"/>
      <c r="AEN33" s="78"/>
      <c r="AEO33" s="78"/>
      <c r="AEP33" s="78"/>
      <c r="AEQ33" s="78"/>
      <c r="AER33" s="78"/>
      <c r="AES33" s="78"/>
      <c r="AET33" s="78"/>
      <c r="AEU33" s="78"/>
      <c r="AEV33" s="78"/>
      <c r="AEW33" s="78"/>
      <c r="AEX33" s="78"/>
      <c r="AEY33" s="78"/>
      <c r="AEZ33" s="78"/>
      <c r="AFA33" s="78"/>
      <c r="AFB33" s="78"/>
      <c r="AFC33" s="78"/>
      <c r="AFD33" s="78"/>
      <c r="AFE33" s="78"/>
      <c r="AFF33" s="78"/>
      <c r="AFG33" s="78"/>
      <c r="AFH33" s="78"/>
      <c r="AFI33" s="78"/>
      <c r="AFJ33" s="78"/>
      <c r="AFK33" s="78"/>
      <c r="AFL33" s="78"/>
      <c r="AFM33" s="78"/>
      <c r="AFN33" s="78"/>
      <c r="AFO33" s="78"/>
      <c r="AFP33" s="78"/>
      <c r="AFQ33" s="78"/>
      <c r="AFR33" s="78"/>
      <c r="AFS33" s="78"/>
      <c r="AFT33" s="78"/>
      <c r="AFU33" s="78"/>
      <c r="AFV33" s="78"/>
      <c r="AFW33" s="78"/>
      <c r="AFX33" s="78"/>
      <c r="AFY33" s="78"/>
      <c r="AFZ33" s="78"/>
      <c r="AGA33" s="78"/>
      <c r="AGB33" s="78"/>
      <c r="AGC33" s="78"/>
      <c r="AGD33" s="78"/>
      <c r="AGE33" s="78"/>
      <c r="AGF33" s="78"/>
      <c r="AGG33" s="78"/>
      <c r="AGH33" s="78"/>
      <c r="AGI33" s="78"/>
      <c r="AGJ33" s="78"/>
      <c r="AGK33" s="78"/>
      <c r="AGL33" s="78"/>
      <c r="AGM33" s="78"/>
      <c r="AGN33" s="78"/>
      <c r="AGO33" s="78"/>
      <c r="AGP33" s="78"/>
      <c r="AGQ33" s="78"/>
      <c r="AGR33" s="78"/>
      <c r="AGS33" s="78"/>
      <c r="AGT33" s="78"/>
      <c r="AGU33" s="78"/>
      <c r="AGV33" s="78"/>
      <c r="AGW33" s="78"/>
      <c r="AGX33" s="78"/>
      <c r="AGY33" s="78"/>
      <c r="AGZ33" s="78"/>
      <c r="AHA33" s="78"/>
      <c r="AHB33" s="78"/>
      <c r="AHC33" s="78"/>
      <c r="AHD33" s="78"/>
      <c r="AHE33" s="78"/>
      <c r="AHF33" s="78"/>
      <c r="AHG33" s="78"/>
      <c r="AHH33" s="78"/>
      <c r="AHI33" s="78"/>
      <c r="AHJ33" s="78"/>
      <c r="AHK33" s="78"/>
      <c r="AHL33" s="78"/>
      <c r="AHM33" s="78"/>
      <c r="AHN33" s="78"/>
      <c r="AHO33" s="78"/>
      <c r="AHP33" s="78"/>
      <c r="AHQ33" s="78"/>
      <c r="AHR33" s="78"/>
      <c r="AHS33" s="78"/>
      <c r="AHT33" s="78"/>
      <c r="AHU33" s="78"/>
      <c r="AHV33" s="78"/>
      <c r="AHW33" s="78"/>
      <c r="AHX33" s="78"/>
      <c r="AHY33" s="78"/>
      <c r="AHZ33" s="78"/>
      <c r="AIA33" s="78"/>
      <c r="AIB33" s="78"/>
      <c r="AIC33" s="78"/>
      <c r="AID33" s="78"/>
      <c r="AIE33" s="78"/>
      <c r="AIF33" s="78"/>
      <c r="AIG33" s="78"/>
      <c r="AIH33" s="78"/>
      <c r="AII33" s="78"/>
      <c r="AIJ33" s="78"/>
      <c r="AIK33" s="78"/>
      <c r="AIL33" s="78"/>
      <c r="AIM33" s="78"/>
      <c r="AIN33" s="78"/>
      <c r="AIO33" s="78"/>
      <c r="AIP33" s="78"/>
      <c r="AIQ33" s="78"/>
      <c r="AIR33" s="78"/>
      <c r="AIS33" s="78"/>
      <c r="AIT33" s="78"/>
      <c r="AIU33" s="78"/>
      <c r="AIV33" s="78"/>
      <c r="AIW33" s="78"/>
      <c r="AIX33" s="78"/>
      <c r="AIY33" s="78"/>
      <c r="AIZ33" s="78"/>
      <c r="AJA33" s="78"/>
      <c r="AJB33" s="78"/>
      <c r="AJC33" s="78"/>
      <c r="AJD33" s="78"/>
      <c r="AJE33" s="78"/>
      <c r="AJF33" s="78"/>
      <c r="AJG33" s="78"/>
      <c r="AJH33" s="78"/>
      <c r="AJI33" s="78"/>
      <c r="AJJ33" s="78"/>
      <c r="AJK33" s="78"/>
      <c r="AJL33" s="78"/>
      <c r="AJM33" s="78"/>
      <c r="AJN33" s="78"/>
      <c r="AJO33" s="78"/>
      <c r="AJP33" s="78"/>
      <c r="AJQ33" s="78"/>
      <c r="AJR33" s="78"/>
      <c r="AJS33" s="78"/>
      <c r="AJT33" s="78"/>
      <c r="AJU33" s="78"/>
      <c r="AJV33" s="78"/>
      <c r="AJW33" s="78"/>
      <c r="AJX33" s="78"/>
      <c r="AJY33" s="78"/>
      <c r="AJZ33" s="78"/>
      <c r="AKA33" s="78"/>
      <c r="AKB33" s="78"/>
      <c r="AKC33" s="78"/>
      <c r="AKD33" s="78"/>
      <c r="AKE33" s="78"/>
      <c r="AKF33" s="78"/>
      <c r="AKG33" s="78"/>
      <c r="AKH33" s="78"/>
      <c r="AKI33" s="78"/>
      <c r="AKJ33" s="78"/>
      <c r="AKK33" s="78"/>
      <c r="AKL33" s="78"/>
      <c r="AKM33" s="78"/>
      <c r="AKN33" s="78"/>
      <c r="AKO33" s="78"/>
      <c r="AKP33" s="78"/>
      <c r="AKQ33" s="78"/>
      <c r="AKR33" s="78"/>
      <c r="AKS33" s="78"/>
      <c r="AKT33" s="78"/>
      <c r="AKU33" s="78"/>
      <c r="AKV33" s="78"/>
      <c r="AKW33" s="78"/>
      <c r="AKX33" s="78"/>
      <c r="AKY33" s="78"/>
      <c r="AKZ33" s="78"/>
      <c r="ALA33" s="78"/>
      <c r="ALB33" s="78"/>
      <c r="ALC33" s="78"/>
      <c r="ALD33" s="78"/>
      <c r="ALE33" s="78"/>
      <c r="ALF33" s="78"/>
      <c r="ALG33" s="78"/>
      <c r="ALH33" s="78"/>
      <c r="ALI33" s="78"/>
      <c r="ALJ33" s="78"/>
      <c r="ALK33" s="78"/>
      <c r="ALL33" s="78"/>
      <c r="ALM33" s="78"/>
      <c r="ALN33" s="78"/>
      <c r="ALO33" s="78"/>
      <c r="ALP33" s="78"/>
      <c r="ALQ33" s="78"/>
      <c r="ALR33" s="78"/>
      <c r="ALS33" s="78"/>
      <c r="ALT33" s="78"/>
      <c r="ALU33" s="78"/>
      <c r="ALV33" s="78"/>
      <c r="ALW33" s="78"/>
      <c r="ALX33" s="78"/>
      <c r="ALY33" s="78"/>
      <c r="ALZ33" s="78"/>
      <c r="AMA33" s="78"/>
      <c r="AMB33" s="78"/>
      <c r="AMC33" s="78"/>
      <c r="AMD33" s="78"/>
      <c r="AME33" s="78"/>
      <c r="AMF33" s="78"/>
      <c r="AMG33" s="78"/>
      <c r="AMH33" s="78"/>
      <c r="AMI33" s="78"/>
      <c r="AMJ33" s="78"/>
      <c r="AMK33" s="78"/>
      <c r="AML33" s="78"/>
      <c r="AMM33" s="78"/>
      <c r="AMN33" s="78"/>
    </row>
    <row r="34" spans="1:1028">
      <c r="B34" s="65">
        <v>4100</v>
      </c>
      <c r="C34" s="78" t="s">
        <v>681</v>
      </c>
      <c r="I34" s="66">
        <v>2.75</v>
      </c>
      <c r="J34" s="66">
        <f>B34*I34</f>
        <v>11275</v>
      </c>
    </row>
    <row r="35" spans="1:1028" ht="16.5" thickBot="1">
      <c r="B35" s="65">
        <v>4100</v>
      </c>
      <c r="C35" s="78" t="s">
        <v>682</v>
      </c>
      <c r="I35" s="66">
        <v>11</v>
      </c>
      <c r="J35" s="66">
        <f>B35*I35</f>
        <v>45100</v>
      </c>
    </row>
    <row r="36" spans="1:1028" ht="16.5" thickTop="1">
      <c r="C36" s="78" t="s">
        <v>688</v>
      </c>
      <c r="F36" s="78"/>
      <c r="H36" s="78"/>
      <c r="I36" s="66"/>
      <c r="J36" s="193">
        <f>SUM(J33:J35)</f>
        <v>65190</v>
      </c>
    </row>
    <row r="38" spans="1:1028" s="438" customFormat="1">
      <c r="A38" s="78"/>
      <c r="B38" s="78">
        <v>1300</v>
      </c>
      <c r="C38" s="78" t="s">
        <v>683</v>
      </c>
      <c r="D38" s="78"/>
      <c r="E38" s="78"/>
      <c r="F38" s="78"/>
      <c r="G38" s="78"/>
      <c r="H38" s="78"/>
      <c r="I38" s="66">
        <v>3.1</v>
      </c>
      <c r="J38" s="84">
        <f>B38*I38</f>
        <v>4030</v>
      </c>
      <c r="K38" s="78"/>
      <c r="L38" s="78"/>
      <c r="M38" s="78"/>
      <c r="N38" s="78"/>
      <c r="O38" s="78"/>
      <c r="P38" s="78"/>
      <c r="Q38" s="78"/>
      <c r="R38" s="78"/>
      <c r="S38" s="78"/>
      <c r="T38" s="78"/>
      <c r="U38" s="78"/>
      <c r="V38" s="78"/>
      <c r="W38" s="78"/>
      <c r="X38" s="78"/>
      <c r="Y38" s="78"/>
      <c r="Z38" s="78"/>
      <c r="AA38" s="78"/>
      <c r="AB38" s="78"/>
      <c r="AC38" s="78"/>
      <c r="AD38" s="78"/>
      <c r="AE38" s="78"/>
      <c r="AF38" s="78"/>
      <c r="AG38" s="78"/>
      <c r="AH38" s="78"/>
      <c r="AI38" s="78"/>
      <c r="AJ38" s="78"/>
      <c r="AK38" s="78"/>
      <c r="AL38" s="78"/>
      <c r="AM38" s="78"/>
      <c r="AN38" s="78"/>
      <c r="AO38" s="78"/>
      <c r="AP38" s="78"/>
      <c r="AQ38" s="78"/>
      <c r="AR38" s="78"/>
      <c r="AS38" s="78"/>
      <c r="AT38" s="78"/>
      <c r="AU38" s="78"/>
      <c r="AV38" s="78"/>
      <c r="AW38" s="78"/>
      <c r="AX38" s="78"/>
      <c r="AY38" s="78"/>
      <c r="AZ38" s="78"/>
      <c r="BA38" s="78"/>
      <c r="BB38" s="78"/>
      <c r="BC38" s="78"/>
      <c r="BD38" s="78"/>
      <c r="BE38" s="78"/>
      <c r="BF38" s="78"/>
      <c r="BG38" s="78"/>
      <c r="BH38" s="78"/>
      <c r="BI38" s="78"/>
      <c r="BJ38" s="78"/>
      <c r="BK38" s="78"/>
      <c r="BL38" s="78"/>
      <c r="BM38" s="78"/>
      <c r="BN38" s="78"/>
      <c r="BO38" s="78"/>
      <c r="BP38" s="78"/>
      <c r="BQ38" s="78"/>
      <c r="BR38" s="78"/>
      <c r="BS38" s="78"/>
      <c r="BT38" s="78"/>
      <c r="BU38" s="78"/>
      <c r="BV38" s="78"/>
      <c r="BW38" s="78"/>
      <c r="BX38" s="78"/>
      <c r="BY38" s="78"/>
      <c r="BZ38" s="78"/>
      <c r="CA38" s="78"/>
      <c r="CB38" s="78"/>
      <c r="CC38" s="78"/>
      <c r="CD38" s="78"/>
      <c r="CE38" s="78"/>
      <c r="CF38" s="78"/>
      <c r="CG38" s="78"/>
      <c r="CH38" s="78"/>
      <c r="CI38" s="78"/>
      <c r="CJ38" s="78"/>
      <c r="CK38" s="78"/>
      <c r="CL38" s="78"/>
      <c r="CM38" s="78"/>
      <c r="CN38" s="78"/>
      <c r="CO38" s="78"/>
      <c r="CP38" s="78"/>
      <c r="CQ38" s="78"/>
      <c r="CR38" s="78"/>
      <c r="CS38" s="78"/>
      <c r="CT38" s="78"/>
      <c r="CU38" s="78"/>
      <c r="CV38" s="78"/>
      <c r="CW38" s="78"/>
      <c r="CX38" s="78"/>
      <c r="CY38" s="78"/>
      <c r="CZ38" s="78"/>
      <c r="DA38" s="78"/>
      <c r="DB38" s="78"/>
      <c r="DC38" s="78"/>
      <c r="DD38" s="78"/>
      <c r="DE38" s="78"/>
      <c r="DF38" s="78"/>
      <c r="DG38" s="78"/>
      <c r="DH38" s="78"/>
      <c r="DI38" s="78"/>
      <c r="DJ38" s="78"/>
      <c r="DK38" s="78"/>
      <c r="DL38" s="78"/>
      <c r="DM38" s="78"/>
      <c r="DN38" s="78"/>
      <c r="DO38" s="78"/>
      <c r="DP38" s="78"/>
      <c r="DQ38" s="78"/>
      <c r="DR38" s="78"/>
      <c r="DS38" s="78"/>
      <c r="DT38" s="78"/>
      <c r="DU38" s="78"/>
      <c r="DV38" s="78"/>
      <c r="DW38" s="78"/>
      <c r="DX38" s="78"/>
      <c r="DY38" s="78"/>
      <c r="DZ38" s="78"/>
      <c r="EA38" s="78"/>
      <c r="EB38" s="78"/>
      <c r="EC38" s="78"/>
      <c r="ED38" s="78"/>
      <c r="EE38" s="78"/>
      <c r="EF38" s="78"/>
      <c r="EG38" s="78"/>
      <c r="EH38" s="78"/>
      <c r="EI38" s="78"/>
      <c r="EJ38" s="78"/>
      <c r="EK38" s="78"/>
      <c r="EL38" s="78"/>
      <c r="EM38" s="78"/>
      <c r="EN38" s="78"/>
      <c r="EO38" s="78"/>
      <c r="EP38" s="78"/>
      <c r="EQ38" s="78"/>
      <c r="ER38" s="78"/>
      <c r="ES38" s="78"/>
      <c r="ET38" s="78"/>
      <c r="EU38" s="78"/>
      <c r="EV38" s="78"/>
      <c r="EW38" s="78"/>
      <c r="EX38" s="78"/>
      <c r="EY38" s="78"/>
      <c r="EZ38" s="78"/>
      <c r="FA38" s="78"/>
      <c r="FB38" s="78"/>
      <c r="FC38" s="78"/>
      <c r="FD38" s="78"/>
      <c r="FE38" s="78"/>
      <c r="FF38" s="78"/>
      <c r="FG38" s="78"/>
      <c r="FH38" s="78"/>
      <c r="FI38" s="78"/>
      <c r="FJ38" s="78"/>
      <c r="FK38" s="78"/>
      <c r="FL38" s="78"/>
      <c r="FM38" s="78"/>
      <c r="FN38" s="78"/>
      <c r="FO38" s="78"/>
      <c r="FP38" s="78"/>
      <c r="FQ38" s="78"/>
      <c r="FR38" s="78"/>
      <c r="FS38" s="78"/>
      <c r="FT38" s="78"/>
      <c r="FU38" s="78"/>
      <c r="FV38" s="78"/>
      <c r="FW38" s="78"/>
      <c r="FX38" s="78"/>
      <c r="FY38" s="78"/>
      <c r="FZ38" s="78"/>
      <c r="GA38" s="78"/>
      <c r="GB38" s="78"/>
      <c r="GC38" s="78"/>
      <c r="GD38" s="78"/>
      <c r="GE38" s="78"/>
      <c r="GF38" s="78"/>
      <c r="GG38" s="78"/>
      <c r="GH38" s="78"/>
      <c r="GI38" s="78"/>
      <c r="GJ38" s="78"/>
      <c r="GK38" s="78"/>
      <c r="GL38" s="78"/>
      <c r="GM38" s="78"/>
      <c r="GN38" s="78"/>
      <c r="GO38" s="78"/>
      <c r="GP38" s="78"/>
      <c r="GQ38" s="78"/>
      <c r="GR38" s="78"/>
      <c r="GS38" s="78"/>
      <c r="GT38" s="78"/>
      <c r="GU38" s="78"/>
      <c r="GV38" s="78"/>
      <c r="GW38" s="78"/>
      <c r="GX38" s="78"/>
      <c r="GY38" s="78"/>
      <c r="GZ38" s="78"/>
      <c r="HA38" s="78"/>
      <c r="HB38" s="78"/>
      <c r="HC38" s="78"/>
      <c r="HD38" s="78"/>
      <c r="HE38" s="78"/>
      <c r="HF38" s="78"/>
      <c r="HG38" s="78"/>
      <c r="HH38" s="78"/>
      <c r="HI38" s="78"/>
      <c r="HJ38" s="78"/>
      <c r="HK38" s="78"/>
      <c r="HL38" s="78"/>
      <c r="HM38" s="78"/>
      <c r="HN38" s="78"/>
      <c r="HO38" s="78"/>
      <c r="HP38" s="78"/>
      <c r="HQ38" s="78"/>
      <c r="HR38" s="78"/>
      <c r="HS38" s="78"/>
      <c r="HT38" s="78"/>
      <c r="HU38" s="78"/>
      <c r="HV38" s="78"/>
      <c r="HW38" s="78"/>
      <c r="HX38" s="78"/>
      <c r="HY38" s="78"/>
      <c r="HZ38" s="78"/>
      <c r="IA38" s="78"/>
      <c r="IB38" s="78"/>
      <c r="IC38" s="78"/>
      <c r="ID38" s="78"/>
      <c r="IE38" s="78"/>
      <c r="IF38" s="78"/>
      <c r="IG38" s="78"/>
      <c r="IH38" s="78"/>
      <c r="II38" s="78"/>
      <c r="IJ38" s="78"/>
      <c r="IK38" s="78"/>
      <c r="IL38" s="78"/>
      <c r="IM38" s="78"/>
      <c r="IN38" s="78"/>
      <c r="IO38" s="78"/>
      <c r="IP38" s="78"/>
      <c r="IQ38" s="78"/>
      <c r="IR38" s="78"/>
      <c r="IS38" s="78"/>
      <c r="IT38" s="78"/>
      <c r="IU38" s="78"/>
      <c r="IV38" s="78"/>
      <c r="IW38" s="78"/>
      <c r="IX38" s="78"/>
      <c r="IY38" s="78"/>
      <c r="IZ38" s="78"/>
      <c r="JA38" s="78"/>
      <c r="JB38" s="78"/>
      <c r="JC38" s="78"/>
      <c r="JD38" s="78"/>
      <c r="JE38" s="78"/>
      <c r="JF38" s="78"/>
      <c r="JG38" s="78"/>
      <c r="JH38" s="78"/>
      <c r="JI38" s="78"/>
      <c r="JJ38" s="78"/>
      <c r="JK38" s="78"/>
      <c r="JL38" s="78"/>
      <c r="JM38" s="78"/>
      <c r="JN38" s="78"/>
      <c r="JO38" s="78"/>
      <c r="JP38" s="78"/>
      <c r="JQ38" s="78"/>
      <c r="JR38" s="78"/>
      <c r="JS38" s="78"/>
      <c r="JT38" s="78"/>
      <c r="JU38" s="78"/>
      <c r="JV38" s="78"/>
      <c r="JW38" s="78"/>
      <c r="JX38" s="78"/>
      <c r="JY38" s="78"/>
      <c r="JZ38" s="78"/>
      <c r="KA38" s="78"/>
      <c r="KB38" s="78"/>
      <c r="KC38" s="78"/>
      <c r="KD38" s="78"/>
      <c r="KE38" s="78"/>
      <c r="KF38" s="78"/>
      <c r="KG38" s="78"/>
      <c r="KH38" s="78"/>
      <c r="KI38" s="78"/>
      <c r="KJ38" s="78"/>
      <c r="KK38" s="78"/>
      <c r="KL38" s="78"/>
      <c r="KM38" s="78"/>
      <c r="KN38" s="78"/>
      <c r="KO38" s="78"/>
      <c r="KP38" s="78"/>
      <c r="KQ38" s="78"/>
      <c r="KR38" s="78"/>
      <c r="KS38" s="78"/>
      <c r="KT38" s="78"/>
      <c r="KU38" s="78"/>
      <c r="KV38" s="78"/>
      <c r="KW38" s="78"/>
      <c r="KX38" s="78"/>
      <c r="KY38" s="78"/>
      <c r="KZ38" s="78"/>
      <c r="LA38" s="78"/>
      <c r="LB38" s="78"/>
      <c r="LC38" s="78"/>
      <c r="LD38" s="78"/>
      <c r="LE38" s="78"/>
      <c r="LF38" s="78"/>
      <c r="LG38" s="78"/>
      <c r="LH38" s="78"/>
      <c r="LI38" s="78"/>
      <c r="LJ38" s="78"/>
      <c r="LK38" s="78"/>
      <c r="LL38" s="78"/>
      <c r="LM38" s="78"/>
      <c r="LN38" s="78"/>
      <c r="LO38" s="78"/>
      <c r="LP38" s="78"/>
      <c r="LQ38" s="78"/>
      <c r="LR38" s="78"/>
      <c r="LS38" s="78"/>
      <c r="LT38" s="78"/>
      <c r="LU38" s="78"/>
      <c r="LV38" s="78"/>
      <c r="LW38" s="78"/>
      <c r="LX38" s="78"/>
      <c r="LY38" s="78"/>
      <c r="LZ38" s="78"/>
      <c r="MA38" s="78"/>
      <c r="MB38" s="78"/>
      <c r="MC38" s="78"/>
      <c r="MD38" s="78"/>
      <c r="ME38" s="78"/>
      <c r="MF38" s="78"/>
      <c r="MG38" s="78"/>
      <c r="MH38" s="78"/>
      <c r="MI38" s="78"/>
      <c r="MJ38" s="78"/>
      <c r="MK38" s="78"/>
      <c r="ML38" s="78"/>
      <c r="MM38" s="78"/>
      <c r="MN38" s="78"/>
      <c r="MO38" s="78"/>
      <c r="MP38" s="78"/>
      <c r="MQ38" s="78"/>
      <c r="MR38" s="78"/>
      <c r="MS38" s="78"/>
      <c r="MT38" s="78"/>
      <c r="MU38" s="78"/>
      <c r="MV38" s="78"/>
      <c r="MW38" s="78"/>
      <c r="MX38" s="78"/>
      <c r="MY38" s="78"/>
      <c r="MZ38" s="78"/>
      <c r="NA38" s="78"/>
      <c r="NB38" s="78"/>
      <c r="NC38" s="78"/>
      <c r="ND38" s="78"/>
      <c r="NE38" s="78"/>
      <c r="NF38" s="78"/>
      <c r="NG38" s="78"/>
      <c r="NH38" s="78"/>
      <c r="NI38" s="78"/>
      <c r="NJ38" s="78"/>
      <c r="NK38" s="78"/>
      <c r="NL38" s="78"/>
      <c r="NM38" s="78"/>
      <c r="NN38" s="78"/>
      <c r="NO38" s="78"/>
      <c r="NP38" s="78"/>
      <c r="NQ38" s="78"/>
      <c r="NR38" s="78"/>
      <c r="NS38" s="78"/>
      <c r="NT38" s="78"/>
      <c r="NU38" s="78"/>
      <c r="NV38" s="78"/>
      <c r="NW38" s="78"/>
      <c r="NX38" s="78"/>
      <c r="NY38" s="78"/>
      <c r="NZ38" s="78"/>
      <c r="OA38" s="78"/>
      <c r="OB38" s="78"/>
      <c r="OC38" s="78"/>
      <c r="OD38" s="78"/>
      <c r="OE38" s="78"/>
      <c r="OF38" s="78"/>
      <c r="OG38" s="78"/>
      <c r="OH38" s="78"/>
      <c r="OI38" s="78"/>
      <c r="OJ38" s="78"/>
      <c r="OK38" s="78"/>
      <c r="OL38" s="78"/>
      <c r="OM38" s="78"/>
      <c r="ON38" s="78"/>
      <c r="OO38" s="78"/>
      <c r="OP38" s="78"/>
      <c r="OQ38" s="78"/>
      <c r="OR38" s="78"/>
      <c r="OS38" s="78"/>
      <c r="OT38" s="78"/>
      <c r="OU38" s="78"/>
      <c r="OV38" s="78"/>
      <c r="OW38" s="78"/>
      <c r="OX38" s="78"/>
      <c r="OY38" s="78"/>
      <c r="OZ38" s="78"/>
      <c r="PA38" s="78"/>
      <c r="PB38" s="78"/>
      <c r="PC38" s="78"/>
      <c r="PD38" s="78"/>
      <c r="PE38" s="78"/>
      <c r="PF38" s="78"/>
      <c r="PG38" s="78"/>
      <c r="PH38" s="78"/>
      <c r="PI38" s="78"/>
      <c r="PJ38" s="78"/>
      <c r="PK38" s="78"/>
      <c r="PL38" s="78"/>
      <c r="PM38" s="78"/>
      <c r="PN38" s="78"/>
      <c r="PO38" s="78"/>
      <c r="PP38" s="78"/>
      <c r="PQ38" s="78"/>
      <c r="PR38" s="78"/>
      <c r="PS38" s="78"/>
      <c r="PT38" s="78"/>
      <c r="PU38" s="78"/>
      <c r="PV38" s="78"/>
      <c r="PW38" s="78"/>
      <c r="PX38" s="78"/>
      <c r="PY38" s="78"/>
      <c r="PZ38" s="78"/>
      <c r="QA38" s="78"/>
      <c r="QB38" s="78"/>
      <c r="QC38" s="78"/>
      <c r="QD38" s="78"/>
      <c r="QE38" s="78"/>
      <c r="QF38" s="78"/>
      <c r="QG38" s="78"/>
      <c r="QH38" s="78"/>
      <c r="QI38" s="78"/>
      <c r="QJ38" s="78"/>
      <c r="QK38" s="78"/>
      <c r="QL38" s="78"/>
      <c r="QM38" s="78"/>
      <c r="QN38" s="78"/>
      <c r="QO38" s="78"/>
      <c r="QP38" s="78"/>
      <c r="QQ38" s="78"/>
      <c r="QR38" s="78"/>
      <c r="QS38" s="78"/>
      <c r="QT38" s="78"/>
      <c r="QU38" s="78"/>
      <c r="QV38" s="78"/>
      <c r="QW38" s="78"/>
      <c r="QX38" s="78"/>
      <c r="QY38" s="78"/>
      <c r="QZ38" s="78"/>
      <c r="RA38" s="78"/>
      <c r="RB38" s="78"/>
      <c r="RC38" s="78"/>
      <c r="RD38" s="78"/>
      <c r="RE38" s="78"/>
      <c r="RF38" s="78"/>
      <c r="RG38" s="78"/>
      <c r="RH38" s="78"/>
      <c r="RI38" s="78"/>
      <c r="RJ38" s="78"/>
      <c r="RK38" s="78"/>
      <c r="RL38" s="78"/>
      <c r="RM38" s="78"/>
      <c r="RN38" s="78"/>
      <c r="RO38" s="78"/>
      <c r="RP38" s="78"/>
      <c r="RQ38" s="78"/>
      <c r="RR38" s="78"/>
      <c r="RS38" s="78"/>
      <c r="RT38" s="78"/>
      <c r="RU38" s="78"/>
      <c r="RV38" s="78"/>
      <c r="RW38" s="78"/>
      <c r="RX38" s="78"/>
      <c r="RY38" s="78"/>
      <c r="RZ38" s="78"/>
      <c r="SA38" s="78"/>
      <c r="SB38" s="78"/>
      <c r="SC38" s="78"/>
      <c r="SD38" s="78"/>
      <c r="SE38" s="78"/>
      <c r="SF38" s="78"/>
      <c r="SG38" s="78"/>
      <c r="SH38" s="78"/>
      <c r="SI38" s="78"/>
      <c r="SJ38" s="78"/>
      <c r="SK38" s="78"/>
      <c r="SL38" s="78"/>
      <c r="SM38" s="78"/>
      <c r="SN38" s="78"/>
      <c r="SO38" s="78"/>
      <c r="SP38" s="78"/>
      <c r="SQ38" s="78"/>
      <c r="SR38" s="78"/>
      <c r="SS38" s="78"/>
      <c r="ST38" s="78"/>
      <c r="SU38" s="78"/>
      <c r="SV38" s="78"/>
      <c r="SW38" s="78"/>
      <c r="SX38" s="78"/>
      <c r="SY38" s="78"/>
      <c r="SZ38" s="78"/>
      <c r="TA38" s="78"/>
      <c r="TB38" s="78"/>
      <c r="TC38" s="78"/>
      <c r="TD38" s="78"/>
      <c r="TE38" s="78"/>
      <c r="TF38" s="78"/>
      <c r="TG38" s="78"/>
      <c r="TH38" s="78"/>
      <c r="TI38" s="78"/>
      <c r="TJ38" s="78"/>
      <c r="TK38" s="78"/>
      <c r="TL38" s="78"/>
      <c r="TM38" s="78"/>
      <c r="TN38" s="78"/>
      <c r="TO38" s="78"/>
      <c r="TP38" s="78"/>
      <c r="TQ38" s="78"/>
      <c r="TR38" s="78"/>
      <c r="TS38" s="78"/>
      <c r="TT38" s="78"/>
      <c r="TU38" s="78"/>
      <c r="TV38" s="78"/>
      <c r="TW38" s="78"/>
      <c r="TX38" s="78"/>
      <c r="TY38" s="78"/>
      <c r="TZ38" s="78"/>
      <c r="UA38" s="78"/>
      <c r="UB38" s="78"/>
      <c r="UC38" s="78"/>
      <c r="UD38" s="78"/>
      <c r="UE38" s="78"/>
      <c r="UF38" s="78"/>
      <c r="UG38" s="78"/>
      <c r="UH38" s="78"/>
      <c r="UI38" s="78"/>
      <c r="UJ38" s="78"/>
      <c r="UK38" s="78"/>
      <c r="UL38" s="78"/>
      <c r="UM38" s="78"/>
      <c r="UN38" s="78"/>
      <c r="UO38" s="78"/>
      <c r="UP38" s="78"/>
      <c r="UQ38" s="78"/>
      <c r="UR38" s="78"/>
      <c r="US38" s="78"/>
      <c r="UT38" s="78"/>
      <c r="UU38" s="78"/>
      <c r="UV38" s="78"/>
      <c r="UW38" s="78"/>
      <c r="UX38" s="78"/>
      <c r="UY38" s="78"/>
      <c r="UZ38" s="78"/>
      <c r="VA38" s="78"/>
      <c r="VB38" s="78"/>
      <c r="VC38" s="78"/>
      <c r="VD38" s="78"/>
      <c r="VE38" s="78"/>
      <c r="VF38" s="78"/>
      <c r="VG38" s="78"/>
      <c r="VH38" s="78"/>
      <c r="VI38" s="78"/>
      <c r="VJ38" s="78"/>
      <c r="VK38" s="78"/>
      <c r="VL38" s="78"/>
      <c r="VM38" s="78"/>
      <c r="VN38" s="78"/>
      <c r="VO38" s="78"/>
      <c r="VP38" s="78"/>
      <c r="VQ38" s="78"/>
      <c r="VR38" s="78"/>
      <c r="VS38" s="78"/>
      <c r="VT38" s="78"/>
      <c r="VU38" s="78"/>
      <c r="VV38" s="78"/>
      <c r="VW38" s="78"/>
      <c r="VX38" s="78"/>
      <c r="VY38" s="78"/>
      <c r="VZ38" s="78"/>
      <c r="WA38" s="78"/>
      <c r="WB38" s="78"/>
      <c r="WC38" s="78"/>
      <c r="WD38" s="78"/>
      <c r="WE38" s="78"/>
      <c r="WF38" s="78"/>
      <c r="WG38" s="78"/>
      <c r="WH38" s="78"/>
      <c r="WI38" s="78"/>
      <c r="WJ38" s="78"/>
      <c r="WK38" s="78"/>
      <c r="WL38" s="78"/>
      <c r="WM38" s="78"/>
      <c r="WN38" s="78"/>
      <c r="WO38" s="78"/>
      <c r="WP38" s="78"/>
      <c r="WQ38" s="78"/>
      <c r="WR38" s="78"/>
      <c r="WS38" s="78"/>
      <c r="WT38" s="78"/>
      <c r="WU38" s="78"/>
      <c r="WV38" s="78"/>
      <c r="WW38" s="78"/>
      <c r="WX38" s="78"/>
      <c r="WY38" s="78"/>
      <c r="WZ38" s="78"/>
      <c r="XA38" s="78"/>
      <c r="XB38" s="78"/>
      <c r="XC38" s="78"/>
      <c r="XD38" s="78"/>
      <c r="XE38" s="78"/>
      <c r="XF38" s="78"/>
      <c r="XG38" s="78"/>
      <c r="XH38" s="78"/>
      <c r="XI38" s="78"/>
      <c r="XJ38" s="78"/>
      <c r="XK38" s="78"/>
      <c r="XL38" s="78"/>
      <c r="XM38" s="78"/>
      <c r="XN38" s="78"/>
      <c r="XO38" s="78"/>
      <c r="XP38" s="78"/>
      <c r="XQ38" s="78"/>
      <c r="XR38" s="78"/>
      <c r="XS38" s="78"/>
      <c r="XT38" s="78"/>
      <c r="XU38" s="78"/>
      <c r="XV38" s="78"/>
      <c r="XW38" s="78"/>
      <c r="XX38" s="78"/>
      <c r="XY38" s="78"/>
      <c r="XZ38" s="78"/>
      <c r="YA38" s="78"/>
      <c r="YB38" s="78"/>
      <c r="YC38" s="78"/>
      <c r="YD38" s="78"/>
      <c r="YE38" s="78"/>
      <c r="YF38" s="78"/>
      <c r="YG38" s="78"/>
      <c r="YH38" s="78"/>
      <c r="YI38" s="78"/>
      <c r="YJ38" s="78"/>
      <c r="YK38" s="78"/>
      <c r="YL38" s="78"/>
      <c r="YM38" s="78"/>
      <c r="YN38" s="78"/>
      <c r="YO38" s="78"/>
      <c r="YP38" s="78"/>
      <c r="YQ38" s="78"/>
      <c r="YR38" s="78"/>
      <c r="YS38" s="78"/>
      <c r="YT38" s="78"/>
      <c r="YU38" s="78"/>
      <c r="YV38" s="78"/>
      <c r="YW38" s="78"/>
      <c r="YX38" s="78"/>
      <c r="YY38" s="78"/>
      <c r="YZ38" s="78"/>
      <c r="ZA38" s="78"/>
      <c r="ZB38" s="78"/>
      <c r="ZC38" s="78"/>
      <c r="ZD38" s="78"/>
      <c r="ZE38" s="78"/>
      <c r="ZF38" s="78"/>
      <c r="ZG38" s="78"/>
      <c r="ZH38" s="78"/>
      <c r="ZI38" s="78"/>
      <c r="ZJ38" s="78"/>
      <c r="ZK38" s="78"/>
      <c r="ZL38" s="78"/>
      <c r="ZM38" s="78"/>
      <c r="ZN38" s="78"/>
      <c r="ZO38" s="78"/>
      <c r="ZP38" s="78"/>
      <c r="ZQ38" s="78"/>
      <c r="ZR38" s="78"/>
      <c r="ZS38" s="78"/>
      <c r="ZT38" s="78"/>
      <c r="ZU38" s="78"/>
      <c r="ZV38" s="78"/>
      <c r="ZW38" s="78"/>
      <c r="ZX38" s="78"/>
      <c r="ZY38" s="78"/>
      <c r="ZZ38" s="78"/>
      <c r="AAA38" s="78"/>
      <c r="AAB38" s="78"/>
      <c r="AAC38" s="78"/>
      <c r="AAD38" s="78"/>
      <c r="AAE38" s="78"/>
      <c r="AAF38" s="78"/>
      <c r="AAG38" s="78"/>
      <c r="AAH38" s="78"/>
      <c r="AAI38" s="78"/>
      <c r="AAJ38" s="78"/>
      <c r="AAK38" s="78"/>
      <c r="AAL38" s="78"/>
      <c r="AAM38" s="78"/>
      <c r="AAN38" s="78"/>
      <c r="AAO38" s="78"/>
      <c r="AAP38" s="78"/>
      <c r="AAQ38" s="78"/>
      <c r="AAR38" s="78"/>
      <c r="AAS38" s="78"/>
      <c r="AAT38" s="78"/>
      <c r="AAU38" s="78"/>
      <c r="AAV38" s="78"/>
      <c r="AAW38" s="78"/>
      <c r="AAX38" s="78"/>
      <c r="AAY38" s="78"/>
      <c r="AAZ38" s="78"/>
      <c r="ABA38" s="78"/>
      <c r="ABB38" s="78"/>
      <c r="ABC38" s="78"/>
      <c r="ABD38" s="78"/>
      <c r="ABE38" s="78"/>
      <c r="ABF38" s="78"/>
      <c r="ABG38" s="78"/>
      <c r="ABH38" s="78"/>
      <c r="ABI38" s="78"/>
      <c r="ABJ38" s="78"/>
      <c r="ABK38" s="78"/>
      <c r="ABL38" s="78"/>
      <c r="ABM38" s="78"/>
      <c r="ABN38" s="78"/>
      <c r="ABO38" s="78"/>
      <c r="ABP38" s="78"/>
      <c r="ABQ38" s="78"/>
      <c r="ABR38" s="78"/>
      <c r="ABS38" s="78"/>
      <c r="ABT38" s="78"/>
      <c r="ABU38" s="78"/>
      <c r="ABV38" s="78"/>
      <c r="ABW38" s="78"/>
      <c r="ABX38" s="78"/>
      <c r="ABY38" s="78"/>
      <c r="ABZ38" s="78"/>
      <c r="ACA38" s="78"/>
      <c r="ACB38" s="78"/>
      <c r="ACC38" s="78"/>
      <c r="ACD38" s="78"/>
      <c r="ACE38" s="78"/>
      <c r="ACF38" s="78"/>
      <c r="ACG38" s="78"/>
      <c r="ACH38" s="78"/>
      <c r="ACI38" s="78"/>
      <c r="ACJ38" s="78"/>
      <c r="ACK38" s="78"/>
      <c r="ACL38" s="78"/>
      <c r="ACM38" s="78"/>
      <c r="ACN38" s="78"/>
      <c r="ACO38" s="78"/>
      <c r="ACP38" s="78"/>
      <c r="ACQ38" s="78"/>
      <c r="ACR38" s="78"/>
      <c r="ACS38" s="78"/>
      <c r="ACT38" s="78"/>
      <c r="ACU38" s="78"/>
      <c r="ACV38" s="78"/>
      <c r="ACW38" s="78"/>
      <c r="ACX38" s="78"/>
      <c r="ACY38" s="78"/>
      <c r="ACZ38" s="78"/>
      <c r="ADA38" s="78"/>
      <c r="ADB38" s="78"/>
      <c r="ADC38" s="78"/>
      <c r="ADD38" s="78"/>
      <c r="ADE38" s="78"/>
      <c r="ADF38" s="78"/>
      <c r="ADG38" s="78"/>
      <c r="ADH38" s="78"/>
      <c r="ADI38" s="78"/>
      <c r="ADJ38" s="78"/>
      <c r="ADK38" s="78"/>
      <c r="ADL38" s="78"/>
      <c r="ADM38" s="78"/>
      <c r="ADN38" s="78"/>
      <c r="ADO38" s="78"/>
      <c r="ADP38" s="78"/>
      <c r="ADQ38" s="78"/>
      <c r="ADR38" s="78"/>
      <c r="ADS38" s="78"/>
      <c r="ADT38" s="78"/>
      <c r="ADU38" s="78"/>
      <c r="ADV38" s="78"/>
      <c r="ADW38" s="78"/>
      <c r="ADX38" s="78"/>
      <c r="ADY38" s="78"/>
      <c r="ADZ38" s="78"/>
      <c r="AEA38" s="78"/>
      <c r="AEB38" s="78"/>
      <c r="AEC38" s="78"/>
      <c r="AED38" s="78"/>
      <c r="AEE38" s="78"/>
      <c r="AEF38" s="78"/>
      <c r="AEG38" s="78"/>
      <c r="AEH38" s="78"/>
      <c r="AEI38" s="78"/>
      <c r="AEJ38" s="78"/>
      <c r="AEK38" s="78"/>
      <c r="AEL38" s="78"/>
      <c r="AEM38" s="78"/>
      <c r="AEN38" s="78"/>
      <c r="AEO38" s="78"/>
      <c r="AEP38" s="78"/>
      <c r="AEQ38" s="78"/>
      <c r="AER38" s="78"/>
      <c r="AES38" s="78"/>
      <c r="AET38" s="78"/>
      <c r="AEU38" s="78"/>
      <c r="AEV38" s="78"/>
      <c r="AEW38" s="78"/>
      <c r="AEX38" s="78"/>
      <c r="AEY38" s="78"/>
      <c r="AEZ38" s="78"/>
      <c r="AFA38" s="78"/>
      <c r="AFB38" s="78"/>
      <c r="AFC38" s="78"/>
      <c r="AFD38" s="78"/>
      <c r="AFE38" s="78"/>
      <c r="AFF38" s="78"/>
      <c r="AFG38" s="78"/>
      <c r="AFH38" s="78"/>
      <c r="AFI38" s="78"/>
      <c r="AFJ38" s="78"/>
      <c r="AFK38" s="78"/>
      <c r="AFL38" s="78"/>
      <c r="AFM38" s="78"/>
      <c r="AFN38" s="78"/>
      <c r="AFO38" s="78"/>
      <c r="AFP38" s="78"/>
      <c r="AFQ38" s="78"/>
      <c r="AFR38" s="78"/>
      <c r="AFS38" s="78"/>
      <c r="AFT38" s="78"/>
      <c r="AFU38" s="78"/>
      <c r="AFV38" s="78"/>
      <c r="AFW38" s="78"/>
      <c r="AFX38" s="78"/>
      <c r="AFY38" s="78"/>
      <c r="AFZ38" s="78"/>
      <c r="AGA38" s="78"/>
      <c r="AGB38" s="78"/>
      <c r="AGC38" s="78"/>
      <c r="AGD38" s="78"/>
      <c r="AGE38" s="78"/>
      <c r="AGF38" s="78"/>
      <c r="AGG38" s="78"/>
      <c r="AGH38" s="78"/>
      <c r="AGI38" s="78"/>
      <c r="AGJ38" s="78"/>
      <c r="AGK38" s="78"/>
      <c r="AGL38" s="78"/>
      <c r="AGM38" s="78"/>
      <c r="AGN38" s="78"/>
      <c r="AGO38" s="78"/>
      <c r="AGP38" s="78"/>
      <c r="AGQ38" s="78"/>
      <c r="AGR38" s="78"/>
      <c r="AGS38" s="78"/>
      <c r="AGT38" s="78"/>
      <c r="AGU38" s="78"/>
      <c r="AGV38" s="78"/>
      <c r="AGW38" s="78"/>
      <c r="AGX38" s="78"/>
      <c r="AGY38" s="78"/>
      <c r="AGZ38" s="78"/>
      <c r="AHA38" s="78"/>
      <c r="AHB38" s="78"/>
      <c r="AHC38" s="78"/>
      <c r="AHD38" s="78"/>
      <c r="AHE38" s="78"/>
      <c r="AHF38" s="78"/>
      <c r="AHG38" s="78"/>
      <c r="AHH38" s="78"/>
      <c r="AHI38" s="78"/>
      <c r="AHJ38" s="78"/>
      <c r="AHK38" s="78"/>
      <c r="AHL38" s="78"/>
      <c r="AHM38" s="78"/>
      <c r="AHN38" s="78"/>
      <c r="AHO38" s="78"/>
      <c r="AHP38" s="78"/>
      <c r="AHQ38" s="78"/>
      <c r="AHR38" s="78"/>
      <c r="AHS38" s="78"/>
      <c r="AHT38" s="78"/>
      <c r="AHU38" s="78"/>
      <c r="AHV38" s="78"/>
      <c r="AHW38" s="78"/>
      <c r="AHX38" s="78"/>
      <c r="AHY38" s="78"/>
      <c r="AHZ38" s="78"/>
      <c r="AIA38" s="78"/>
      <c r="AIB38" s="78"/>
      <c r="AIC38" s="78"/>
      <c r="AID38" s="78"/>
      <c r="AIE38" s="78"/>
      <c r="AIF38" s="78"/>
      <c r="AIG38" s="78"/>
      <c r="AIH38" s="78"/>
      <c r="AII38" s="78"/>
      <c r="AIJ38" s="78"/>
      <c r="AIK38" s="78"/>
      <c r="AIL38" s="78"/>
      <c r="AIM38" s="78"/>
      <c r="AIN38" s="78"/>
      <c r="AIO38" s="78"/>
      <c r="AIP38" s="78"/>
      <c r="AIQ38" s="78"/>
      <c r="AIR38" s="78"/>
      <c r="AIS38" s="78"/>
      <c r="AIT38" s="78"/>
      <c r="AIU38" s="78"/>
      <c r="AIV38" s="78"/>
      <c r="AIW38" s="78"/>
      <c r="AIX38" s="78"/>
      <c r="AIY38" s="78"/>
      <c r="AIZ38" s="78"/>
      <c r="AJA38" s="78"/>
      <c r="AJB38" s="78"/>
      <c r="AJC38" s="78"/>
      <c r="AJD38" s="78"/>
      <c r="AJE38" s="78"/>
      <c r="AJF38" s="78"/>
      <c r="AJG38" s="78"/>
      <c r="AJH38" s="78"/>
      <c r="AJI38" s="78"/>
      <c r="AJJ38" s="78"/>
      <c r="AJK38" s="78"/>
      <c r="AJL38" s="78"/>
      <c r="AJM38" s="78"/>
      <c r="AJN38" s="78"/>
      <c r="AJO38" s="78"/>
      <c r="AJP38" s="78"/>
      <c r="AJQ38" s="78"/>
      <c r="AJR38" s="78"/>
      <c r="AJS38" s="78"/>
      <c r="AJT38" s="78"/>
      <c r="AJU38" s="78"/>
      <c r="AJV38" s="78"/>
      <c r="AJW38" s="78"/>
      <c r="AJX38" s="78"/>
      <c r="AJY38" s="78"/>
      <c r="AJZ38" s="78"/>
      <c r="AKA38" s="78"/>
      <c r="AKB38" s="78"/>
      <c r="AKC38" s="78"/>
      <c r="AKD38" s="78"/>
      <c r="AKE38" s="78"/>
      <c r="AKF38" s="78"/>
      <c r="AKG38" s="78"/>
      <c r="AKH38" s="78"/>
      <c r="AKI38" s="78"/>
      <c r="AKJ38" s="78"/>
      <c r="AKK38" s="78"/>
      <c r="AKL38" s="78"/>
      <c r="AKM38" s="78"/>
      <c r="AKN38" s="78"/>
      <c r="AKO38" s="78"/>
      <c r="AKP38" s="78"/>
      <c r="AKQ38" s="78"/>
      <c r="AKR38" s="78"/>
      <c r="AKS38" s="78"/>
      <c r="AKT38" s="78"/>
      <c r="AKU38" s="78"/>
      <c r="AKV38" s="78"/>
      <c r="AKW38" s="78"/>
      <c r="AKX38" s="78"/>
      <c r="AKY38" s="78"/>
      <c r="AKZ38" s="78"/>
      <c r="ALA38" s="78"/>
      <c r="ALB38" s="78"/>
      <c r="ALC38" s="78"/>
      <c r="ALD38" s="78"/>
      <c r="ALE38" s="78"/>
      <c r="ALF38" s="78"/>
      <c r="ALG38" s="78"/>
      <c r="ALH38" s="78"/>
      <c r="ALI38" s="78"/>
      <c r="ALJ38" s="78"/>
      <c r="ALK38" s="78"/>
      <c r="ALL38" s="78"/>
      <c r="ALM38" s="78"/>
      <c r="ALN38" s="78"/>
      <c r="ALO38" s="78"/>
      <c r="ALP38" s="78"/>
      <c r="ALQ38" s="78"/>
      <c r="ALR38" s="78"/>
      <c r="ALS38" s="78"/>
      <c r="ALT38" s="78"/>
      <c r="ALU38" s="78"/>
      <c r="ALV38" s="78"/>
      <c r="ALW38" s="78"/>
      <c r="ALX38" s="78"/>
      <c r="ALY38" s="78"/>
      <c r="ALZ38" s="78"/>
      <c r="AMA38" s="78"/>
      <c r="AMB38" s="78"/>
      <c r="AMC38" s="78"/>
      <c r="AMD38" s="78"/>
      <c r="AME38" s="78"/>
      <c r="AMF38" s="78"/>
      <c r="AMG38" s="78"/>
      <c r="AMH38" s="78"/>
      <c r="AMI38" s="78"/>
      <c r="AMJ38" s="78"/>
      <c r="AMK38" s="78"/>
      <c r="AML38" s="78"/>
      <c r="AMM38" s="78"/>
      <c r="AMN38" s="78"/>
    </row>
    <row r="39" spans="1:1028" s="438" customFormat="1">
      <c r="A39" s="78"/>
      <c r="B39" s="78">
        <v>1300</v>
      </c>
      <c r="C39" s="78" t="s">
        <v>678</v>
      </c>
      <c r="D39" s="78"/>
      <c r="E39" s="78"/>
      <c r="F39" s="78"/>
      <c r="G39" s="78"/>
      <c r="H39" s="78"/>
      <c r="I39" s="66">
        <v>3.25</v>
      </c>
      <c r="J39" s="84">
        <f>B39*I39</f>
        <v>4225</v>
      </c>
      <c r="K39" s="78"/>
      <c r="L39" s="78"/>
      <c r="M39" s="78"/>
      <c r="N39" s="78"/>
      <c r="O39" s="78"/>
      <c r="P39" s="78"/>
      <c r="Q39" s="78"/>
      <c r="R39" s="78"/>
      <c r="S39" s="78"/>
      <c r="T39" s="78"/>
      <c r="U39" s="78"/>
      <c r="V39" s="78"/>
      <c r="W39" s="78"/>
      <c r="X39" s="78"/>
      <c r="Y39" s="78"/>
      <c r="Z39" s="78"/>
      <c r="AA39" s="78"/>
      <c r="AB39" s="78"/>
      <c r="AC39" s="78"/>
      <c r="AD39" s="78"/>
      <c r="AE39" s="78"/>
      <c r="AF39" s="78"/>
      <c r="AG39" s="78"/>
      <c r="AH39" s="78"/>
      <c r="AI39" s="78"/>
      <c r="AJ39" s="78"/>
      <c r="AK39" s="78"/>
      <c r="AL39" s="78"/>
      <c r="AM39" s="78"/>
      <c r="AN39" s="78"/>
      <c r="AO39" s="78"/>
      <c r="AP39" s="78"/>
      <c r="AQ39" s="78"/>
      <c r="AR39" s="78"/>
      <c r="AS39" s="78"/>
      <c r="AT39" s="78"/>
      <c r="AU39" s="78"/>
      <c r="AV39" s="78"/>
      <c r="AW39" s="78"/>
      <c r="AX39" s="78"/>
      <c r="AY39" s="78"/>
      <c r="AZ39" s="78"/>
      <c r="BA39" s="78"/>
      <c r="BB39" s="78"/>
      <c r="BC39" s="78"/>
      <c r="BD39" s="78"/>
      <c r="BE39" s="78"/>
      <c r="BF39" s="78"/>
      <c r="BG39" s="78"/>
      <c r="BH39" s="78"/>
      <c r="BI39" s="78"/>
      <c r="BJ39" s="78"/>
      <c r="BK39" s="78"/>
      <c r="BL39" s="78"/>
      <c r="BM39" s="78"/>
      <c r="BN39" s="78"/>
      <c r="BO39" s="78"/>
      <c r="BP39" s="78"/>
      <c r="BQ39" s="78"/>
      <c r="BR39" s="78"/>
      <c r="BS39" s="78"/>
      <c r="BT39" s="78"/>
      <c r="BU39" s="78"/>
      <c r="BV39" s="78"/>
      <c r="BW39" s="78"/>
      <c r="BX39" s="78"/>
      <c r="BY39" s="78"/>
      <c r="BZ39" s="78"/>
      <c r="CA39" s="78"/>
      <c r="CB39" s="78"/>
      <c r="CC39" s="78"/>
      <c r="CD39" s="78"/>
      <c r="CE39" s="78"/>
      <c r="CF39" s="78"/>
      <c r="CG39" s="78"/>
      <c r="CH39" s="78"/>
      <c r="CI39" s="78"/>
      <c r="CJ39" s="78"/>
      <c r="CK39" s="78"/>
      <c r="CL39" s="78"/>
      <c r="CM39" s="78"/>
      <c r="CN39" s="78"/>
      <c r="CO39" s="78"/>
      <c r="CP39" s="78"/>
      <c r="CQ39" s="78"/>
      <c r="CR39" s="78"/>
      <c r="CS39" s="78"/>
      <c r="CT39" s="78"/>
      <c r="CU39" s="78"/>
      <c r="CV39" s="78"/>
      <c r="CW39" s="78"/>
      <c r="CX39" s="78"/>
      <c r="CY39" s="78"/>
      <c r="CZ39" s="78"/>
      <c r="DA39" s="78"/>
      <c r="DB39" s="78"/>
      <c r="DC39" s="78"/>
      <c r="DD39" s="78"/>
      <c r="DE39" s="78"/>
      <c r="DF39" s="78"/>
      <c r="DG39" s="78"/>
      <c r="DH39" s="78"/>
      <c r="DI39" s="78"/>
      <c r="DJ39" s="78"/>
      <c r="DK39" s="78"/>
      <c r="DL39" s="78"/>
      <c r="DM39" s="78"/>
      <c r="DN39" s="78"/>
      <c r="DO39" s="78"/>
      <c r="DP39" s="78"/>
      <c r="DQ39" s="78"/>
      <c r="DR39" s="78"/>
      <c r="DS39" s="78"/>
      <c r="DT39" s="78"/>
      <c r="DU39" s="78"/>
      <c r="DV39" s="78"/>
      <c r="DW39" s="78"/>
      <c r="DX39" s="78"/>
      <c r="DY39" s="78"/>
      <c r="DZ39" s="78"/>
      <c r="EA39" s="78"/>
      <c r="EB39" s="78"/>
      <c r="EC39" s="78"/>
      <c r="ED39" s="78"/>
      <c r="EE39" s="78"/>
      <c r="EF39" s="78"/>
      <c r="EG39" s="78"/>
      <c r="EH39" s="78"/>
      <c r="EI39" s="78"/>
      <c r="EJ39" s="78"/>
      <c r="EK39" s="78"/>
      <c r="EL39" s="78"/>
      <c r="EM39" s="78"/>
      <c r="EN39" s="78"/>
      <c r="EO39" s="78"/>
      <c r="EP39" s="78"/>
      <c r="EQ39" s="78"/>
      <c r="ER39" s="78"/>
      <c r="ES39" s="78"/>
      <c r="ET39" s="78"/>
      <c r="EU39" s="78"/>
      <c r="EV39" s="78"/>
      <c r="EW39" s="78"/>
      <c r="EX39" s="78"/>
      <c r="EY39" s="78"/>
      <c r="EZ39" s="78"/>
      <c r="FA39" s="78"/>
      <c r="FB39" s="78"/>
      <c r="FC39" s="78"/>
      <c r="FD39" s="78"/>
      <c r="FE39" s="78"/>
      <c r="FF39" s="78"/>
      <c r="FG39" s="78"/>
      <c r="FH39" s="78"/>
      <c r="FI39" s="78"/>
      <c r="FJ39" s="78"/>
      <c r="FK39" s="78"/>
      <c r="FL39" s="78"/>
      <c r="FM39" s="78"/>
      <c r="FN39" s="78"/>
      <c r="FO39" s="78"/>
      <c r="FP39" s="78"/>
      <c r="FQ39" s="78"/>
      <c r="FR39" s="78"/>
      <c r="FS39" s="78"/>
      <c r="FT39" s="78"/>
      <c r="FU39" s="78"/>
      <c r="FV39" s="78"/>
      <c r="FW39" s="78"/>
      <c r="FX39" s="78"/>
      <c r="FY39" s="78"/>
      <c r="FZ39" s="78"/>
      <c r="GA39" s="78"/>
      <c r="GB39" s="78"/>
      <c r="GC39" s="78"/>
      <c r="GD39" s="78"/>
      <c r="GE39" s="78"/>
      <c r="GF39" s="78"/>
      <c r="GG39" s="78"/>
      <c r="GH39" s="78"/>
      <c r="GI39" s="78"/>
      <c r="GJ39" s="78"/>
      <c r="GK39" s="78"/>
      <c r="GL39" s="78"/>
      <c r="GM39" s="78"/>
      <c r="GN39" s="78"/>
      <c r="GO39" s="78"/>
      <c r="GP39" s="78"/>
      <c r="GQ39" s="78"/>
      <c r="GR39" s="78"/>
      <c r="GS39" s="78"/>
      <c r="GT39" s="78"/>
      <c r="GU39" s="78"/>
      <c r="GV39" s="78"/>
      <c r="GW39" s="78"/>
      <c r="GX39" s="78"/>
      <c r="GY39" s="78"/>
      <c r="GZ39" s="78"/>
      <c r="HA39" s="78"/>
      <c r="HB39" s="78"/>
      <c r="HC39" s="78"/>
      <c r="HD39" s="78"/>
      <c r="HE39" s="78"/>
      <c r="HF39" s="78"/>
      <c r="HG39" s="78"/>
      <c r="HH39" s="78"/>
      <c r="HI39" s="78"/>
      <c r="HJ39" s="78"/>
      <c r="HK39" s="78"/>
      <c r="HL39" s="78"/>
      <c r="HM39" s="78"/>
      <c r="HN39" s="78"/>
      <c r="HO39" s="78"/>
      <c r="HP39" s="78"/>
      <c r="HQ39" s="78"/>
      <c r="HR39" s="78"/>
      <c r="HS39" s="78"/>
      <c r="HT39" s="78"/>
      <c r="HU39" s="78"/>
      <c r="HV39" s="78"/>
      <c r="HW39" s="78"/>
      <c r="HX39" s="78"/>
      <c r="HY39" s="78"/>
      <c r="HZ39" s="78"/>
      <c r="IA39" s="78"/>
      <c r="IB39" s="78"/>
      <c r="IC39" s="78"/>
      <c r="ID39" s="78"/>
      <c r="IE39" s="78"/>
      <c r="IF39" s="78"/>
      <c r="IG39" s="78"/>
      <c r="IH39" s="78"/>
      <c r="II39" s="78"/>
      <c r="IJ39" s="78"/>
      <c r="IK39" s="78"/>
      <c r="IL39" s="78"/>
      <c r="IM39" s="78"/>
      <c r="IN39" s="78"/>
      <c r="IO39" s="78"/>
      <c r="IP39" s="78"/>
      <c r="IQ39" s="78"/>
      <c r="IR39" s="78"/>
      <c r="IS39" s="78"/>
      <c r="IT39" s="78"/>
      <c r="IU39" s="78"/>
      <c r="IV39" s="78"/>
      <c r="IW39" s="78"/>
      <c r="IX39" s="78"/>
      <c r="IY39" s="78"/>
      <c r="IZ39" s="78"/>
      <c r="JA39" s="78"/>
      <c r="JB39" s="78"/>
      <c r="JC39" s="78"/>
      <c r="JD39" s="78"/>
      <c r="JE39" s="78"/>
      <c r="JF39" s="78"/>
      <c r="JG39" s="78"/>
      <c r="JH39" s="78"/>
      <c r="JI39" s="78"/>
      <c r="JJ39" s="78"/>
      <c r="JK39" s="78"/>
      <c r="JL39" s="78"/>
      <c r="JM39" s="78"/>
      <c r="JN39" s="78"/>
      <c r="JO39" s="78"/>
      <c r="JP39" s="78"/>
      <c r="JQ39" s="78"/>
      <c r="JR39" s="78"/>
      <c r="JS39" s="78"/>
      <c r="JT39" s="78"/>
      <c r="JU39" s="78"/>
      <c r="JV39" s="78"/>
      <c r="JW39" s="78"/>
      <c r="JX39" s="78"/>
      <c r="JY39" s="78"/>
      <c r="JZ39" s="78"/>
      <c r="KA39" s="78"/>
      <c r="KB39" s="78"/>
      <c r="KC39" s="78"/>
      <c r="KD39" s="78"/>
      <c r="KE39" s="78"/>
      <c r="KF39" s="78"/>
      <c r="KG39" s="78"/>
      <c r="KH39" s="78"/>
      <c r="KI39" s="78"/>
      <c r="KJ39" s="78"/>
      <c r="KK39" s="78"/>
      <c r="KL39" s="78"/>
      <c r="KM39" s="78"/>
      <c r="KN39" s="78"/>
      <c r="KO39" s="78"/>
      <c r="KP39" s="78"/>
      <c r="KQ39" s="78"/>
      <c r="KR39" s="78"/>
      <c r="KS39" s="78"/>
      <c r="KT39" s="78"/>
      <c r="KU39" s="78"/>
      <c r="KV39" s="78"/>
      <c r="KW39" s="78"/>
      <c r="KX39" s="78"/>
      <c r="KY39" s="78"/>
      <c r="KZ39" s="78"/>
      <c r="LA39" s="78"/>
      <c r="LB39" s="78"/>
      <c r="LC39" s="78"/>
      <c r="LD39" s="78"/>
      <c r="LE39" s="78"/>
      <c r="LF39" s="78"/>
      <c r="LG39" s="78"/>
      <c r="LH39" s="78"/>
      <c r="LI39" s="78"/>
      <c r="LJ39" s="78"/>
      <c r="LK39" s="78"/>
      <c r="LL39" s="78"/>
      <c r="LM39" s="78"/>
      <c r="LN39" s="78"/>
      <c r="LO39" s="78"/>
      <c r="LP39" s="78"/>
      <c r="LQ39" s="78"/>
      <c r="LR39" s="78"/>
      <c r="LS39" s="78"/>
      <c r="LT39" s="78"/>
      <c r="LU39" s="78"/>
      <c r="LV39" s="78"/>
      <c r="LW39" s="78"/>
      <c r="LX39" s="78"/>
      <c r="LY39" s="78"/>
      <c r="LZ39" s="78"/>
      <c r="MA39" s="78"/>
      <c r="MB39" s="78"/>
      <c r="MC39" s="78"/>
      <c r="MD39" s="78"/>
      <c r="ME39" s="78"/>
      <c r="MF39" s="78"/>
      <c r="MG39" s="78"/>
      <c r="MH39" s="78"/>
      <c r="MI39" s="78"/>
      <c r="MJ39" s="78"/>
      <c r="MK39" s="78"/>
      <c r="ML39" s="78"/>
      <c r="MM39" s="78"/>
      <c r="MN39" s="78"/>
      <c r="MO39" s="78"/>
      <c r="MP39" s="78"/>
      <c r="MQ39" s="78"/>
      <c r="MR39" s="78"/>
      <c r="MS39" s="78"/>
      <c r="MT39" s="78"/>
      <c r="MU39" s="78"/>
      <c r="MV39" s="78"/>
      <c r="MW39" s="78"/>
      <c r="MX39" s="78"/>
      <c r="MY39" s="78"/>
      <c r="MZ39" s="78"/>
      <c r="NA39" s="78"/>
      <c r="NB39" s="78"/>
      <c r="NC39" s="78"/>
      <c r="ND39" s="78"/>
      <c r="NE39" s="78"/>
      <c r="NF39" s="78"/>
      <c r="NG39" s="78"/>
      <c r="NH39" s="78"/>
      <c r="NI39" s="78"/>
      <c r="NJ39" s="78"/>
      <c r="NK39" s="78"/>
      <c r="NL39" s="78"/>
      <c r="NM39" s="78"/>
      <c r="NN39" s="78"/>
      <c r="NO39" s="78"/>
      <c r="NP39" s="78"/>
      <c r="NQ39" s="78"/>
      <c r="NR39" s="78"/>
      <c r="NS39" s="78"/>
      <c r="NT39" s="78"/>
      <c r="NU39" s="78"/>
      <c r="NV39" s="78"/>
      <c r="NW39" s="78"/>
      <c r="NX39" s="78"/>
      <c r="NY39" s="78"/>
      <c r="NZ39" s="78"/>
      <c r="OA39" s="78"/>
      <c r="OB39" s="78"/>
      <c r="OC39" s="78"/>
      <c r="OD39" s="78"/>
      <c r="OE39" s="78"/>
      <c r="OF39" s="78"/>
      <c r="OG39" s="78"/>
      <c r="OH39" s="78"/>
      <c r="OI39" s="78"/>
      <c r="OJ39" s="78"/>
      <c r="OK39" s="78"/>
      <c r="OL39" s="78"/>
      <c r="OM39" s="78"/>
      <c r="ON39" s="78"/>
      <c r="OO39" s="78"/>
      <c r="OP39" s="78"/>
      <c r="OQ39" s="78"/>
      <c r="OR39" s="78"/>
      <c r="OS39" s="78"/>
      <c r="OT39" s="78"/>
      <c r="OU39" s="78"/>
      <c r="OV39" s="78"/>
      <c r="OW39" s="78"/>
      <c r="OX39" s="78"/>
      <c r="OY39" s="78"/>
      <c r="OZ39" s="78"/>
      <c r="PA39" s="78"/>
      <c r="PB39" s="78"/>
      <c r="PC39" s="78"/>
      <c r="PD39" s="78"/>
      <c r="PE39" s="78"/>
      <c r="PF39" s="78"/>
      <c r="PG39" s="78"/>
      <c r="PH39" s="78"/>
      <c r="PI39" s="78"/>
      <c r="PJ39" s="78"/>
      <c r="PK39" s="78"/>
      <c r="PL39" s="78"/>
      <c r="PM39" s="78"/>
      <c r="PN39" s="78"/>
      <c r="PO39" s="78"/>
      <c r="PP39" s="78"/>
      <c r="PQ39" s="78"/>
      <c r="PR39" s="78"/>
      <c r="PS39" s="78"/>
      <c r="PT39" s="78"/>
      <c r="PU39" s="78"/>
      <c r="PV39" s="78"/>
      <c r="PW39" s="78"/>
      <c r="PX39" s="78"/>
      <c r="PY39" s="78"/>
      <c r="PZ39" s="78"/>
      <c r="QA39" s="78"/>
      <c r="QB39" s="78"/>
      <c r="QC39" s="78"/>
      <c r="QD39" s="78"/>
      <c r="QE39" s="78"/>
      <c r="QF39" s="78"/>
      <c r="QG39" s="78"/>
      <c r="QH39" s="78"/>
      <c r="QI39" s="78"/>
      <c r="QJ39" s="78"/>
      <c r="QK39" s="78"/>
      <c r="QL39" s="78"/>
      <c r="QM39" s="78"/>
      <c r="QN39" s="78"/>
      <c r="QO39" s="78"/>
      <c r="QP39" s="78"/>
      <c r="QQ39" s="78"/>
      <c r="QR39" s="78"/>
      <c r="QS39" s="78"/>
      <c r="QT39" s="78"/>
      <c r="QU39" s="78"/>
      <c r="QV39" s="78"/>
      <c r="QW39" s="78"/>
      <c r="QX39" s="78"/>
      <c r="QY39" s="78"/>
      <c r="QZ39" s="78"/>
      <c r="RA39" s="78"/>
      <c r="RB39" s="78"/>
      <c r="RC39" s="78"/>
      <c r="RD39" s="78"/>
      <c r="RE39" s="78"/>
      <c r="RF39" s="78"/>
      <c r="RG39" s="78"/>
      <c r="RH39" s="78"/>
      <c r="RI39" s="78"/>
      <c r="RJ39" s="78"/>
      <c r="RK39" s="78"/>
      <c r="RL39" s="78"/>
      <c r="RM39" s="78"/>
      <c r="RN39" s="78"/>
      <c r="RO39" s="78"/>
      <c r="RP39" s="78"/>
      <c r="RQ39" s="78"/>
      <c r="RR39" s="78"/>
      <c r="RS39" s="78"/>
      <c r="RT39" s="78"/>
      <c r="RU39" s="78"/>
      <c r="RV39" s="78"/>
      <c r="RW39" s="78"/>
      <c r="RX39" s="78"/>
      <c r="RY39" s="78"/>
      <c r="RZ39" s="78"/>
      <c r="SA39" s="78"/>
      <c r="SB39" s="78"/>
      <c r="SC39" s="78"/>
      <c r="SD39" s="78"/>
      <c r="SE39" s="78"/>
      <c r="SF39" s="78"/>
      <c r="SG39" s="78"/>
      <c r="SH39" s="78"/>
      <c r="SI39" s="78"/>
      <c r="SJ39" s="78"/>
      <c r="SK39" s="78"/>
      <c r="SL39" s="78"/>
      <c r="SM39" s="78"/>
      <c r="SN39" s="78"/>
      <c r="SO39" s="78"/>
      <c r="SP39" s="78"/>
      <c r="SQ39" s="78"/>
      <c r="SR39" s="78"/>
      <c r="SS39" s="78"/>
      <c r="ST39" s="78"/>
      <c r="SU39" s="78"/>
      <c r="SV39" s="78"/>
      <c r="SW39" s="78"/>
      <c r="SX39" s="78"/>
      <c r="SY39" s="78"/>
      <c r="SZ39" s="78"/>
      <c r="TA39" s="78"/>
      <c r="TB39" s="78"/>
      <c r="TC39" s="78"/>
      <c r="TD39" s="78"/>
      <c r="TE39" s="78"/>
      <c r="TF39" s="78"/>
      <c r="TG39" s="78"/>
      <c r="TH39" s="78"/>
      <c r="TI39" s="78"/>
      <c r="TJ39" s="78"/>
      <c r="TK39" s="78"/>
      <c r="TL39" s="78"/>
      <c r="TM39" s="78"/>
      <c r="TN39" s="78"/>
      <c r="TO39" s="78"/>
      <c r="TP39" s="78"/>
      <c r="TQ39" s="78"/>
      <c r="TR39" s="78"/>
      <c r="TS39" s="78"/>
      <c r="TT39" s="78"/>
      <c r="TU39" s="78"/>
      <c r="TV39" s="78"/>
      <c r="TW39" s="78"/>
      <c r="TX39" s="78"/>
      <c r="TY39" s="78"/>
      <c r="TZ39" s="78"/>
      <c r="UA39" s="78"/>
      <c r="UB39" s="78"/>
      <c r="UC39" s="78"/>
      <c r="UD39" s="78"/>
      <c r="UE39" s="78"/>
      <c r="UF39" s="78"/>
      <c r="UG39" s="78"/>
      <c r="UH39" s="78"/>
      <c r="UI39" s="78"/>
      <c r="UJ39" s="78"/>
      <c r="UK39" s="78"/>
      <c r="UL39" s="78"/>
      <c r="UM39" s="78"/>
      <c r="UN39" s="78"/>
      <c r="UO39" s="78"/>
      <c r="UP39" s="78"/>
      <c r="UQ39" s="78"/>
      <c r="UR39" s="78"/>
      <c r="US39" s="78"/>
      <c r="UT39" s="78"/>
      <c r="UU39" s="78"/>
      <c r="UV39" s="78"/>
      <c r="UW39" s="78"/>
      <c r="UX39" s="78"/>
      <c r="UY39" s="78"/>
      <c r="UZ39" s="78"/>
      <c r="VA39" s="78"/>
      <c r="VB39" s="78"/>
      <c r="VC39" s="78"/>
      <c r="VD39" s="78"/>
      <c r="VE39" s="78"/>
      <c r="VF39" s="78"/>
      <c r="VG39" s="78"/>
      <c r="VH39" s="78"/>
      <c r="VI39" s="78"/>
      <c r="VJ39" s="78"/>
      <c r="VK39" s="78"/>
      <c r="VL39" s="78"/>
      <c r="VM39" s="78"/>
      <c r="VN39" s="78"/>
      <c r="VO39" s="78"/>
      <c r="VP39" s="78"/>
      <c r="VQ39" s="78"/>
      <c r="VR39" s="78"/>
      <c r="VS39" s="78"/>
      <c r="VT39" s="78"/>
      <c r="VU39" s="78"/>
      <c r="VV39" s="78"/>
      <c r="VW39" s="78"/>
      <c r="VX39" s="78"/>
      <c r="VY39" s="78"/>
      <c r="VZ39" s="78"/>
      <c r="WA39" s="78"/>
      <c r="WB39" s="78"/>
      <c r="WC39" s="78"/>
      <c r="WD39" s="78"/>
      <c r="WE39" s="78"/>
      <c r="WF39" s="78"/>
      <c r="WG39" s="78"/>
      <c r="WH39" s="78"/>
      <c r="WI39" s="78"/>
      <c r="WJ39" s="78"/>
      <c r="WK39" s="78"/>
      <c r="WL39" s="78"/>
      <c r="WM39" s="78"/>
      <c r="WN39" s="78"/>
      <c r="WO39" s="78"/>
      <c r="WP39" s="78"/>
      <c r="WQ39" s="78"/>
      <c r="WR39" s="78"/>
      <c r="WS39" s="78"/>
      <c r="WT39" s="78"/>
      <c r="WU39" s="78"/>
      <c r="WV39" s="78"/>
      <c r="WW39" s="78"/>
      <c r="WX39" s="78"/>
      <c r="WY39" s="78"/>
      <c r="WZ39" s="78"/>
      <c r="XA39" s="78"/>
      <c r="XB39" s="78"/>
      <c r="XC39" s="78"/>
      <c r="XD39" s="78"/>
      <c r="XE39" s="78"/>
      <c r="XF39" s="78"/>
      <c r="XG39" s="78"/>
      <c r="XH39" s="78"/>
      <c r="XI39" s="78"/>
      <c r="XJ39" s="78"/>
      <c r="XK39" s="78"/>
      <c r="XL39" s="78"/>
      <c r="XM39" s="78"/>
      <c r="XN39" s="78"/>
      <c r="XO39" s="78"/>
      <c r="XP39" s="78"/>
      <c r="XQ39" s="78"/>
      <c r="XR39" s="78"/>
      <c r="XS39" s="78"/>
      <c r="XT39" s="78"/>
      <c r="XU39" s="78"/>
      <c r="XV39" s="78"/>
      <c r="XW39" s="78"/>
      <c r="XX39" s="78"/>
      <c r="XY39" s="78"/>
      <c r="XZ39" s="78"/>
      <c r="YA39" s="78"/>
      <c r="YB39" s="78"/>
      <c r="YC39" s="78"/>
      <c r="YD39" s="78"/>
      <c r="YE39" s="78"/>
      <c r="YF39" s="78"/>
      <c r="YG39" s="78"/>
      <c r="YH39" s="78"/>
      <c r="YI39" s="78"/>
      <c r="YJ39" s="78"/>
      <c r="YK39" s="78"/>
      <c r="YL39" s="78"/>
      <c r="YM39" s="78"/>
      <c r="YN39" s="78"/>
      <c r="YO39" s="78"/>
      <c r="YP39" s="78"/>
      <c r="YQ39" s="78"/>
      <c r="YR39" s="78"/>
      <c r="YS39" s="78"/>
      <c r="YT39" s="78"/>
      <c r="YU39" s="78"/>
      <c r="YV39" s="78"/>
      <c r="YW39" s="78"/>
      <c r="YX39" s="78"/>
      <c r="YY39" s="78"/>
      <c r="YZ39" s="78"/>
      <c r="ZA39" s="78"/>
      <c r="ZB39" s="78"/>
      <c r="ZC39" s="78"/>
      <c r="ZD39" s="78"/>
      <c r="ZE39" s="78"/>
      <c r="ZF39" s="78"/>
      <c r="ZG39" s="78"/>
      <c r="ZH39" s="78"/>
      <c r="ZI39" s="78"/>
      <c r="ZJ39" s="78"/>
      <c r="ZK39" s="78"/>
      <c r="ZL39" s="78"/>
      <c r="ZM39" s="78"/>
      <c r="ZN39" s="78"/>
      <c r="ZO39" s="78"/>
      <c r="ZP39" s="78"/>
      <c r="ZQ39" s="78"/>
      <c r="ZR39" s="78"/>
      <c r="ZS39" s="78"/>
      <c r="ZT39" s="78"/>
      <c r="ZU39" s="78"/>
      <c r="ZV39" s="78"/>
      <c r="ZW39" s="78"/>
      <c r="ZX39" s="78"/>
      <c r="ZY39" s="78"/>
      <c r="ZZ39" s="78"/>
      <c r="AAA39" s="78"/>
      <c r="AAB39" s="78"/>
      <c r="AAC39" s="78"/>
      <c r="AAD39" s="78"/>
      <c r="AAE39" s="78"/>
      <c r="AAF39" s="78"/>
      <c r="AAG39" s="78"/>
      <c r="AAH39" s="78"/>
      <c r="AAI39" s="78"/>
      <c r="AAJ39" s="78"/>
      <c r="AAK39" s="78"/>
      <c r="AAL39" s="78"/>
      <c r="AAM39" s="78"/>
      <c r="AAN39" s="78"/>
      <c r="AAO39" s="78"/>
      <c r="AAP39" s="78"/>
      <c r="AAQ39" s="78"/>
      <c r="AAR39" s="78"/>
      <c r="AAS39" s="78"/>
      <c r="AAT39" s="78"/>
      <c r="AAU39" s="78"/>
      <c r="AAV39" s="78"/>
      <c r="AAW39" s="78"/>
      <c r="AAX39" s="78"/>
      <c r="AAY39" s="78"/>
      <c r="AAZ39" s="78"/>
      <c r="ABA39" s="78"/>
      <c r="ABB39" s="78"/>
      <c r="ABC39" s="78"/>
      <c r="ABD39" s="78"/>
      <c r="ABE39" s="78"/>
      <c r="ABF39" s="78"/>
      <c r="ABG39" s="78"/>
      <c r="ABH39" s="78"/>
      <c r="ABI39" s="78"/>
      <c r="ABJ39" s="78"/>
      <c r="ABK39" s="78"/>
      <c r="ABL39" s="78"/>
      <c r="ABM39" s="78"/>
      <c r="ABN39" s="78"/>
      <c r="ABO39" s="78"/>
      <c r="ABP39" s="78"/>
      <c r="ABQ39" s="78"/>
      <c r="ABR39" s="78"/>
      <c r="ABS39" s="78"/>
      <c r="ABT39" s="78"/>
      <c r="ABU39" s="78"/>
      <c r="ABV39" s="78"/>
      <c r="ABW39" s="78"/>
      <c r="ABX39" s="78"/>
      <c r="ABY39" s="78"/>
      <c r="ABZ39" s="78"/>
      <c r="ACA39" s="78"/>
      <c r="ACB39" s="78"/>
      <c r="ACC39" s="78"/>
      <c r="ACD39" s="78"/>
      <c r="ACE39" s="78"/>
      <c r="ACF39" s="78"/>
      <c r="ACG39" s="78"/>
      <c r="ACH39" s="78"/>
      <c r="ACI39" s="78"/>
      <c r="ACJ39" s="78"/>
      <c r="ACK39" s="78"/>
      <c r="ACL39" s="78"/>
      <c r="ACM39" s="78"/>
      <c r="ACN39" s="78"/>
      <c r="ACO39" s="78"/>
      <c r="ACP39" s="78"/>
      <c r="ACQ39" s="78"/>
      <c r="ACR39" s="78"/>
      <c r="ACS39" s="78"/>
      <c r="ACT39" s="78"/>
      <c r="ACU39" s="78"/>
      <c r="ACV39" s="78"/>
      <c r="ACW39" s="78"/>
      <c r="ACX39" s="78"/>
      <c r="ACY39" s="78"/>
      <c r="ACZ39" s="78"/>
      <c r="ADA39" s="78"/>
      <c r="ADB39" s="78"/>
      <c r="ADC39" s="78"/>
      <c r="ADD39" s="78"/>
      <c r="ADE39" s="78"/>
      <c r="ADF39" s="78"/>
      <c r="ADG39" s="78"/>
      <c r="ADH39" s="78"/>
      <c r="ADI39" s="78"/>
      <c r="ADJ39" s="78"/>
      <c r="ADK39" s="78"/>
      <c r="ADL39" s="78"/>
      <c r="ADM39" s="78"/>
      <c r="ADN39" s="78"/>
      <c r="ADO39" s="78"/>
      <c r="ADP39" s="78"/>
      <c r="ADQ39" s="78"/>
      <c r="ADR39" s="78"/>
      <c r="ADS39" s="78"/>
      <c r="ADT39" s="78"/>
      <c r="ADU39" s="78"/>
      <c r="ADV39" s="78"/>
      <c r="ADW39" s="78"/>
      <c r="ADX39" s="78"/>
      <c r="ADY39" s="78"/>
      <c r="ADZ39" s="78"/>
      <c r="AEA39" s="78"/>
      <c r="AEB39" s="78"/>
      <c r="AEC39" s="78"/>
      <c r="AED39" s="78"/>
      <c r="AEE39" s="78"/>
      <c r="AEF39" s="78"/>
      <c r="AEG39" s="78"/>
      <c r="AEH39" s="78"/>
      <c r="AEI39" s="78"/>
      <c r="AEJ39" s="78"/>
      <c r="AEK39" s="78"/>
      <c r="AEL39" s="78"/>
      <c r="AEM39" s="78"/>
      <c r="AEN39" s="78"/>
      <c r="AEO39" s="78"/>
      <c r="AEP39" s="78"/>
      <c r="AEQ39" s="78"/>
      <c r="AER39" s="78"/>
      <c r="AES39" s="78"/>
      <c r="AET39" s="78"/>
      <c r="AEU39" s="78"/>
      <c r="AEV39" s="78"/>
      <c r="AEW39" s="78"/>
      <c r="AEX39" s="78"/>
      <c r="AEY39" s="78"/>
      <c r="AEZ39" s="78"/>
      <c r="AFA39" s="78"/>
      <c r="AFB39" s="78"/>
      <c r="AFC39" s="78"/>
      <c r="AFD39" s="78"/>
      <c r="AFE39" s="78"/>
      <c r="AFF39" s="78"/>
      <c r="AFG39" s="78"/>
      <c r="AFH39" s="78"/>
      <c r="AFI39" s="78"/>
      <c r="AFJ39" s="78"/>
      <c r="AFK39" s="78"/>
      <c r="AFL39" s="78"/>
      <c r="AFM39" s="78"/>
      <c r="AFN39" s="78"/>
      <c r="AFO39" s="78"/>
      <c r="AFP39" s="78"/>
      <c r="AFQ39" s="78"/>
      <c r="AFR39" s="78"/>
      <c r="AFS39" s="78"/>
      <c r="AFT39" s="78"/>
      <c r="AFU39" s="78"/>
      <c r="AFV39" s="78"/>
      <c r="AFW39" s="78"/>
      <c r="AFX39" s="78"/>
      <c r="AFY39" s="78"/>
      <c r="AFZ39" s="78"/>
      <c r="AGA39" s="78"/>
      <c r="AGB39" s="78"/>
      <c r="AGC39" s="78"/>
      <c r="AGD39" s="78"/>
      <c r="AGE39" s="78"/>
      <c r="AGF39" s="78"/>
      <c r="AGG39" s="78"/>
      <c r="AGH39" s="78"/>
      <c r="AGI39" s="78"/>
      <c r="AGJ39" s="78"/>
      <c r="AGK39" s="78"/>
      <c r="AGL39" s="78"/>
      <c r="AGM39" s="78"/>
      <c r="AGN39" s="78"/>
      <c r="AGO39" s="78"/>
      <c r="AGP39" s="78"/>
      <c r="AGQ39" s="78"/>
      <c r="AGR39" s="78"/>
      <c r="AGS39" s="78"/>
      <c r="AGT39" s="78"/>
      <c r="AGU39" s="78"/>
      <c r="AGV39" s="78"/>
      <c r="AGW39" s="78"/>
      <c r="AGX39" s="78"/>
      <c r="AGY39" s="78"/>
      <c r="AGZ39" s="78"/>
      <c r="AHA39" s="78"/>
      <c r="AHB39" s="78"/>
      <c r="AHC39" s="78"/>
      <c r="AHD39" s="78"/>
      <c r="AHE39" s="78"/>
      <c r="AHF39" s="78"/>
      <c r="AHG39" s="78"/>
      <c r="AHH39" s="78"/>
      <c r="AHI39" s="78"/>
      <c r="AHJ39" s="78"/>
      <c r="AHK39" s="78"/>
      <c r="AHL39" s="78"/>
      <c r="AHM39" s="78"/>
      <c r="AHN39" s="78"/>
      <c r="AHO39" s="78"/>
      <c r="AHP39" s="78"/>
      <c r="AHQ39" s="78"/>
      <c r="AHR39" s="78"/>
      <c r="AHS39" s="78"/>
      <c r="AHT39" s="78"/>
      <c r="AHU39" s="78"/>
      <c r="AHV39" s="78"/>
      <c r="AHW39" s="78"/>
      <c r="AHX39" s="78"/>
      <c r="AHY39" s="78"/>
      <c r="AHZ39" s="78"/>
      <c r="AIA39" s="78"/>
      <c r="AIB39" s="78"/>
      <c r="AIC39" s="78"/>
      <c r="AID39" s="78"/>
      <c r="AIE39" s="78"/>
      <c r="AIF39" s="78"/>
      <c r="AIG39" s="78"/>
      <c r="AIH39" s="78"/>
      <c r="AII39" s="78"/>
      <c r="AIJ39" s="78"/>
      <c r="AIK39" s="78"/>
      <c r="AIL39" s="78"/>
      <c r="AIM39" s="78"/>
      <c r="AIN39" s="78"/>
      <c r="AIO39" s="78"/>
      <c r="AIP39" s="78"/>
      <c r="AIQ39" s="78"/>
      <c r="AIR39" s="78"/>
      <c r="AIS39" s="78"/>
      <c r="AIT39" s="78"/>
      <c r="AIU39" s="78"/>
      <c r="AIV39" s="78"/>
      <c r="AIW39" s="78"/>
      <c r="AIX39" s="78"/>
      <c r="AIY39" s="78"/>
      <c r="AIZ39" s="78"/>
      <c r="AJA39" s="78"/>
      <c r="AJB39" s="78"/>
      <c r="AJC39" s="78"/>
      <c r="AJD39" s="78"/>
      <c r="AJE39" s="78"/>
      <c r="AJF39" s="78"/>
      <c r="AJG39" s="78"/>
      <c r="AJH39" s="78"/>
      <c r="AJI39" s="78"/>
      <c r="AJJ39" s="78"/>
      <c r="AJK39" s="78"/>
      <c r="AJL39" s="78"/>
      <c r="AJM39" s="78"/>
      <c r="AJN39" s="78"/>
      <c r="AJO39" s="78"/>
      <c r="AJP39" s="78"/>
      <c r="AJQ39" s="78"/>
      <c r="AJR39" s="78"/>
      <c r="AJS39" s="78"/>
      <c r="AJT39" s="78"/>
      <c r="AJU39" s="78"/>
      <c r="AJV39" s="78"/>
      <c r="AJW39" s="78"/>
      <c r="AJX39" s="78"/>
      <c r="AJY39" s="78"/>
      <c r="AJZ39" s="78"/>
      <c r="AKA39" s="78"/>
      <c r="AKB39" s="78"/>
      <c r="AKC39" s="78"/>
      <c r="AKD39" s="78"/>
      <c r="AKE39" s="78"/>
      <c r="AKF39" s="78"/>
      <c r="AKG39" s="78"/>
      <c r="AKH39" s="78"/>
      <c r="AKI39" s="78"/>
      <c r="AKJ39" s="78"/>
      <c r="AKK39" s="78"/>
      <c r="AKL39" s="78"/>
      <c r="AKM39" s="78"/>
      <c r="AKN39" s="78"/>
      <c r="AKO39" s="78"/>
      <c r="AKP39" s="78"/>
      <c r="AKQ39" s="78"/>
      <c r="AKR39" s="78"/>
      <c r="AKS39" s="78"/>
      <c r="AKT39" s="78"/>
      <c r="AKU39" s="78"/>
      <c r="AKV39" s="78"/>
      <c r="AKW39" s="78"/>
      <c r="AKX39" s="78"/>
      <c r="AKY39" s="78"/>
      <c r="AKZ39" s="78"/>
      <c r="ALA39" s="78"/>
      <c r="ALB39" s="78"/>
      <c r="ALC39" s="78"/>
      <c r="ALD39" s="78"/>
      <c r="ALE39" s="78"/>
      <c r="ALF39" s="78"/>
      <c r="ALG39" s="78"/>
      <c r="ALH39" s="78"/>
      <c r="ALI39" s="78"/>
      <c r="ALJ39" s="78"/>
      <c r="ALK39" s="78"/>
      <c r="ALL39" s="78"/>
      <c r="ALM39" s="78"/>
      <c r="ALN39" s="78"/>
      <c r="ALO39" s="78"/>
      <c r="ALP39" s="78"/>
      <c r="ALQ39" s="78"/>
      <c r="ALR39" s="78"/>
      <c r="ALS39" s="78"/>
      <c r="ALT39" s="78"/>
      <c r="ALU39" s="78"/>
      <c r="ALV39" s="78"/>
      <c r="ALW39" s="78"/>
      <c r="ALX39" s="78"/>
      <c r="ALY39" s="78"/>
      <c r="ALZ39" s="78"/>
      <c r="AMA39" s="78"/>
      <c r="AMB39" s="78"/>
      <c r="AMC39" s="78"/>
      <c r="AMD39" s="78"/>
      <c r="AME39" s="78"/>
      <c r="AMF39" s="78"/>
      <c r="AMG39" s="78"/>
      <c r="AMH39" s="78"/>
      <c r="AMI39" s="78"/>
      <c r="AMJ39" s="78"/>
      <c r="AMK39" s="78"/>
      <c r="AML39" s="78"/>
      <c r="AMM39" s="78"/>
      <c r="AMN39" s="78"/>
    </row>
    <row r="40" spans="1:1028" s="438" customFormat="1" ht="16.5" thickBot="1">
      <c r="A40" s="78"/>
      <c r="B40" s="78">
        <v>1300</v>
      </c>
      <c r="C40" s="78" t="s">
        <v>679</v>
      </c>
      <c r="D40" s="78"/>
      <c r="E40" s="78"/>
      <c r="F40" s="78"/>
      <c r="G40" s="78"/>
      <c r="H40" s="78"/>
      <c r="I40" s="66">
        <v>13</v>
      </c>
      <c r="J40" s="84">
        <f>B40*I40</f>
        <v>16900</v>
      </c>
      <c r="K40" s="78"/>
      <c r="L40" s="78"/>
      <c r="M40" s="78"/>
      <c r="N40" s="78"/>
      <c r="O40" s="78"/>
      <c r="P40" s="78"/>
      <c r="Q40" s="78"/>
      <c r="R40" s="78"/>
      <c r="S40" s="78"/>
      <c r="T40" s="78"/>
      <c r="U40" s="78"/>
      <c r="V40" s="78"/>
      <c r="W40" s="78"/>
      <c r="X40" s="78"/>
      <c r="Y40" s="78"/>
      <c r="Z40" s="78"/>
      <c r="AA40" s="78"/>
      <c r="AB40" s="78"/>
      <c r="AC40" s="78"/>
      <c r="AD40" s="78"/>
      <c r="AE40" s="78"/>
      <c r="AF40" s="78"/>
      <c r="AG40" s="78"/>
      <c r="AH40" s="78"/>
      <c r="AI40" s="78"/>
      <c r="AJ40" s="78"/>
      <c r="AK40" s="78"/>
      <c r="AL40" s="78"/>
      <c r="AM40" s="78"/>
      <c r="AN40" s="78"/>
      <c r="AO40" s="78"/>
      <c r="AP40" s="78"/>
      <c r="AQ40" s="78"/>
      <c r="AR40" s="78"/>
      <c r="AS40" s="78"/>
      <c r="AT40" s="78"/>
      <c r="AU40" s="78"/>
      <c r="AV40" s="78"/>
      <c r="AW40" s="78"/>
      <c r="AX40" s="78"/>
      <c r="AY40" s="78"/>
      <c r="AZ40" s="78"/>
      <c r="BA40" s="78"/>
      <c r="BB40" s="78"/>
      <c r="BC40" s="78"/>
      <c r="BD40" s="78"/>
      <c r="BE40" s="78"/>
      <c r="BF40" s="78"/>
      <c r="BG40" s="78"/>
      <c r="BH40" s="78"/>
      <c r="BI40" s="78"/>
      <c r="BJ40" s="78"/>
      <c r="BK40" s="78"/>
      <c r="BL40" s="78"/>
      <c r="BM40" s="78"/>
      <c r="BN40" s="78"/>
      <c r="BO40" s="78"/>
      <c r="BP40" s="78"/>
      <c r="BQ40" s="78"/>
      <c r="BR40" s="78"/>
      <c r="BS40" s="78"/>
      <c r="BT40" s="78"/>
      <c r="BU40" s="78"/>
      <c r="BV40" s="78"/>
      <c r="BW40" s="78"/>
      <c r="BX40" s="78"/>
      <c r="BY40" s="78"/>
      <c r="BZ40" s="78"/>
      <c r="CA40" s="78"/>
      <c r="CB40" s="78"/>
      <c r="CC40" s="78"/>
      <c r="CD40" s="78"/>
      <c r="CE40" s="78"/>
      <c r="CF40" s="78"/>
      <c r="CG40" s="78"/>
      <c r="CH40" s="78"/>
      <c r="CI40" s="78"/>
      <c r="CJ40" s="78"/>
      <c r="CK40" s="78"/>
      <c r="CL40" s="78"/>
      <c r="CM40" s="78"/>
      <c r="CN40" s="78"/>
      <c r="CO40" s="78"/>
      <c r="CP40" s="78"/>
      <c r="CQ40" s="78"/>
      <c r="CR40" s="78"/>
      <c r="CS40" s="78"/>
      <c r="CT40" s="78"/>
      <c r="CU40" s="78"/>
      <c r="CV40" s="78"/>
      <c r="CW40" s="78"/>
      <c r="CX40" s="78"/>
      <c r="CY40" s="78"/>
      <c r="CZ40" s="78"/>
      <c r="DA40" s="78"/>
      <c r="DB40" s="78"/>
      <c r="DC40" s="78"/>
      <c r="DD40" s="78"/>
      <c r="DE40" s="78"/>
      <c r="DF40" s="78"/>
      <c r="DG40" s="78"/>
      <c r="DH40" s="78"/>
      <c r="DI40" s="78"/>
      <c r="DJ40" s="78"/>
      <c r="DK40" s="78"/>
      <c r="DL40" s="78"/>
      <c r="DM40" s="78"/>
      <c r="DN40" s="78"/>
      <c r="DO40" s="78"/>
      <c r="DP40" s="78"/>
      <c r="DQ40" s="78"/>
      <c r="DR40" s="78"/>
      <c r="DS40" s="78"/>
      <c r="DT40" s="78"/>
      <c r="DU40" s="78"/>
      <c r="DV40" s="78"/>
      <c r="DW40" s="78"/>
      <c r="DX40" s="78"/>
      <c r="DY40" s="78"/>
      <c r="DZ40" s="78"/>
      <c r="EA40" s="78"/>
      <c r="EB40" s="78"/>
      <c r="EC40" s="78"/>
      <c r="ED40" s="78"/>
      <c r="EE40" s="78"/>
      <c r="EF40" s="78"/>
      <c r="EG40" s="78"/>
      <c r="EH40" s="78"/>
      <c r="EI40" s="78"/>
      <c r="EJ40" s="78"/>
      <c r="EK40" s="78"/>
      <c r="EL40" s="78"/>
      <c r="EM40" s="78"/>
      <c r="EN40" s="78"/>
      <c r="EO40" s="78"/>
      <c r="EP40" s="78"/>
      <c r="EQ40" s="78"/>
      <c r="ER40" s="78"/>
      <c r="ES40" s="78"/>
      <c r="ET40" s="78"/>
      <c r="EU40" s="78"/>
      <c r="EV40" s="78"/>
      <c r="EW40" s="78"/>
      <c r="EX40" s="78"/>
      <c r="EY40" s="78"/>
      <c r="EZ40" s="78"/>
      <c r="FA40" s="78"/>
      <c r="FB40" s="78"/>
      <c r="FC40" s="78"/>
      <c r="FD40" s="78"/>
      <c r="FE40" s="78"/>
      <c r="FF40" s="78"/>
      <c r="FG40" s="78"/>
      <c r="FH40" s="78"/>
      <c r="FI40" s="78"/>
      <c r="FJ40" s="78"/>
      <c r="FK40" s="78"/>
      <c r="FL40" s="78"/>
      <c r="FM40" s="78"/>
      <c r="FN40" s="78"/>
      <c r="FO40" s="78"/>
      <c r="FP40" s="78"/>
      <c r="FQ40" s="78"/>
      <c r="FR40" s="78"/>
      <c r="FS40" s="78"/>
      <c r="FT40" s="78"/>
      <c r="FU40" s="78"/>
      <c r="FV40" s="78"/>
      <c r="FW40" s="78"/>
      <c r="FX40" s="78"/>
      <c r="FY40" s="78"/>
      <c r="FZ40" s="78"/>
      <c r="GA40" s="78"/>
      <c r="GB40" s="78"/>
      <c r="GC40" s="78"/>
      <c r="GD40" s="78"/>
      <c r="GE40" s="78"/>
      <c r="GF40" s="78"/>
      <c r="GG40" s="78"/>
      <c r="GH40" s="78"/>
      <c r="GI40" s="78"/>
      <c r="GJ40" s="78"/>
      <c r="GK40" s="78"/>
      <c r="GL40" s="78"/>
      <c r="GM40" s="78"/>
      <c r="GN40" s="78"/>
      <c r="GO40" s="78"/>
      <c r="GP40" s="78"/>
      <c r="GQ40" s="78"/>
      <c r="GR40" s="78"/>
      <c r="GS40" s="78"/>
      <c r="GT40" s="78"/>
      <c r="GU40" s="78"/>
      <c r="GV40" s="78"/>
      <c r="GW40" s="78"/>
      <c r="GX40" s="78"/>
      <c r="GY40" s="78"/>
      <c r="GZ40" s="78"/>
      <c r="HA40" s="78"/>
      <c r="HB40" s="78"/>
      <c r="HC40" s="78"/>
      <c r="HD40" s="78"/>
      <c r="HE40" s="78"/>
      <c r="HF40" s="78"/>
      <c r="HG40" s="78"/>
      <c r="HH40" s="78"/>
      <c r="HI40" s="78"/>
      <c r="HJ40" s="78"/>
      <c r="HK40" s="78"/>
      <c r="HL40" s="78"/>
      <c r="HM40" s="78"/>
      <c r="HN40" s="78"/>
      <c r="HO40" s="78"/>
      <c r="HP40" s="78"/>
      <c r="HQ40" s="78"/>
      <c r="HR40" s="78"/>
      <c r="HS40" s="78"/>
      <c r="HT40" s="78"/>
      <c r="HU40" s="78"/>
      <c r="HV40" s="78"/>
      <c r="HW40" s="78"/>
      <c r="HX40" s="78"/>
      <c r="HY40" s="78"/>
      <c r="HZ40" s="78"/>
      <c r="IA40" s="78"/>
      <c r="IB40" s="78"/>
      <c r="IC40" s="78"/>
      <c r="ID40" s="78"/>
      <c r="IE40" s="78"/>
      <c r="IF40" s="78"/>
      <c r="IG40" s="78"/>
      <c r="IH40" s="78"/>
      <c r="II40" s="78"/>
      <c r="IJ40" s="78"/>
      <c r="IK40" s="78"/>
      <c r="IL40" s="78"/>
      <c r="IM40" s="78"/>
      <c r="IN40" s="78"/>
      <c r="IO40" s="78"/>
      <c r="IP40" s="78"/>
      <c r="IQ40" s="78"/>
      <c r="IR40" s="78"/>
      <c r="IS40" s="78"/>
      <c r="IT40" s="78"/>
      <c r="IU40" s="78"/>
      <c r="IV40" s="78"/>
      <c r="IW40" s="78"/>
      <c r="IX40" s="78"/>
      <c r="IY40" s="78"/>
      <c r="IZ40" s="78"/>
      <c r="JA40" s="78"/>
      <c r="JB40" s="78"/>
      <c r="JC40" s="78"/>
      <c r="JD40" s="78"/>
      <c r="JE40" s="78"/>
      <c r="JF40" s="78"/>
      <c r="JG40" s="78"/>
      <c r="JH40" s="78"/>
      <c r="JI40" s="78"/>
      <c r="JJ40" s="78"/>
      <c r="JK40" s="78"/>
      <c r="JL40" s="78"/>
      <c r="JM40" s="78"/>
      <c r="JN40" s="78"/>
      <c r="JO40" s="78"/>
      <c r="JP40" s="78"/>
      <c r="JQ40" s="78"/>
      <c r="JR40" s="78"/>
      <c r="JS40" s="78"/>
      <c r="JT40" s="78"/>
      <c r="JU40" s="78"/>
      <c r="JV40" s="78"/>
      <c r="JW40" s="78"/>
      <c r="JX40" s="78"/>
      <c r="JY40" s="78"/>
      <c r="JZ40" s="78"/>
      <c r="KA40" s="78"/>
      <c r="KB40" s="78"/>
      <c r="KC40" s="78"/>
      <c r="KD40" s="78"/>
      <c r="KE40" s="78"/>
      <c r="KF40" s="78"/>
      <c r="KG40" s="78"/>
      <c r="KH40" s="78"/>
      <c r="KI40" s="78"/>
      <c r="KJ40" s="78"/>
      <c r="KK40" s="78"/>
      <c r="KL40" s="78"/>
      <c r="KM40" s="78"/>
      <c r="KN40" s="78"/>
      <c r="KO40" s="78"/>
      <c r="KP40" s="78"/>
      <c r="KQ40" s="78"/>
      <c r="KR40" s="78"/>
      <c r="KS40" s="78"/>
      <c r="KT40" s="78"/>
      <c r="KU40" s="78"/>
      <c r="KV40" s="78"/>
      <c r="KW40" s="78"/>
      <c r="KX40" s="78"/>
      <c r="KY40" s="78"/>
      <c r="KZ40" s="78"/>
      <c r="LA40" s="78"/>
      <c r="LB40" s="78"/>
      <c r="LC40" s="78"/>
      <c r="LD40" s="78"/>
      <c r="LE40" s="78"/>
      <c r="LF40" s="78"/>
      <c r="LG40" s="78"/>
      <c r="LH40" s="78"/>
      <c r="LI40" s="78"/>
      <c r="LJ40" s="78"/>
      <c r="LK40" s="78"/>
      <c r="LL40" s="78"/>
      <c r="LM40" s="78"/>
      <c r="LN40" s="78"/>
      <c r="LO40" s="78"/>
      <c r="LP40" s="78"/>
      <c r="LQ40" s="78"/>
      <c r="LR40" s="78"/>
      <c r="LS40" s="78"/>
      <c r="LT40" s="78"/>
      <c r="LU40" s="78"/>
      <c r="LV40" s="78"/>
      <c r="LW40" s="78"/>
      <c r="LX40" s="78"/>
      <c r="LY40" s="78"/>
      <c r="LZ40" s="78"/>
      <c r="MA40" s="78"/>
      <c r="MB40" s="78"/>
      <c r="MC40" s="78"/>
      <c r="MD40" s="78"/>
      <c r="ME40" s="78"/>
      <c r="MF40" s="78"/>
      <c r="MG40" s="78"/>
      <c r="MH40" s="78"/>
      <c r="MI40" s="78"/>
      <c r="MJ40" s="78"/>
      <c r="MK40" s="78"/>
      <c r="ML40" s="78"/>
      <c r="MM40" s="78"/>
      <c r="MN40" s="78"/>
      <c r="MO40" s="78"/>
      <c r="MP40" s="78"/>
      <c r="MQ40" s="78"/>
      <c r="MR40" s="78"/>
      <c r="MS40" s="78"/>
      <c r="MT40" s="78"/>
      <c r="MU40" s="78"/>
      <c r="MV40" s="78"/>
      <c r="MW40" s="78"/>
      <c r="MX40" s="78"/>
      <c r="MY40" s="78"/>
      <c r="MZ40" s="78"/>
      <c r="NA40" s="78"/>
      <c r="NB40" s="78"/>
      <c r="NC40" s="78"/>
      <c r="ND40" s="78"/>
      <c r="NE40" s="78"/>
      <c r="NF40" s="78"/>
      <c r="NG40" s="78"/>
      <c r="NH40" s="78"/>
      <c r="NI40" s="78"/>
      <c r="NJ40" s="78"/>
      <c r="NK40" s="78"/>
      <c r="NL40" s="78"/>
      <c r="NM40" s="78"/>
      <c r="NN40" s="78"/>
      <c r="NO40" s="78"/>
      <c r="NP40" s="78"/>
      <c r="NQ40" s="78"/>
      <c r="NR40" s="78"/>
      <c r="NS40" s="78"/>
      <c r="NT40" s="78"/>
      <c r="NU40" s="78"/>
      <c r="NV40" s="78"/>
      <c r="NW40" s="78"/>
      <c r="NX40" s="78"/>
      <c r="NY40" s="78"/>
      <c r="NZ40" s="78"/>
      <c r="OA40" s="78"/>
      <c r="OB40" s="78"/>
      <c r="OC40" s="78"/>
      <c r="OD40" s="78"/>
      <c r="OE40" s="78"/>
      <c r="OF40" s="78"/>
      <c r="OG40" s="78"/>
      <c r="OH40" s="78"/>
      <c r="OI40" s="78"/>
      <c r="OJ40" s="78"/>
      <c r="OK40" s="78"/>
      <c r="OL40" s="78"/>
      <c r="OM40" s="78"/>
      <c r="ON40" s="78"/>
      <c r="OO40" s="78"/>
      <c r="OP40" s="78"/>
      <c r="OQ40" s="78"/>
      <c r="OR40" s="78"/>
      <c r="OS40" s="78"/>
      <c r="OT40" s="78"/>
      <c r="OU40" s="78"/>
      <c r="OV40" s="78"/>
      <c r="OW40" s="78"/>
      <c r="OX40" s="78"/>
      <c r="OY40" s="78"/>
      <c r="OZ40" s="78"/>
      <c r="PA40" s="78"/>
      <c r="PB40" s="78"/>
      <c r="PC40" s="78"/>
      <c r="PD40" s="78"/>
      <c r="PE40" s="78"/>
      <c r="PF40" s="78"/>
      <c r="PG40" s="78"/>
      <c r="PH40" s="78"/>
      <c r="PI40" s="78"/>
      <c r="PJ40" s="78"/>
      <c r="PK40" s="78"/>
      <c r="PL40" s="78"/>
      <c r="PM40" s="78"/>
      <c r="PN40" s="78"/>
      <c r="PO40" s="78"/>
      <c r="PP40" s="78"/>
      <c r="PQ40" s="78"/>
      <c r="PR40" s="78"/>
      <c r="PS40" s="78"/>
      <c r="PT40" s="78"/>
      <c r="PU40" s="78"/>
      <c r="PV40" s="78"/>
      <c r="PW40" s="78"/>
      <c r="PX40" s="78"/>
      <c r="PY40" s="78"/>
      <c r="PZ40" s="78"/>
      <c r="QA40" s="78"/>
      <c r="QB40" s="78"/>
      <c r="QC40" s="78"/>
      <c r="QD40" s="78"/>
      <c r="QE40" s="78"/>
      <c r="QF40" s="78"/>
      <c r="QG40" s="78"/>
      <c r="QH40" s="78"/>
      <c r="QI40" s="78"/>
      <c r="QJ40" s="78"/>
      <c r="QK40" s="78"/>
      <c r="QL40" s="78"/>
      <c r="QM40" s="78"/>
      <c r="QN40" s="78"/>
      <c r="QO40" s="78"/>
      <c r="QP40" s="78"/>
      <c r="QQ40" s="78"/>
      <c r="QR40" s="78"/>
      <c r="QS40" s="78"/>
      <c r="QT40" s="78"/>
      <c r="QU40" s="78"/>
      <c r="QV40" s="78"/>
      <c r="QW40" s="78"/>
      <c r="QX40" s="78"/>
      <c r="QY40" s="78"/>
      <c r="QZ40" s="78"/>
      <c r="RA40" s="78"/>
      <c r="RB40" s="78"/>
      <c r="RC40" s="78"/>
      <c r="RD40" s="78"/>
      <c r="RE40" s="78"/>
      <c r="RF40" s="78"/>
      <c r="RG40" s="78"/>
      <c r="RH40" s="78"/>
      <c r="RI40" s="78"/>
      <c r="RJ40" s="78"/>
      <c r="RK40" s="78"/>
      <c r="RL40" s="78"/>
      <c r="RM40" s="78"/>
      <c r="RN40" s="78"/>
      <c r="RO40" s="78"/>
      <c r="RP40" s="78"/>
      <c r="RQ40" s="78"/>
      <c r="RR40" s="78"/>
      <c r="RS40" s="78"/>
      <c r="RT40" s="78"/>
      <c r="RU40" s="78"/>
      <c r="RV40" s="78"/>
      <c r="RW40" s="78"/>
      <c r="RX40" s="78"/>
      <c r="RY40" s="78"/>
      <c r="RZ40" s="78"/>
      <c r="SA40" s="78"/>
      <c r="SB40" s="78"/>
      <c r="SC40" s="78"/>
      <c r="SD40" s="78"/>
      <c r="SE40" s="78"/>
      <c r="SF40" s="78"/>
      <c r="SG40" s="78"/>
      <c r="SH40" s="78"/>
      <c r="SI40" s="78"/>
      <c r="SJ40" s="78"/>
      <c r="SK40" s="78"/>
      <c r="SL40" s="78"/>
      <c r="SM40" s="78"/>
      <c r="SN40" s="78"/>
      <c r="SO40" s="78"/>
      <c r="SP40" s="78"/>
      <c r="SQ40" s="78"/>
      <c r="SR40" s="78"/>
      <c r="SS40" s="78"/>
      <c r="ST40" s="78"/>
      <c r="SU40" s="78"/>
      <c r="SV40" s="78"/>
      <c r="SW40" s="78"/>
      <c r="SX40" s="78"/>
      <c r="SY40" s="78"/>
      <c r="SZ40" s="78"/>
      <c r="TA40" s="78"/>
      <c r="TB40" s="78"/>
      <c r="TC40" s="78"/>
      <c r="TD40" s="78"/>
      <c r="TE40" s="78"/>
      <c r="TF40" s="78"/>
      <c r="TG40" s="78"/>
      <c r="TH40" s="78"/>
      <c r="TI40" s="78"/>
      <c r="TJ40" s="78"/>
      <c r="TK40" s="78"/>
      <c r="TL40" s="78"/>
      <c r="TM40" s="78"/>
      <c r="TN40" s="78"/>
      <c r="TO40" s="78"/>
      <c r="TP40" s="78"/>
      <c r="TQ40" s="78"/>
      <c r="TR40" s="78"/>
      <c r="TS40" s="78"/>
      <c r="TT40" s="78"/>
      <c r="TU40" s="78"/>
      <c r="TV40" s="78"/>
      <c r="TW40" s="78"/>
      <c r="TX40" s="78"/>
      <c r="TY40" s="78"/>
      <c r="TZ40" s="78"/>
      <c r="UA40" s="78"/>
      <c r="UB40" s="78"/>
      <c r="UC40" s="78"/>
      <c r="UD40" s="78"/>
      <c r="UE40" s="78"/>
      <c r="UF40" s="78"/>
      <c r="UG40" s="78"/>
      <c r="UH40" s="78"/>
      <c r="UI40" s="78"/>
      <c r="UJ40" s="78"/>
      <c r="UK40" s="78"/>
      <c r="UL40" s="78"/>
      <c r="UM40" s="78"/>
      <c r="UN40" s="78"/>
      <c r="UO40" s="78"/>
      <c r="UP40" s="78"/>
      <c r="UQ40" s="78"/>
      <c r="UR40" s="78"/>
      <c r="US40" s="78"/>
      <c r="UT40" s="78"/>
      <c r="UU40" s="78"/>
      <c r="UV40" s="78"/>
      <c r="UW40" s="78"/>
      <c r="UX40" s="78"/>
      <c r="UY40" s="78"/>
      <c r="UZ40" s="78"/>
      <c r="VA40" s="78"/>
      <c r="VB40" s="78"/>
      <c r="VC40" s="78"/>
      <c r="VD40" s="78"/>
      <c r="VE40" s="78"/>
      <c r="VF40" s="78"/>
      <c r="VG40" s="78"/>
      <c r="VH40" s="78"/>
      <c r="VI40" s="78"/>
      <c r="VJ40" s="78"/>
      <c r="VK40" s="78"/>
      <c r="VL40" s="78"/>
      <c r="VM40" s="78"/>
      <c r="VN40" s="78"/>
      <c r="VO40" s="78"/>
      <c r="VP40" s="78"/>
      <c r="VQ40" s="78"/>
      <c r="VR40" s="78"/>
      <c r="VS40" s="78"/>
      <c r="VT40" s="78"/>
      <c r="VU40" s="78"/>
      <c r="VV40" s="78"/>
      <c r="VW40" s="78"/>
      <c r="VX40" s="78"/>
      <c r="VY40" s="78"/>
      <c r="VZ40" s="78"/>
      <c r="WA40" s="78"/>
      <c r="WB40" s="78"/>
      <c r="WC40" s="78"/>
      <c r="WD40" s="78"/>
      <c r="WE40" s="78"/>
      <c r="WF40" s="78"/>
      <c r="WG40" s="78"/>
      <c r="WH40" s="78"/>
      <c r="WI40" s="78"/>
      <c r="WJ40" s="78"/>
      <c r="WK40" s="78"/>
      <c r="WL40" s="78"/>
      <c r="WM40" s="78"/>
      <c r="WN40" s="78"/>
      <c r="WO40" s="78"/>
      <c r="WP40" s="78"/>
      <c r="WQ40" s="78"/>
      <c r="WR40" s="78"/>
      <c r="WS40" s="78"/>
      <c r="WT40" s="78"/>
      <c r="WU40" s="78"/>
      <c r="WV40" s="78"/>
      <c r="WW40" s="78"/>
      <c r="WX40" s="78"/>
      <c r="WY40" s="78"/>
      <c r="WZ40" s="78"/>
      <c r="XA40" s="78"/>
      <c r="XB40" s="78"/>
      <c r="XC40" s="78"/>
      <c r="XD40" s="78"/>
      <c r="XE40" s="78"/>
      <c r="XF40" s="78"/>
      <c r="XG40" s="78"/>
      <c r="XH40" s="78"/>
      <c r="XI40" s="78"/>
      <c r="XJ40" s="78"/>
      <c r="XK40" s="78"/>
      <c r="XL40" s="78"/>
      <c r="XM40" s="78"/>
      <c r="XN40" s="78"/>
      <c r="XO40" s="78"/>
      <c r="XP40" s="78"/>
      <c r="XQ40" s="78"/>
      <c r="XR40" s="78"/>
      <c r="XS40" s="78"/>
      <c r="XT40" s="78"/>
      <c r="XU40" s="78"/>
      <c r="XV40" s="78"/>
      <c r="XW40" s="78"/>
      <c r="XX40" s="78"/>
      <c r="XY40" s="78"/>
      <c r="XZ40" s="78"/>
      <c r="YA40" s="78"/>
      <c r="YB40" s="78"/>
      <c r="YC40" s="78"/>
      <c r="YD40" s="78"/>
      <c r="YE40" s="78"/>
      <c r="YF40" s="78"/>
      <c r="YG40" s="78"/>
      <c r="YH40" s="78"/>
      <c r="YI40" s="78"/>
      <c r="YJ40" s="78"/>
      <c r="YK40" s="78"/>
      <c r="YL40" s="78"/>
      <c r="YM40" s="78"/>
      <c r="YN40" s="78"/>
      <c r="YO40" s="78"/>
      <c r="YP40" s="78"/>
      <c r="YQ40" s="78"/>
      <c r="YR40" s="78"/>
      <c r="YS40" s="78"/>
      <c r="YT40" s="78"/>
      <c r="YU40" s="78"/>
      <c r="YV40" s="78"/>
      <c r="YW40" s="78"/>
      <c r="YX40" s="78"/>
      <c r="YY40" s="78"/>
      <c r="YZ40" s="78"/>
      <c r="ZA40" s="78"/>
      <c r="ZB40" s="78"/>
      <c r="ZC40" s="78"/>
      <c r="ZD40" s="78"/>
      <c r="ZE40" s="78"/>
      <c r="ZF40" s="78"/>
      <c r="ZG40" s="78"/>
      <c r="ZH40" s="78"/>
      <c r="ZI40" s="78"/>
      <c r="ZJ40" s="78"/>
      <c r="ZK40" s="78"/>
      <c r="ZL40" s="78"/>
      <c r="ZM40" s="78"/>
      <c r="ZN40" s="78"/>
      <c r="ZO40" s="78"/>
      <c r="ZP40" s="78"/>
      <c r="ZQ40" s="78"/>
      <c r="ZR40" s="78"/>
      <c r="ZS40" s="78"/>
      <c r="ZT40" s="78"/>
      <c r="ZU40" s="78"/>
      <c r="ZV40" s="78"/>
      <c r="ZW40" s="78"/>
      <c r="ZX40" s="78"/>
      <c r="ZY40" s="78"/>
      <c r="ZZ40" s="78"/>
      <c r="AAA40" s="78"/>
      <c r="AAB40" s="78"/>
      <c r="AAC40" s="78"/>
      <c r="AAD40" s="78"/>
      <c r="AAE40" s="78"/>
      <c r="AAF40" s="78"/>
      <c r="AAG40" s="78"/>
      <c r="AAH40" s="78"/>
      <c r="AAI40" s="78"/>
      <c r="AAJ40" s="78"/>
      <c r="AAK40" s="78"/>
      <c r="AAL40" s="78"/>
      <c r="AAM40" s="78"/>
      <c r="AAN40" s="78"/>
      <c r="AAO40" s="78"/>
      <c r="AAP40" s="78"/>
      <c r="AAQ40" s="78"/>
      <c r="AAR40" s="78"/>
      <c r="AAS40" s="78"/>
      <c r="AAT40" s="78"/>
      <c r="AAU40" s="78"/>
      <c r="AAV40" s="78"/>
      <c r="AAW40" s="78"/>
      <c r="AAX40" s="78"/>
      <c r="AAY40" s="78"/>
      <c r="AAZ40" s="78"/>
      <c r="ABA40" s="78"/>
      <c r="ABB40" s="78"/>
      <c r="ABC40" s="78"/>
      <c r="ABD40" s="78"/>
      <c r="ABE40" s="78"/>
      <c r="ABF40" s="78"/>
      <c r="ABG40" s="78"/>
      <c r="ABH40" s="78"/>
      <c r="ABI40" s="78"/>
      <c r="ABJ40" s="78"/>
      <c r="ABK40" s="78"/>
      <c r="ABL40" s="78"/>
      <c r="ABM40" s="78"/>
      <c r="ABN40" s="78"/>
      <c r="ABO40" s="78"/>
      <c r="ABP40" s="78"/>
      <c r="ABQ40" s="78"/>
      <c r="ABR40" s="78"/>
      <c r="ABS40" s="78"/>
      <c r="ABT40" s="78"/>
      <c r="ABU40" s="78"/>
      <c r="ABV40" s="78"/>
      <c r="ABW40" s="78"/>
      <c r="ABX40" s="78"/>
      <c r="ABY40" s="78"/>
      <c r="ABZ40" s="78"/>
      <c r="ACA40" s="78"/>
      <c r="ACB40" s="78"/>
      <c r="ACC40" s="78"/>
      <c r="ACD40" s="78"/>
      <c r="ACE40" s="78"/>
      <c r="ACF40" s="78"/>
      <c r="ACG40" s="78"/>
      <c r="ACH40" s="78"/>
      <c r="ACI40" s="78"/>
      <c r="ACJ40" s="78"/>
      <c r="ACK40" s="78"/>
      <c r="ACL40" s="78"/>
      <c r="ACM40" s="78"/>
      <c r="ACN40" s="78"/>
      <c r="ACO40" s="78"/>
      <c r="ACP40" s="78"/>
      <c r="ACQ40" s="78"/>
      <c r="ACR40" s="78"/>
      <c r="ACS40" s="78"/>
      <c r="ACT40" s="78"/>
      <c r="ACU40" s="78"/>
      <c r="ACV40" s="78"/>
      <c r="ACW40" s="78"/>
      <c r="ACX40" s="78"/>
      <c r="ACY40" s="78"/>
      <c r="ACZ40" s="78"/>
      <c r="ADA40" s="78"/>
      <c r="ADB40" s="78"/>
      <c r="ADC40" s="78"/>
      <c r="ADD40" s="78"/>
      <c r="ADE40" s="78"/>
      <c r="ADF40" s="78"/>
      <c r="ADG40" s="78"/>
      <c r="ADH40" s="78"/>
      <c r="ADI40" s="78"/>
      <c r="ADJ40" s="78"/>
      <c r="ADK40" s="78"/>
      <c r="ADL40" s="78"/>
      <c r="ADM40" s="78"/>
      <c r="ADN40" s="78"/>
      <c r="ADO40" s="78"/>
      <c r="ADP40" s="78"/>
      <c r="ADQ40" s="78"/>
      <c r="ADR40" s="78"/>
      <c r="ADS40" s="78"/>
      <c r="ADT40" s="78"/>
      <c r="ADU40" s="78"/>
      <c r="ADV40" s="78"/>
      <c r="ADW40" s="78"/>
      <c r="ADX40" s="78"/>
      <c r="ADY40" s="78"/>
      <c r="ADZ40" s="78"/>
      <c r="AEA40" s="78"/>
      <c r="AEB40" s="78"/>
      <c r="AEC40" s="78"/>
      <c r="AED40" s="78"/>
      <c r="AEE40" s="78"/>
      <c r="AEF40" s="78"/>
      <c r="AEG40" s="78"/>
      <c r="AEH40" s="78"/>
      <c r="AEI40" s="78"/>
      <c r="AEJ40" s="78"/>
      <c r="AEK40" s="78"/>
      <c r="AEL40" s="78"/>
      <c r="AEM40" s="78"/>
      <c r="AEN40" s="78"/>
      <c r="AEO40" s="78"/>
      <c r="AEP40" s="78"/>
      <c r="AEQ40" s="78"/>
      <c r="AER40" s="78"/>
      <c r="AES40" s="78"/>
      <c r="AET40" s="78"/>
      <c r="AEU40" s="78"/>
      <c r="AEV40" s="78"/>
      <c r="AEW40" s="78"/>
      <c r="AEX40" s="78"/>
      <c r="AEY40" s="78"/>
      <c r="AEZ40" s="78"/>
      <c r="AFA40" s="78"/>
      <c r="AFB40" s="78"/>
      <c r="AFC40" s="78"/>
      <c r="AFD40" s="78"/>
      <c r="AFE40" s="78"/>
      <c r="AFF40" s="78"/>
      <c r="AFG40" s="78"/>
      <c r="AFH40" s="78"/>
      <c r="AFI40" s="78"/>
      <c r="AFJ40" s="78"/>
      <c r="AFK40" s="78"/>
      <c r="AFL40" s="78"/>
      <c r="AFM40" s="78"/>
      <c r="AFN40" s="78"/>
      <c r="AFO40" s="78"/>
      <c r="AFP40" s="78"/>
      <c r="AFQ40" s="78"/>
      <c r="AFR40" s="78"/>
      <c r="AFS40" s="78"/>
      <c r="AFT40" s="78"/>
      <c r="AFU40" s="78"/>
      <c r="AFV40" s="78"/>
      <c r="AFW40" s="78"/>
      <c r="AFX40" s="78"/>
      <c r="AFY40" s="78"/>
      <c r="AFZ40" s="78"/>
      <c r="AGA40" s="78"/>
      <c r="AGB40" s="78"/>
      <c r="AGC40" s="78"/>
      <c r="AGD40" s="78"/>
      <c r="AGE40" s="78"/>
      <c r="AGF40" s="78"/>
      <c r="AGG40" s="78"/>
      <c r="AGH40" s="78"/>
      <c r="AGI40" s="78"/>
      <c r="AGJ40" s="78"/>
      <c r="AGK40" s="78"/>
      <c r="AGL40" s="78"/>
      <c r="AGM40" s="78"/>
      <c r="AGN40" s="78"/>
      <c r="AGO40" s="78"/>
      <c r="AGP40" s="78"/>
      <c r="AGQ40" s="78"/>
      <c r="AGR40" s="78"/>
      <c r="AGS40" s="78"/>
      <c r="AGT40" s="78"/>
      <c r="AGU40" s="78"/>
      <c r="AGV40" s="78"/>
      <c r="AGW40" s="78"/>
      <c r="AGX40" s="78"/>
      <c r="AGY40" s="78"/>
      <c r="AGZ40" s="78"/>
      <c r="AHA40" s="78"/>
      <c r="AHB40" s="78"/>
      <c r="AHC40" s="78"/>
      <c r="AHD40" s="78"/>
      <c r="AHE40" s="78"/>
      <c r="AHF40" s="78"/>
      <c r="AHG40" s="78"/>
      <c r="AHH40" s="78"/>
      <c r="AHI40" s="78"/>
      <c r="AHJ40" s="78"/>
      <c r="AHK40" s="78"/>
      <c r="AHL40" s="78"/>
      <c r="AHM40" s="78"/>
      <c r="AHN40" s="78"/>
      <c r="AHO40" s="78"/>
      <c r="AHP40" s="78"/>
      <c r="AHQ40" s="78"/>
      <c r="AHR40" s="78"/>
      <c r="AHS40" s="78"/>
      <c r="AHT40" s="78"/>
      <c r="AHU40" s="78"/>
      <c r="AHV40" s="78"/>
      <c r="AHW40" s="78"/>
      <c r="AHX40" s="78"/>
      <c r="AHY40" s="78"/>
      <c r="AHZ40" s="78"/>
      <c r="AIA40" s="78"/>
      <c r="AIB40" s="78"/>
      <c r="AIC40" s="78"/>
      <c r="AID40" s="78"/>
      <c r="AIE40" s="78"/>
      <c r="AIF40" s="78"/>
      <c r="AIG40" s="78"/>
      <c r="AIH40" s="78"/>
      <c r="AII40" s="78"/>
      <c r="AIJ40" s="78"/>
      <c r="AIK40" s="78"/>
      <c r="AIL40" s="78"/>
      <c r="AIM40" s="78"/>
      <c r="AIN40" s="78"/>
      <c r="AIO40" s="78"/>
      <c r="AIP40" s="78"/>
      <c r="AIQ40" s="78"/>
      <c r="AIR40" s="78"/>
      <c r="AIS40" s="78"/>
      <c r="AIT40" s="78"/>
      <c r="AIU40" s="78"/>
      <c r="AIV40" s="78"/>
      <c r="AIW40" s="78"/>
      <c r="AIX40" s="78"/>
      <c r="AIY40" s="78"/>
      <c r="AIZ40" s="78"/>
      <c r="AJA40" s="78"/>
      <c r="AJB40" s="78"/>
      <c r="AJC40" s="78"/>
      <c r="AJD40" s="78"/>
      <c r="AJE40" s="78"/>
      <c r="AJF40" s="78"/>
      <c r="AJG40" s="78"/>
      <c r="AJH40" s="78"/>
      <c r="AJI40" s="78"/>
      <c r="AJJ40" s="78"/>
      <c r="AJK40" s="78"/>
      <c r="AJL40" s="78"/>
      <c r="AJM40" s="78"/>
      <c r="AJN40" s="78"/>
      <c r="AJO40" s="78"/>
      <c r="AJP40" s="78"/>
      <c r="AJQ40" s="78"/>
      <c r="AJR40" s="78"/>
      <c r="AJS40" s="78"/>
      <c r="AJT40" s="78"/>
      <c r="AJU40" s="78"/>
      <c r="AJV40" s="78"/>
      <c r="AJW40" s="78"/>
      <c r="AJX40" s="78"/>
      <c r="AJY40" s="78"/>
      <c r="AJZ40" s="78"/>
      <c r="AKA40" s="78"/>
      <c r="AKB40" s="78"/>
      <c r="AKC40" s="78"/>
      <c r="AKD40" s="78"/>
      <c r="AKE40" s="78"/>
      <c r="AKF40" s="78"/>
      <c r="AKG40" s="78"/>
      <c r="AKH40" s="78"/>
      <c r="AKI40" s="78"/>
      <c r="AKJ40" s="78"/>
      <c r="AKK40" s="78"/>
      <c r="AKL40" s="78"/>
      <c r="AKM40" s="78"/>
      <c r="AKN40" s="78"/>
      <c r="AKO40" s="78"/>
      <c r="AKP40" s="78"/>
      <c r="AKQ40" s="78"/>
      <c r="AKR40" s="78"/>
      <c r="AKS40" s="78"/>
      <c r="AKT40" s="78"/>
      <c r="AKU40" s="78"/>
      <c r="AKV40" s="78"/>
      <c r="AKW40" s="78"/>
      <c r="AKX40" s="78"/>
      <c r="AKY40" s="78"/>
      <c r="AKZ40" s="78"/>
      <c r="ALA40" s="78"/>
      <c r="ALB40" s="78"/>
      <c r="ALC40" s="78"/>
      <c r="ALD40" s="78"/>
      <c r="ALE40" s="78"/>
      <c r="ALF40" s="78"/>
      <c r="ALG40" s="78"/>
      <c r="ALH40" s="78"/>
      <c r="ALI40" s="78"/>
      <c r="ALJ40" s="78"/>
      <c r="ALK40" s="78"/>
      <c r="ALL40" s="78"/>
      <c r="ALM40" s="78"/>
      <c r="ALN40" s="78"/>
      <c r="ALO40" s="78"/>
      <c r="ALP40" s="78"/>
      <c r="ALQ40" s="78"/>
      <c r="ALR40" s="78"/>
      <c r="ALS40" s="78"/>
      <c r="ALT40" s="78"/>
      <c r="ALU40" s="78"/>
      <c r="ALV40" s="78"/>
      <c r="ALW40" s="78"/>
      <c r="ALX40" s="78"/>
      <c r="ALY40" s="78"/>
      <c r="ALZ40" s="78"/>
      <c r="AMA40" s="78"/>
      <c r="AMB40" s="78"/>
      <c r="AMC40" s="78"/>
      <c r="AMD40" s="78"/>
      <c r="AME40" s="78"/>
      <c r="AMF40" s="78"/>
      <c r="AMG40" s="78"/>
      <c r="AMH40" s="78"/>
      <c r="AMI40" s="78"/>
      <c r="AMJ40" s="78"/>
      <c r="AMK40" s="78"/>
      <c r="AML40" s="78"/>
      <c r="AMM40" s="78"/>
      <c r="AMN40" s="78"/>
    </row>
    <row r="41" spans="1:1028" s="438" customFormat="1" ht="16.5" thickTop="1">
      <c r="A41" s="78"/>
      <c r="B41" s="78"/>
      <c r="C41" s="78" t="s">
        <v>687</v>
      </c>
      <c r="D41" s="78"/>
      <c r="E41" s="78"/>
      <c r="F41" s="78"/>
      <c r="G41" s="78"/>
      <c r="H41" s="78"/>
      <c r="I41" s="66"/>
      <c r="J41" s="193">
        <f>SUM(J38:J40)</f>
        <v>25155</v>
      </c>
      <c r="K41" s="78"/>
      <c r="L41" s="78"/>
      <c r="M41" s="78"/>
      <c r="N41" s="78"/>
      <c r="O41" s="78"/>
      <c r="P41" s="78"/>
      <c r="Q41" s="78"/>
      <c r="R41" s="78"/>
      <c r="S41" s="78"/>
      <c r="T41" s="78"/>
      <c r="U41" s="78"/>
      <c r="V41" s="78"/>
      <c r="W41" s="78"/>
      <c r="X41" s="78"/>
      <c r="Y41" s="78"/>
      <c r="Z41" s="78"/>
      <c r="AA41" s="78"/>
      <c r="AB41" s="78"/>
      <c r="AC41" s="78"/>
      <c r="AD41" s="78"/>
      <c r="AE41" s="78"/>
      <c r="AF41" s="78"/>
      <c r="AG41" s="78"/>
      <c r="AH41" s="78"/>
      <c r="AI41" s="78"/>
      <c r="AJ41" s="78"/>
      <c r="AK41" s="78"/>
      <c r="AL41" s="78"/>
      <c r="AM41" s="78"/>
      <c r="AN41" s="78"/>
      <c r="AO41" s="78"/>
      <c r="AP41" s="78"/>
      <c r="AQ41" s="78"/>
      <c r="AR41" s="78"/>
      <c r="AS41" s="78"/>
      <c r="AT41" s="78"/>
      <c r="AU41" s="78"/>
      <c r="AV41" s="78"/>
      <c r="AW41" s="78"/>
      <c r="AX41" s="78"/>
      <c r="AY41" s="78"/>
      <c r="AZ41" s="78"/>
      <c r="BA41" s="78"/>
      <c r="BB41" s="78"/>
      <c r="BC41" s="78"/>
      <c r="BD41" s="78"/>
      <c r="BE41" s="78"/>
      <c r="BF41" s="78"/>
      <c r="BG41" s="78"/>
      <c r="BH41" s="78"/>
      <c r="BI41" s="78"/>
      <c r="BJ41" s="78"/>
      <c r="BK41" s="78"/>
      <c r="BL41" s="78"/>
      <c r="BM41" s="78"/>
      <c r="BN41" s="78"/>
      <c r="BO41" s="78"/>
      <c r="BP41" s="78"/>
      <c r="BQ41" s="78"/>
      <c r="BR41" s="78"/>
      <c r="BS41" s="78"/>
      <c r="BT41" s="78"/>
      <c r="BU41" s="78"/>
      <c r="BV41" s="78"/>
      <c r="BW41" s="78"/>
      <c r="BX41" s="78"/>
      <c r="BY41" s="78"/>
      <c r="BZ41" s="78"/>
      <c r="CA41" s="78"/>
      <c r="CB41" s="78"/>
      <c r="CC41" s="78"/>
      <c r="CD41" s="78"/>
      <c r="CE41" s="78"/>
      <c r="CF41" s="78"/>
      <c r="CG41" s="78"/>
      <c r="CH41" s="78"/>
      <c r="CI41" s="78"/>
      <c r="CJ41" s="78"/>
      <c r="CK41" s="78"/>
      <c r="CL41" s="78"/>
      <c r="CM41" s="78"/>
      <c r="CN41" s="78"/>
      <c r="CO41" s="78"/>
      <c r="CP41" s="78"/>
      <c r="CQ41" s="78"/>
      <c r="CR41" s="78"/>
      <c r="CS41" s="78"/>
      <c r="CT41" s="78"/>
      <c r="CU41" s="78"/>
      <c r="CV41" s="78"/>
      <c r="CW41" s="78"/>
      <c r="CX41" s="78"/>
      <c r="CY41" s="78"/>
      <c r="CZ41" s="78"/>
      <c r="DA41" s="78"/>
      <c r="DB41" s="78"/>
      <c r="DC41" s="78"/>
      <c r="DD41" s="78"/>
      <c r="DE41" s="78"/>
      <c r="DF41" s="78"/>
      <c r="DG41" s="78"/>
      <c r="DH41" s="78"/>
      <c r="DI41" s="78"/>
      <c r="DJ41" s="78"/>
      <c r="DK41" s="78"/>
      <c r="DL41" s="78"/>
      <c r="DM41" s="78"/>
      <c r="DN41" s="78"/>
      <c r="DO41" s="78"/>
      <c r="DP41" s="78"/>
      <c r="DQ41" s="78"/>
      <c r="DR41" s="78"/>
      <c r="DS41" s="78"/>
      <c r="DT41" s="78"/>
      <c r="DU41" s="78"/>
      <c r="DV41" s="78"/>
      <c r="DW41" s="78"/>
      <c r="DX41" s="78"/>
      <c r="DY41" s="78"/>
      <c r="DZ41" s="78"/>
      <c r="EA41" s="78"/>
      <c r="EB41" s="78"/>
      <c r="EC41" s="78"/>
      <c r="ED41" s="78"/>
      <c r="EE41" s="78"/>
      <c r="EF41" s="78"/>
      <c r="EG41" s="78"/>
      <c r="EH41" s="78"/>
      <c r="EI41" s="78"/>
      <c r="EJ41" s="78"/>
      <c r="EK41" s="78"/>
      <c r="EL41" s="78"/>
      <c r="EM41" s="78"/>
      <c r="EN41" s="78"/>
      <c r="EO41" s="78"/>
      <c r="EP41" s="78"/>
      <c r="EQ41" s="78"/>
      <c r="ER41" s="78"/>
      <c r="ES41" s="78"/>
      <c r="ET41" s="78"/>
      <c r="EU41" s="78"/>
      <c r="EV41" s="78"/>
      <c r="EW41" s="78"/>
      <c r="EX41" s="78"/>
      <c r="EY41" s="78"/>
      <c r="EZ41" s="78"/>
      <c r="FA41" s="78"/>
      <c r="FB41" s="78"/>
      <c r="FC41" s="78"/>
      <c r="FD41" s="78"/>
      <c r="FE41" s="78"/>
      <c r="FF41" s="78"/>
      <c r="FG41" s="78"/>
      <c r="FH41" s="78"/>
      <c r="FI41" s="78"/>
      <c r="FJ41" s="78"/>
      <c r="FK41" s="78"/>
      <c r="FL41" s="78"/>
      <c r="FM41" s="78"/>
      <c r="FN41" s="78"/>
      <c r="FO41" s="78"/>
      <c r="FP41" s="78"/>
      <c r="FQ41" s="78"/>
      <c r="FR41" s="78"/>
      <c r="FS41" s="78"/>
      <c r="FT41" s="78"/>
      <c r="FU41" s="78"/>
      <c r="FV41" s="78"/>
      <c r="FW41" s="78"/>
      <c r="FX41" s="78"/>
      <c r="FY41" s="78"/>
      <c r="FZ41" s="78"/>
      <c r="GA41" s="78"/>
      <c r="GB41" s="78"/>
      <c r="GC41" s="78"/>
      <c r="GD41" s="78"/>
      <c r="GE41" s="78"/>
      <c r="GF41" s="78"/>
      <c r="GG41" s="78"/>
      <c r="GH41" s="78"/>
      <c r="GI41" s="78"/>
      <c r="GJ41" s="78"/>
      <c r="GK41" s="78"/>
      <c r="GL41" s="78"/>
      <c r="GM41" s="78"/>
      <c r="GN41" s="78"/>
      <c r="GO41" s="78"/>
      <c r="GP41" s="78"/>
      <c r="GQ41" s="78"/>
      <c r="GR41" s="78"/>
      <c r="GS41" s="78"/>
      <c r="GT41" s="78"/>
      <c r="GU41" s="78"/>
      <c r="GV41" s="78"/>
      <c r="GW41" s="78"/>
      <c r="GX41" s="78"/>
      <c r="GY41" s="78"/>
      <c r="GZ41" s="78"/>
      <c r="HA41" s="78"/>
      <c r="HB41" s="78"/>
      <c r="HC41" s="78"/>
      <c r="HD41" s="78"/>
      <c r="HE41" s="78"/>
      <c r="HF41" s="78"/>
      <c r="HG41" s="78"/>
      <c r="HH41" s="78"/>
      <c r="HI41" s="78"/>
      <c r="HJ41" s="78"/>
      <c r="HK41" s="78"/>
      <c r="HL41" s="78"/>
      <c r="HM41" s="78"/>
      <c r="HN41" s="78"/>
      <c r="HO41" s="78"/>
      <c r="HP41" s="78"/>
      <c r="HQ41" s="78"/>
      <c r="HR41" s="78"/>
      <c r="HS41" s="78"/>
      <c r="HT41" s="78"/>
      <c r="HU41" s="78"/>
      <c r="HV41" s="78"/>
      <c r="HW41" s="78"/>
      <c r="HX41" s="78"/>
      <c r="HY41" s="78"/>
      <c r="HZ41" s="78"/>
      <c r="IA41" s="78"/>
      <c r="IB41" s="78"/>
      <c r="IC41" s="78"/>
      <c r="ID41" s="78"/>
      <c r="IE41" s="78"/>
      <c r="IF41" s="78"/>
      <c r="IG41" s="78"/>
      <c r="IH41" s="78"/>
      <c r="II41" s="78"/>
      <c r="IJ41" s="78"/>
      <c r="IK41" s="78"/>
      <c r="IL41" s="78"/>
      <c r="IM41" s="78"/>
      <c r="IN41" s="78"/>
      <c r="IO41" s="78"/>
      <c r="IP41" s="78"/>
      <c r="IQ41" s="78"/>
      <c r="IR41" s="78"/>
      <c r="IS41" s="78"/>
      <c r="IT41" s="78"/>
      <c r="IU41" s="78"/>
      <c r="IV41" s="78"/>
      <c r="IW41" s="78"/>
      <c r="IX41" s="78"/>
      <c r="IY41" s="78"/>
      <c r="IZ41" s="78"/>
      <c r="JA41" s="78"/>
      <c r="JB41" s="78"/>
      <c r="JC41" s="78"/>
      <c r="JD41" s="78"/>
      <c r="JE41" s="78"/>
      <c r="JF41" s="78"/>
      <c r="JG41" s="78"/>
      <c r="JH41" s="78"/>
      <c r="JI41" s="78"/>
      <c r="JJ41" s="78"/>
      <c r="JK41" s="78"/>
      <c r="JL41" s="78"/>
      <c r="JM41" s="78"/>
      <c r="JN41" s="78"/>
      <c r="JO41" s="78"/>
      <c r="JP41" s="78"/>
      <c r="JQ41" s="78"/>
      <c r="JR41" s="78"/>
      <c r="JS41" s="78"/>
      <c r="JT41" s="78"/>
      <c r="JU41" s="78"/>
      <c r="JV41" s="78"/>
      <c r="JW41" s="78"/>
      <c r="JX41" s="78"/>
      <c r="JY41" s="78"/>
      <c r="JZ41" s="78"/>
      <c r="KA41" s="78"/>
      <c r="KB41" s="78"/>
      <c r="KC41" s="78"/>
      <c r="KD41" s="78"/>
      <c r="KE41" s="78"/>
      <c r="KF41" s="78"/>
      <c r="KG41" s="78"/>
      <c r="KH41" s="78"/>
      <c r="KI41" s="78"/>
      <c r="KJ41" s="78"/>
      <c r="KK41" s="78"/>
      <c r="KL41" s="78"/>
      <c r="KM41" s="78"/>
      <c r="KN41" s="78"/>
      <c r="KO41" s="78"/>
      <c r="KP41" s="78"/>
      <c r="KQ41" s="78"/>
      <c r="KR41" s="78"/>
      <c r="KS41" s="78"/>
      <c r="KT41" s="78"/>
      <c r="KU41" s="78"/>
      <c r="KV41" s="78"/>
      <c r="KW41" s="78"/>
      <c r="KX41" s="78"/>
      <c r="KY41" s="78"/>
      <c r="KZ41" s="78"/>
      <c r="LA41" s="78"/>
      <c r="LB41" s="78"/>
      <c r="LC41" s="78"/>
      <c r="LD41" s="78"/>
      <c r="LE41" s="78"/>
      <c r="LF41" s="78"/>
      <c r="LG41" s="78"/>
      <c r="LH41" s="78"/>
      <c r="LI41" s="78"/>
      <c r="LJ41" s="78"/>
      <c r="LK41" s="78"/>
      <c r="LL41" s="78"/>
      <c r="LM41" s="78"/>
      <c r="LN41" s="78"/>
      <c r="LO41" s="78"/>
      <c r="LP41" s="78"/>
      <c r="LQ41" s="78"/>
      <c r="LR41" s="78"/>
      <c r="LS41" s="78"/>
      <c r="LT41" s="78"/>
      <c r="LU41" s="78"/>
      <c r="LV41" s="78"/>
      <c r="LW41" s="78"/>
      <c r="LX41" s="78"/>
      <c r="LY41" s="78"/>
      <c r="LZ41" s="78"/>
      <c r="MA41" s="78"/>
      <c r="MB41" s="78"/>
      <c r="MC41" s="78"/>
      <c r="MD41" s="78"/>
      <c r="ME41" s="78"/>
      <c r="MF41" s="78"/>
      <c r="MG41" s="78"/>
      <c r="MH41" s="78"/>
      <c r="MI41" s="78"/>
      <c r="MJ41" s="78"/>
      <c r="MK41" s="78"/>
      <c r="ML41" s="78"/>
      <c r="MM41" s="78"/>
      <c r="MN41" s="78"/>
      <c r="MO41" s="78"/>
      <c r="MP41" s="78"/>
      <c r="MQ41" s="78"/>
      <c r="MR41" s="78"/>
      <c r="MS41" s="78"/>
      <c r="MT41" s="78"/>
      <c r="MU41" s="78"/>
      <c r="MV41" s="78"/>
      <c r="MW41" s="78"/>
      <c r="MX41" s="78"/>
      <c r="MY41" s="78"/>
      <c r="MZ41" s="78"/>
      <c r="NA41" s="78"/>
      <c r="NB41" s="78"/>
      <c r="NC41" s="78"/>
      <c r="ND41" s="78"/>
      <c r="NE41" s="78"/>
      <c r="NF41" s="78"/>
      <c r="NG41" s="78"/>
      <c r="NH41" s="78"/>
      <c r="NI41" s="78"/>
      <c r="NJ41" s="78"/>
      <c r="NK41" s="78"/>
      <c r="NL41" s="78"/>
      <c r="NM41" s="78"/>
      <c r="NN41" s="78"/>
      <c r="NO41" s="78"/>
      <c r="NP41" s="78"/>
      <c r="NQ41" s="78"/>
      <c r="NR41" s="78"/>
      <c r="NS41" s="78"/>
      <c r="NT41" s="78"/>
      <c r="NU41" s="78"/>
      <c r="NV41" s="78"/>
      <c r="NW41" s="78"/>
      <c r="NX41" s="78"/>
      <c r="NY41" s="78"/>
      <c r="NZ41" s="78"/>
      <c r="OA41" s="78"/>
      <c r="OB41" s="78"/>
      <c r="OC41" s="78"/>
      <c r="OD41" s="78"/>
      <c r="OE41" s="78"/>
      <c r="OF41" s="78"/>
      <c r="OG41" s="78"/>
      <c r="OH41" s="78"/>
      <c r="OI41" s="78"/>
      <c r="OJ41" s="78"/>
      <c r="OK41" s="78"/>
      <c r="OL41" s="78"/>
      <c r="OM41" s="78"/>
      <c r="ON41" s="78"/>
      <c r="OO41" s="78"/>
      <c r="OP41" s="78"/>
      <c r="OQ41" s="78"/>
      <c r="OR41" s="78"/>
      <c r="OS41" s="78"/>
      <c r="OT41" s="78"/>
      <c r="OU41" s="78"/>
      <c r="OV41" s="78"/>
      <c r="OW41" s="78"/>
      <c r="OX41" s="78"/>
      <c r="OY41" s="78"/>
      <c r="OZ41" s="78"/>
      <c r="PA41" s="78"/>
      <c r="PB41" s="78"/>
      <c r="PC41" s="78"/>
      <c r="PD41" s="78"/>
      <c r="PE41" s="78"/>
      <c r="PF41" s="78"/>
      <c r="PG41" s="78"/>
      <c r="PH41" s="78"/>
      <c r="PI41" s="78"/>
      <c r="PJ41" s="78"/>
      <c r="PK41" s="78"/>
      <c r="PL41" s="78"/>
      <c r="PM41" s="78"/>
      <c r="PN41" s="78"/>
      <c r="PO41" s="78"/>
      <c r="PP41" s="78"/>
      <c r="PQ41" s="78"/>
      <c r="PR41" s="78"/>
      <c r="PS41" s="78"/>
      <c r="PT41" s="78"/>
      <c r="PU41" s="78"/>
      <c r="PV41" s="78"/>
      <c r="PW41" s="78"/>
      <c r="PX41" s="78"/>
      <c r="PY41" s="78"/>
      <c r="PZ41" s="78"/>
      <c r="QA41" s="78"/>
      <c r="QB41" s="78"/>
      <c r="QC41" s="78"/>
      <c r="QD41" s="78"/>
      <c r="QE41" s="78"/>
      <c r="QF41" s="78"/>
      <c r="QG41" s="78"/>
      <c r="QH41" s="78"/>
      <c r="QI41" s="78"/>
      <c r="QJ41" s="78"/>
      <c r="QK41" s="78"/>
      <c r="QL41" s="78"/>
      <c r="QM41" s="78"/>
      <c r="QN41" s="78"/>
      <c r="QO41" s="78"/>
      <c r="QP41" s="78"/>
      <c r="QQ41" s="78"/>
      <c r="QR41" s="78"/>
      <c r="QS41" s="78"/>
      <c r="QT41" s="78"/>
      <c r="QU41" s="78"/>
      <c r="QV41" s="78"/>
      <c r="QW41" s="78"/>
      <c r="QX41" s="78"/>
      <c r="QY41" s="78"/>
      <c r="QZ41" s="78"/>
      <c r="RA41" s="78"/>
      <c r="RB41" s="78"/>
      <c r="RC41" s="78"/>
      <c r="RD41" s="78"/>
      <c r="RE41" s="78"/>
      <c r="RF41" s="78"/>
      <c r="RG41" s="78"/>
      <c r="RH41" s="78"/>
      <c r="RI41" s="78"/>
      <c r="RJ41" s="78"/>
      <c r="RK41" s="78"/>
      <c r="RL41" s="78"/>
      <c r="RM41" s="78"/>
      <c r="RN41" s="78"/>
      <c r="RO41" s="78"/>
      <c r="RP41" s="78"/>
      <c r="RQ41" s="78"/>
      <c r="RR41" s="78"/>
      <c r="RS41" s="78"/>
      <c r="RT41" s="78"/>
      <c r="RU41" s="78"/>
      <c r="RV41" s="78"/>
      <c r="RW41" s="78"/>
      <c r="RX41" s="78"/>
      <c r="RY41" s="78"/>
      <c r="RZ41" s="78"/>
      <c r="SA41" s="78"/>
      <c r="SB41" s="78"/>
      <c r="SC41" s="78"/>
      <c r="SD41" s="78"/>
      <c r="SE41" s="78"/>
      <c r="SF41" s="78"/>
      <c r="SG41" s="78"/>
      <c r="SH41" s="78"/>
      <c r="SI41" s="78"/>
      <c r="SJ41" s="78"/>
      <c r="SK41" s="78"/>
      <c r="SL41" s="78"/>
      <c r="SM41" s="78"/>
      <c r="SN41" s="78"/>
      <c r="SO41" s="78"/>
      <c r="SP41" s="78"/>
      <c r="SQ41" s="78"/>
      <c r="SR41" s="78"/>
      <c r="SS41" s="78"/>
      <c r="ST41" s="78"/>
      <c r="SU41" s="78"/>
      <c r="SV41" s="78"/>
      <c r="SW41" s="78"/>
      <c r="SX41" s="78"/>
      <c r="SY41" s="78"/>
      <c r="SZ41" s="78"/>
      <c r="TA41" s="78"/>
      <c r="TB41" s="78"/>
      <c r="TC41" s="78"/>
      <c r="TD41" s="78"/>
      <c r="TE41" s="78"/>
      <c r="TF41" s="78"/>
      <c r="TG41" s="78"/>
      <c r="TH41" s="78"/>
      <c r="TI41" s="78"/>
      <c r="TJ41" s="78"/>
      <c r="TK41" s="78"/>
      <c r="TL41" s="78"/>
      <c r="TM41" s="78"/>
      <c r="TN41" s="78"/>
      <c r="TO41" s="78"/>
      <c r="TP41" s="78"/>
      <c r="TQ41" s="78"/>
      <c r="TR41" s="78"/>
      <c r="TS41" s="78"/>
      <c r="TT41" s="78"/>
      <c r="TU41" s="78"/>
      <c r="TV41" s="78"/>
      <c r="TW41" s="78"/>
      <c r="TX41" s="78"/>
      <c r="TY41" s="78"/>
      <c r="TZ41" s="78"/>
      <c r="UA41" s="78"/>
      <c r="UB41" s="78"/>
      <c r="UC41" s="78"/>
      <c r="UD41" s="78"/>
      <c r="UE41" s="78"/>
      <c r="UF41" s="78"/>
      <c r="UG41" s="78"/>
      <c r="UH41" s="78"/>
      <c r="UI41" s="78"/>
      <c r="UJ41" s="78"/>
      <c r="UK41" s="78"/>
      <c r="UL41" s="78"/>
      <c r="UM41" s="78"/>
      <c r="UN41" s="78"/>
      <c r="UO41" s="78"/>
      <c r="UP41" s="78"/>
      <c r="UQ41" s="78"/>
      <c r="UR41" s="78"/>
      <c r="US41" s="78"/>
      <c r="UT41" s="78"/>
      <c r="UU41" s="78"/>
      <c r="UV41" s="78"/>
      <c r="UW41" s="78"/>
      <c r="UX41" s="78"/>
      <c r="UY41" s="78"/>
      <c r="UZ41" s="78"/>
      <c r="VA41" s="78"/>
      <c r="VB41" s="78"/>
      <c r="VC41" s="78"/>
      <c r="VD41" s="78"/>
      <c r="VE41" s="78"/>
      <c r="VF41" s="78"/>
      <c r="VG41" s="78"/>
      <c r="VH41" s="78"/>
      <c r="VI41" s="78"/>
      <c r="VJ41" s="78"/>
      <c r="VK41" s="78"/>
      <c r="VL41" s="78"/>
      <c r="VM41" s="78"/>
      <c r="VN41" s="78"/>
      <c r="VO41" s="78"/>
      <c r="VP41" s="78"/>
      <c r="VQ41" s="78"/>
      <c r="VR41" s="78"/>
      <c r="VS41" s="78"/>
      <c r="VT41" s="78"/>
      <c r="VU41" s="78"/>
      <c r="VV41" s="78"/>
      <c r="VW41" s="78"/>
      <c r="VX41" s="78"/>
      <c r="VY41" s="78"/>
      <c r="VZ41" s="78"/>
      <c r="WA41" s="78"/>
      <c r="WB41" s="78"/>
      <c r="WC41" s="78"/>
      <c r="WD41" s="78"/>
      <c r="WE41" s="78"/>
      <c r="WF41" s="78"/>
      <c r="WG41" s="78"/>
      <c r="WH41" s="78"/>
      <c r="WI41" s="78"/>
      <c r="WJ41" s="78"/>
      <c r="WK41" s="78"/>
      <c r="WL41" s="78"/>
      <c r="WM41" s="78"/>
      <c r="WN41" s="78"/>
      <c r="WO41" s="78"/>
      <c r="WP41" s="78"/>
      <c r="WQ41" s="78"/>
      <c r="WR41" s="78"/>
      <c r="WS41" s="78"/>
      <c r="WT41" s="78"/>
      <c r="WU41" s="78"/>
      <c r="WV41" s="78"/>
      <c r="WW41" s="78"/>
      <c r="WX41" s="78"/>
      <c r="WY41" s="78"/>
      <c r="WZ41" s="78"/>
      <c r="XA41" s="78"/>
      <c r="XB41" s="78"/>
      <c r="XC41" s="78"/>
      <c r="XD41" s="78"/>
      <c r="XE41" s="78"/>
      <c r="XF41" s="78"/>
      <c r="XG41" s="78"/>
      <c r="XH41" s="78"/>
      <c r="XI41" s="78"/>
      <c r="XJ41" s="78"/>
      <c r="XK41" s="78"/>
      <c r="XL41" s="78"/>
      <c r="XM41" s="78"/>
      <c r="XN41" s="78"/>
      <c r="XO41" s="78"/>
      <c r="XP41" s="78"/>
      <c r="XQ41" s="78"/>
      <c r="XR41" s="78"/>
      <c r="XS41" s="78"/>
      <c r="XT41" s="78"/>
      <c r="XU41" s="78"/>
      <c r="XV41" s="78"/>
      <c r="XW41" s="78"/>
      <c r="XX41" s="78"/>
      <c r="XY41" s="78"/>
      <c r="XZ41" s="78"/>
      <c r="YA41" s="78"/>
      <c r="YB41" s="78"/>
      <c r="YC41" s="78"/>
      <c r="YD41" s="78"/>
      <c r="YE41" s="78"/>
      <c r="YF41" s="78"/>
      <c r="YG41" s="78"/>
      <c r="YH41" s="78"/>
      <c r="YI41" s="78"/>
      <c r="YJ41" s="78"/>
      <c r="YK41" s="78"/>
      <c r="YL41" s="78"/>
      <c r="YM41" s="78"/>
      <c r="YN41" s="78"/>
      <c r="YO41" s="78"/>
      <c r="YP41" s="78"/>
      <c r="YQ41" s="78"/>
      <c r="YR41" s="78"/>
      <c r="YS41" s="78"/>
      <c r="YT41" s="78"/>
      <c r="YU41" s="78"/>
      <c r="YV41" s="78"/>
      <c r="YW41" s="78"/>
      <c r="YX41" s="78"/>
      <c r="YY41" s="78"/>
      <c r="YZ41" s="78"/>
      <c r="ZA41" s="78"/>
      <c r="ZB41" s="78"/>
      <c r="ZC41" s="78"/>
      <c r="ZD41" s="78"/>
      <c r="ZE41" s="78"/>
      <c r="ZF41" s="78"/>
      <c r="ZG41" s="78"/>
      <c r="ZH41" s="78"/>
      <c r="ZI41" s="78"/>
      <c r="ZJ41" s="78"/>
      <c r="ZK41" s="78"/>
      <c r="ZL41" s="78"/>
      <c r="ZM41" s="78"/>
      <c r="ZN41" s="78"/>
      <c r="ZO41" s="78"/>
      <c r="ZP41" s="78"/>
      <c r="ZQ41" s="78"/>
      <c r="ZR41" s="78"/>
      <c r="ZS41" s="78"/>
      <c r="ZT41" s="78"/>
      <c r="ZU41" s="78"/>
      <c r="ZV41" s="78"/>
      <c r="ZW41" s="78"/>
      <c r="ZX41" s="78"/>
      <c r="ZY41" s="78"/>
      <c r="ZZ41" s="78"/>
      <c r="AAA41" s="78"/>
      <c r="AAB41" s="78"/>
      <c r="AAC41" s="78"/>
      <c r="AAD41" s="78"/>
      <c r="AAE41" s="78"/>
      <c r="AAF41" s="78"/>
      <c r="AAG41" s="78"/>
      <c r="AAH41" s="78"/>
      <c r="AAI41" s="78"/>
      <c r="AAJ41" s="78"/>
      <c r="AAK41" s="78"/>
      <c r="AAL41" s="78"/>
      <c r="AAM41" s="78"/>
      <c r="AAN41" s="78"/>
      <c r="AAO41" s="78"/>
      <c r="AAP41" s="78"/>
      <c r="AAQ41" s="78"/>
      <c r="AAR41" s="78"/>
      <c r="AAS41" s="78"/>
      <c r="AAT41" s="78"/>
      <c r="AAU41" s="78"/>
      <c r="AAV41" s="78"/>
      <c r="AAW41" s="78"/>
      <c r="AAX41" s="78"/>
      <c r="AAY41" s="78"/>
      <c r="AAZ41" s="78"/>
      <c r="ABA41" s="78"/>
      <c r="ABB41" s="78"/>
      <c r="ABC41" s="78"/>
      <c r="ABD41" s="78"/>
      <c r="ABE41" s="78"/>
      <c r="ABF41" s="78"/>
      <c r="ABG41" s="78"/>
      <c r="ABH41" s="78"/>
      <c r="ABI41" s="78"/>
      <c r="ABJ41" s="78"/>
      <c r="ABK41" s="78"/>
      <c r="ABL41" s="78"/>
      <c r="ABM41" s="78"/>
      <c r="ABN41" s="78"/>
      <c r="ABO41" s="78"/>
      <c r="ABP41" s="78"/>
      <c r="ABQ41" s="78"/>
      <c r="ABR41" s="78"/>
      <c r="ABS41" s="78"/>
      <c r="ABT41" s="78"/>
      <c r="ABU41" s="78"/>
      <c r="ABV41" s="78"/>
      <c r="ABW41" s="78"/>
      <c r="ABX41" s="78"/>
      <c r="ABY41" s="78"/>
      <c r="ABZ41" s="78"/>
      <c r="ACA41" s="78"/>
      <c r="ACB41" s="78"/>
      <c r="ACC41" s="78"/>
      <c r="ACD41" s="78"/>
      <c r="ACE41" s="78"/>
      <c r="ACF41" s="78"/>
      <c r="ACG41" s="78"/>
      <c r="ACH41" s="78"/>
      <c r="ACI41" s="78"/>
      <c r="ACJ41" s="78"/>
      <c r="ACK41" s="78"/>
      <c r="ACL41" s="78"/>
      <c r="ACM41" s="78"/>
      <c r="ACN41" s="78"/>
      <c r="ACO41" s="78"/>
      <c r="ACP41" s="78"/>
      <c r="ACQ41" s="78"/>
      <c r="ACR41" s="78"/>
      <c r="ACS41" s="78"/>
      <c r="ACT41" s="78"/>
      <c r="ACU41" s="78"/>
      <c r="ACV41" s="78"/>
      <c r="ACW41" s="78"/>
      <c r="ACX41" s="78"/>
      <c r="ACY41" s="78"/>
      <c r="ACZ41" s="78"/>
      <c r="ADA41" s="78"/>
      <c r="ADB41" s="78"/>
      <c r="ADC41" s="78"/>
      <c r="ADD41" s="78"/>
      <c r="ADE41" s="78"/>
      <c r="ADF41" s="78"/>
      <c r="ADG41" s="78"/>
      <c r="ADH41" s="78"/>
      <c r="ADI41" s="78"/>
      <c r="ADJ41" s="78"/>
      <c r="ADK41" s="78"/>
      <c r="ADL41" s="78"/>
      <c r="ADM41" s="78"/>
      <c r="ADN41" s="78"/>
      <c r="ADO41" s="78"/>
      <c r="ADP41" s="78"/>
      <c r="ADQ41" s="78"/>
      <c r="ADR41" s="78"/>
      <c r="ADS41" s="78"/>
      <c r="ADT41" s="78"/>
      <c r="ADU41" s="78"/>
      <c r="ADV41" s="78"/>
      <c r="ADW41" s="78"/>
      <c r="ADX41" s="78"/>
      <c r="ADY41" s="78"/>
      <c r="ADZ41" s="78"/>
      <c r="AEA41" s="78"/>
      <c r="AEB41" s="78"/>
      <c r="AEC41" s="78"/>
      <c r="AED41" s="78"/>
      <c r="AEE41" s="78"/>
      <c r="AEF41" s="78"/>
      <c r="AEG41" s="78"/>
      <c r="AEH41" s="78"/>
      <c r="AEI41" s="78"/>
      <c r="AEJ41" s="78"/>
      <c r="AEK41" s="78"/>
      <c r="AEL41" s="78"/>
      <c r="AEM41" s="78"/>
      <c r="AEN41" s="78"/>
      <c r="AEO41" s="78"/>
      <c r="AEP41" s="78"/>
      <c r="AEQ41" s="78"/>
      <c r="AER41" s="78"/>
      <c r="AES41" s="78"/>
      <c r="AET41" s="78"/>
      <c r="AEU41" s="78"/>
      <c r="AEV41" s="78"/>
      <c r="AEW41" s="78"/>
      <c r="AEX41" s="78"/>
      <c r="AEY41" s="78"/>
      <c r="AEZ41" s="78"/>
      <c r="AFA41" s="78"/>
      <c r="AFB41" s="78"/>
      <c r="AFC41" s="78"/>
      <c r="AFD41" s="78"/>
      <c r="AFE41" s="78"/>
      <c r="AFF41" s="78"/>
      <c r="AFG41" s="78"/>
      <c r="AFH41" s="78"/>
      <c r="AFI41" s="78"/>
      <c r="AFJ41" s="78"/>
      <c r="AFK41" s="78"/>
      <c r="AFL41" s="78"/>
      <c r="AFM41" s="78"/>
      <c r="AFN41" s="78"/>
      <c r="AFO41" s="78"/>
      <c r="AFP41" s="78"/>
      <c r="AFQ41" s="78"/>
      <c r="AFR41" s="78"/>
      <c r="AFS41" s="78"/>
      <c r="AFT41" s="78"/>
      <c r="AFU41" s="78"/>
      <c r="AFV41" s="78"/>
      <c r="AFW41" s="78"/>
      <c r="AFX41" s="78"/>
      <c r="AFY41" s="78"/>
      <c r="AFZ41" s="78"/>
      <c r="AGA41" s="78"/>
      <c r="AGB41" s="78"/>
      <c r="AGC41" s="78"/>
      <c r="AGD41" s="78"/>
      <c r="AGE41" s="78"/>
      <c r="AGF41" s="78"/>
      <c r="AGG41" s="78"/>
      <c r="AGH41" s="78"/>
      <c r="AGI41" s="78"/>
      <c r="AGJ41" s="78"/>
      <c r="AGK41" s="78"/>
      <c r="AGL41" s="78"/>
      <c r="AGM41" s="78"/>
      <c r="AGN41" s="78"/>
      <c r="AGO41" s="78"/>
      <c r="AGP41" s="78"/>
      <c r="AGQ41" s="78"/>
      <c r="AGR41" s="78"/>
      <c r="AGS41" s="78"/>
      <c r="AGT41" s="78"/>
      <c r="AGU41" s="78"/>
      <c r="AGV41" s="78"/>
      <c r="AGW41" s="78"/>
      <c r="AGX41" s="78"/>
      <c r="AGY41" s="78"/>
      <c r="AGZ41" s="78"/>
      <c r="AHA41" s="78"/>
      <c r="AHB41" s="78"/>
      <c r="AHC41" s="78"/>
      <c r="AHD41" s="78"/>
      <c r="AHE41" s="78"/>
      <c r="AHF41" s="78"/>
      <c r="AHG41" s="78"/>
      <c r="AHH41" s="78"/>
      <c r="AHI41" s="78"/>
      <c r="AHJ41" s="78"/>
      <c r="AHK41" s="78"/>
      <c r="AHL41" s="78"/>
      <c r="AHM41" s="78"/>
      <c r="AHN41" s="78"/>
      <c r="AHO41" s="78"/>
      <c r="AHP41" s="78"/>
      <c r="AHQ41" s="78"/>
      <c r="AHR41" s="78"/>
      <c r="AHS41" s="78"/>
      <c r="AHT41" s="78"/>
      <c r="AHU41" s="78"/>
      <c r="AHV41" s="78"/>
      <c r="AHW41" s="78"/>
      <c r="AHX41" s="78"/>
      <c r="AHY41" s="78"/>
      <c r="AHZ41" s="78"/>
      <c r="AIA41" s="78"/>
      <c r="AIB41" s="78"/>
      <c r="AIC41" s="78"/>
      <c r="AID41" s="78"/>
      <c r="AIE41" s="78"/>
      <c r="AIF41" s="78"/>
      <c r="AIG41" s="78"/>
      <c r="AIH41" s="78"/>
      <c r="AII41" s="78"/>
      <c r="AIJ41" s="78"/>
      <c r="AIK41" s="78"/>
      <c r="AIL41" s="78"/>
      <c r="AIM41" s="78"/>
      <c r="AIN41" s="78"/>
      <c r="AIO41" s="78"/>
      <c r="AIP41" s="78"/>
      <c r="AIQ41" s="78"/>
      <c r="AIR41" s="78"/>
      <c r="AIS41" s="78"/>
      <c r="AIT41" s="78"/>
      <c r="AIU41" s="78"/>
      <c r="AIV41" s="78"/>
      <c r="AIW41" s="78"/>
      <c r="AIX41" s="78"/>
      <c r="AIY41" s="78"/>
      <c r="AIZ41" s="78"/>
      <c r="AJA41" s="78"/>
      <c r="AJB41" s="78"/>
      <c r="AJC41" s="78"/>
      <c r="AJD41" s="78"/>
      <c r="AJE41" s="78"/>
      <c r="AJF41" s="78"/>
      <c r="AJG41" s="78"/>
      <c r="AJH41" s="78"/>
      <c r="AJI41" s="78"/>
      <c r="AJJ41" s="78"/>
      <c r="AJK41" s="78"/>
      <c r="AJL41" s="78"/>
      <c r="AJM41" s="78"/>
      <c r="AJN41" s="78"/>
      <c r="AJO41" s="78"/>
      <c r="AJP41" s="78"/>
      <c r="AJQ41" s="78"/>
      <c r="AJR41" s="78"/>
      <c r="AJS41" s="78"/>
      <c r="AJT41" s="78"/>
      <c r="AJU41" s="78"/>
      <c r="AJV41" s="78"/>
      <c r="AJW41" s="78"/>
      <c r="AJX41" s="78"/>
      <c r="AJY41" s="78"/>
      <c r="AJZ41" s="78"/>
      <c r="AKA41" s="78"/>
      <c r="AKB41" s="78"/>
      <c r="AKC41" s="78"/>
      <c r="AKD41" s="78"/>
      <c r="AKE41" s="78"/>
      <c r="AKF41" s="78"/>
      <c r="AKG41" s="78"/>
      <c r="AKH41" s="78"/>
      <c r="AKI41" s="78"/>
      <c r="AKJ41" s="78"/>
      <c r="AKK41" s="78"/>
      <c r="AKL41" s="78"/>
      <c r="AKM41" s="78"/>
      <c r="AKN41" s="78"/>
      <c r="AKO41" s="78"/>
      <c r="AKP41" s="78"/>
      <c r="AKQ41" s="78"/>
      <c r="AKR41" s="78"/>
      <c r="AKS41" s="78"/>
      <c r="AKT41" s="78"/>
      <c r="AKU41" s="78"/>
      <c r="AKV41" s="78"/>
      <c r="AKW41" s="78"/>
      <c r="AKX41" s="78"/>
      <c r="AKY41" s="78"/>
      <c r="AKZ41" s="78"/>
      <c r="ALA41" s="78"/>
      <c r="ALB41" s="78"/>
      <c r="ALC41" s="78"/>
      <c r="ALD41" s="78"/>
      <c r="ALE41" s="78"/>
      <c r="ALF41" s="78"/>
      <c r="ALG41" s="78"/>
      <c r="ALH41" s="78"/>
      <c r="ALI41" s="78"/>
      <c r="ALJ41" s="78"/>
      <c r="ALK41" s="78"/>
      <c r="ALL41" s="78"/>
      <c r="ALM41" s="78"/>
      <c r="ALN41" s="78"/>
      <c r="ALO41" s="78"/>
      <c r="ALP41" s="78"/>
      <c r="ALQ41" s="78"/>
      <c r="ALR41" s="78"/>
      <c r="ALS41" s="78"/>
      <c r="ALT41" s="78"/>
      <c r="ALU41" s="78"/>
      <c r="ALV41" s="78"/>
      <c r="ALW41" s="78"/>
      <c r="ALX41" s="78"/>
      <c r="ALY41" s="78"/>
      <c r="ALZ41" s="78"/>
      <c r="AMA41" s="78"/>
      <c r="AMB41" s="78"/>
      <c r="AMC41" s="78"/>
      <c r="AMD41" s="78"/>
      <c r="AME41" s="78"/>
      <c r="AMF41" s="78"/>
      <c r="AMG41" s="78"/>
      <c r="AMH41" s="78"/>
      <c r="AMI41" s="78"/>
      <c r="AMJ41" s="78"/>
      <c r="AMK41" s="78"/>
      <c r="AML41" s="78"/>
      <c r="AMM41" s="78"/>
      <c r="AMN41" s="78"/>
    </row>
  </sheetData>
  <mergeCells count="3">
    <mergeCell ref="A1:C1"/>
    <mergeCell ref="A2:C2"/>
    <mergeCell ref="A3:C3"/>
  </mergeCells>
  <pageMargins left="0.75" right="0.75" top="1" bottom="1" header="0.51180555555555496" footer="0.51180555555555496"/>
  <pageSetup firstPageNumber="0" orientation="portrait" horizontalDpi="4294967292" verticalDpi="4294967292"/>
  <drawing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MP56"/>
  <sheetViews>
    <sheetView topLeftCell="E1" zoomScale="75" zoomScaleNormal="75" zoomScalePageLayoutView="75" workbookViewId="0">
      <pane ySplit="5" topLeftCell="A23" activePane="bottomLeft" state="frozen"/>
      <selection pane="bottomLeft" activeCell="L54" sqref="L54"/>
    </sheetView>
  </sheetViews>
  <sheetFormatPr defaultColWidth="8.875" defaultRowHeight="15.75"/>
  <cols>
    <col min="1" max="2" width="12.875" style="186" customWidth="1"/>
    <col min="3" max="3" width="75.875" style="65" customWidth="1"/>
    <col min="4" max="5" width="25.875" style="91" customWidth="1"/>
    <col min="6" max="8" width="15.875" style="186" customWidth="1"/>
    <col min="9" max="9" width="15.875" style="91" customWidth="1"/>
    <col min="10" max="10" width="15.875" style="93" customWidth="1"/>
    <col min="11" max="11" width="15.875" style="91" customWidth="1"/>
    <col min="12" max="12" width="15.875" style="93" customWidth="1"/>
    <col min="13" max="13" width="15.875" style="91" customWidth="1"/>
    <col min="14" max="14" width="15.875" style="93" customWidth="1"/>
    <col min="15" max="15" width="15.875" style="65" customWidth="1"/>
    <col min="16" max="16" width="26.625" style="91" customWidth="1"/>
    <col min="17" max="1030" width="8.875" style="65"/>
  </cols>
  <sheetData>
    <row r="1" spans="1:1030">
      <c r="A1" s="609" t="s">
        <v>859</v>
      </c>
      <c r="B1" s="534"/>
      <c r="C1" s="534"/>
      <c r="D1" s="55"/>
      <c r="E1" s="55"/>
      <c r="F1" s="112"/>
      <c r="G1" s="112"/>
      <c r="H1" s="112"/>
      <c r="I1" s="55"/>
      <c r="J1" s="55"/>
      <c r="K1" s="55"/>
      <c r="L1" s="55"/>
      <c r="M1" s="55"/>
      <c r="N1" s="55"/>
    </row>
    <row r="2" spans="1:1030">
      <c r="A2" s="609" t="s">
        <v>852</v>
      </c>
      <c r="B2" s="534"/>
      <c r="C2" s="534"/>
      <c r="D2" s="55"/>
      <c r="E2" s="55"/>
      <c r="F2" s="112"/>
      <c r="G2" s="112"/>
      <c r="H2" s="112"/>
      <c r="I2" s="55"/>
      <c r="J2" s="55"/>
      <c r="K2" s="55"/>
      <c r="L2" s="55"/>
      <c r="M2" s="55"/>
      <c r="N2" s="55"/>
    </row>
    <row r="3" spans="1:1030" s="62" customFormat="1">
      <c r="A3" s="608" t="s">
        <v>1105</v>
      </c>
      <c r="B3" s="608"/>
      <c r="C3" s="608"/>
      <c r="D3" s="55"/>
      <c r="E3" s="55"/>
      <c r="F3" s="112"/>
      <c r="G3" s="112"/>
      <c r="H3" s="112"/>
      <c r="I3" s="55"/>
      <c r="J3" s="55"/>
      <c r="K3" s="55"/>
      <c r="L3" s="55"/>
      <c r="M3" s="55"/>
      <c r="N3" s="55"/>
      <c r="O3"/>
      <c r="P3" s="55"/>
      <c r="Q3"/>
      <c r="R3"/>
      <c r="S3"/>
      <c r="T3"/>
      <c r="U3" s="56"/>
      <c r="V3" s="57"/>
      <c r="W3"/>
      <c r="X3"/>
      <c r="Y3"/>
      <c r="Z3" s="78"/>
      <c r="AA3" s="78"/>
      <c r="AB3" s="78"/>
      <c r="AC3" s="78"/>
      <c r="AD3" s="78"/>
      <c r="AE3" s="78"/>
      <c r="AF3" s="78"/>
      <c r="AG3" s="78"/>
      <c r="AH3" s="78"/>
      <c r="AI3" s="78"/>
      <c r="AJ3" s="78"/>
      <c r="AK3" s="78"/>
      <c r="AL3" s="78"/>
      <c r="AM3" s="78"/>
      <c r="AN3" s="78"/>
      <c r="AO3" s="78"/>
      <c r="AP3" s="78"/>
      <c r="AQ3" s="78"/>
      <c r="AR3" s="78"/>
      <c r="AS3" s="78"/>
      <c r="AT3" s="78"/>
      <c r="AU3" s="78"/>
      <c r="AV3" s="78"/>
      <c r="AW3" s="78"/>
      <c r="AX3" s="78"/>
      <c r="AY3" s="78"/>
      <c r="AZ3" s="78"/>
      <c r="BA3" s="78"/>
      <c r="BB3" s="78"/>
      <c r="BC3" s="78"/>
      <c r="BD3" s="78"/>
      <c r="BE3" s="78"/>
      <c r="BF3" s="78"/>
      <c r="BG3" s="78"/>
      <c r="BH3" s="78"/>
      <c r="BI3" s="78"/>
      <c r="BJ3" s="78"/>
      <c r="BK3" s="78"/>
      <c r="BL3" s="78"/>
      <c r="BM3" s="78"/>
      <c r="BN3" s="78"/>
      <c r="BO3" s="78"/>
      <c r="BP3" s="78"/>
      <c r="BQ3" s="78"/>
      <c r="BR3" s="78"/>
      <c r="BS3" s="78"/>
      <c r="BT3" s="78"/>
      <c r="BU3" s="78"/>
      <c r="BV3" s="78"/>
      <c r="BW3" s="78"/>
      <c r="BX3" s="78"/>
      <c r="BY3" s="78"/>
      <c r="BZ3" s="78"/>
      <c r="CA3" s="78"/>
      <c r="CB3" s="78"/>
      <c r="CC3" s="78"/>
      <c r="CD3" s="78"/>
      <c r="CE3" s="78"/>
      <c r="CF3" s="78"/>
      <c r="CG3" s="78"/>
      <c r="CH3" s="78"/>
      <c r="CI3" s="78"/>
      <c r="CJ3" s="78"/>
      <c r="CK3" s="78"/>
      <c r="CL3" s="78"/>
      <c r="CM3" s="78"/>
      <c r="CN3" s="78"/>
      <c r="CO3" s="78"/>
      <c r="CP3" s="78"/>
      <c r="CQ3" s="78"/>
      <c r="CR3" s="78"/>
      <c r="CS3" s="78"/>
      <c r="CT3" s="78"/>
      <c r="CU3" s="78"/>
      <c r="CV3" s="78"/>
      <c r="CW3" s="78"/>
      <c r="CX3" s="78"/>
      <c r="CY3" s="78"/>
      <c r="CZ3" s="78"/>
      <c r="DA3" s="78"/>
      <c r="DB3" s="78"/>
      <c r="DC3" s="78"/>
      <c r="DD3" s="78"/>
      <c r="DE3" s="78"/>
      <c r="DF3" s="78"/>
      <c r="DG3" s="78"/>
      <c r="DH3" s="78"/>
      <c r="DI3" s="78"/>
      <c r="DJ3" s="78"/>
      <c r="DK3" s="78"/>
      <c r="DL3" s="78"/>
      <c r="DM3" s="78"/>
      <c r="DN3" s="78"/>
      <c r="DO3" s="78"/>
      <c r="DP3" s="78"/>
      <c r="DQ3" s="78"/>
      <c r="DR3" s="78"/>
      <c r="DS3" s="78"/>
      <c r="DT3" s="78"/>
      <c r="DU3" s="78"/>
      <c r="DV3" s="78"/>
      <c r="DW3" s="78"/>
      <c r="DX3" s="78"/>
      <c r="DY3" s="78"/>
      <c r="DZ3" s="78"/>
      <c r="EA3" s="78"/>
      <c r="EB3" s="78"/>
      <c r="EC3" s="78"/>
      <c r="ED3" s="78"/>
      <c r="EE3" s="78"/>
      <c r="EF3" s="78"/>
      <c r="EG3" s="78"/>
      <c r="EH3" s="78"/>
      <c r="EI3" s="78"/>
      <c r="EJ3" s="78"/>
      <c r="EK3" s="78"/>
      <c r="EL3" s="78"/>
      <c r="EM3" s="78"/>
      <c r="EN3" s="78"/>
      <c r="EO3" s="78"/>
      <c r="EP3" s="78"/>
      <c r="EQ3" s="78"/>
      <c r="ER3" s="78"/>
      <c r="ES3" s="78"/>
      <c r="ET3" s="78"/>
      <c r="EU3" s="78"/>
      <c r="EV3" s="78"/>
      <c r="EW3" s="78"/>
      <c r="EX3" s="78"/>
      <c r="EY3" s="78"/>
      <c r="EZ3" s="78"/>
      <c r="FA3" s="78"/>
      <c r="FB3" s="78"/>
      <c r="FC3" s="78"/>
      <c r="FD3" s="78"/>
      <c r="FE3" s="78"/>
      <c r="FF3" s="78"/>
      <c r="FG3" s="78"/>
      <c r="FH3" s="78"/>
      <c r="FI3" s="78"/>
      <c r="FJ3" s="78"/>
      <c r="FK3" s="78"/>
      <c r="FL3" s="78"/>
      <c r="FM3" s="78"/>
      <c r="FN3" s="78"/>
      <c r="FO3" s="78"/>
      <c r="FP3" s="78"/>
      <c r="FQ3" s="78"/>
      <c r="FR3" s="78"/>
      <c r="FS3" s="78"/>
      <c r="FT3" s="78"/>
      <c r="FU3" s="78"/>
      <c r="FV3" s="78"/>
      <c r="FW3" s="78"/>
      <c r="FX3" s="78"/>
      <c r="FY3" s="78"/>
      <c r="FZ3" s="78"/>
      <c r="GA3" s="78"/>
      <c r="GB3" s="78"/>
      <c r="GC3" s="78"/>
      <c r="GD3" s="78"/>
      <c r="GE3" s="78"/>
      <c r="GF3" s="78"/>
      <c r="GG3" s="78"/>
      <c r="GH3" s="78"/>
      <c r="GI3" s="78"/>
      <c r="GJ3" s="78"/>
      <c r="GK3" s="78"/>
      <c r="GL3" s="78"/>
      <c r="GM3" s="78"/>
      <c r="GN3" s="78"/>
      <c r="GO3" s="78"/>
      <c r="GP3" s="78"/>
      <c r="GQ3" s="78"/>
      <c r="GR3" s="78"/>
      <c r="GS3" s="78"/>
      <c r="GT3" s="78"/>
      <c r="GU3" s="78"/>
      <c r="GV3" s="78"/>
      <c r="GW3" s="78"/>
      <c r="GX3" s="78"/>
      <c r="GY3" s="78"/>
      <c r="GZ3" s="78"/>
      <c r="HA3" s="78"/>
      <c r="HB3" s="78"/>
      <c r="HC3" s="78"/>
      <c r="HD3" s="78"/>
      <c r="HE3" s="78"/>
      <c r="HF3" s="78"/>
      <c r="HG3" s="78"/>
      <c r="HH3" s="78"/>
      <c r="HI3" s="78"/>
      <c r="HJ3" s="78"/>
      <c r="HK3" s="78"/>
      <c r="HL3" s="78"/>
      <c r="HM3" s="78"/>
      <c r="HN3" s="78"/>
      <c r="HO3" s="78"/>
      <c r="HP3" s="78"/>
      <c r="HQ3" s="78"/>
      <c r="HR3" s="78"/>
      <c r="HS3" s="78"/>
      <c r="HT3" s="78"/>
      <c r="HU3" s="78"/>
      <c r="HV3" s="78"/>
      <c r="HW3" s="78"/>
      <c r="HX3" s="78"/>
      <c r="HY3" s="78"/>
      <c r="HZ3" s="78"/>
      <c r="IA3" s="78"/>
      <c r="IB3" s="78"/>
      <c r="IC3" s="78"/>
      <c r="ID3" s="78"/>
      <c r="IE3" s="78"/>
      <c r="IF3" s="78"/>
      <c r="IG3" s="78"/>
      <c r="IH3" s="78"/>
      <c r="II3" s="78"/>
      <c r="IJ3" s="78"/>
      <c r="IK3" s="78"/>
      <c r="IL3" s="78"/>
      <c r="IM3" s="78"/>
      <c r="IN3" s="78"/>
      <c r="IO3" s="78"/>
      <c r="IP3" s="78"/>
      <c r="IQ3" s="78"/>
      <c r="IR3" s="78"/>
      <c r="IS3" s="78"/>
      <c r="IT3" s="78"/>
      <c r="IU3" s="78"/>
      <c r="IV3" s="78"/>
      <c r="IW3" s="78"/>
      <c r="IX3" s="78"/>
      <c r="IY3" s="78"/>
      <c r="IZ3" s="78"/>
      <c r="JA3" s="78"/>
      <c r="JB3" s="78"/>
      <c r="JC3" s="78"/>
      <c r="JD3" s="78"/>
      <c r="JE3" s="78"/>
      <c r="JF3" s="78"/>
      <c r="JG3" s="78"/>
      <c r="JH3" s="78"/>
      <c r="JI3" s="78"/>
      <c r="JJ3" s="78"/>
      <c r="JK3" s="78"/>
      <c r="JL3" s="78"/>
      <c r="JM3" s="78"/>
      <c r="JN3" s="78"/>
      <c r="JO3" s="78"/>
      <c r="JP3" s="78"/>
      <c r="JQ3" s="78"/>
      <c r="JR3" s="78"/>
      <c r="JS3" s="78"/>
      <c r="JT3" s="78"/>
      <c r="JU3" s="78"/>
      <c r="JV3" s="78"/>
      <c r="JW3" s="78"/>
      <c r="JX3" s="78"/>
      <c r="JY3" s="78"/>
      <c r="JZ3" s="78"/>
      <c r="KA3" s="78"/>
      <c r="KB3" s="78"/>
      <c r="KC3" s="78"/>
      <c r="KD3" s="78"/>
      <c r="KE3" s="78"/>
      <c r="KF3" s="78"/>
      <c r="KG3" s="78"/>
      <c r="KH3" s="78"/>
      <c r="KI3" s="78"/>
      <c r="KJ3" s="78"/>
      <c r="KK3" s="78"/>
      <c r="KL3" s="78"/>
      <c r="KM3" s="78"/>
      <c r="KN3" s="78"/>
      <c r="KO3" s="78"/>
      <c r="KP3" s="78"/>
      <c r="KQ3" s="78"/>
      <c r="KR3" s="78"/>
      <c r="KS3" s="78"/>
      <c r="KT3" s="78"/>
      <c r="KU3" s="78"/>
      <c r="KV3" s="78"/>
      <c r="KW3" s="78"/>
      <c r="KX3" s="78"/>
      <c r="KY3" s="78"/>
      <c r="KZ3" s="78"/>
      <c r="LA3" s="78"/>
      <c r="LB3" s="78"/>
      <c r="LC3" s="78"/>
      <c r="LD3" s="78"/>
      <c r="LE3" s="78"/>
      <c r="LF3" s="78"/>
      <c r="LG3" s="78"/>
      <c r="LH3" s="78"/>
      <c r="LI3" s="78"/>
      <c r="LJ3" s="78"/>
      <c r="LK3" s="78"/>
      <c r="LL3" s="78"/>
      <c r="LM3" s="78"/>
      <c r="LN3" s="78"/>
      <c r="LO3" s="78"/>
      <c r="LP3" s="78"/>
      <c r="LQ3" s="78"/>
      <c r="LR3" s="78"/>
      <c r="LS3" s="78"/>
      <c r="LT3" s="78"/>
      <c r="LU3" s="78"/>
      <c r="LV3" s="78"/>
      <c r="LW3" s="78"/>
      <c r="LX3" s="78"/>
      <c r="LY3" s="78"/>
      <c r="LZ3" s="78"/>
      <c r="MA3" s="78"/>
      <c r="MB3" s="78"/>
      <c r="MC3" s="78"/>
      <c r="MD3" s="78"/>
      <c r="ME3" s="78"/>
      <c r="MF3" s="78"/>
      <c r="MG3" s="78"/>
      <c r="MH3" s="78"/>
      <c r="MI3" s="78"/>
      <c r="MJ3" s="78"/>
      <c r="MK3" s="78"/>
      <c r="ML3" s="78"/>
      <c r="MM3" s="78"/>
      <c r="MN3" s="78"/>
      <c r="MO3" s="78"/>
      <c r="MP3" s="78"/>
      <c r="MQ3" s="78"/>
      <c r="MR3" s="78"/>
      <c r="MS3" s="78"/>
      <c r="MT3" s="78"/>
      <c r="MU3" s="78"/>
      <c r="MV3" s="78"/>
      <c r="MW3" s="78"/>
      <c r="MX3" s="78"/>
      <c r="MY3" s="78"/>
      <c r="MZ3" s="78"/>
      <c r="NA3" s="78"/>
      <c r="NB3" s="78"/>
      <c r="NC3" s="78"/>
      <c r="ND3" s="78"/>
      <c r="NE3" s="78"/>
      <c r="NF3" s="78"/>
      <c r="NG3" s="78"/>
      <c r="NH3" s="78"/>
      <c r="NI3" s="78"/>
      <c r="NJ3" s="78"/>
      <c r="NK3" s="78"/>
      <c r="NL3" s="78"/>
      <c r="NM3" s="78"/>
      <c r="NN3" s="78"/>
      <c r="NO3" s="78"/>
      <c r="NP3" s="78"/>
      <c r="NQ3" s="78"/>
      <c r="NR3" s="78"/>
      <c r="NS3" s="78"/>
      <c r="NT3" s="78"/>
      <c r="NU3" s="78"/>
      <c r="NV3" s="78"/>
      <c r="NW3" s="78"/>
      <c r="NX3" s="78"/>
      <c r="NY3" s="78"/>
      <c r="NZ3" s="78"/>
      <c r="OA3" s="78"/>
      <c r="OB3" s="78"/>
      <c r="OC3" s="78"/>
      <c r="OD3" s="78"/>
      <c r="OE3" s="78"/>
      <c r="OF3" s="78"/>
      <c r="OG3" s="78"/>
      <c r="OH3" s="78"/>
      <c r="OI3" s="78"/>
      <c r="OJ3" s="78"/>
      <c r="OK3" s="78"/>
      <c r="OL3" s="78"/>
      <c r="OM3" s="78"/>
      <c r="ON3" s="78"/>
      <c r="OO3" s="78"/>
      <c r="OP3" s="78"/>
      <c r="OQ3" s="78"/>
      <c r="OR3" s="78"/>
      <c r="OS3" s="78"/>
      <c r="OT3" s="78"/>
      <c r="OU3" s="78"/>
      <c r="OV3" s="78"/>
      <c r="OW3" s="78"/>
      <c r="OX3" s="78"/>
      <c r="OY3" s="78"/>
      <c r="OZ3" s="78"/>
      <c r="PA3" s="78"/>
      <c r="PB3" s="78"/>
      <c r="PC3" s="78"/>
      <c r="PD3" s="78"/>
      <c r="PE3" s="78"/>
      <c r="PF3" s="78"/>
      <c r="PG3" s="78"/>
      <c r="PH3" s="78"/>
      <c r="PI3" s="78"/>
      <c r="PJ3" s="78"/>
      <c r="PK3" s="78"/>
      <c r="PL3" s="78"/>
      <c r="PM3" s="78"/>
      <c r="PN3" s="78"/>
      <c r="PO3" s="78"/>
      <c r="PP3" s="78"/>
      <c r="PQ3" s="78"/>
      <c r="PR3" s="78"/>
      <c r="PS3" s="78"/>
      <c r="PT3" s="78"/>
      <c r="PU3" s="78"/>
      <c r="PV3" s="78"/>
      <c r="PW3" s="78"/>
      <c r="PX3" s="78"/>
      <c r="PY3" s="78"/>
      <c r="PZ3" s="78"/>
      <c r="QA3" s="78"/>
      <c r="QB3" s="78"/>
      <c r="QC3" s="78"/>
      <c r="QD3" s="78"/>
      <c r="QE3" s="78"/>
      <c r="QF3" s="78"/>
      <c r="QG3" s="78"/>
      <c r="QH3" s="78"/>
      <c r="QI3" s="78"/>
      <c r="QJ3" s="78"/>
      <c r="QK3" s="78"/>
      <c r="QL3" s="78"/>
      <c r="QM3" s="78"/>
      <c r="QN3" s="78"/>
      <c r="QO3" s="78"/>
      <c r="QP3" s="78"/>
      <c r="QQ3" s="78"/>
      <c r="QR3" s="78"/>
      <c r="QS3" s="78"/>
      <c r="QT3" s="78"/>
      <c r="QU3" s="78"/>
      <c r="QV3" s="78"/>
      <c r="QW3" s="78"/>
      <c r="QX3" s="78"/>
      <c r="QY3" s="78"/>
      <c r="QZ3" s="78"/>
      <c r="RA3" s="78"/>
      <c r="RB3" s="78"/>
      <c r="RC3" s="78"/>
      <c r="RD3" s="78"/>
      <c r="RE3" s="78"/>
      <c r="RF3" s="78"/>
      <c r="RG3" s="78"/>
      <c r="RH3" s="78"/>
      <c r="RI3" s="78"/>
      <c r="RJ3" s="78"/>
      <c r="RK3" s="78"/>
      <c r="RL3" s="78"/>
      <c r="RM3" s="78"/>
      <c r="RN3" s="78"/>
      <c r="RO3" s="78"/>
      <c r="RP3" s="78"/>
      <c r="RQ3" s="78"/>
      <c r="RR3" s="78"/>
      <c r="RS3" s="78"/>
      <c r="RT3" s="78"/>
      <c r="RU3" s="78"/>
      <c r="RV3" s="78"/>
      <c r="RW3" s="78"/>
      <c r="RX3" s="78"/>
      <c r="RY3" s="78"/>
      <c r="RZ3" s="78"/>
      <c r="SA3" s="78"/>
      <c r="SB3" s="78"/>
      <c r="SC3" s="78"/>
      <c r="SD3" s="78"/>
      <c r="SE3" s="78"/>
      <c r="SF3" s="78"/>
      <c r="SG3" s="78"/>
      <c r="SH3" s="78"/>
      <c r="SI3" s="78"/>
      <c r="SJ3" s="78"/>
      <c r="SK3" s="78"/>
      <c r="SL3" s="78"/>
      <c r="SM3" s="78"/>
      <c r="SN3" s="78"/>
      <c r="SO3" s="78"/>
      <c r="SP3" s="78"/>
      <c r="SQ3" s="78"/>
      <c r="SR3" s="78"/>
      <c r="SS3" s="78"/>
      <c r="ST3" s="78"/>
      <c r="SU3" s="78"/>
      <c r="SV3" s="78"/>
      <c r="SW3" s="78"/>
      <c r="SX3" s="78"/>
      <c r="SY3" s="78"/>
      <c r="SZ3" s="78"/>
      <c r="TA3" s="78"/>
      <c r="TB3" s="78"/>
      <c r="TC3" s="78"/>
      <c r="TD3" s="78"/>
      <c r="TE3" s="78"/>
      <c r="TF3" s="78"/>
      <c r="TG3" s="78"/>
      <c r="TH3" s="78"/>
      <c r="TI3" s="78"/>
      <c r="TJ3" s="78"/>
      <c r="TK3" s="78"/>
      <c r="TL3" s="78"/>
      <c r="TM3" s="78"/>
      <c r="TN3" s="78"/>
      <c r="TO3" s="78"/>
      <c r="TP3" s="78"/>
      <c r="TQ3" s="78"/>
      <c r="TR3" s="78"/>
      <c r="TS3" s="78"/>
      <c r="TT3" s="78"/>
      <c r="TU3" s="78"/>
      <c r="TV3" s="78"/>
      <c r="TW3" s="78"/>
      <c r="TX3" s="78"/>
      <c r="TY3" s="78"/>
      <c r="TZ3" s="78"/>
      <c r="UA3" s="78"/>
      <c r="UB3" s="78"/>
      <c r="UC3" s="78"/>
      <c r="UD3" s="78"/>
      <c r="UE3" s="78"/>
      <c r="UF3" s="78"/>
      <c r="UG3" s="78"/>
      <c r="UH3" s="78"/>
      <c r="UI3" s="78"/>
      <c r="UJ3" s="78"/>
      <c r="UK3" s="78"/>
      <c r="UL3" s="78"/>
      <c r="UM3" s="78"/>
      <c r="UN3" s="78"/>
      <c r="UO3" s="78"/>
      <c r="UP3" s="78"/>
      <c r="UQ3" s="78"/>
      <c r="UR3" s="78"/>
      <c r="US3" s="78"/>
      <c r="UT3" s="78"/>
      <c r="UU3" s="78"/>
      <c r="UV3" s="78"/>
      <c r="UW3" s="78"/>
      <c r="UX3" s="78"/>
      <c r="UY3" s="78"/>
      <c r="UZ3" s="78"/>
      <c r="VA3" s="78"/>
      <c r="VB3" s="78"/>
      <c r="VC3" s="78"/>
      <c r="VD3" s="78"/>
      <c r="VE3" s="78"/>
      <c r="VF3" s="78"/>
      <c r="VG3" s="78"/>
      <c r="VH3" s="78"/>
      <c r="VI3" s="78"/>
      <c r="VJ3" s="78"/>
      <c r="VK3" s="78"/>
      <c r="VL3" s="78"/>
      <c r="VM3" s="78"/>
      <c r="VN3" s="78"/>
      <c r="VO3" s="78"/>
      <c r="VP3" s="78"/>
      <c r="VQ3" s="78"/>
      <c r="VR3" s="78"/>
      <c r="VS3" s="78"/>
      <c r="VT3" s="78"/>
      <c r="VU3" s="78"/>
      <c r="VV3" s="78"/>
      <c r="VW3" s="78"/>
      <c r="VX3" s="78"/>
      <c r="VY3" s="78"/>
      <c r="VZ3" s="78"/>
      <c r="WA3" s="78"/>
      <c r="WB3" s="78"/>
      <c r="WC3" s="78"/>
      <c r="WD3" s="78"/>
      <c r="WE3" s="78"/>
      <c r="WF3" s="78"/>
      <c r="WG3" s="78"/>
      <c r="WH3" s="78"/>
      <c r="WI3" s="78"/>
      <c r="WJ3" s="78"/>
      <c r="WK3" s="78"/>
      <c r="WL3" s="78"/>
      <c r="WM3" s="78"/>
      <c r="WN3" s="78"/>
      <c r="WO3" s="78"/>
      <c r="WP3" s="78"/>
      <c r="WQ3" s="78"/>
      <c r="WR3" s="78"/>
      <c r="WS3" s="78"/>
      <c r="WT3" s="78"/>
      <c r="WU3" s="78"/>
      <c r="WV3" s="78"/>
      <c r="WW3" s="78"/>
      <c r="WX3" s="78"/>
      <c r="WY3" s="78"/>
      <c r="WZ3" s="78"/>
      <c r="XA3" s="78"/>
      <c r="XB3" s="78"/>
      <c r="XC3" s="78"/>
      <c r="XD3" s="78"/>
      <c r="XE3" s="78"/>
      <c r="XF3" s="78"/>
      <c r="XG3" s="78"/>
      <c r="XH3" s="78"/>
      <c r="XI3" s="78"/>
      <c r="XJ3" s="78"/>
      <c r="XK3" s="78"/>
      <c r="XL3" s="78"/>
      <c r="XM3" s="78"/>
      <c r="XN3" s="78"/>
      <c r="XO3" s="78"/>
      <c r="XP3" s="78"/>
      <c r="XQ3" s="78"/>
      <c r="XR3" s="78"/>
      <c r="XS3" s="78"/>
      <c r="XT3" s="78"/>
      <c r="XU3" s="78"/>
      <c r="XV3" s="78"/>
      <c r="XW3" s="78"/>
      <c r="XX3" s="78"/>
      <c r="XY3" s="78"/>
      <c r="XZ3" s="78"/>
      <c r="YA3" s="78"/>
      <c r="YB3" s="78"/>
      <c r="YC3" s="78"/>
      <c r="YD3" s="78"/>
      <c r="YE3" s="78"/>
      <c r="YF3" s="78"/>
      <c r="YG3" s="78"/>
      <c r="YH3" s="78"/>
      <c r="YI3" s="78"/>
      <c r="YJ3" s="78"/>
      <c r="YK3" s="78"/>
      <c r="YL3" s="78"/>
      <c r="YM3" s="78"/>
      <c r="YN3" s="78"/>
      <c r="YO3" s="78"/>
      <c r="YP3" s="78"/>
      <c r="YQ3" s="78"/>
      <c r="YR3" s="78"/>
      <c r="YS3" s="78"/>
      <c r="YT3" s="78"/>
      <c r="YU3" s="78"/>
      <c r="YV3" s="78"/>
      <c r="YW3" s="78"/>
      <c r="YX3" s="78"/>
      <c r="YY3" s="78"/>
      <c r="YZ3" s="78"/>
      <c r="ZA3" s="78"/>
      <c r="ZB3" s="78"/>
      <c r="ZC3" s="78"/>
      <c r="ZD3" s="78"/>
      <c r="ZE3" s="78"/>
      <c r="ZF3" s="78"/>
      <c r="ZG3" s="78"/>
      <c r="ZH3" s="78"/>
      <c r="ZI3" s="78"/>
      <c r="ZJ3" s="78"/>
      <c r="ZK3" s="78"/>
      <c r="ZL3" s="78"/>
      <c r="ZM3" s="78"/>
      <c r="ZN3" s="78"/>
      <c r="ZO3" s="78"/>
      <c r="ZP3" s="78"/>
      <c r="ZQ3" s="78"/>
      <c r="ZR3" s="78"/>
      <c r="ZS3" s="78"/>
      <c r="ZT3" s="78"/>
      <c r="ZU3" s="78"/>
      <c r="ZV3" s="78"/>
      <c r="ZW3" s="78"/>
      <c r="ZX3" s="78"/>
      <c r="ZY3" s="78"/>
      <c r="ZZ3" s="78"/>
      <c r="AAA3" s="78"/>
      <c r="AAB3" s="78"/>
      <c r="AAC3" s="78"/>
      <c r="AAD3" s="78"/>
      <c r="AAE3" s="78"/>
      <c r="AAF3" s="78"/>
      <c r="AAG3" s="78"/>
      <c r="AAH3" s="78"/>
      <c r="AAI3" s="78"/>
      <c r="AAJ3" s="78"/>
      <c r="AAK3" s="78"/>
      <c r="AAL3" s="78"/>
      <c r="AAM3" s="78"/>
      <c r="AAN3" s="78"/>
      <c r="AAO3" s="78"/>
      <c r="AAP3" s="78"/>
      <c r="AAQ3" s="78"/>
      <c r="AAR3" s="78"/>
      <c r="AAS3" s="78"/>
      <c r="AAT3" s="78"/>
      <c r="AAU3" s="78"/>
      <c r="AAV3" s="78"/>
      <c r="AAW3" s="78"/>
      <c r="AAX3" s="78"/>
      <c r="AAY3" s="78"/>
      <c r="AAZ3" s="78"/>
      <c r="ABA3" s="78"/>
      <c r="ABB3" s="78"/>
      <c r="ABC3" s="78"/>
      <c r="ABD3" s="78"/>
      <c r="ABE3" s="78"/>
      <c r="ABF3" s="78"/>
      <c r="ABG3" s="78"/>
      <c r="ABH3" s="78"/>
      <c r="ABI3" s="78"/>
      <c r="ABJ3" s="78"/>
      <c r="ABK3" s="78"/>
      <c r="ABL3" s="78"/>
      <c r="ABM3" s="78"/>
      <c r="ABN3" s="78"/>
      <c r="ABO3" s="78"/>
      <c r="ABP3" s="78"/>
      <c r="ABQ3" s="78"/>
      <c r="ABR3" s="78"/>
      <c r="ABS3" s="78"/>
      <c r="ABT3" s="78"/>
      <c r="ABU3" s="78"/>
      <c r="ABV3" s="78"/>
      <c r="ABW3" s="78"/>
      <c r="ABX3" s="78"/>
      <c r="ABY3" s="78"/>
      <c r="ABZ3" s="78"/>
      <c r="ACA3" s="78"/>
      <c r="ACB3" s="78"/>
      <c r="ACC3" s="78"/>
      <c r="ACD3" s="78"/>
      <c r="ACE3" s="78"/>
      <c r="ACF3" s="78"/>
      <c r="ACG3" s="78"/>
      <c r="ACH3" s="78"/>
      <c r="ACI3" s="78"/>
      <c r="ACJ3" s="78"/>
      <c r="ACK3" s="78"/>
      <c r="ACL3" s="78"/>
      <c r="ACM3" s="78"/>
      <c r="ACN3" s="78"/>
      <c r="ACO3" s="78"/>
      <c r="ACP3" s="78"/>
      <c r="ACQ3" s="78"/>
      <c r="ACR3" s="78"/>
      <c r="ACS3" s="78"/>
      <c r="ACT3" s="78"/>
      <c r="ACU3" s="78"/>
      <c r="ACV3" s="78"/>
      <c r="ACW3" s="78"/>
      <c r="ACX3" s="78"/>
      <c r="ACY3" s="78"/>
      <c r="ACZ3" s="78"/>
      <c r="ADA3" s="78"/>
      <c r="ADB3" s="78"/>
      <c r="ADC3" s="78"/>
      <c r="ADD3" s="78"/>
      <c r="ADE3" s="78"/>
      <c r="ADF3" s="78"/>
      <c r="ADG3" s="78"/>
      <c r="ADH3" s="78"/>
      <c r="ADI3" s="78"/>
      <c r="ADJ3" s="78"/>
      <c r="ADK3" s="78"/>
      <c r="ADL3" s="78"/>
      <c r="ADM3" s="78"/>
      <c r="ADN3" s="78"/>
      <c r="ADO3" s="78"/>
      <c r="ADP3" s="78"/>
      <c r="ADQ3" s="78"/>
      <c r="ADR3" s="78"/>
      <c r="ADS3" s="78"/>
      <c r="ADT3" s="78"/>
      <c r="ADU3" s="78"/>
      <c r="ADV3" s="78"/>
      <c r="ADW3" s="78"/>
      <c r="ADX3" s="78"/>
      <c r="ADY3" s="78"/>
      <c r="ADZ3" s="78"/>
      <c r="AEA3" s="78"/>
      <c r="AEB3" s="78"/>
      <c r="AEC3" s="78"/>
      <c r="AED3" s="78"/>
      <c r="AEE3" s="78"/>
      <c r="AEF3" s="78"/>
      <c r="AEG3" s="78"/>
      <c r="AEH3" s="78"/>
      <c r="AEI3" s="78"/>
      <c r="AEJ3" s="78"/>
      <c r="AEK3" s="78"/>
      <c r="AEL3" s="78"/>
      <c r="AEM3" s="78"/>
      <c r="AEN3" s="78"/>
      <c r="AEO3" s="78"/>
      <c r="AEP3" s="78"/>
      <c r="AEQ3" s="78"/>
      <c r="AER3" s="78"/>
      <c r="AES3" s="78"/>
      <c r="AET3" s="78"/>
      <c r="AEU3" s="78"/>
      <c r="AEV3" s="78"/>
      <c r="AEW3" s="78"/>
      <c r="AEX3" s="78"/>
      <c r="AEY3" s="78"/>
      <c r="AEZ3" s="78"/>
      <c r="AFA3" s="78"/>
      <c r="AFB3" s="78"/>
      <c r="AFC3" s="78"/>
      <c r="AFD3" s="78"/>
      <c r="AFE3" s="78"/>
      <c r="AFF3" s="78"/>
      <c r="AFG3" s="78"/>
      <c r="AFH3" s="78"/>
      <c r="AFI3" s="78"/>
      <c r="AFJ3" s="78"/>
      <c r="AFK3" s="78"/>
      <c r="AFL3" s="78"/>
      <c r="AFM3" s="78"/>
      <c r="AFN3" s="78"/>
      <c r="AFO3" s="78"/>
      <c r="AFP3" s="78"/>
      <c r="AFQ3" s="78"/>
      <c r="AFR3" s="78"/>
      <c r="AFS3" s="78"/>
      <c r="AFT3" s="78"/>
      <c r="AFU3" s="78"/>
      <c r="AFV3" s="78"/>
      <c r="AFW3" s="78"/>
      <c r="AFX3" s="78"/>
      <c r="AFY3" s="78"/>
      <c r="AFZ3" s="78"/>
      <c r="AGA3" s="78"/>
      <c r="AGB3" s="78"/>
      <c r="AGC3" s="78"/>
      <c r="AGD3" s="78"/>
      <c r="AGE3" s="78"/>
      <c r="AGF3" s="78"/>
      <c r="AGG3" s="78"/>
      <c r="AGH3" s="78"/>
      <c r="AGI3" s="78"/>
      <c r="AGJ3" s="78"/>
      <c r="AGK3" s="78"/>
      <c r="AGL3" s="78"/>
      <c r="AGM3" s="78"/>
      <c r="AGN3" s="78"/>
      <c r="AGO3" s="78"/>
      <c r="AGP3" s="78"/>
      <c r="AGQ3" s="78"/>
      <c r="AGR3" s="78"/>
      <c r="AGS3" s="78"/>
      <c r="AGT3" s="78"/>
      <c r="AGU3" s="78"/>
      <c r="AGV3" s="78"/>
      <c r="AGW3" s="78"/>
      <c r="AGX3" s="78"/>
      <c r="AGY3" s="78"/>
      <c r="AGZ3" s="78"/>
      <c r="AHA3" s="78"/>
      <c r="AHB3" s="78"/>
      <c r="AHC3" s="78"/>
      <c r="AHD3" s="78"/>
      <c r="AHE3" s="78"/>
      <c r="AHF3" s="78"/>
      <c r="AHG3" s="78"/>
      <c r="AHH3" s="78"/>
      <c r="AHI3" s="78"/>
      <c r="AHJ3" s="78"/>
      <c r="AHK3" s="78"/>
      <c r="AHL3" s="78"/>
      <c r="AHM3" s="78"/>
      <c r="AHN3" s="78"/>
      <c r="AHO3" s="78"/>
      <c r="AHP3" s="78"/>
      <c r="AHQ3" s="78"/>
      <c r="AHR3" s="78"/>
      <c r="AHS3" s="78"/>
      <c r="AHT3" s="78"/>
      <c r="AHU3" s="78"/>
      <c r="AHV3" s="78"/>
      <c r="AHW3" s="78"/>
      <c r="AHX3" s="78"/>
      <c r="AHY3" s="78"/>
      <c r="AHZ3" s="78"/>
      <c r="AIA3" s="78"/>
      <c r="AIB3" s="78"/>
      <c r="AIC3" s="78"/>
      <c r="AID3" s="78"/>
      <c r="AIE3" s="78"/>
      <c r="AIF3" s="78"/>
      <c r="AIG3" s="78"/>
      <c r="AIH3" s="78"/>
      <c r="AII3" s="78"/>
      <c r="AIJ3" s="78"/>
      <c r="AIK3" s="78"/>
      <c r="AIL3" s="78"/>
      <c r="AIM3" s="78"/>
      <c r="AIN3" s="78"/>
      <c r="AIO3" s="78"/>
      <c r="AIP3" s="78"/>
      <c r="AIQ3" s="78"/>
      <c r="AIR3" s="78"/>
      <c r="AIS3" s="78"/>
      <c r="AIT3" s="78"/>
      <c r="AIU3" s="78"/>
      <c r="AIV3" s="78"/>
      <c r="AIW3" s="78"/>
      <c r="AIX3" s="78"/>
      <c r="AIY3" s="78"/>
      <c r="AIZ3" s="78"/>
      <c r="AJA3" s="78"/>
      <c r="AJB3" s="78"/>
      <c r="AJC3" s="78"/>
      <c r="AJD3" s="78"/>
      <c r="AJE3" s="78"/>
      <c r="AJF3" s="78"/>
      <c r="AJG3" s="78"/>
      <c r="AJH3" s="78"/>
      <c r="AJI3" s="78"/>
      <c r="AJJ3" s="78"/>
      <c r="AJK3" s="78"/>
      <c r="AJL3" s="78"/>
      <c r="AJM3" s="78"/>
      <c r="AJN3" s="78"/>
      <c r="AJO3" s="78"/>
      <c r="AJP3" s="78"/>
      <c r="AJQ3" s="78"/>
      <c r="AJR3" s="78"/>
      <c r="AJS3" s="78"/>
      <c r="AJT3" s="78"/>
      <c r="AJU3" s="78"/>
      <c r="AJV3" s="78"/>
      <c r="AJW3" s="78"/>
      <c r="AJX3" s="78"/>
      <c r="AJY3" s="78"/>
      <c r="AJZ3" s="78"/>
      <c r="AKA3" s="78"/>
      <c r="AKB3" s="78"/>
      <c r="AKC3" s="78"/>
      <c r="AKD3" s="78"/>
      <c r="AKE3" s="78"/>
      <c r="AKF3" s="78"/>
      <c r="AKG3" s="78"/>
      <c r="AKH3" s="78"/>
      <c r="AKI3" s="78"/>
      <c r="AKJ3" s="78"/>
      <c r="AKK3" s="78"/>
      <c r="AKL3" s="78"/>
      <c r="AKM3" s="78"/>
      <c r="AKN3" s="78"/>
      <c r="AKO3" s="78"/>
      <c r="AKP3" s="78"/>
      <c r="AKQ3" s="78"/>
      <c r="AKR3" s="78"/>
      <c r="AKS3" s="78"/>
      <c r="AKT3" s="78"/>
      <c r="AKU3" s="78"/>
      <c r="AKV3" s="78"/>
      <c r="AKW3" s="78"/>
      <c r="AKX3" s="78"/>
      <c r="AKY3" s="78"/>
      <c r="AKZ3" s="78"/>
      <c r="ALA3" s="78"/>
      <c r="ALB3" s="78"/>
      <c r="ALC3" s="78"/>
      <c r="ALD3" s="78"/>
      <c r="ALE3" s="78"/>
      <c r="ALF3" s="78"/>
      <c r="ALG3" s="78"/>
      <c r="ALH3" s="78"/>
      <c r="ALI3" s="78"/>
      <c r="ALJ3" s="78"/>
      <c r="ALK3" s="78"/>
      <c r="ALL3" s="78"/>
      <c r="ALM3" s="78"/>
      <c r="ALN3" s="78"/>
      <c r="ALO3" s="78"/>
      <c r="ALP3" s="78"/>
      <c r="ALQ3" s="78"/>
      <c r="ALR3" s="78"/>
      <c r="ALS3" s="78"/>
      <c r="ALT3" s="78"/>
      <c r="ALU3" s="78"/>
      <c r="ALV3" s="78"/>
      <c r="ALW3" s="78"/>
      <c r="ALX3" s="78"/>
      <c r="ALY3" s="78"/>
      <c r="ALZ3" s="78"/>
      <c r="AMA3" s="78"/>
      <c r="AMB3" s="78"/>
      <c r="AMC3" s="78"/>
      <c r="AMD3" s="78"/>
      <c r="AME3" s="78"/>
      <c r="AMF3" s="78"/>
      <c r="AMG3" s="78"/>
      <c r="AMH3" s="78"/>
      <c r="AMI3" s="78"/>
      <c r="AMJ3" s="78"/>
      <c r="AMK3" s="78"/>
      <c r="AML3" s="78"/>
      <c r="AMM3" s="78"/>
      <c r="AMN3" s="78"/>
      <c r="AMO3" s="78"/>
      <c r="AMP3" s="78"/>
    </row>
    <row r="4" spans="1:1030" ht="16.5" thickBot="1">
      <c r="A4" s="155"/>
      <c r="B4" s="112"/>
      <c r="C4"/>
      <c r="D4" s="55"/>
      <c r="E4" s="55"/>
      <c r="F4" s="112"/>
      <c r="G4" s="112"/>
      <c r="H4" s="112"/>
      <c r="I4" s="55"/>
      <c r="J4" s="55"/>
      <c r="K4" s="55"/>
      <c r="L4" s="55"/>
      <c r="M4" s="55"/>
      <c r="N4" s="55"/>
    </row>
    <row r="5" spans="1:1030" s="315" customFormat="1" ht="33" customHeight="1" thickBot="1">
      <c r="A5" s="343" t="s">
        <v>68</v>
      </c>
      <c r="B5" s="343" t="s">
        <v>48</v>
      </c>
      <c r="C5" s="343" t="s">
        <v>69</v>
      </c>
      <c r="D5" s="343" t="s">
        <v>826</v>
      </c>
      <c r="E5" s="343" t="s">
        <v>978</v>
      </c>
      <c r="F5" s="343" t="s">
        <v>607</v>
      </c>
      <c r="G5" s="343" t="s">
        <v>94</v>
      </c>
      <c r="H5" s="343" t="s">
        <v>71</v>
      </c>
      <c r="I5" s="200" t="s">
        <v>1061</v>
      </c>
      <c r="J5" s="344" t="s">
        <v>1062</v>
      </c>
      <c r="K5" s="200" t="s">
        <v>1063</v>
      </c>
      <c r="L5" s="344" t="s">
        <v>1064</v>
      </c>
      <c r="M5" s="200" t="s">
        <v>1065</v>
      </c>
      <c r="N5" s="344" t="s">
        <v>1066</v>
      </c>
      <c r="O5" s="344" t="s">
        <v>672</v>
      </c>
      <c r="P5" s="344" t="s">
        <v>675</v>
      </c>
      <c r="Q5" s="201"/>
      <c r="R5" s="201"/>
      <c r="S5" s="201"/>
      <c r="T5" s="201"/>
      <c r="U5" s="201"/>
      <c r="V5" s="201"/>
      <c r="W5" s="201"/>
      <c r="X5" s="201"/>
      <c r="Y5" s="201"/>
      <c r="Z5" s="201"/>
      <c r="AA5" s="201"/>
      <c r="AB5" s="201"/>
      <c r="AC5" s="201"/>
      <c r="AD5" s="201"/>
      <c r="AE5" s="201"/>
      <c r="AF5" s="201"/>
      <c r="AG5" s="201"/>
      <c r="AH5" s="201"/>
      <c r="AI5" s="201"/>
      <c r="AJ5" s="201"/>
      <c r="AK5" s="201"/>
      <c r="AL5" s="201"/>
      <c r="AM5" s="201"/>
      <c r="AN5" s="201"/>
      <c r="AO5" s="201"/>
      <c r="AP5" s="201"/>
      <c r="AQ5" s="201"/>
      <c r="AR5" s="201"/>
      <c r="AS5" s="201"/>
      <c r="AT5" s="201"/>
      <c r="AU5" s="201"/>
      <c r="AV5" s="201"/>
      <c r="AW5" s="201"/>
      <c r="AX5" s="201"/>
      <c r="AY5" s="201"/>
      <c r="AZ5" s="201"/>
      <c r="BA5" s="201"/>
      <c r="BB5" s="201"/>
      <c r="BC5" s="201"/>
      <c r="BD5" s="201"/>
      <c r="BE5" s="201"/>
      <c r="BF5" s="201"/>
      <c r="BG5" s="201"/>
      <c r="BH5" s="201"/>
      <c r="BI5" s="201"/>
      <c r="BJ5" s="201"/>
      <c r="BK5" s="201"/>
      <c r="BL5" s="201"/>
      <c r="BM5" s="201"/>
      <c r="BN5" s="201"/>
      <c r="BO5" s="201"/>
      <c r="BP5" s="201"/>
      <c r="BQ5" s="201"/>
      <c r="BR5" s="201"/>
      <c r="BS5" s="201"/>
      <c r="BT5" s="201"/>
      <c r="BU5" s="201"/>
      <c r="BV5" s="201"/>
      <c r="BW5" s="201"/>
      <c r="BX5" s="201"/>
      <c r="BY5" s="201"/>
      <c r="BZ5" s="201"/>
      <c r="CA5" s="201"/>
      <c r="CB5" s="201"/>
      <c r="CC5" s="201"/>
      <c r="CD5" s="201"/>
      <c r="CE5" s="201"/>
      <c r="CF5" s="201"/>
      <c r="CG5" s="201"/>
      <c r="CH5" s="201"/>
      <c r="CI5" s="201"/>
      <c r="CJ5" s="201"/>
      <c r="CK5" s="201"/>
      <c r="CL5" s="201"/>
      <c r="CM5" s="201"/>
      <c r="CN5" s="201"/>
      <c r="CO5" s="201"/>
      <c r="CP5" s="201"/>
      <c r="CQ5" s="201"/>
      <c r="CR5" s="201"/>
      <c r="CS5" s="201"/>
      <c r="CT5" s="201"/>
      <c r="CU5" s="201"/>
      <c r="CV5" s="201"/>
      <c r="CW5" s="201"/>
      <c r="CX5" s="201"/>
      <c r="CY5" s="201"/>
      <c r="CZ5" s="201"/>
      <c r="DA5" s="201"/>
      <c r="DB5" s="201"/>
      <c r="DC5" s="201"/>
      <c r="DD5" s="201"/>
      <c r="DE5" s="201"/>
      <c r="DF5" s="201"/>
      <c r="DG5" s="201"/>
      <c r="DH5" s="201"/>
      <c r="DI5" s="201"/>
      <c r="DJ5" s="201"/>
      <c r="DK5" s="201"/>
      <c r="DL5" s="201"/>
      <c r="DM5" s="201"/>
      <c r="DN5" s="201"/>
      <c r="DO5" s="201"/>
      <c r="DP5" s="201"/>
      <c r="DQ5" s="201"/>
      <c r="DR5" s="201"/>
      <c r="DS5" s="201"/>
      <c r="DT5" s="201"/>
      <c r="DU5" s="201"/>
      <c r="DV5" s="201"/>
      <c r="DW5" s="201"/>
      <c r="DX5" s="201"/>
      <c r="DY5" s="201"/>
      <c r="DZ5" s="201"/>
      <c r="EA5" s="201"/>
      <c r="EB5" s="201"/>
      <c r="EC5" s="201"/>
      <c r="ED5" s="201"/>
      <c r="EE5" s="201"/>
      <c r="EF5" s="201"/>
      <c r="EG5" s="201"/>
      <c r="EH5" s="201"/>
      <c r="EI5" s="201"/>
      <c r="EJ5" s="201"/>
      <c r="EK5" s="201"/>
      <c r="EL5" s="201"/>
      <c r="EM5" s="201"/>
      <c r="EN5" s="201"/>
      <c r="EO5" s="201"/>
      <c r="EP5" s="201"/>
      <c r="EQ5" s="201"/>
      <c r="ER5" s="201"/>
      <c r="ES5" s="201"/>
      <c r="ET5" s="201"/>
      <c r="EU5" s="201"/>
      <c r="EV5" s="201"/>
      <c r="EW5" s="201"/>
      <c r="EX5" s="201"/>
      <c r="EY5" s="201"/>
      <c r="EZ5" s="201"/>
      <c r="FA5" s="201"/>
      <c r="FB5" s="201"/>
      <c r="FC5" s="201"/>
      <c r="FD5" s="201"/>
      <c r="FE5" s="201"/>
      <c r="FF5" s="201"/>
      <c r="FG5" s="201"/>
      <c r="FH5" s="201"/>
      <c r="FI5" s="201"/>
      <c r="FJ5" s="201"/>
      <c r="FK5" s="201"/>
      <c r="FL5" s="201"/>
      <c r="FM5" s="201"/>
      <c r="FN5" s="201"/>
      <c r="FO5" s="201"/>
      <c r="FP5" s="201"/>
      <c r="FQ5" s="201"/>
      <c r="FR5" s="201"/>
      <c r="FS5" s="201"/>
      <c r="FT5" s="201"/>
      <c r="FU5" s="201"/>
      <c r="FV5" s="201"/>
      <c r="FW5" s="201"/>
      <c r="FX5" s="201"/>
      <c r="FY5" s="201"/>
      <c r="FZ5" s="201"/>
      <c r="GA5" s="201"/>
      <c r="GB5" s="201"/>
      <c r="GC5" s="201"/>
      <c r="GD5" s="201"/>
      <c r="GE5" s="201"/>
      <c r="GF5" s="201"/>
      <c r="GG5" s="201"/>
      <c r="GH5" s="201"/>
      <c r="GI5" s="201"/>
      <c r="GJ5" s="201"/>
      <c r="GK5" s="201"/>
      <c r="GL5" s="201"/>
      <c r="GM5" s="201"/>
      <c r="GN5" s="201"/>
      <c r="GO5" s="201"/>
      <c r="GP5" s="201"/>
      <c r="GQ5" s="201"/>
      <c r="GR5" s="201"/>
      <c r="GS5" s="201"/>
      <c r="GT5" s="201"/>
      <c r="GU5" s="201"/>
      <c r="GV5" s="201"/>
      <c r="GW5" s="201"/>
      <c r="GX5" s="201"/>
      <c r="GY5" s="201"/>
      <c r="GZ5" s="201"/>
      <c r="HA5" s="201"/>
      <c r="HB5" s="201"/>
      <c r="HC5" s="201"/>
      <c r="HD5" s="201"/>
      <c r="HE5" s="201"/>
      <c r="HF5" s="201"/>
      <c r="HG5" s="201"/>
      <c r="HH5" s="201"/>
      <c r="HI5" s="201"/>
      <c r="HJ5" s="201"/>
      <c r="HK5" s="201"/>
      <c r="HL5" s="201"/>
      <c r="HM5" s="201"/>
      <c r="HN5" s="201"/>
      <c r="HO5" s="201"/>
      <c r="HP5" s="201"/>
      <c r="HQ5" s="201"/>
      <c r="HR5" s="201"/>
      <c r="HS5" s="201"/>
      <c r="HT5" s="201"/>
      <c r="HU5" s="201"/>
      <c r="HV5" s="201"/>
      <c r="HW5" s="201"/>
      <c r="HX5" s="201"/>
      <c r="HY5" s="201"/>
      <c r="HZ5" s="201"/>
      <c r="IA5" s="201"/>
      <c r="IB5" s="201"/>
      <c r="IC5" s="201"/>
      <c r="ID5" s="201"/>
      <c r="IE5" s="201"/>
      <c r="IF5" s="201"/>
      <c r="IG5" s="201"/>
      <c r="IH5" s="201"/>
      <c r="II5" s="201"/>
      <c r="IJ5" s="201"/>
      <c r="IK5" s="201"/>
      <c r="IL5" s="201"/>
      <c r="IM5" s="201"/>
      <c r="IN5" s="201"/>
      <c r="IO5" s="201"/>
      <c r="IP5" s="201"/>
      <c r="IQ5" s="201"/>
      <c r="IR5" s="201"/>
      <c r="IS5" s="201"/>
      <c r="IT5" s="201"/>
      <c r="IU5" s="201"/>
      <c r="IV5" s="201"/>
      <c r="IW5" s="201"/>
      <c r="IX5" s="201"/>
      <c r="IY5" s="201"/>
      <c r="IZ5" s="201"/>
      <c r="JA5" s="201"/>
      <c r="JB5" s="201"/>
      <c r="JC5" s="201"/>
      <c r="JD5" s="201"/>
      <c r="JE5" s="201"/>
      <c r="JF5" s="201"/>
      <c r="JG5" s="201"/>
      <c r="JH5" s="201"/>
      <c r="JI5" s="201"/>
      <c r="JJ5" s="201"/>
      <c r="JK5" s="201"/>
      <c r="JL5" s="201"/>
      <c r="JM5" s="201"/>
      <c r="JN5" s="201"/>
      <c r="JO5" s="201"/>
      <c r="JP5" s="201"/>
      <c r="JQ5" s="201"/>
      <c r="JR5" s="201"/>
      <c r="JS5" s="201"/>
      <c r="JT5" s="201"/>
      <c r="JU5" s="201"/>
      <c r="JV5" s="201"/>
      <c r="JW5" s="201"/>
      <c r="JX5" s="201"/>
      <c r="JY5" s="201"/>
      <c r="JZ5" s="201"/>
      <c r="KA5" s="201"/>
      <c r="KB5" s="201"/>
      <c r="KC5" s="201"/>
      <c r="KD5" s="201"/>
      <c r="KE5" s="201"/>
      <c r="KF5" s="201"/>
      <c r="KG5" s="201"/>
      <c r="KH5" s="201"/>
      <c r="KI5" s="201"/>
      <c r="KJ5" s="201"/>
      <c r="KK5" s="201"/>
      <c r="KL5" s="201"/>
      <c r="KM5" s="201"/>
      <c r="KN5" s="201"/>
      <c r="KO5" s="201"/>
      <c r="KP5" s="201"/>
      <c r="KQ5" s="201"/>
      <c r="KR5" s="201"/>
      <c r="KS5" s="201"/>
      <c r="KT5" s="201"/>
      <c r="KU5" s="201"/>
      <c r="KV5" s="201"/>
      <c r="KW5" s="201"/>
      <c r="KX5" s="201"/>
      <c r="KY5" s="201"/>
      <c r="KZ5" s="201"/>
      <c r="LA5" s="201"/>
      <c r="LB5" s="201"/>
      <c r="LC5" s="201"/>
      <c r="LD5" s="201"/>
      <c r="LE5" s="201"/>
      <c r="LF5" s="201"/>
      <c r="LG5" s="201"/>
      <c r="LH5" s="201"/>
      <c r="LI5" s="201"/>
      <c r="LJ5" s="201"/>
      <c r="LK5" s="201"/>
      <c r="LL5" s="201"/>
      <c r="LM5" s="201"/>
      <c r="LN5" s="201"/>
      <c r="LO5" s="201"/>
      <c r="LP5" s="201"/>
      <c r="LQ5" s="201"/>
      <c r="LR5" s="201"/>
      <c r="LS5" s="201"/>
      <c r="LT5" s="201"/>
      <c r="LU5" s="201"/>
      <c r="LV5" s="201"/>
      <c r="LW5" s="201"/>
      <c r="LX5" s="201"/>
      <c r="LY5" s="201"/>
      <c r="LZ5" s="201"/>
      <c r="MA5" s="201"/>
      <c r="MB5" s="201"/>
      <c r="MC5" s="201"/>
      <c r="MD5" s="201"/>
      <c r="ME5" s="201"/>
      <c r="MF5" s="201"/>
      <c r="MG5" s="201"/>
      <c r="MH5" s="201"/>
      <c r="MI5" s="201"/>
      <c r="MJ5" s="201"/>
      <c r="MK5" s="201"/>
      <c r="ML5" s="201"/>
      <c r="MM5" s="201"/>
      <c r="MN5" s="201"/>
      <c r="MO5" s="201"/>
      <c r="MP5" s="201"/>
      <c r="MQ5" s="201"/>
      <c r="MR5" s="201"/>
      <c r="MS5" s="201"/>
      <c r="MT5" s="201"/>
      <c r="MU5" s="201"/>
      <c r="MV5" s="201"/>
      <c r="MW5" s="201"/>
      <c r="MX5" s="201"/>
      <c r="MY5" s="201"/>
      <c r="MZ5" s="201"/>
      <c r="NA5" s="201"/>
      <c r="NB5" s="201"/>
      <c r="NC5" s="201"/>
      <c r="ND5" s="201"/>
      <c r="NE5" s="201"/>
      <c r="NF5" s="201"/>
      <c r="NG5" s="201"/>
      <c r="NH5" s="201"/>
      <c r="NI5" s="201"/>
      <c r="NJ5" s="201"/>
      <c r="NK5" s="201"/>
      <c r="NL5" s="201"/>
      <c r="NM5" s="201"/>
      <c r="NN5" s="201"/>
      <c r="NO5" s="201"/>
      <c r="NP5" s="201"/>
      <c r="NQ5" s="201"/>
      <c r="NR5" s="201"/>
      <c r="NS5" s="201"/>
      <c r="NT5" s="201"/>
      <c r="NU5" s="201"/>
      <c r="NV5" s="201"/>
      <c r="NW5" s="201"/>
      <c r="NX5" s="201"/>
      <c r="NY5" s="201"/>
      <c r="NZ5" s="201"/>
      <c r="OA5" s="201"/>
      <c r="OB5" s="201"/>
      <c r="OC5" s="201"/>
      <c r="OD5" s="201"/>
      <c r="OE5" s="201"/>
      <c r="OF5" s="201"/>
      <c r="OG5" s="201"/>
      <c r="OH5" s="201"/>
      <c r="OI5" s="201"/>
      <c r="OJ5" s="201"/>
      <c r="OK5" s="201"/>
      <c r="OL5" s="201"/>
      <c r="OM5" s="201"/>
      <c r="ON5" s="201"/>
      <c r="OO5" s="201"/>
      <c r="OP5" s="201"/>
      <c r="OQ5" s="201"/>
      <c r="OR5" s="201"/>
      <c r="OS5" s="201"/>
      <c r="OT5" s="201"/>
      <c r="OU5" s="201"/>
      <c r="OV5" s="201"/>
      <c r="OW5" s="201"/>
      <c r="OX5" s="201"/>
      <c r="OY5" s="201"/>
      <c r="OZ5" s="201"/>
      <c r="PA5" s="201"/>
      <c r="PB5" s="201"/>
      <c r="PC5" s="201"/>
      <c r="PD5" s="201"/>
      <c r="PE5" s="201"/>
      <c r="PF5" s="201"/>
      <c r="PG5" s="201"/>
      <c r="PH5" s="201"/>
      <c r="PI5" s="201"/>
      <c r="PJ5" s="201"/>
      <c r="PK5" s="201"/>
      <c r="PL5" s="201"/>
      <c r="PM5" s="201"/>
      <c r="PN5" s="201"/>
      <c r="PO5" s="201"/>
      <c r="PP5" s="201"/>
      <c r="PQ5" s="201"/>
      <c r="PR5" s="201"/>
      <c r="PS5" s="201"/>
      <c r="PT5" s="201"/>
      <c r="PU5" s="201"/>
      <c r="PV5" s="201"/>
      <c r="PW5" s="201"/>
      <c r="PX5" s="201"/>
      <c r="PY5" s="201"/>
      <c r="PZ5" s="201"/>
      <c r="QA5" s="201"/>
      <c r="QB5" s="201"/>
      <c r="QC5" s="201"/>
      <c r="QD5" s="201"/>
      <c r="QE5" s="201"/>
      <c r="QF5" s="201"/>
      <c r="QG5" s="201"/>
      <c r="QH5" s="201"/>
      <c r="QI5" s="201"/>
      <c r="QJ5" s="201"/>
      <c r="QK5" s="201"/>
      <c r="QL5" s="201"/>
      <c r="QM5" s="201"/>
      <c r="QN5" s="201"/>
      <c r="QO5" s="201"/>
      <c r="QP5" s="201"/>
      <c r="QQ5" s="201"/>
      <c r="QR5" s="201"/>
      <c r="QS5" s="201"/>
      <c r="QT5" s="201"/>
      <c r="QU5" s="201"/>
      <c r="QV5" s="201"/>
      <c r="QW5" s="201"/>
      <c r="QX5" s="201"/>
      <c r="QY5" s="201"/>
      <c r="QZ5" s="201"/>
      <c r="RA5" s="201"/>
      <c r="RB5" s="201"/>
      <c r="RC5" s="201"/>
      <c r="RD5" s="201"/>
      <c r="RE5" s="201"/>
      <c r="RF5" s="201"/>
      <c r="RG5" s="201"/>
      <c r="RH5" s="201"/>
      <c r="RI5" s="201"/>
      <c r="RJ5" s="201"/>
      <c r="RK5" s="201"/>
      <c r="RL5" s="201"/>
      <c r="RM5" s="201"/>
      <c r="RN5" s="201"/>
      <c r="RO5" s="201"/>
      <c r="RP5" s="201"/>
      <c r="RQ5" s="201"/>
      <c r="RR5" s="201"/>
      <c r="RS5" s="201"/>
      <c r="RT5" s="201"/>
      <c r="RU5" s="201"/>
      <c r="RV5" s="201"/>
      <c r="RW5" s="201"/>
      <c r="RX5" s="201"/>
      <c r="RY5" s="201"/>
      <c r="RZ5" s="201"/>
      <c r="SA5" s="201"/>
      <c r="SB5" s="201"/>
      <c r="SC5" s="201"/>
      <c r="SD5" s="201"/>
      <c r="SE5" s="201"/>
      <c r="SF5" s="201"/>
      <c r="SG5" s="201"/>
      <c r="SH5" s="201"/>
      <c r="SI5" s="201"/>
      <c r="SJ5" s="201"/>
      <c r="SK5" s="201"/>
      <c r="SL5" s="201"/>
      <c r="SM5" s="201"/>
      <c r="SN5" s="201"/>
      <c r="SO5" s="201"/>
      <c r="SP5" s="201"/>
      <c r="SQ5" s="201"/>
      <c r="SR5" s="201"/>
      <c r="SS5" s="201"/>
      <c r="ST5" s="201"/>
      <c r="SU5" s="201"/>
      <c r="SV5" s="201"/>
      <c r="SW5" s="201"/>
      <c r="SX5" s="201"/>
      <c r="SY5" s="201"/>
      <c r="SZ5" s="201"/>
      <c r="TA5" s="201"/>
      <c r="TB5" s="201"/>
      <c r="TC5" s="201"/>
      <c r="TD5" s="201"/>
      <c r="TE5" s="201"/>
      <c r="TF5" s="201"/>
      <c r="TG5" s="201"/>
      <c r="TH5" s="201"/>
      <c r="TI5" s="201"/>
      <c r="TJ5" s="201"/>
      <c r="TK5" s="201"/>
      <c r="TL5" s="201"/>
      <c r="TM5" s="201"/>
      <c r="TN5" s="201"/>
      <c r="TO5" s="201"/>
      <c r="TP5" s="201"/>
      <c r="TQ5" s="201"/>
      <c r="TR5" s="201"/>
      <c r="TS5" s="201"/>
      <c r="TT5" s="201"/>
      <c r="TU5" s="201"/>
      <c r="TV5" s="201"/>
      <c r="TW5" s="201"/>
      <c r="TX5" s="201"/>
      <c r="TY5" s="201"/>
      <c r="TZ5" s="201"/>
      <c r="UA5" s="201"/>
      <c r="UB5" s="201"/>
      <c r="UC5" s="201"/>
      <c r="UD5" s="201"/>
      <c r="UE5" s="201"/>
      <c r="UF5" s="201"/>
      <c r="UG5" s="201"/>
      <c r="UH5" s="201"/>
      <c r="UI5" s="201"/>
      <c r="UJ5" s="201"/>
      <c r="UK5" s="201"/>
      <c r="UL5" s="201"/>
      <c r="UM5" s="201"/>
      <c r="UN5" s="201"/>
      <c r="UO5" s="201"/>
      <c r="UP5" s="201"/>
      <c r="UQ5" s="201"/>
      <c r="UR5" s="201"/>
      <c r="US5" s="201"/>
      <c r="UT5" s="201"/>
      <c r="UU5" s="201"/>
      <c r="UV5" s="201"/>
      <c r="UW5" s="201"/>
      <c r="UX5" s="201"/>
      <c r="UY5" s="201"/>
      <c r="UZ5" s="201"/>
      <c r="VA5" s="201"/>
      <c r="VB5" s="201"/>
      <c r="VC5" s="201"/>
      <c r="VD5" s="201"/>
      <c r="VE5" s="201"/>
      <c r="VF5" s="201"/>
      <c r="VG5" s="201"/>
      <c r="VH5" s="201"/>
      <c r="VI5" s="201"/>
      <c r="VJ5" s="201"/>
      <c r="VK5" s="201"/>
      <c r="VL5" s="201"/>
      <c r="VM5" s="201"/>
      <c r="VN5" s="201"/>
      <c r="VO5" s="201"/>
      <c r="VP5" s="201"/>
      <c r="VQ5" s="201"/>
      <c r="VR5" s="201"/>
      <c r="VS5" s="201"/>
      <c r="VT5" s="201"/>
      <c r="VU5" s="201"/>
      <c r="VV5" s="201"/>
      <c r="VW5" s="201"/>
      <c r="VX5" s="201"/>
      <c r="VY5" s="201"/>
      <c r="VZ5" s="201"/>
      <c r="WA5" s="201"/>
      <c r="WB5" s="201"/>
      <c r="WC5" s="201"/>
      <c r="WD5" s="201"/>
      <c r="WE5" s="201"/>
      <c r="WF5" s="201"/>
      <c r="WG5" s="201"/>
      <c r="WH5" s="201"/>
      <c r="WI5" s="201"/>
      <c r="WJ5" s="201"/>
      <c r="WK5" s="201"/>
      <c r="WL5" s="201"/>
      <c r="WM5" s="201"/>
      <c r="WN5" s="201"/>
      <c r="WO5" s="201"/>
      <c r="WP5" s="201"/>
      <c r="WQ5" s="201"/>
      <c r="WR5" s="201"/>
      <c r="WS5" s="201"/>
      <c r="WT5" s="201"/>
      <c r="WU5" s="201"/>
      <c r="WV5" s="201"/>
      <c r="WW5" s="201"/>
      <c r="WX5" s="201"/>
      <c r="WY5" s="201"/>
      <c r="WZ5" s="201"/>
      <c r="XA5" s="201"/>
      <c r="XB5" s="201"/>
      <c r="XC5" s="201"/>
      <c r="XD5" s="201"/>
      <c r="XE5" s="201"/>
      <c r="XF5" s="201"/>
      <c r="XG5" s="201"/>
      <c r="XH5" s="201"/>
      <c r="XI5" s="201"/>
      <c r="XJ5" s="201"/>
      <c r="XK5" s="201"/>
      <c r="XL5" s="201"/>
      <c r="XM5" s="201"/>
      <c r="XN5" s="201"/>
      <c r="XO5" s="201"/>
      <c r="XP5" s="201"/>
      <c r="XQ5" s="201"/>
      <c r="XR5" s="201"/>
      <c r="XS5" s="201"/>
      <c r="XT5" s="201"/>
      <c r="XU5" s="201"/>
      <c r="XV5" s="201"/>
      <c r="XW5" s="201"/>
      <c r="XX5" s="201"/>
      <c r="XY5" s="201"/>
      <c r="XZ5" s="201"/>
      <c r="YA5" s="201"/>
      <c r="YB5" s="201"/>
      <c r="YC5" s="201"/>
      <c r="YD5" s="201"/>
      <c r="YE5" s="201"/>
      <c r="YF5" s="201"/>
      <c r="YG5" s="201"/>
      <c r="YH5" s="201"/>
      <c r="YI5" s="201"/>
      <c r="YJ5" s="201"/>
      <c r="YK5" s="201"/>
      <c r="YL5" s="201"/>
      <c r="YM5" s="201"/>
      <c r="YN5" s="201"/>
      <c r="YO5" s="201"/>
      <c r="YP5" s="201"/>
      <c r="YQ5" s="201"/>
      <c r="YR5" s="201"/>
      <c r="YS5" s="201"/>
      <c r="YT5" s="201"/>
      <c r="YU5" s="201"/>
      <c r="YV5" s="201"/>
      <c r="YW5" s="201"/>
      <c r="YX5" s="201"/>
      <c r="YY5" s="201"/>
      <c r="YZ5" s="201"/>
      <c r="ZA5" s="201"/>
      <c r="ZB5" s="201"/>
      <c r="ZC5" s="201"/>
      <c r="ZD5" s="201"/>
      <c r="ZE5" s="201"/>
      <c r="ZF5" s="201"/>
      <c r="ZG5" s="201"/>
      <c r="ZH5" s="201"/>
      <c r="ZI5" s="201"/>
      <c r="ZJ5" s="201"/>
      <c r="ZK5" s="201"/>
      <c r="ZL5" s="201"/>
      <c r="ZM5" s="201"/>
      <c r="ZN5" s="201"/>
      <c r="ZO5" s="201"/>
      <c r="ZP5" s="201"/>
      <c r="ZQ5" s="201"/>
      <c r="ZR5" s="201"/>
      <c r="ZS5" s="201"/>
      <c r="ZT5" s="201"/>
      <c r="ZU5" s="201"/>
      <c r="ZV5" s="201"/>
      <c r="ZW5" s="201"/>
      <c r="ZX5" s="201"/>
      <c r="ZY5" s="201"/>
      <c r="ZZ5" s="201"/>
      <c r="AAA5" s="201"/>
      <c r="AAB5" s="201"/>
      <c r="AAC5" s="201"/>
      <c r="AAD5" s="201"/>
      <c r="AAE5" s="201"/>
      <c r="AAF5" s="201"/>
      <c r="AAG5" s="201"/>
      <c r="AAH5" s="201"/>
      <c r="AAI5" s="201"/>
      <c r="AAJ5" s="201"/>
      <c r="AAK5" s="201"/>
      <c r="AAL5" s="201"/>
      <c r="AAM5" s="201"/>
      <c r="AAN5" s="201"/>
      <c r="AAO5" s="201"/>
      <c r="AAP5" s="201"/>
      <c r="AAQ5" s="201"/>
      <c r="AAR5" s="201"/>
      <c r="AAS5" s="201"/>
      <c r="AAT5" s="201"/>
      <c r="AAU5" s="201"/>
      <c r="AAV5" s="201"/>
      <c r="AAW5" s="201"/>
      <c r="AAX5" s="201"/>
      <c r="AAY5" s="201"/>
      <c r="AAZ5" s="201"/>
      <c r="ABA5" s="201"/>
      <c r="ABB5" s="201"/>
      <c r="ABC5" s="201"/>
      <c r="ABD5" s="201"/>
      <c r="ABE5" s="201"/>
      <c r="ABF5" s="201"/>
      <c r="ABG5" s="201"/>
      <c r="ABH5" s="201"/>
      <c r="ABI5" s="201"/>
      <c r="ABJ5" s="201"/>
      <c r="ABK5" s="201"/>
      <c r="ABL5" s="201"/>
      <c r="ABM5" s="201"/>
      <c r="ABN5" s="201"/>
      <c r="ABO5" s="201"/>
      <c r="ABP5" s="201"/>
      <c r="ABQ5" s="201"/>
      <c r="ABR5" s="201"/>
      <c r="ABS5" s="201"/>
      <c r="ABT5" s="201"/>
      <c r="ABU5" s="201"/>
      <c r="ABV5" s="201"/>
      <c r="ABW5" s="201"/>
      <c r="ABX5" s="201"/>
      <c r="ABY5" s="201"/>
      <c r="ABZ5" s="201"/>
      <c r="ACA5" s="201"/>
      <c r="ACB5" s="201"/>
      <c r="ACC5" s="201"/>
      <c r="ACD5" s="201"/>
      <c r="ACE5" s="201"/>
      <c r="ACF5" s="201"/>
      <c r="ACG5" s="201"/>
      <c r="ACH5" s="201"/>
      <c r="ACI5" s="201"/>
      <c r="ACJ5" s="201"/>
      <c r="ACK5" s="201"/>
      <c r="ACL5" s="201"/>
      <c r="ACM5" s="201"/>
      <c r="ACN5" s="201"/>
      <c r="ACO5" s="201"/>
      <c r="ACP5" s="201"/>
      <c r="ACQ5" s="201"/>
      <c r="ACR5" s="201"/>
      <c r="ACS5" s="201"/>
      <c r="ACT5" s="201"/>
      <c r="ACU5" s="201"/>
      <c r="ACV5" s="201"/>
      <c r="ACW5" s="201"/>
      <c r="ACX5" s="201"/>
      <c r="ACY5" s="201"/>
      <c r="ACZ5" s="201"/>
      <c r="ADA5" s="201"/>
      <c r="ADB5" s="201"/>
      <c r="ADC5" s="201"/>
      <c r="ADD5" s="201"/>
      <c r="ADE5" s="201"/>
      <c r="ADF5" s="201"/>
      <c r="ADG5" s="201"/>
      <c r="ADH5" s="201"/>
      <c r="ADI5" s="201"/>
      <c r="ADJ5" s="201"/>
      <c r="ADK5" s="201"/>
      <c r="ADL5" s="201"/>
      <c r="ADM5" s="201"/>
      <c r="ADN5" s="201"/>
      <c r="ADO5" s="201"/>
      <c r="ADP5" s="201"/>
      <c r="ADQ5" s="201"/>
      <c r="ADR5" s="201"/>
      <c r="ADS5" s="201"/>
      <c r="ADT5" s="201"/>
      <c r="ADU5" s="201"/>
      <c r="ADV5" s="201"/>
      <c r="ADW5" s="201"/>
      <c r="ADX5" s="201"/>
      <c r="ADY5" s="201"/>
      <c r="ADZ5" s="201"/>
      <c r="AEA5" s="201"/>
      <c r="AEB5" s="201"/>
      <c r="AEC5" s="201"/>
      <c r="AED5" s="201"/>
      <c r="AEE5" s="201"/>
      <c r="AEF5" s="201"/>
      <c r="AEG5" s="201"/>
      <c r="AEH5" s="201"/>
      <c r="AEI5" s="201"/>
      <c r="AEJ5" s="201"/>
      <c r="AEK5" s="201"/>
      <c r="AEL5" s="201"/>
      <c r="AEM5" s="201"/>
      <c r="AEN5" s="201"/>
      <c r="AEO5" s="201"/>
      <c r="AEP5" s="201"/>
      <c r="AEQ5" s="201"/>
      <c r="AER5" s="201"/>
      <c r="AES5" s="201"/>
      <c r="AET5" s="201"/>
      <c r="AEU5" s="201"/>
      <c r="AEV5" s="201"/>
      <c r="AEW5" s="201"/>
      <c r="AEX5" s="201"/>
      <c r="AEY5" s="201"/>
      <c r="AEZ5" s="201"/>
      <c r="AFA5" s="201"/>
      <c r="AFB5" s="201"/>
      <c r="AFC5" s="201"/>
      <c r="AFD5" s="201"/>
      <c r="AFE5" s="201"/>
      <c r="AFF5" s="201"/>
      <c r="AFG5" s="201"/>
      <c r="AFH5" s="201"/>
      <c r="AFI5" s="201"/>
      <c r="AFJ5" s="201"/>
      <c r="AFK5" s="201"/>
      <c r="AFL5" s="201"/>
      <c r="AFM5" s="201"/>
      <c r="AFN5" s="201"/>
      <c r="AFO5" s="201"/>
      <c r="AFP5" s="201"/>
      <c r="AFQ5" s="201"/>
      <c r="AFR5" s="201"/>
      <c r="AFS5" s="201"/>
      <c r="AFT5" s="201"/>
      <c r="AFU5" s="201"/>
      <c r="AFV5" s="201"/>
      <c r="AFW5" s="201"/>
      <c r="AFX5" s="201"/>
      <c r="AFY5" s="201"/>
      <c r="AFZ5" s="201"/>
      <c r="AGA5" s="201"/>
      <c r="AGB5" s="201"/>
      <c r="AGC5" s="201"/>
      <c r="AGD5" s="201"/>
      <c r="AGE5" s="201"/>
      <c r="AGF5" s="201"/>
      <c r="AGG5" s="201"/>
      <c r="AGH5" s="201"/>
      <c r="AGI5" s="201"/>
      <c r="AGJ5" s="201"/>
      <c r="AGK5" s="201"/>
      <c r="AGL5" s="201"/>
      <c r="AGM5" s="201"/>
      <c r="AGN5" s="201"/>
      <c r="AGO5" s="201"/>
      <c r="AGP5" s="201"/>
      <c r="AGQ5" s="201"/>
      <c r="AGR5" s="201"/>
      <c r="AGS5" s="201"/>
      <c r="AGT5" s="201"/>
      <c r="AGU5" s="201"/>
      <c r="AGV5" s="201"/>
      <c r="AGW5" s="201"/>
      <c r="AGX5" s="201"/>
      <c r="AGY5" s="201"/>
      <c r="AGZ5" s="201"/>
      <c r="AHA5" s="201"/>
      <c r="AHB5" s="201"/>
      <c r="AHC5" s="201"/>
      <c r="AHD5" s="201"/>
      <c r="AHE5" s="201"/>
      <c r="AHF5" s="201"/>
      <c r="AHG5" s="201"/>
      <c r="AHH5" s="201"/>
      <c r="AHI5" s="201"/>
      <c r="AHJ5" s="201"/>
      <c r="AHK5" s="201"/>
      <c r="AHL5" s="201"/>
      <c r="AHM5" s="201"/>
      <c r="AHN5" s="201"/>
      <c r="AHO5" s="201"/>
      <c r="AHP5" s="201"/>
      <c r="AHQ5" s="201"/>
      <c r="AHR5" s="201"/>
      <c r="AHS5" s="201"/>
      <c r="AHT5" s="201"/>
      <c r="AHU5" s="201"/>
      <c r="AHV5" s="201"/>
      <c r="AHW5" s="201"/>
      <c r="AHX5" s="201"/>
      <c r="AHY5" s="201"/>
      <c r="AHZ5" s="201"/>
      <c r="AIA5" s="201"/>
      <c r="AIB5" s="201"/>
      <c r="AIC5" s="201"/>
      <c r="AID5" s="201"/>
      <c r="AIE5" s="201"/>
      <c r="AIF5" s="201"/>
      <c r="AIG5" s="201"/>
      <c r="AIH5" s="201"/>
      <c r="AII5" s="201"/>
      <c r="AIJ5" s="201"/>
      <c r="AIK5" s="201"/>
      <c r="AIL5" s="201"/>
      <c r="AIM5" s="201"/>
      <c r="AIN5" s="201"/>
      <c r="AIO5" s="201"/>
      <c r="AIP5" s="201"/>
      <c r="AIQ5" s="201"/>
      <c r="AIR5" s="201"/>
      <c r="AIS5" s="201"/>
      <c r="AIT5" s="201"/>
      <c r="AIU5" s="201"/>
      <c r="AIV5" s="201"/>
      <c r="AIW5" s="201"/>
      <c r="AIX5" s="201"/>
      <c r="AIY5" s="201"/>
      <c r="AIZ5" s="201"/>
      <c r="AJA5" s="201"/>
      <c r="AJB5" s="201"/>
      <c r="AJC5" s="201"/>
      <c r="AJD5" s="201"/>
      <c r="AJE5" s="201"/>
      <c r="AJF5" s="201"/>
      <c r="AJG5" s="201"/>
      <c r="AJH5" s="201"/>
      <c r="AJI5" s="201"/>
      <c r="AJJ5" s="201"/>
      <c r="AJK5" s="201"/>
      <c r="AJL5" s="201"/>
      <c r="AJM5" s="201"/>
      <c r="AJN5" s="201"/>
      <c r="AJO5" s="201"/>
      <c r="AJP5" s="201"/>
      <c r="AJQ5" s="201"/>
      <c r="AJR5" s="201"/>
      <c r="AJS5" s="201"/>
      <c r="AJT5" s="201"/>
      <c r="AJU5" s="201"/>
      <c r="AJV5" s="201"/>
      <c r="AJW5" s="201"/>
      <c r="AJX5" s="201"/>
      <c r="AJY5" s="201"/>
      <c r="AJZ5" s="201"/>
      <c r="AKA5" s="201"/>
      <c r="AKB5" s="201"/>
      <c r="AKC5" s="201"/>
      <c r="AKD5" s="201"/>
      <c r="AKE5" s="201"/>
      <c r="AKF5" s="201"/>
      <c r="AKG5" s="201"/>
      <c r="AKH5" s="201"/>
      <c r="AKI5" s="201"/>
      <c r="AKJ5" s="201"/>
      <c r="AKK5" s="201"/>
      <c r="AKL5" s="201"/>
      <c r="AKM5" s="201"/>
      <c r="AKN5" s="201"/>
      <c r="AKO5" s="201"/>
      <c r="AKP5" s="201"/>
      <c r="AKQ5" s="201"/>
      <c r="AKR5" s="201"/>
      <c r="AKS5" s="201"/>
      <c r="AKT5" s="201"/>
      <c r="AKU5" s="201"/>
      <c r="AKV5" s="201"/>
      <c r="AKW5" s="201"/>
      <c r="AKX5" s="201"/>
      <c r="AKY5" s="201"/>
      <c r="AKZ5" s="201"/>
      <c r="ALA5" s="201"/>
      <c r="ALB5" s="201"/>
      <c r="ALC5" s="201"/>
      <c r="ALD5" s="201"/>
      <c r="ALE5" s="201"/>
      <c r="ALF5" s="201"/>
      <c r="ALG5" s="201"/>
      <c r="ALH5" s="201"/>
      <c r="ALI5" s="201"/>
      <c r="ALJ5" s="201"/>
      <c r="ALK5" s="201"/>
      <c r="ALL5" s="201"/>
      <c r="ALM5" s="201"/>
      <c r="ALN5" s="201"/>
      <c r="ALO5" s="201"/>
      <c r="ALP5" s="201"/>
      <c r="ALQ5" s="201"/>
      <c r="ALR5" s="201"/>
      <c r="ALS5" s="201"/>
      <c r="ALT5" s="201"/>
      <c r="ALU5" s="201"/>
      <c r="ALV5" s="201"/>
      <c r="ALW5" s="201"/>
      <c r="ALX5" s="201"/>
      <c r="ALY5" s="201"/>
      <c r="ALZ5" s="201"/>
      <c r="AMA5" s="201"/>
      <c r="AMB5" s="201"/>
      <c r="AMC5" s="201"/>
      <c r="AMD5" s="201"/>
      <c r="AME5" s="201"/>
      <c r="AMF5" s="201"/>
      <c r="AMG5" s="201"/>
      <c r="AMH5" s="201"/>
      <c r="AMI5" s="201"/>
      <c r="AMJ5" s="201"/>
      <c r="AMK5" s="201"/>
      <c r="AML5" s="201"/>
      <c r="AMM5" s="201"/>
      <c r="AMN5" s="201"/>
      <c r="AMO5" s="201"/>
      <c r="AMP5" s="201"/>
    </row>
    <row r="6" spans="1:1030" ht="207.95" customHeight="1">
      <c r="A6" s="182">
        <v>1</v>
      </c>
      <c r="B6" s="182">
        <v>288</v>
      </c>
      <c r="C6" s="58" t="s">
        <v>608</v>
      </c>
      <c r="D6" s="134" t="s">
        <v>770</v>
      </c>
      <c r="E6" s="134" t="s">
        <v>804</v>
      </c>
      <c r="F6" s="188" t="s">
        <v>95</v>
      </c>
      <c r="G6" s="188"/>
      <c r="H6" s="291" t="s">
        <v>88</v>
      </c>
      <c r="I6" s="292">
        <v>3.0000000000000001E-3</v>
      </c>
      <c r="J6" s="293">
        <f>$B6*I6</f>
        <v>0.86399999999999999</v>
      </c>
      <c r="K6" s="223" t="s">
        <v>861</v>
      </c>
      <c r="L6" s="293">
        <f t="shared" ref="L6:N41" si="0">$B6*K6</f>
        <v>1.43712</v>
      </c>
      <c r="M6" s="223" t="s">
        <v>861</v>
      </c>
      <c r="N6" s="293">
        <f t="shared" si="0"/>
        <v>1.43712</v>
      </c>
      <c r="O6" s="89" t="s">
        <v>673</v>
      </c>
    </row>
    <row r="7" spans="1:1030" ht="78.75">
      <c r="A7" s="182">
        <v>2</v>
      </c>
      <c r="B7" s="182">
        <v>80</v>
      </c>
      <c r="C7" s="58" t="s">
        <v>611</v>
      </c>
      <c r="D7" s="134" t="s">
        <v>1071</v>
      </c>
      <c r="E7" s="134" t="s">
        <v>1072</v>
      </c>
      <c r="F7" s="188" t="s">
        <v>96</v>
      </c>
      <c r="G7" s="188"/>
      <c r="H7" s="291" t="s">
        <v>88</v>
      </c>
      <c r="I7" s="292">
        <v>3.0000000000000001E-3</v>
      </c>
      <c r="J7" s="293">
        <f t="shared" ref="J7:J43" si="1">B7*I7</f>
        <v>0.24</v>
      </c>
      <c r="K7" s="294">
        <v>3.9100000000000003E-3</v>
      </c>
      <c r="L7" s="293">
        <f t="shared" si="0"/>
        <v>0.31280000000000002</v>
      </c>
      <c r="M7" s="294">
        <v>3.9100000000000003E-3</v>
      </c>
      <c r="N7" s="293">
        <f t="shared" si="0"/>
        <v>0.31280000000000002</v>
      </c>
      <c r="O7" s="89" t="s">
        <v>673</v>
      </c>
    </row>
    <row r="8" spans="1:1030">
      <c r="A8" s="183">
        <v>3</v>
      </c>
      <c r="B8" s="183">
        <v>16</v>
      </c>
      <c r="C8" s="168" t="s">
        <v>613</v>
      </c>
      <c r="D8" s="134" t="s">
        <v>829</v>
      </c>
      <c r="E8" s="134" t="s">
        <v>1073</v>
      </c>
      <c r="F8" s="189" t="s">
        <v>97</v>
      </c>
      <c r="G8" s="189"/>
      <c r="H8" s="295" t="s">
        <v>88</v>
      </c>
      <c r="I8" s="292">
        <v>3.0000000000000001E-3</v>
      </c>
      <c r="J8" s="293">
        <f t="shared" si="1"/>
        <v>4.8000000000000001E-2</v>
      </c>
      <c r="K8" s="296">
        <v>7.1300000000000001E-3</v>
      </c>
      <c r="L8" s="293">
        <f t="shared" si="0"/>
        <v>0.11408</v>
      </c>
      <c r="M8" s="296">
        <v>7.1300000000000001E-3</v>
      </c>
      <c r="N8" s="293">
        <f t="shared" si="0"/>
        <v>0.11408</v>
      </c>
      <c r="O8" s="89" t="s">
        <v>673</v>
      </c>
    </row>
    <row r="9" spans="1:1030">
      <c r="A9" s="183">
        <v>4</v>
      </c>
      <c r="B9" s="183">
        <v>16</v>
      </c>
      <c r="C9" s="168" t="s">
        <v>614</v>
      </c>
      <c r="D9" s="134" t="s">
        <v>615</v>
      </c>
      <c r="E9" s="134" t="s">
        <v>1075</v>
      </c>
      <c r="F9" s="189" t="s">
        <v>98</v>
      </c>
      <c r="G9" s="189"/>
      <c r="H9" s="295" t="s">
        <v>88</v>
      </c>
      <c r="I9" s="292">
        <v>3.0000000000000001E-3</v>
      </c>
      <c r="J9" s="293">
        <f t="shared" si="1"/>
        <v>4.8000000000000001E-2</v>
      </c>
      <c r="K9" s="296">
        <v>0.25953999999999999</v>
      </c>
      <c r="L9" s="293">
        <f t="shared" si="0"/>
        <v>4.1526399999999999</v>
      </c>
      <c r="M9" s="296">
        <v>0.25953999999999999</v>
      </c>
      <c r="N9" s="293">
        <f>$B9*K10</f>
        <v>0.21296000000000001</v>
      </c>
      <c r="O9" s="89" t="s">
        <v>673</v>
      </c>
      <c r="P9" s="91" t="s">
        <v>1074</v>
      </c>
    </row>
    <row r="10" spans="1:1030" ht="47.25">
      <c r="A10" s="182">
        <v>5</v>
      </c>
      <c r="B10" s="182">
        <v>48</v>
      </c>
      <c r="C10" s="58" t="s">
        <v>616</v>
      </c>
      <c r="D10" s="177" t="s">
        <v>617</v>
      </c>
      <c r="E10" s="134" t="s">
        <v>1076</v>
      </c>
      <c r="F10" s="188" t="s">
        <v>99</v>
      </c>
      <c r="G10" s="188"/>
      <c r="H10" s="291" t="s">
        <v>88</v>
      </c>
      <c r="I10" s="292">
        <v>3.0000000000000001E-3</v>
      </c>
      <c r="J10" s="293">
        <f t="shared" si="1"/>
        <v>0.14400000000000002</v>
      </c>
      <c r="K10" s="296">
        <v>1.3310000000000001E-2</v>
      </c>
      <c r="L10" s="293">
        <f t="shared" si="0"/>
        <v>0.63888</v>
      </c>
      <c r="M10" s="294">
        <v>1.3310000000000001E-2</v>
      </c>
      <c r="N10" s="293">
        <f t="shared" si="0"/>
        <v>0.63888</v>
      </c>
      <c r="O10" s="89" t="s">
        <v>673</v>
      </c>
    </row>
    <row r="11" spans="1:1030">
      <c r="A11" s="183">
        <v>6</v>
      </c>
      <c r="B11" s="183">
        <v>32</v>
      </c>
      <c r="C11" s="168" t="s">
        <v>618</v>
      </c>
      <c r="D11" s="134" t="s">
        <v>769</v>
      </c>
      <c r="E11" s="134" t="s">
        <v>1077</v>
      </c>
      <c r="F11" s="189" t="s">
        <v>100</v>
      </c>
      <c r="G11" s="189"/>
      <c r="H11" s="295" t="s">
        <v>619</v>
      </c>
      <c r="I11" s="292">
        <v>7.1999999999999995E-2</v>
      </c>
      <c r="J11" s="293">
        <f t="shared" si="1"/>
        <v>2.3039999999999998</v>
      </c>
      <c r="K11" s="294">
        <v>0.13599</v>
      </c>
      <c r="L11" s="293">
        <f t="shared" si="0"/>
        <v>4.35168</v>
      </c>
      <c r="M11" s="294">
        <v>0.13599</v>
      </c>
      <c r="N11" s="293">
        <f t="shared" si="0"/>
        <v>4.35168</v>
      </c>
      <c r="O11" s="89" t="s">
        <v>673</v>
      </c>
    </row>
    <row r="12" spans="1:1030" ht="126">
      <c r="A12" s="182">
        <v>7</v>
      </c>
      <c r="B12" s="182">
        <v>128</v>
      </c>
      <c r="C12" s="58" t="s">
        <v>620</v>
      </c>
      <c r="D12" s="134" t="s">
        <v>772</v>
      </c>
      <c r="E12" s="134" t="s">
        <v>1078</v>
      </c>
      <c r="F12" s="188" t="s">
        <v>75</v>
      </c>
      <c r="G12" s="188"/>
      <c r="H12" s="291" t="s">
        <v>88</v>
      </c>
      <c r="I12" s="292">
        <v>1.89E-3</v>
      </c>
      <c r="J12" s="293">
        <f t="shared" si="1"/>
        <v>0.24192</v>
      </c>
      <c r="K12" s="294">
        <v>4.0629999999999999E-2</v>
      </c>
      <c r="L12" s="293">
        <f t="shared" si="0"/>
        <v>5.2006399999999999</v>
      </c>
      <c r="M12" s="294">
        <v>4.0629999999999999E-2</v>
      </c>
      <c r="N12" s="293">
        <f t="shared" si="0"/>
        <v>5.2006399999999999</v>
      </c>
      <c r="O12" s="89" t="s">
        <v>673</v>
      </c>
    </row>
    <row r="13" spans="1:1030">
      <c r="A13" s="183">
        <v>8</v>
      </c>
      <c r="B13" s="183">
        <v>16</v>
      </c>
      <c r="C13" s="168" t="s">
        <v>621</v>
      </c>
      <c r="D13" s="177" t="s">
        <v>622</v>
      </c>
      <c r="E13" s="134" t="s">
        <v>1079</v>
      </c>
      <c r="F13" s="189" t="s">
        <v>101</v>
      </c>
      <c r="G13" s="189"/>
      <c r="H13" s="295" t="s">
        <v>88</v>
      </c>
      <c r="I13" s="292">
        <v>3.0000000000000001E-3</v>
      </c>
      <c r="J13" s="293">
        <f t="shared" si="1"/>
        <v>4.8000000000000001E-2</v>
      </c>
      <c r="K13" s="294">
        <v>0.01</v>
      </c>
      <c r="L13" s="293">
        <f t="shared" si="0"/>
        <v>0.16</v>
      </c>
      <c r="M13" s="294">
        <v>0.01</v>
      </c>
      <c r="N13" s="293">
        <f t="shared" si="0"/>
        <v>0.16</v>
      </c>
      <c r="O13" s="89" t="s">
        <v>673</v>
      </c>
    </row>
    <row r="14" spans="1:1030">
      <c r="A14" s="183">
        <v>9</v>
      </c>
      <c r="B14" s="183">
        <v>16</v>
      </c>
      <c r="C14" s="168" t="s">
        <v>623</v>
      </c>
      <c r="D14" s="177" t="s">
        <v>624</v>
      </c>
      <c r="E14" s="134" t="s">
        <v>1080</v>
      </c>
      <c r="F14" s="189" t="s">
        <v>102</v>
      </c>
      <c r="G14" s="189"/>
      <c r="H14" s="295" t="s">
        <v>88</v>
      </c>
      <c r="I14" s="292">
        <v>4.0000000000000001E-3</v>
      </c>
      <c r="J14" s="293">
        <f t="shared" si="1"/>
        <v>6.4000000000000001E-2</v>
      </c>
      <c r="K14" s="294">
        <v>0.94125000000000003</v>
      </c>
      <c r="L14" s="293">
        <f t="shared" si="0"/>
        <v>15.06</v>
      </c>
      <c r="M14" s="294">
        <v>0.87849999999999995</v>
      </c>
      <c r="N14" s="293">
        <f t="shared" si="0"/>
        <v>14.055999999999999</v>
      </c>
      <c r="O14" s="89" t="s">
        <v>673</v>
      </c>
    </row>
    <row r="15" spans="1:1030" ht="30.75">
      <c r="A15" s="183">
        <v>10</v>
      </c>
      <c r="B15" s="183">
        <v>4</v>
      </c>
      <c r="C15" s="168" t="s">
        <v>103</v>
      </c>
      <c r="D15" s="175" t="s">
        <v>625</v>
      </c>
      <c r="E15" s="134" t="s">
        <v>1081</v>
      </c>
      <c r="F15" s="189" t="s">
        <v>626</v>
      </c>
      <c r="G15" s="189"/>
      <c r="H15" s="297" t="s">
        <v>627</v>
      </c>
      <c r="I15" s="292">
        <v>1.1559999999999999</v>
      </c>
      <c r="J15" s="293">
        <f t="shared" si="1"/>
        <v>4.6239999999999997</v>
      </c>
      <c r="K15" s="296">
        <v>0.24675</v>
      </c>
      <c r="L15" s="293">
        <f t="shared" si="0"/>
        <v>0.98699999999999999</v>
      </c>
      <c r="M15" s="298">
        <v>0.24675</v>
      </c>
      <c r="N15" s="293">
        <f t="shared" si="0"/>
        <v>0.98699999999999999</v>
      </c>
      <c r="O15" s="89" t="s">
        <v>673</v>
      </c>
    </row>
    <row r="16" spans="1:1030">
      <c r="A16" s="183">
        <v>11</v>
      </c>
      <c r="B16" s="183">
        <v>16</v>
      </c>
      <c r="C16" s="168" t="s">
        <v>104</v>
      </c>
      <c r="D16" s="179" t="s">
        <v>105</v>
      </c>
      <c r="E16" s="179" t="s">
        <v>1081</v>
      </c>
      <c r="F16" s="189" t="s">
        <v>322</v>
      </c>
      <c r="G16" s="189"/>
      <c r="H16" s="295" t="s">
        <v>88</v>
      </c>
      <c r="I16" s="292">
        <v>0.56999999999999995</v>
      </c>
      <c r="J16" s="293">
        <f t="shared" si="1"/>
        <v>9.1199999999999992</v>
      </c>
      <c r="K16" s="294">
        <v>0.24675</v>
      </c>
      <c r="L16" s="293">
        <f t="shared" si="0"/>
        <v>3.948</v>
      </c>
      <c r="M16" s="294">
        <v>0.24675</v>
      </c>
      <c r="N16" s="293">
        <f t="shared" si="0"/>
        <v>3.948</v>
      </c>
      <c r="O16" s="89" t="s">
        <v>673</v>
      </c>
    </row>
    <row r="17" spans="1:16">
      <c r="A17" s="183">
        <v>12</v>
      </c>
      <c r="B17" s="183">
        <v>2</v>
      </c>
      <c r="C17" s="168" t="s">
        <v>628</v>
      </c>
      <c r="D17" s="179" t="s">
        <v>629</v>
      </c>
      <c r="E17" s="179"/>
      <c r="F17" s="189"/>
      <c r="G17" s="189"/>
      <c r="H17" s="295" t="s">
        <v>630</v>
      </c>
      <c r="I17" s="292">
        <v>0.2</v>
      </c>
      <c r="J17" s="293">
        <f t="shared" si="1"/>
        <v>0.4</v>
      </c>
      <c r="K17" s="296"/>
      <c r="L17" s="293">
        <f t="shared" si="0"/>
        <v>0</v>
      </c>
      <c r="M17" s="299"/>
      <c r="N17" s="293">
        <f t="shared" si="0"/>
        <v>0</v>
      </c>
      <c r="O17" s="89"/>
    </row>
    <row r="18" spans="1:16">
      <c r="A18" s="183">
        <v>13</v>
      </c>
      <c r="B18" s="183">
        <v>8</v>
      </c>
      <c r="C18" s="168" t="s">
        <v>106</v>
      </c>
      <c r="D18" s="179" t="s">
        <v>107</v>
      </c>
      <c r="E18" s="134" t="s">
        <v>1082</v>
      </c>
      <c r="F18" s="189"/>
      <c r="G18" s="189"/>
      <c r="H18" s="295" t="s">
        <v>108</v>
      </c>
      <c r="I18" s="292">
        <v>0.19</v>
      </c>
      <c r="J18" s="293">
        <f t="shared" si="1"/>
        <v>1.52</v>
      </c>
      <c r="K18" s="294">
        <v>0.34560000000000002</v>
      </c>
      <c r="L18" s="293">
        <f t="shared" si="0"/>
        <v>2.7648000000000001</v>
      </c>
      <c r="M18" s="294">
        <v>0.34560000000000002</v>
      </c>
      <c r="N18" s="293">
        <f t="shared" si="0"/>
        <v>2.7648000000000001</v>
      </c>
      <c r="O18" s="89" t="s">
        <v>673</v>
      </c>
    </row>
    <row r="19" spans="1:16">
      <c r="A19" s="183">
        <v>14</v>
      </c>
      <c r="B19" s="183">
        <v>16</v>
      </c>
      <c r="C19" s="168" t="s">
        <v>631</v>
      </c>
      <c r="D19" s="179" t="s">
        <v>109</v>
      </c>
      <c r="E19" s="134" t="s">
        <v>1083</v>
      </c>
      <c r="F19" s="189"/>
      <c r="G19" s="189"/>
      <c r="H19" s="295" t="s">
        <v>110</v>
      </c>
      <c r="I19" s="292">
        <v>8.5999999999999993E-2</v>
      </c>
      <c r="J19" s="293">
        <f t="shared" si="1"/>
        <v>1.3759999999999999</v>
      </c>
      <c r="K19" s="294">
        <v>0.11942</v>
      </c>
      <c r="L19" s="293">
        <f t="shared" si="0"/>
        <v>1.91072</v>
      </c>
      <c r="M19" s="294">
        <v>0.10644000000000001</v>
      </c>
      <c r="N19" s="293">
        <f t="shared" si="0"/>
        <v>1.7030400000000001</v>
      </c>
      <c r="O19" s="89" t="s">
        <v>673</v>
      </c>
    </row>
    <row r="20" spans="1:16">
      <c r="A20" s="183">
        <v>15</v>
      </c>
      <c r="B20" s="183">
        <v>16</v>
      </c>
      <c r="C20" s="168" t="s">
        <v>632</v>
      </c>
      <c r="D20" s="179" t="s">
        <v>111</v>
      </c>
      <c r="E20" s="134" t="s">
        <v>1084</v>
      </c>
      <c r="F20" s="189"/>
      <c r="G20" s="189"/>
      <c r="H20" s="295" t="s">
        <v>110</v>
      </c>
      <c r="I20" s="292">
        <v>7.9699999999999993E-2</v>
      </c>
      <c r="J20" s="293">
        <f t="shared" si="1"/>
        <v>1.2751999999999999</v>
      </c>
      <c r="K20" s="294">
        <v>0.11</v>
      </c>
      <c r="L20" s="293">
        <f t="shared" si="0"/>
        <v>1.76</v>
      </c>
      <c r="M20" s="294">
        <v>0.11</v>
      </c>
      <c r="N20" s="293">
        <f t="shared" si="0"/>
        <v>1.76</v>
      </c>
      <c r="O20" s="89" t="s">
        <v>673</v>
      </c>
    </row>
    <row r="21" spans="1:16">
      <c r="A21" s="183">
        <v>16</v>
      </c>
      <c r="B21" s="183">
        <v>4</v>
      </c>
      <c r="C21" s="168" t="s">
        <v>112</v>
      </c>
      <c r="D21" s="179" t="s">
        <v>633</v>
      </c>
      <c r="E21" s="134" t="s">
        <v>1085</v>
      </c>
      <c r="F21" s="189"/>
      <c r="G21" s="189"/>
      <c r="H21" s="295" t="s">
        <v>83</v>
      </c>
      <c r="I21" s="292">
        <v>7.9219999999999999E-2</v>
      </c>
      <c r="J21" s="293">
        <f t="shared" si="1"/>
        <v>0.31688</v>
      </c>
      <c r="K21" s="294">
        <v>5.7869999999999998E-2</v>
      </c>
      <c r="L21" s="293">
        <f t="shared" si="0"/>
        <v>0.23147999999999999</v>
      </c>
      <c r="M21" s="294">
        <v>5.7869999999999998E-2</v>
      </c>
      <c r="N21" s="293">
        <f t="shared" si="0"/>
        <v>0.23147999999999999</v>
      </c>
      <c r="O21" s="89" t="s">
        <v>673</v>
      </c>
      <c r="P21" s="91" t="s">
        <v>1060</v>
      </c>
    </row>
    <row r="22" spans="1:16" ht="63">
      <c r="A22" s="182">
        <v>17</v>
      </c>
      <c r="B22" s="182">
        <v>66</v>
      </c>
      <c r="C22" s="58" t="s">
        <v>634</v>
      </c>
      <c r="D22" s="174" t="s">
        <v>635</v>
      </c>
      <c r="E22" s="134" t="s">
        <v>1086</v>
      </c>
      <c r="F22" s="188" t="s">
        <v>113</v>
      </c>
      <c r="G22" s="188"/>
      <c r="H22" s="291" t="s">
        <v>88</v>
      </c>
      <c r="I22" s="292">
        <v>9.5E-4</v>
      </c>
      <c r="J22" s="293">
        <f t="shared" si="1"/>
        <v>6.2700000000000006E-2</v>
      </c>
      <c r="K22" s="294">
        <v>1.6299999999999999E-3</v>
      </c>
      <c r="L22" s="293">
        <f t="shared" si="0"/>
        <v>0.10758</v>
      </c>
      <c r="M22" s="299">
        <v>1.32E-3</v>
      </c>
      <c r="N22" s="293">
        <f t="shared" si="0"/>
        <v>8.7120000000000003E-2</v>
      </c>
      <c r="O22" s="89" t="s">
        <v>673</v>
      </c>
    </row>
    <row r="23" spans="1:16" ht="47.25">
      <c r="A23" s="182">
        <v>18</v>
      </c>
      <c r="B23" s="182">
        <v>48</v>
      </c>
      <c r="C23" s="58" t="s">
        <v>636</v>
      </c>
      <c r="D23" s="174" t="s">
        <v>637</v>
      </c>
      <c r="E23" s="134" t="s">
        <v>1087</v>
      </c>
      <c r="F23" s="188" t="s">
        <v>114</v>
      </c>
      <c r="G23" s="188"/>
      <c r="H23" s="291" t="s">
        <v>88</v>
      </c>
      <c r="I23" s="292">
        <v>9.5E-4</v>
      </c>
      <c r="J23" s="293">
        <f t="shared" si="1"/>
        <v>4.5600000000000002E-2</v>
      </c>
      <c r="K23" s="296">
        <v>5.2100000000000002E-3</v>
      </c>
      <c r="L23" s="293">
        <f t="shared" si="0"/>
        <v>0.25008000000000002</v>
      </c>
      <c r="M23" s="299">
        <v>4.3099999999999996E-3</v>
      </c>
      <c r="N23" s="293">
        <f t="shared" si="0"/>
        <v>0.20687999999999998</v>
      </c>
      <c r="O23" s="89" t="s">
        <v>673</v>
      </c>
    </row>
    <row r="24" spans="1:16">
      <c r="A24" s="183">
        <v>19</v>
      </c>
      <c r="B24" s="183">
        <v>32</v>
      </c>
      <c r="C24" s="168" t="s">
        <v>638</v>
      </c>
      <c r="D24" s="178" t="s">
        <v>639</v>
      </c>
      <c r="E24" s="134" t="s">
        <v>1088</v>
      </c>
      <c r="F24" s="189" t="s">
        <v>115</v>
      </c>
      <c r="G24" s="189"/>
      <c r="H24" s="295" t="s">
        <v>88</v>
      </c>
      <c r="I24" s="292">
        <v>9.5E-4</v>
      </c>
      <c r="J24" s="293">
        <f t="shared" si="1"/>
        <v>3.04E-2</v>
      </c>
      <c r="K24" s="296">
        <v>5.2100000000000002E-3</v>
      </c>
      <c r="L24" s="293">
        <f t="shared" si="0"/>
        <v>0.16672000000000001</v>
      </c>
      <c r="M24" s="299">
        <v>4.6499999999999996E-3</v>
      </c>
      <c r="N24" s="293">
        <f t="shared" si="0"/>
        <v>0.14879999999999999</v>
      </c>
      <c r="O24" s="89" t="s">
        <v>673</v>
      </c>
    </row>
    <row r="25" spans="1:16">
      <c r="A25" s="183">
        <v>20</v>
      </c>
      <c r="B25" s="183">
        <v>16</v>
      </c>
      <c r="C25" s="168" t="s">
        <v>640</v>
      </c>
      <c r="D25" s="178" t="s">
        <v>641</v>
      </c>
      <c r="E25" s="134" t="s">
        <v>1089</v>
      </c>
      <c r="F25" s="189" t="s">
        <v>116</v>
      </c>
      <c r="G25" s="189"/>
      <c r="H25" s="295" t="s">
        <v>88</v>
      </c>
      <c r="I25" s="292">
        <v>9.5E-4</v>
      </c>
      <c r="J25" s="293">
        <f t="shared" si="1"/>
        <v>1.52E-2</v>
      </c>
      <c r="K25" s="294">
        <v>8.0499999999999999E-3</v>
      </c>
      <c r="L25" s="293">
        <f t="shared" si="0"/>
        <v>0.1288</v>
      </c>
      <c r="M25" s="294">
        <v>8.0499999999999999E-3</v>
      </c>
      <c r="N25" s="293">
        <f t="shared" si="0"/>
        <v>0.1288</v>
      </c>
      <c r="O25" s="89" t="s">
        <v>673</v>
      </c>
    </row>
    <row r="26" spans="1:16" ht="47.25">
      <c r="A26" s="182">
        <v>21</v>
      </c>
      <c r="B26" s="182">
        <v>48</v>
      </c>
      <c r="C26" s="58" t="s">
        <v>642</v>
      </c>
      <c r="D26" s="174" t="s">
        <v>643</v>
      </c>
      <c r="E26" s="134" t="s">
        <v>1090</v>
      </c>
      <c r="F26" s="188" t="s">
        <v>87</v>
      </c>
      <c r="G26" s="188"/>
      <c r="H26" s="291" t="s">
        <v>88</v>
      </c>
      <c r="I26" s="292">
        <v>9.5E-4</v>
      </c>
      <c r="J26" s="293">
        <f t="shared" si="1"/>
        <v>4.5600000000000002E-2</v>
      </c>
      <c r="K26" s="294">
        <v>6.4400000000000004E-3</v>
      </c>
      <c r="L26" s="293">
        <f t="shared" si="0"/>
        <v>0.30912000000000001</v>
      </c>
      <c r="M26" s="299">
        <v>5.3200000000000001E-3</v>
      </c>
      <c r="N26" s="293">
        <f t="shared" si="0"/>
        <v>0.25536000000000003</v>
      </c>
      <c r="O26" s="89" t="s">
        <v>673</v>
      </c>
    </row>
    <row r="27" spans="1:16" ht="47.25">
      <c r="A27" s="182">
        <v>22</v>
      </c>
      <c r="B27" s="182">
        <v>48</v>
      </c>
      <c r="C27" s="58" t="s">
        <v>644</v>
      </c>
      <c r="D27" s="174" t="s">
        <v>645</v>
      </c>
      <c r="E27" s="134" t="s">
        <v>1091</v>
      </c>
      <c r="F27" s="188" t="s">
        <v>117</v>
      </c>
      <c r="G27" s="188"/>
      <c r="H27" s="291" t="s">
        <v>88</v>
      </c>
      <c r="I27" s="292">
        <v>9.5E-4</v>
      </c>
      <c r="J27" s="293">
        <f t="shared" si="1"/>
        <v>4.5600000000000002E-2</v>
      </c>
      <c r="K27" s="294">
        <v>5.2100000000000002E-3</v>
      </c>
      <c r="L27" s="293">
        <f t="shared" si="0"/>
        <v>0.25008000000000002</v>
      </c>
      <c r="M27" s="299">
        <v>4.3099999999999996E-3</v>
      </c>
      <c r="N27" s="293">
        <f t="shared" si="0"/>
        <v>0.20687999999999998</v>
      </c>
      <c r="O27" s="89" t="s">
        <v>673</v>
      </c>
    </row>
    <row r="28" spans="1:16">
      <c r="A28" s="183">
        <v>23</v>
      </c>
      <c r="B28" s="183">
        <v>16</v>
      </c>
      <c r="C28" s="168" t="s">
        <v>646</v>
      </c>
      <c r="D28" s="178" t="s">
        <v>647</v>
      </c>
      <c r="E28" s="134" t="s">
        <v>1092</v>
      </c>
      <c r="F28" s="189" t="s">
        <v>84</v>
      </c>
      <c r="G28" s="189"/>
      <c r="H28" s="295" t="s">
        <v>88</v>
      </c>
      <c r="I28" s="292">
        <v>9.5E-4</v>
      </c>
      <c r="J28" s="293">
        <f t="shared" si="1"/>
        <v>1.52E-2</v>
      </c>
      <c r="K28" s="294">
        <v>5.2100000000000002E-3</v>
      </c>
      <c r="L28" s="293">
        <f t="shared" si="0"/>
        <v>8.3360000000000004E-2</v>
      </c>
      <c r="M28" s="294">
        <v>5.2100000000000002E-3</v>
      </c>
      <c r="N28" s="293">
        <f t="shared" si="0"/>
        <v>8.3360000000000004E-2</v>
      </c>
      <c r="O28" s="89" t="s">
        <v>673</v>
      </c>
    </row>
    <row r="29" spans="1:16">
      <c r="A29" s="183">
        <v>24</v>
      </c>
      <c r="B29" s="183">
        <v>32</v>
      </c>
      <c r="C29" s="168" t="s">
        <v>648</v>
      </c>
      <c r="D29" s="178" t="s">
        <v>649</v>
      </c>
      <c r="E29" s="134" t="s">
        <v>1089</v>
      </c>
      <c r="F29" s="189" t="s">
        <v>118</v>
      </c>
      <c r="G29" s="189"/>
      <c r="H29" s="295" t="s">
        <v>88</v>
      </c>
      <c r="I29" s="292">
        <v>9.5E-4</v>
      </c>
      <c r="J29" s="293">
        <f t="shared" si="1"/>
        <v>3.04E-2</v>
      </c>
      <c r="K29" s="294">
        <v>8.0499999999999999E-3</v>
      </c>
      <c r="L29" s="293">
        <f t="shared" si="0"/>
        <v>0.2576</v>
      </c>
      <c r="M29" s="294">
        <v>8.0499999999999999E-3</v>
      </c>
      <c r="N29" s="293">
        <f t="shared" si="0"/>
        <v>0.2576</v>
      </c>
      <c r="O29" s="89" t="s">
        <v>673</v>
      </c>
    </row>
    <row r="30" spans="1:16">
      <c r="A30" s="183">
        <v>25</v>
      </c>
      <c r="B30" s="183">
        <v>32</v>
      </c>
      <c r="C30" s="168" t="s">
        <v>650</v>
      </c>
      <c r="D30" s="178" t="s">
        <v>651</v>
      </c>
      <c r="E30" s="134" t="s">
        <v>1093</v>
      </c>
      <c r="F30" s="189" t="s">
        <v>119</v>
      </c>
      <c r="G30" s="189"/>
      <c r="H30" s="295" t="s">
        <v>88</v>
      </c>
      <c r="I30" s="292">
        <v>9.5E-4</v>
      </c>
      <c r="J30" s="293">
        <f t="shared" si="1"/>
        <v>3.04E-2</v>
      </c>
      <c r="K30" s="294">
        <v>6.3400000000000001E-3</v>
      </c>
      <c r="L30" s="293">
        <f t="shared" si="0"/>
        <v>0.20288</v>
      </c>
      <c r="M30" s="294">
        <v>5.6499999999999996E-3</v>
      </c>
      <c r="N30" s="293">
        <f t="shared" si="0"/>
        <v>0.18079999999999999</v>
      </c>
      <c r="O30" s="89" t="s">
        <v>673</v>
      </c>
    </row>
    <row r="31" spans="1:16">
      <c r="A31" s="183">
        <v>26</v>
      </c>
      <c r="B31" s="183">
        <v>16</v>
      </c>
      <c r="C31" s="168" t="s">
        <v>652</v>
      </c>
      <c r="D31" s="178" t="s">
        <v>653</v>
      </c>
      <c r="E31" s="134" t="s">
        <v>1094</v>
      </c>
      <c r="F31" s="189" t="s">
        <v>654</v>
      </c>
      <c r="G31" s="189"/>
      <c r="H31" s="295" t="s">
        <v>88</v>
      </c>
      <c r="I31" s="292">
        <v>9.5E-4</v>
      </c>
      <c r="J31" s="293">
        <f t="shared" si="1"/>
        <v>1.52E-2</v>
      </c>
      <c r="K31" s="294">
        <v>5.2100000000000002E-3</v>
      </c>
      <c r="L31" s="293">
        <f t="shared" si="0"/>
        <v>8.3360000000000004E-2</v>
      </c>
      <c r="M31" s="294">
        <v>5.2100000000000002E-3</v>
      </c>
      <c r="N31" s="293">
        <f t="shared" si="0"/>
        <v>8.3360000000000004E-2</v>
      </c>
      <c r="O31" s="89" t="s">
        <v>673</v>
      </c>
    </row>
    <row r="32" spans="1:16">
      <c r="A32" s="183">
        <v>27</v>
      </c>
      <c r="B32" s="183">
        <v>16</v>
      </c>
      <c r="C32" s="168" t="s">
        <v>655</v>
      </c>
      <c r="D32" s="178" t="s">
        <v>656</v>
      </c>
      <c r="E32" s="134" t="s">
        <v>1095</v>
      </c>
      <c r="F32" s="189" t="s">
        <v>120</v>
      </c>
      <c r="G32" s="189"/>
      <c r="H32" s="295" t="s">
        <v>88</v>
      </c>
      <c r="I32" s="292">
        <v>9.5E-4</v>
      </c>
      <c r="J32" s="293">
        <f t="shared" si="1"/>
        <v>1.52E-2</v>
      </c>
      <c r="K32" s="294">
        <v>5.2100000000000002E-3</v>
      </c>
      <c r="L32" s="293">
        <f t="shared" si="0"/>
        <v>8.3360000000000004E-2</v>
      </c>
      <c r="M32" s="294">
        <v>5.2100000000000002E-3</v>
      </c>
      <c r="N32" s="293">
        <f t="shared" si="0"/>
        <v>8.3360000000000004E-2</v>
      </c>
      <c r="O32" s="89" t="s">
        <v>673</v>
      </c>
    </row>
    <row r="33" spans="1:1030">
      <c r="A33" s="183">
        <v>28</v>
      </c>
      <c r="B33" s="183">
        <v>32</v>
      </c>
      <c r="C33" s="168" t="s">
        <v>657</v>
      </c>
      <c r="D33" s="178" t="s">
        <v>658</v>
      </c>
      <c r="E33" s="134" t="s">
        <v>1096</v>
      </c>
      <c r="F33" s="189" t="s">
        <v>121</v>
      </c>
      <c r="G33" s="189"/>
      <c r="H33" s="295" t="s">
        <v>88</v>
      </c>
      <c r="I33" s="292">
        <v>4.1099999999999998E-2</v>
      </c>
      <c r="J33" s="293">
        <f t="shared" si="1"/>
        <v>1.3151999999999999</v>
      </c>
      <c r="K33" s="294">
        <v>5.2100000000000002E-3</v>
      </c>
      <c r="L33" s="293">
        <f t="shared" si="0"/>
        <v>0.16672000000000001</v>
      </c>
      <c r="M33" s="294">
        <v>4.6499999999999996E-3</v>
      </c>
      <c r="N33" s="293">
        <f t="shared" si="0"/>
        <v>0.14879999999999999</v>
      </c>
      <c r="O33" s="89" t="s">
        <v>673</v>
      </c>
    </row>
    <row r="34" spans="1:1030">
      <c r="A34" s="183">
        <v>29</v>
      </c>
      <c r="B34" s="183">
        <v>16</v>
      </c>
      <c r="C34" s="168" t="s">
        <v>659</v>
      </c>
      <c r="D34" s="178" t="s">
        <v>660</v>
      </c>
      <c r="E34" s="134" t="s">
        <v>1097</v>
      </c>
      <c r="F34" s="189" t="s">
        <v>122</v>
      </c>
      <c r="G34" s="189"/>
      <c r="H34" s="295" t="s">
        <v>88</v>
      </c>
      <c r="I34" s="292">
        <v>9.5E-4</v>
      </c>
      <c r="J34" s="293">
        <f t="shared" si="1"/>
        <v>1.52E-2</v>
      </c>
      <c r="K34" s="294">
        <v>4.6600000000000001E-3</v>
      </c>
      <c r="L34" s="293">
        <f t="shared" si="0"/>
        <v>7.4560000000000001E-2</v>
      </c>
      <c r="M34" s="294">
        <v>4.6600000000000001E-3</v>
      </c>
      <c r="N34" s="293">
        <f t="shared" si="0"/>
        <v>7.4560000000000001E-2</v>
      </c>
      <c r="O34" s="89" t="s">
        <v>673</v>
      </c>
    </row>
    <row r="35" spans="1:1030">
      <c r="A35" s="183">
        <v>30</v>
      </c>
      <c r="B35" s="183">
        <v>16</v>
      </c>
      <c r="C35" s="168" t="s">
        <v>661</v>
      </c>
      <c r="D35" s="178" t="s">
        <v>662</v>
      </c>
      <c r="E35" s="134" t="s">
        <v>1098</v>
      </c>
      <c r="F35" s="189" t="s">
        <v>124</v>
      </c>
      <c r="G35" s="189"/>
      <c r="H35" s="295" t="s">
        <v>88</v>
      </c>
      <c r="I35" s="292">
        <v>4.1099999999999998E-2</v>
      </c>
      <c r="J35" s="293">
        <f t="shared" si="1"/>
        <v>0.65759999999999996</v>
      </c>
      <c r="K35" s="294">
        <v>5.2100000000000002E-3</v>
      </c>
      <c r="L35" s="293">
        <f t="shared" si="0"/>
        <v>8.3360000000000004E-2</v>
      </c>
      <c r="M35" s="294">
        <v>5.2100000000000002E-3</v>
      </c>
      <c r="N35" s="293">
        <f t="shared" si="0"/>
        <v>8.3360000000000004E-2</v>
      </c>
      <c r="O35" s="89" t="s">
        <v>673</v>
      </c>
    </row>
    <row r="36" spans="1:1030">
      <c r="A36" s="183">
        <v>31</v>
      </c>
      <c r="B36" s="183">
        <v>16</v>
      </c>
      <c r="C36" s="168" t="s">
        <v>663</v>
      </c>
      <c r="D36" s="178" t="s">
        <v>664</v>
      </c>
      <c r="E36" s="134" t="s">
        <v>1099</v>
      </c>
      <c r="F36" s="189" t="s">
        <v>123</v>
      </c>
      <c r="G36" s="189"/>
      <c r="H36" s="295" t="s">
        <v>88</v>
      </c>
      <c r="I36" s="292">
        <v>4.1099999999999998E-2</v>
      </c>
      <c r="J36" s="293">
        <f t="shared" si="1"/>
        <v>0.65759999999999996</v>
      </c>
      <c r="K36" s="294">
        <v>5.2100000000000002E-3</v>
      </c>
      <c r="L36" s="293">
        <f t="shared" si="0"/>
        <v>8.3360000000000004E-2</v>
      </c>
      <c r="M36" s="294">
        <v>5.2100000000000002E-3</v>
      </c>
      <c r="N36" s="293">
        <f t="shared" si="0"/>
        <v>8.3360000000000004E-2</v>
      </c>
      <c r="O36" s="89" t="s">
        <v>673</v>
      </c>
    </row>
    <row r="37" spans="1:1030">
      <c r="A37" s="183">
        <v>32</v>
      </c>
      <c r="B37" s="183">
        <v>16</v>
      </c>
      <c r="C37" s="168" t="s">
        <v>665</v>
      </c>
      <c r="D37" s="268" t="s">
        <v>1104</v>
      </c>
      <c r="E37" s="268" t="s">
        <v>1103</v>
      </c>
      <c r="F37" s="189"/>
      <c r="G37" s="189"/>
      <c r="H37" s="295" t="s">
        <v>126</v>
      </c>
      <c r="I37" s="292">
        <v>1.25</v>
      </c>
      <c r="J37" s="293">
        <f t="shared" si="1"/>
        <v>20</v>
      </c>
      <c r="K37" s="294">
        <v>2.2743000000000002</v>
      </c>
      <c r="L37" s="293">
        <f t="shared" si="0"/>
        <v>36.388800000000003</v>
      </c>
      <c r="M37" s="294">
        <v>2.2743000000000002</v>
      </c>
      <c r="N37" s="293">
        <f t="shared" si="0"/>
        <v>36.388800000000003</v>
      </c>
      <c r="O37" s="89" t="s">
        <v>673</v>
      </c>
    </row>
    <row r="38" spans="1:1030">
      <c r="A38" s="183">
        <v>33</v>
      </c>
      <c r="B38" s="183">
        <v>32</v>
      </c>
      <c r="C38" s="168" t="s">
        <v>666</v>
      </c>
      <c r="D38" s="180" t="s">
        <v>667</v>
      </c>
      <c r="E38" s="134" t="s">
        <v>1100</v>
      </c>
      <c r="F38" s="189"/>
      <c r="G38" s="189"/>
      <c r="H38" s="295" t="s">
        <v>166</v>
      </c>
      <c r="I38" s="292">
        <v>2.5</v>
      </c>
      <c r="J38" s="293">
        <f t="shared" si="1"/>
        <v>80</v>
      </c>
      <c r="K38" s="294">
        <v>1.7423</v>
      </c>
      <c r="L38" s="293">
        <f t="shared" si="0"/>
        <v>55.753599999999999</v>
      </c>
      <c r="M38" s="294">
        <v>1.7423</v>
      </c>
      <c r="N38" s="293">
        <f t="shared" si="0"/>
        <v>55.753599999999999</v>
      </c>
      <c r="O38" s="89" t="s">
        <v>673</v>
      </c>
    </row>
    <row r="39" spans="1:1030">
      <c r="A39" s="183">
        <v>34</v>
      </c>
      <c r="B39" s="183">
        <v>16</v>
      </c>
      <c r="C39" s="168" t="s">
        <v>668</v>
      </c>
      <c r="D39" s="176" t="s">
        <v>669</v>
      </c>
      <c r="E39" s="134" t="s">
        <v>1101</v>
      </c>
      <c r="F39" s="189"/>
      <c r="G39" s="189"/>
      <c r="H39" s="295" t="s">
        <v>127</v>
      </c>
      <c r="I39" s="292">
        <v>1.097</v>
      </c>
      <c r="J39" s="293">
        <f t="shared" si="1"/>
        <v>17.552</v>
      </c>
      <c r="K39" s="294">
        <v>1.2555000000000001</v>
      </c>
      <c r="L39" s="293">
        <f t="shared" si="0"/>
        <v>20.088000000000001</v>
      </c>
      <c r="M39" s="294">
        <v>1.2555000000000001</v>
      </c>
      <c r="N39" s="293">
        <f t="shared" si="0"/>
        <v>20.088000000000001</v>
      </c>
      <c r="O39" s="89" t="s">
        <v>673</v>
      </c>
    </row>
    <row r="40" spans="1:1030">
      <c r="A40" s="183">
        <v>35</v>
      </c>
      <c r="B40" s="183">
        <v>16</v>
      </c>
      <c r="C40" s="168" t="s">
        <v>670</v>
      </c>
      <c r="D40" s="176" t="s">
        <v>671</v>
      </c>
      <c r="E40" s="134" t="s">
        <v>1102</v>
      </c>
      <c r="F40" s="189"/>
      <c r="G40" s="189"/>
      <c r="H40" s="295" t="s">
        <v>127</v>
      </c>
      <c r="I40" s="292">
        <v>1.097</v>
      </c>
      <c r="J40" s="293">
        <f t="shared" si="1"/>
        <v>17.552</v>
      </c>
      <c r="K40" s="294">
        <v>1.4363999999999999</v>
      </c>
      <c r="L40" s="293">
        <f t="shared" si="0"/>
        <v>22.982399999999998</v>
      </c>
      <c r="M40" s="294">
        <v>1.4363999999999999</v>
      </c>
      <c r="N40" s="293">
        <f t="shared" si="0"/>
        <v>22.982399999999998</v>
      </c>
      <c r="O40" s="89" t="s">
        <v>673</v>
      </c>
    </row>
    <row r="41" spans="1:1030">
      <c r="A41" s="183"/>
      <c r="B41" s="184">
        <v>1</v>
      </c>
      <c r="C41" s="169" t="s">
        <v>128</v>
      </c>
      <c r="D41" s="170"/>
      <c r="E41" s="170"/>
      <c r="F41" s="183"/>
      <c r="G41" s="183"/>
      <c r="H41" s="80"/>
      <c r="I41" s="300">
        <v>100</v>
      </c>
      <c r="J41" s="293">
        <f t="shared" si="1"/>
        <v>100</v>
      </c>
      <c r="K41" s="301">
        <v>200</v>
      </c>
      <c r="L41" s="293">
        <f t="shared" si="0"/>
        <v>200</v>
      </c>
      <c r="M41" s="303">
        <v>150</v>
      </c>
      <c r="N41" s="293">
        <f t="shared" si="0"/>
        <v>150</v>
      </c>
      <c r="O41" s="89" t="s">
        <v>732</v>
      </c>
    </row>
    <row r="42" spans="1:1030" s="136" customFormat="1">
      <c r="A42" s="183"/>
      <c r="B42" s="184">
        <v>1</v>
      </c>
      <c r="C42" s="169" t="s">
        <v>504</v>
      </c>
      <c r="D42" s="170"/>
      <c r="E42" s="170"/>
      <c r="F42" s="183"/>
      <c r="G42" s="183"/>
      <c r="H42" s="80"/>
      <c r="I42" s="300">
        <v>200</v>
      </c>
      <c r="J42" s="293">
        <f t="shared" si="1"/>
        <v>200</v>
      </c>
      <c r="K42" s="301"/>
      <c r="L42" s="302"/>
      <c r="M42" s="303"/>
      <c r="N42" s="293"/>
      <c r="O42" s="89" t="s">
        <v>732</v>
      </c>
      <c r="P42" s="91"/>
      <c r="Q42" s="78"/>
      <c r="R42" s="78"/>
      <c r="S42" s="78"/>
      <c r="T42" s="78"/>
      <c r="U42" s="78"/>
      <c r="V42" s="78"/>
      <c r="W42" s="78"/>
      <c r="X42" s="78"/>
      <c r="Y42" s="78"/>
      <c r="Z42" s="78"/>
      <c r="AA42" s="78"/>
      <c r="AB42" s="78"/>
      <c r="AC42" s="78"/>
      <c r="AD42" s="78"/>
      <c r="AE42" s="78"/>
      <c r="AF42" s="78"/>
      <c r="AG42" s="78"/>
      <c r="AH42" s="78"/>
      <c r="AI42" s="78"/>
      <c r="AJ42" s="78"/>
      <c r="AK42" s="78"/>
      <c r="AL42" s="78"/>
      <c r="AM42" s="78"/>
      <c r="AN42" s="78"/>
      <c r="AO42" s="78"/>
      <c r="AP42" s="78"/>
      <c r="AQ42" s="78"/>
      <c r="AR42" s="78"/>
      <c r="AS42" s="78"/>
      <c r="AT42" s="78"/>
      <c r="AU42" s="78"/>
      <c r="AV42" s="78"/>
      <c r="AW42" s="78"/>
      <c r="AX42" s="78"/>
      <c r="AY42" s="78"/>
      <c r="AZ42" s="78"/>
      <c r="BA42" s="78"/>
      <c r="BB42" s="78"/>
      <c r="BC42" s="78"/>
      <c r="BD42" s="78"/>
      <c r="BE42" s="78"/>
      <c r="BF42" s="78"/>
      <c r="BG42" s="78"/>
      <c r="BH42" s="78"/>
      <c r="BI42" s="78"/>
      <c r="BJ42" s="78"/>
      <c r="BK42" s="78"/>
      <c r="BL42" s="78"/>
      <c r="BM42" s="78"/>
      <c r="BN42" s="78"/>
      <c r="BO42" s="78"/>
      <c r="BP42" s="78"/>
      <c r="BQ42" s="78"/>
      <c r="BR42" s="78"/>
      <c r="BS42" s="78"/>
      <c r="BT42" s="78"/>
      <c r="BU42" s="78"/>
      <c r="BV42" s="78"/>
      <c r="BW42" s="78"/>
      <c r="BX42" s="78"/>
      <c r="BY42" s="78"/>
      <c r="BZ42" s="78"/>
      <c r="CA42" s="78"/>
      <c r="CB42" s="78"/>
      <c r="CC42" s="78"/>
      <c r="CD42" s="78"/>
      <c r="CE42" s="78"/>
      <c r="CF42" s="78"/>
      <c r="CG42" s="78"/>
      <c r="CH42" s="78"/>
      <c r="CI42" s="78"/>
      <c r="CJ42" s="78"/>
      <c r="CK42" s="78"/>
      <c r="CL42" s="78"/>
      <c r="CM42" s="78"/>
      <c r="CN42" s="78"/>
      <c r="CO42" s="78"/>
      <c r="CP42" s="78"/>
      <c r="CQ42" s="78"/>
      <c r="CR42" s="78"/>
      <c r="CS42" s="78"/>
      <c r="CT42" s="78"/>
      <c r="CU42" s="78"/>
      <c r="CV42" s="78"/>
      <c r="CW42" s="78"/>
      <c r="CX42" s="78"/>
      <c r="CY42" s="78"/>
      <c r="CZ42" s="78"/>
      <c r="DA42" s="78"/>
      <c r="DB42" s="78"/>
      <c r="DC42" s="78"/>
      <c r="DD42" s="78"/>
      <c r="DE42" s="78"/>
      <c r="DF42" s="78"/>
      <c r="DG42" s="78"/>
      <c r="DH42" s="78"/>
      <c r="DI42" s="78"/>
      <c r="DJ42" s="78"/>
      <c r="DK42" s="78"/>
      <c r="DL42" s="78"/>
      <c r="DM42" s="78"/>
      <c r="DN42" s="78"/>
      <c r="DO42" s="78"/>
      <c r="DP42" s="78"/>
      <c r="DQ42" s="78"/>
      <c r="DR42" s="78"/>
      <c r="DS42" s="78"/>
      <c r="DT42" s="78"/>
      <c r="DU42" s="78"/>
      <c r="DV42" s="78"/>
      <c r="DW42" s="78"/>
      <c r="DX42" s="78"/>
      <c r="DY42" s="78"/>
      <c r="DZ42" s="78"/>
      <c r="EA42" s="78"/>
      <c r="EB42" s="78"/>
      <c r="EC42" s="78"/>
      <c r="ED42" s="78"/>
      <c r="EE42" s="78"/>
      <c r="EF42" s="78"/>
      <c r="EG42" s="78"/>
      <c r="EH42" s="78"/>
      <c r="EI42" s="78"/>
      <c r="EJ42" s="78"/>
      <c r="EK42" s="78"/>
      <c r="EL42" s="78"/>
      <c r="EM42" s="78"/>
      <c r="EN42" s="78"/>
      <c r="EO42" s="78"/>
      <c r="EP42" s="78"/>
      <c r="EQ42" s="78"/>
      <c r="ER42" s="78"/>
      <c r="ES42" s="78"/>
      <c r="ET42" s="78"/>
      <c r="EU42" s="78"/>
      <c r="EV42" s="78"/>
      <c r="EW42" s="78"/>
      <c r="EX42" s="78"/>
      <c r="EY42" s="78"/>
      <c r="EZ42" s="78"/>
      <c r="FA42" s="78"/>
      <c r="FB42" s="78"/>
      <c r="FC42" s="78"/>
      <c r="FD42" s="78"/>
      <c r="FE42" s="78"/>
      <c r="FF42" s="78"/>
      <c r="FG42" s="78"/>
      <c r="FH42" s="78"/>
      <c r="FI42" s="78"/>
      <c r="FJ42" s="78"/>
      <c r="FK42" s="78"/>
      <c r="FL42" s="78"/>
      <c r="FM42" s="78"/>
      <c r="FN42" s="78"/>
      <c r="FO42" s="78"/>
      <c r="FP42" s="78"/>
      <c r="FQ42" s="78"/>
      <c r="FR42" s="78"/>
      <c r="FS42" s="78"/>
      <c r="FT42" s="78"/>
      <c r="FU42" s="78"/>
      <c r="FV42" s="78"/>
      <c r="FW42" s="78"/>
      <c r="FX42" s="78"/>
      <c r="FY42" s="78"/>
      <c r="FZ42" s="78"/>
      <c r="GA42" s="78"/>
      <c r="GB42" s="78"/>
      <c r="GC42" s="78"/>
      <c r="GD42" s="78"/>
      <c r="GE42" s="78"/>
      <c r="GF42" s="78"/>
      <c r="GG42" s="78"/>
      <c r="GH42" s="78"/>
      <c r="GI42" s="78"/>
      <c r="GJ42" s="78"/>
      <c r="GK42" s="78"/>
      <c r="GL42" s="78"/>
      <c r="GM42" s="78"/>
      <c r="GN42" s="78"/>
      <c r="GO42" s="78"/>
      <c r="GP42" s="78"/>
      <c r="GQ42" s="78"/>
      <c r="GR42" s="78"/>
      <c r="GS42" s="78"/>
      <c r="GT42" s="78"/>
      <c r="GU42" s="78"/>
      <c r="GV42" s="78"/>
      <c r="GW42" s="78"/>
      <c r="GX42" s="78"/>
      <c r="GY42" s="78"/>
      <c r="GZ42" s="78"/>
      <c r="HA42" s="78"/>
      <c r="HB42" s="78"/>
      <c r="HC42" s="78"/>
      <c r="HD42" s="78"/>
      <c r="HE42" s="78"/>
      <c r="HF42" s="78"/>
      <c r="HG42" s="78"/>
      <c r="HH42" s="78"/>
      <c r="HI42" s="78"/>
      <c r="HJ42" s="78"/>
      <c r="HK42" s="78"/>
      <c r="HL42" s="78"/>
      <c r="HM42" s="78"/>
      <c r="HN42" s="78"/>
      <c r="HO42" s="78"/>
      <c r="HP42" s="78"/>
      <c r="HQ42" s="78"/>
      <c r="HR42" s="78"/>
      <c r="HS42" s="78"/>
      <c r="HT42" s="78"/>
      <c r="HU42" s="78"/>
      <c r="HV42" s="78"/>
      <c r="HW42" s="78"/>
      <c r="HX42" s="78"/>
      <c r="HY42" s="78"/>
      <c r="HZ42" s="78"/>
      <c r="IA42" s="78"/>
      <c r="IB42" s="78"/>
      <c r="IC42" s="78"/>
      <c r="ID42" s="78"/>
      <c r="IE42" s="78"/>
      <c r="IF42" s="78"/>
      <c r="IG42" s="78"/>
      <c r="IH42" s="78"/>
      <c r="II42" s="78"/>
      <c r="IJ42" s="78"/>
      <c r="IK42" s="78"/>
      <c r="IL42" s="78"/>
      <c r="IM42" s="78"/>
      <c r="IN42" s="78"/>
      <c r="IO42" s="78"/>
      <c r="IP42" s="78"/>
      <c r="IQ42" s="78"/>
      <c r="IR42" s="78"/>
      <c r="IS42" s="78"/>
      <c r="IT42" s="78"/>
      <c r="IU42" s="78"/>
      <c r="IV42" s="78"/>
      <c r="IW42" s="78"/>
      <c r="IX42" s="78"/>
      <c r="IY42" s="78"/>
      <c r="IZ42" s="78"/>
      <c r="JA42" s="78"/>
      <c r="JB42" s="78"/>
      <c r="JC42" s="78"/>
      <c r="JD42" s="78"/>
      <c r="JE42" s="78"/>
      <c r="JF42" s="78"/>
      <c r="JG42" s="78"/>
      <c r="JH42" s="78"/>
      <c r="JI42" s="78"/>
      <c r="JJ42" s="78"/>
      <c r="JK42" s="78"/>
      <c r="JL42" s="78"/>
      <c r="JM42" s="78"/>
      <c r="JN42" s="78"/>
      <c r="JO42" s="78"/>
      <c r="JP42" s="78"/>
      <c r="JQ42" s="78"/>
      <c r="JR42" s="78"/>
      <c r="JS42" s="78"/>
      <c r="JT42" s="78"/>
      <c r="JU42" s="78"/>
      <c r="JV42" s="78"/>
      <c r="JW42" s="78"/>
      <c r="JX42" s="78"/>
      <c r="JY42" s="78"/>
      <c r="JZ42" s="78"/>
      <c r="KA42" s="78"/>
      <c r="KB42" s="78"/>
      <c r="KC42" s="78"/>
      <c r="KD42" s="78"/>
      <c r="KE42" s="78"/>
      <c r="KF42" s="78"/>
      <c r="KG42" s="78"/>
      <c r="KH42" s="78"/>
      <c r="KI42" s="78"/>
      <c r="KJ42" s="78"/>
      <c r="KK42" s="78"/>
      <c r="KL42" s="78"/>
      <c r="KM42" s="78"/>
      <c r="KN42" s="78"/>
      <c r="KO42" s="78"/>
      <c r="KP42" s="78"/>
      <c r="KQ42" s="78"/>
      <c r="KR42" s="78"/>
      <c r="KS42" s="78"/>
      <c r="KT42" s="78"/>
      <c r="KU42" s="78"/>
      <c r="KV42" s="78"/>
      <c r="KW42" s="78"/>
      <c r="KX42" s="78"/>
      <c r="KY42" s="78"/>
      <c r="KZ42" s="78"/>
      <c r="LA42" s="78"/>
      <c r="LB42" s="78"/>
      <c r="LC42" s="78"/>
      <c r="LD42" s="78"/>
      <c r="LE42" s="78"/>
      <c r="LF42" s="78"/>
      <c r="LG42" s="78"/>
      <c r="LH42" s="78"/>
      <c r="LI42" s="78"/>
      <c r="LJ42" s="78"/>
      <c r="LK42" s="78"/>
      <c r="LL42" s="78"/>
      <c r="LM42" s="78"/>
      <c r="LN42" s="78"/>
      <c r="LO42" s="78"/>
      <c r="LP42" s="78"/>
      <c r="LQ42" s="78"/>
      <c r="LR42" s="78"/>
      <c r="LS42" s="78"/>
      <c r="LT42" s="78"/>
      <c r="LU42" s="78"/>
      <c r="LV42" s="78"/>
      <c r="LW42" s="78"/>
      <c r="LX42" s="78"/>
      <c r="LY42" s="78"/>
      <c r="LZ42" s="78"/>
      <c r="MA42" s="78"/>
      <c r="MB42" s="78"/>
      <c r="MC42" s="78"/>
      <c r="MD42" s="78"/>
      <c r="ME42" s="78"/>
      <c r="MF42" s="78"/>
      <c r="MG42" s="78"/>
      <c r="MH42" s="78"/>
      <c r="MI42" s="78"/>
      <c r="MJ42" s="78"/>
      <c r="MK42" s="78"/>
      <c r="ML42" s="78"/>
      <c r="MM42" s="78"/>
      <c r="MN42" s="78"/>
      <c r="MO42" s="78"/>
      <c r="MP42" s="78"/>
      <c r="MQ42" s="78"/>
      <c r="MR42" s="78"/>
      <c r="MS42" s="78"/>
      <c r="MT42" s="78"/>
      <c r="MU42" s="78"/>
      <c r="MV42" s="78"/>
      <c r="MW42" s="78"/>
      <c r="MX42" s="78"/>
      <c r="MY42" s="78"/>
      <c r="MZ42" s="78"/>
      <c r="NA42" s="78"/>
      <c r="NB42" s="78"/>
      <c r="NC42" s="78"/>
      <c r="ND42" s="78"/>
      <c r="NE42" s="78"/>
      <c r="NF42" s="78"/>
      <c r="NG42" s="78"/>
      <c r="NH42" s="78"/>
      <c r="NI42" s="78"/>
      <c r="NJ42" s="78"/>
      <c r="NK42" s="78"/>
      <c r="NL42" s="78"/>
      <c r="NM42" s="78"/>
      <c r="NN42" s="78"/>
      <c r="NO42" s="78"/>
      <c r="NP42" s="78"/>
      <c r="NQ42" s="78"/>
      <c r="NR42" s="78"/>
      <c r="NS42" s="78"/>
      <c r="NT42" s="78"/>
      <c r="NU42" s="78"/>
      <c r="NV42" s="78"/>
      <c r="NW42" s="78"/>
      <c r="NX42" s="78"/>
      <c r="NY42" s="78"/>
      <c r="NZ42" s="78"/>
      <c r="OA42" s="78"/>
      <c r="OB42" s="78"/>
      <c r="OC42" s="78"/>
      <c r="OD42" s="78"/>
      <c r="OE42" s="78"/>
      <c r="OF42" s="78"/>
      <c r="OG42" s="78"/>
      <c r="OH42" s="78"/>
      <c r="OI42" s="78"/>
      <c r="OJ42" s="78"/>
      <c r="OK42" s="78"/>
      <c r="OL42" s="78"/>
      <c r="OM42" s="78"/>
      <c r="ON42" s="78"/>
      <c r="OO42" s="78"/>
      <c r="OP42" s="78"/>
      <c r="OQ42" s="78"/>
      <c r="OR42" s="78"/>
      <c r="OS42" s="78"/>
      <c r="OT42" s="78"/>
      <c r="OU42" s="78"/>
      <c r="OV42" s="78"/>
      <c r="OW42" s="78"/>
      <c r="OX42" s="78"/>
      <c r="OY42" s="78"/>
      <c r="OZ42" s="78"/>
      <c r="PA42" s="78"/>
      <c r="PB42" s="78"/>
      <c r="PC42" s="78"/>
      <c r="PD42" s="78"/>
      <c r="PE42" s="78"/>
      <c r="PF42" s="78"/>
      <c r="PG42" s="78"/>
      <c r="PH42" s="78"/>
      <c r="PI42" s="78"/>
      <c r="PJ42" s="78"/>
      <c r="PK42" s="78"/>
      <c r="PL42" s="78"/>
      <c r="PM42" s="78"/>
      <c r="PN42" s="78"/>
      <c r="PO42" s="78"/>
      <c r="PP42" s="78"/>
      <c r="PQ42" s="78"/>
      <c r="PR42" s="78"/>
      <c r="PS42" s="78"/>
      <c r="PT42" s="78"/>
      <c r="PU42" s="78"/>
      <c r="PV42" s="78"/>
      <c r="PW42" s="78"/>
      <c r="PX42" s="78"/>
      <c r="PY42" s="78"/>
      <c r="PZ42" s="78"/>
      <c r="QA42" s="78"/>
      <c r="QB42" s="78"/>
      <c r="QC42" s="78"/>
      <c r="QD42" s="78"/>
      <c r="QE42" s="78"/>
      <c r="QF42" s="78"/>
      <c r="QG42" s="78"/>
      <c r="QH42" s="78"/>
      <c r="QI42" s="78"/>
      <c r="QJ42" s="78"/>
      <c r="QK42" s="78"/>
      <c r="QL42" s="78"/>
      <c r="QM42" s="78"/>
      <c r="QN42" s="78"/>
      <c r="QO42" s="78"/>
      <c r="QP42" s="78"/>
      <c r="QQ42" s="78"/>
      <c r="QR42" s="78"/>
      <c r="QS42" s="78"/>
      <c r="QT42" s="78"/>
      <c r="QU42" s="78"/>
      <c r="QV42" s="78"/>
      <c r="QW42" s="78"/>
      <c r="QX42" s="78"/>
      <c r="QY42" s="78"/>
      <c r="QZ42" s="78"/>
      <c r="RA42" s="78"/>
      <c r="RB42" s="78"/>
      <c r="RC42" s="78"/>
      <c r="RD42" s="78"/>
      <c r="RE42" s="78"/>
      <c r="RF42" s="78"/>
      <c r="RG42" s="78"/>
      <c r="RH42" s="78"/>
      <c r="RI42" s="78"/>
      <c r="RJ42" s="78"/>
      <c r="RK42" s="78"/>
      <c r="RL42" s="78"/>
      <c r="RM42" s="78"/>
      <c r="RN42" s="78"/>
      <c r="RO42" s="78"/>
      <c r="RP42" s="78"/>
      <c r="RQ42" s="78"/>
      <c r="RR42" s="78"/>
      <c r="RS42" s="78"/>
      <c r="RT42" s="78"/>
      <c r="RU42" s="78"/>
      <c r="RV42" s="78"/>
      <c r="RW42" s="78"/>
      <c r="RX42" s="78"/>
      <c r="RY42" s="78"/>
      <c r="RZ42" s="78"/>
      <c r="SA42" s="78"/>
      <c r="SB42" s="78"/>
      <c r="SC42" s="78"/>
      <c r="SD42" s="78"/>
      <c r="SE42" s="78"/>
      <c r="SF42" s="78"/>
      <c r="SG42" s="78"/>
      <c r="SH42" s="78"/>
      <c r="SI42" s="78"/>
      <c r="SJ42" s="78"/>
      <c r="SK42" s="78"/>
      <c r="SL42" s="78"/>
      <c r="SM42" s="78"/>
      <c r="SN42" s="78"/>
      <c r="SO42" s="78"/>
      <c r="SP42" s="78"/>
      <c r="SQ42" s="78"/>
      <c r="SR42" s="78"/>
      <c r="SS42" s="78"/>
      <c r="ST42" s="78"/>
      <c r="SU42" s="78"/>
      <c r="SV42" s="78"/>
      <c r="SW42" s="78"/>
      <c r="SX42" s="78"/>
      <c r="SY42" s="78"/>
      <c r="SZ42" s="78"/>
      <c r="TA42" s="78"/>
      <c r="TB42" s="78"/>
      <c r="TC42" s="78"/>
      <c r="TD42" s="78"/>
      <c r="TE42" s="78"/>
      <c r="TF42" s="78"/>
      <c r="TG42" s="78"/>
      <c r="TH42" s="78"/>
      <c r="TI42" s="78"/>
      <c r="TJ42" s="78"/>
      <c r="TK42" s="78"/>
      <c r="TL42" s="78"/>
      <c r="TM42" s="78"/>
      <c r="TN42" s="78"/>
      <c r="TO42" s="78"/>
      <c r="TP42" s="78"/>
      <c r="TQ42" s="78"/>
      <c r="TR42" s="78"/>
      <c r="TS42" s="78"/>
      <c r="TT42" s="78"/>
      <c r="TU42" s="78"/>
      <c r="TV42" s="78"/>
      <c r="TW42" s="78"/>
      <c r="TX42" s="78"/>
      <c r="TY42" s="78"/>
      <c r="TZ42" s="78"/>
      <c r="UA42" s="78"/>
      <c r="UB42" s="78"/>
      <c r="UC42" s="78"/>
      <c r="UD42" s="78"/>
      <c r="UE42" s="78"/>
      <c r="UF42" s="78"/>
      <c r="UG42" s="78"/>
      <c r="UH42" s="78"/>
      <c r="UI42" s="78"/>
      <c r="UJ42" s="78"/>
      <c r="UK42" s="78"/>
      <c r="UL42" s="78"/>
      <c r="UM42" s="78"/>
      <c r="UN42" s="78"/>
      <c r="UO42" s="78"/>
      <c r="UP42" s="78"/>
      <c r="UQ42" s="78"/>
      <c r="UR42" s="78"/>
      <c r="US42" s="78"/>
      <c r="UT42" s="78"/>
      <c r="UU42" s="78"/>
      <c r="UV42" s="78"/>
      <c r="UW42" s="78"/>
      <c r="UX42" s="78"/>
      <c r="UY42" s="78"/>
      <c r="UZ42" s="78"/>
      <c r="VA42" s="78"/>
      <c r="VB42" s="78"/>
      <c r="VC42" s="78"/>
      <c r="VD42" s="78"/>
      <c r="VE42" s="78"/>
      <c r="VF42" s="78"/>
      <c r="VG42" s="78"/>
      <c r="VH42" s="78"/>
      <c r="VI42" s="78"/>
      <c r="VJ42" s="78"/>
      <c r="VK42" s="78"/>
      <c r="VL42" s="78"/>
      <c r="VM42" s="78"/>
      <c r="VN42" s="78"/>
      <c r="VO42" s="78"/>
      <c r="VP42" s="78"/>
      <c r="VQ42" s="78"/>
      <c r="VR42" s="78"/>
      <c r="VS42" s="78"/>
      <c r="VT42" s="78"/>
      <c r="VU42" s="78"/>
      <c r="VV42" s="78"/>
      <c r="VW42" s="78"/>
      <c r="VX42" s="78"/>
      <c r="VY42" s="78"/>
      <c r="VZ42" s="78"/>
      <c r="WA42" s="78"/>
      <c r="WB42" s="78"/>
      <c r="WC42" s="78"/>
      <c r="WD42" s="78"/>
      <c r="WE42" s="78"/>
      <c r="WF42" s="78"/>
      <c r="WG42" s="78"/>
      <c r="WH42" s="78"/>
      <c r="WI42" s="78"/>
      <c r="WJ42" s="78"/>
      <c r="WK42" s="78"/>
      <c r="WL42" s="78"/>
      <c r="WM42" s="78"/>
      <c r="WN42" s="78"/>
      <c r="WO42" s="78"/>
      <c r="WP42" s="78"/>
      <c r="WQ42" s="78"/>
      <c r="WR42" s="78"/>
      <c r="WS42" s="78"/>
      <c r="WT42" s="78"/>
      <c r="WU42" s="78"/>
      <c r="WV42" s="78"/>
      <c r="WW42" s="78"/>
      <c r="WX42" s="78"/>
      <c r="WY42" s="78"/>
      <c r="WZ42" s="78"/>
      <c r="XA42" s="78"/>
      <c r="XB42" s="78"/>
      <c r="XC42" s="78"/>
      <c r="XD42" s="78"/>
      <c r="XE42" s="78"/>
      <c r="XF42" s="78"/>
      <c r="XG42" s="78"/>
      <c r="XH42" s="78"/>
      <c r="XI42" s="78"/>
      <c r="XJ42" s="78"/>
      <c r="XK42" s="78"/>
      <c r="XL42" s="78"/>
      <c r="XM42" s="78"/>
      <c r="XN42" s="78"/>
      <c r="XO42" s="78"/>
      <c r="XP42" s="78"/>
      <c r="XQ42" s="78"/>
      <c r="XR42" s="78"/>
      <c r="XS42" s="78"/>
      <c r="XT42" s="78"/>
      <c r="XU42" s="78"/>
      <c r="XV42" s="78"/>
      <c r="XW42" s="78"/>
      <c r="XX42" s="78"/>
      <c r="XY42" s="78"/>
      <c r="XZ42" s="78"/>
      <c r="YA42" s="78"/>
      <c r="YB42" s="78"/>
      <c r="YC42" s="78"/>
      <c r="YD42" s="78"/>
      <c r="YE42" s="78"/>
      <c r="YF42" s="78"/>
      <c r="YG42" s="78"/>
      <c r="YH42" s="78"/>
      <c r="YI42" s="78"/>
      <c r="YJ42" s="78"/>
      <c r="YK42" s="78"/>
      <c r="YL42" s="78"/>
      <c r="YM42" s="78"/>
      <c r="YN42" s="78"/>
      <c r="YO42" s="78"/>
      <c r="YP42" s="78"/>
      <c r="YQ42" s="78"/>
      <c r="YR42" s="78"/>
      <c r="YS42" s="78"/>
      <c r="YT42" s="78"/>
      <c r="YU42" s="78"/>
      <c r="YV42" s="78"/>
      <c r="YW42" s="78"/>
      <c r="YX42" s="78"/>
      <c r="YY42" s="78"/>
      <c r="YZ42" s="78"/>
      <c r="ZA42" s="78"/>
      <c r="ZB42" s="78"/>
      <c r="ZC42" s="78"/>
      <c r="ZD42" s="78"/>
      <c r="ZE42" s="78"/>
      <c r="ZF42" s="78"/>
      <c r="ZG42" s="78"/>
      <c r="ZH42" s="78"/>
      <c r="ZI42" s="78"/>
      <c r="ZJ42" s="78"/>
      <c r="ZK42" s="78"/>
      <c r="ZL42" s="78"/>
      <c r="ZM42" s="78"/>
      <c r="ZN42" s="78"/>
      <c r="ZO42" s="78"/>
      <c r="ZP42" s="78"/>
      <c r="ZQ42" s="78"/>
      <c r="ZR42" s="78"/>
      <c r="ZS42" s="78"/>
      <c r="ZT42" s="78"/>
      <c r="ZU42" s="78"/>
      <c r="ZV42" s="78"/>
      <c r="ZW42" s="78"/>
      <c r="ZX42" s="78"/>
      <c r="ZY42" s="78"/>
      <c r="ZZ42" s="78"/>
      <c r="AAA42" s="78"/>
      <c r="AAB42" s="78"/>
      <c r="AAC42" s="78"/>
      <c r="AAD42" s="78"/>
      <c r="AAE42" s="78"/>
      <c r="AAF42" s="78"/>
      <c r="AAG42" s="78"/>
      <c r="AAH42" s="78"/>
      <c r="AAI42" s="78"/>
      <c r="AAJ42" s="78"/>
      <c r="AAK42" s="78"/>
      <c r="AAL42" s="78"/>
      <c r="AAM42" s="78"/>
      <c r="AAN42" s="78"/>
      <c r="AAO42" s="78"/>
      <c r="AAP42" s="78"/>
      <c r="AAQ42" s="78"/>
      <c r="AAR42" s="78"/>
      <c r="AAS42" s="78"/>
      <c r="AAT42" s="78"/>
      <c r="AAU42" s="78"/>
      <c r="AAV42" s="78"/>
      <c r="AAW42" s="78"/>
      <c r="AAX42" s="78"/>
      <c r="AAY42" s="78"/>
      <c r="AAZ42" s="78"/>
      <c r="ABA42" s="78"/>
      <c r="ABB42" s="78"/>
      <c r="ABC42" s="78"/>
      <c r="ABD42" s="78"/>
      <c r="ABE42" s="78"/>
      <c r="ABF42" s="78"/>
      <c r="ABG42" s="78"/>
      <c r="ABH42" s="78"/>
      <c r="ABI42" s="78"/>
      <c r="ABJ42" s="78"/>
      <c r="ABK42" s="78"/>
      <c r="ABL42" s="78"/>
      <c r="ABM42" s="78"/>
      <c r="ABN42" s="78"/>
      <c r="ABO42" s="78"/>
      <c r="ABP42" s="78"/>
      <c r="ABQ42" s="78"/>
      <c r="ABR42" s="78"/>
      <c r="ABS42" s="78"/>
      <c r="ABT42" s="78"/>
      <c r="ABU42" s="78"/>
      <c r="ABV42" s="78"/>
      <c r="ABW42" s="78"/>
      <c r="ABX42" s="78"/>
      <c r="ABY42" s="78"/>
      <c r="ABZ42" s="78"/>
      <c r="ACA42" s="78"/>
      <c r="ACB42" s="78"/>
      <c r="ACC42" s="78"/>
      <c r="ACD42" s="78"/>
      <c r="ACE42" s="78"/>
      <c r="ACF42" s="78"/>
      <c r="ACG42" s="78"/>
      <c r="ACH42" s="78"/>
      <c r="ACI42" s="78"/>
      <c r="ACJ42" s="78"/>
      <c r="ACK42" s="78"/>
      <c r="ACL42" s="78"/>
      <c r="ACM42" s="78"/>
      <c r="ACN42" s="78"/>
      <c r="ACO42" s="78"/>
      <c r="ACP42" s="78"/>
      <c r="ACQ42" s="78"/>
      <c r="ACR42" s="78"/>
      <c r="ACS42" s="78"/>
      <c r="ACT42" s="78"/>
      <c r="ACU42" s="78"/>
      <c r="ACV42" s="78"/>
      <c r="ACW42" s="78"/>
      <c r="ACX42" s="78"/>
      <c r="ACY42" s="78"/>
      <c r="ACZ42" s="78"/>
      <c r="ADA42" s="78"/>
      <c r="ADB42" s="78"/>
      <c r="ADC42" s="78"/>
      <c r="ADD42" s="78"/>
      <c r="ADE42" s="78"/>
      <c r="ADF42" s="78"/>
      <c r="ADG42" s="78"/>
      <c r="ADH42" s="78"/>
      <c r="ADI42" s="78"/>
      <c r="ADJ42" s="78"/>
      <c r="ADK42" s="78"/>
      <c r="ADL42" s="78"/>
      <c r="ADM42" s="78"/>
      <c r="ADN42" s="78"/>
      <c r="ADO42" s="78"/>
      <c r="ADP42" s="78"/>
      <c r="ADQ42" s="78"/>
      <c r="ADR42" s="78"/>
      <c r="ADS42" s="78"/>
      <c r="ADT42" s="78"/>
      <c r="ADU42" s="78"/>
      <c r="ADV42" s="78"/>
      <c r="ADW42" s="78"/>
      <c r="ADX42" s="78"/>
      <c r="ADY42" s="78"/>
      <c r="ADZ42" s="78"/>
      <c r="AEA42" s="78"/>
      <c r="AEB42" s="78"/>
      <c r="AEC42" s="78"/>
      <c r="AED42" s="78"/>
      <c r="AEE42" s="78"/>
      <c r="AEF42" s="78"/>
      <c r="AEG42" s="78"/>
      <c r="AEH42" s="78"/>
      <c r="AEI42" s="78"/>
      <c r="AEJ42" s="78"/>
      <c r="AEK42" s="78"/>
      <c r="AEL42" s="78"/>
      <c r="AEM42" s="78"/>
      <c r="AEN42" s="78"/>
      <c r="AEO42" s="78"/>
      <c r="AEP42" s="78"/>
      <c r="AEQ42" s="78"/>
      <c r="AER42" s="78"/>
      <c r="AES42" s="78"/>
      <c r="AET42" s="78"/>
      <c r="AEU42" s="78"/>
      <c r="AEV42" s="78"/>
      <c r="AEW42" s="78"/>
      <c r="AEX42" s="78"/>
      <c r="AEY42" s="78"/>
      <c r="AEZ42" s="78"/>
      <c r="AFA42" s="78"/>
      <c r="AFB42" s="78"/>
      <c r="AFC42" s="78"/>
      <c r="AFD42" s="78"/>
      <c r="AFE42" s="78"/>
      <c r="AFF42" s="78"/>
      <c r="AFG42" s="78"/>
      <c r="AFH42" s="78"/>
      <c r="AFI42" s="78"/>
      <c r="AFJ42" s="78"/>
      <c r="AFK42" s="78"/>
      <c r="AFL42" s="78"/>
      <c r="AFM42" s="78"/>
      <c r="AFN42" s="78"/>
      <c r="AFO42" s="78"/>
      <c r="AFP42" s="78"/>
      <c r="AFQ42" s="78"/>
      <c r="AFR42" s="78"/>
      <c r="AFS42" s="78"/>
      <c r="AFT42" s="78"/>
      <c r="AFU42" s="78"/>
      <c r="AFV42" s="78"/>
      <c r="AFW42" s="78"/>
      <c r="AFX42" s="78"/>
      <c r="AFY42" s="78"/>
      <c r="AFZ42" s="78"/>
      <c r="AGA42" s="78"/>
      <c r="AGB42" s="78"/>
      <c r="AGC42" s="78"/>
      <c r="AGD42" s="78"/>
      <c r="AGE42" s="78"/>
      <c r="AGF42" s="78"/>
      <c r="AGG42" s="78"/>
      <c r="AGH42" s="78"/>
      <c r="AGI42" s="78"/>
      <c r="AGJ42" s="78"/>
      <c r="AGK42" s="78"/>
      <c r="AGL42" s="78"/>
      <c r="AGM42" s="78"/>
      <c r="AGN42" s="78"/>
      <c r="AGO42" s="78"/>
      <c r="AGP42" s="78"/>
      <c r="AGQ42" s="78"/>
      <c r="AGR42" s="78"/>
      <c r="AGS42" s="78"/>
      <c r="AGT42" s="78"/>
      <c r="AGU42" s="78"/>
      <c r="AGV42" s="78"/>
      <c r="AGW42" s="78"/>
      <c r="AGX42" s="78"/>
      <c r="AGY42" s="78"/>
      <c r="AGZ42" s="78"/>
      <c r="AHA42" s="78"/>
      <c r="AHB42" s="78"/>
      <c r="AHC42" s="78"/>
      <c r="AHD42" s="78"/>
      <c r="AHE42" s="78"/>
      <c r="AHF42" s="78"/>
      <c r="AHG42" s="78"/>
      <c r="AHH42" s="78"/>
      <c r="AHI42" s="78"/>
      <c r="AHJ42" s="78"/>
      <c r="AHK42" s="78"/>
      <c r="AHL42" s="78"/>
      <c r="AHM42" s="78"/>
      <c r="AHN42" s="78"/>
      <c r="AHO42" s="78"/>
      <c r="AHP42" s="78"/>
      <c r="AHQ42" s="78"/>
      <c r="AHR42" s="78"/>
      <c r="AHS42" s="78"/>
      <c r="AHT42" s="78"/>
      <c r="AHU42" s="78"/>
      <c r="AHV42" s="78"/>
      <c r="AHW42" s="78"/>
      <c r="AHX42" s="78"/>
      <c r="AHY42" s="78"/>
      <c r="AHZ42" s="78"/>
      <c r="AIA42" s="78"/>
      <c r="AIB42" s="78"/>
      <c r="AIC42" s="78"/>
      <c r="AID42" s="78"/>
      <c r="AIE42" s="78"/>
      <c r="AIF42" s="78"/>
      <c r="AIG42" s="78"/>
      <c r="AIH42" s="78"/>
      <c r="AII42" s="78"/>
      <c r="AIJ42" s="78"/>
      <c r="AIK42" s="78"/>
      <c r="AIL42" s="78"/>
      <c r="AIM42" s="78"/>
      <c r="AIN42" s="78"/>
      <c r="AIO42" s="78"/>
      <c r="AIP42" s="78"/>
      <c r="AIQ42" s="78"/>
      <c r="AIR42" s="78"/>
      <c r="AIS42" s="78"/>
      <c r="AIT42" s="78"/>
      <c r="AIU42" s="78"/>
      <c r="AIV42" s="78"/>
      <c r="AIW42" s="78"/>
      <c r="AIX42" s="78"/>
      <c r="AIY42" s="78"/>
      <c r="AIZ42" s="78"/>
      <c r="AJA42" s="78"/>
      <c r="AJB42" s="78"/>
      <c r="AJC42" s="78"/>
      <c r="AJD42" s="78"/>
      <c r="AJE42" s="78"/>
      <c r="AJF42" s="78"/>
      <c r="AJG42" s="78"/>
      <c r="AJH42" s="78"/>
      <c r="AJI42" s="78"/>
      <c r="AJJ42" s="78"/>
      <c r="AJK42" s="78"/>
      <c r="AJL42" s="78"/>
      <c r="AJM42" s="78"/>
      <c r="AJN42" s="78"/>
      <c r="AJO42" s="78"/>
      <c r="AJP42" s="78"/>
      <c r="AJQ42" s="78"/>
      <c r="AJR42" s="78"/>
      <c r="AJS42" s="78"/>
      <c r="AJT42" s="78"/>
      <c r="AJU42" s="78"/>
      <c r="AJV42" s="78"/>
      <c r="AJW42" s="78"/>
      <c r="AJX42" s="78"/>
      <c r="AJY42" s="78"/>
      <c r="AJZ42" s="78"/>
      <c r="AKA42" s="78"/>
      <c r="AKB42" s="78"/>
      <c r="AKC42" s="78"/>
      <c r="AKD42" s="78"/>
      <c r="AKE42" s="78"/>
      <c r="AKF42" s="78"/>
      <c r="AKG42" s="78"/>
      <c r="AKH42" s="78"/>
      <c r="AKI42" s="78"/>
      <c r="AKJ42" s="78"/>
      <c r="AKK42" s="78"/>
      <c r="AKL42" s="78"/>
      <c r="AKM42" s="78"/>
      <c r="AKN42" s="78"/>
      <c r="AKO42" s="78"/>
      <c r="AKP42" s="78"/>
      <c r="AKQ42" s="78"/>
      <c r="AKR42" s="78"/>
      <c r="AKS42" s="78"/>
      <c r="AKT42" s="78"/>
      <c r="AKU42" s="78"/>
      <c r="AKV42" s="78"/>
      <c r="AKW42" s="78"/>
      <c r="AKX42" s="78"/>
      <c r="AKY42" s="78"/>
      <c r="AKZ42" s="78"/>
      <c r="ALA42" s="78"/>
      <c r="ALB42" s="78"/>
      <c r="ALC42" s="78"/>
      <c r="ALD42" s="78"/>
      <c r="ALE42" s="78"/>
      <c r="ALF42" s="78"/>
      <c r="ALG42" s="78"/>
      <c r="ALH42" s="78"/>
      <c r="ALI42" s="78"/>
      <c r="ALJ42" s="78"/>
      <c r="ALK42" s="78"/>
      <c r="ALL42" s="78"/>
      <c r="ALM42" s="78"/>
      <c r="ALN42" s="78"/>
      <c r="ALO42" s="78"/>
      <c r="ALP42" s="78"/>
      <c r="ALQ42" s="78"/>
      <c r="ALR42" s="78"/>
      <c r="ALS42" s="78"/>
      <c r="ALT42" s="78"/>
      <c r="ALU42" s="78"/>
      <c r="ALV42" s="78"/>
      <c r="ALW42" s="78"/>
      <c r="ALX42" s="78"/>
      <c r="ALY42" s="78"/>
      <c r="ALZ42" s="78"/>
      <c r="AMA42" s="78"/>
      <c r="AMB42" s="78"/>
      <c r="AMC42" s="78"/>
      <c r="AMD42" s="78"/>
      <c r="AME42" s="78"/>
      <c r="AMF42" s="78"/>
      <c r="AMG42" s="78"/>
      <c r="AMH42" s="78"/>
      <c r="AMI42" s="78"/>
      <c r="AMJ42" s="78"/>
      <c r="AMK42" s="78"/>
      <c r="AML42" s="78"/>
      <c r="AMM42" s="78"/>
      <c r="AMN42" s="78"/>
      <c r="AMO42" s="78"/>
      <c r="AMP42" s="78"/>
    </row>
    <row r="43" spans="1:1030" ht="16.5" thickBot="1">
      <c r="A43" s="185"/>
      <c r="B43" s="185">
        <v>1</v>
      </c>
      <c r="C43" s="171" t="s">
        <v>90</v>
      </c>
      <c r="D43" s="172"/>
      <c r="E43" s="172"/>
      <c r="F43" s="185"/>
      <c r="G43" s="185"/>
      <c r="H43" s="304"/>
      <c r="I43" s="305">
        <v>115</v>
      </c>
      <c r="J43" s="306">
        <f t="shared" si="1"/>
        <v>115</v>
      </c>
      <c r="K43" s="305">
        <v>115</v>
      </c>
      <c r="L43" s="306">
        <f>B43*K43</f>
        <v>115</v>
      </c>
      <c r="M43" s="305">
        <v>75</v>
      </c>
      <c r="N43" s="306">
        <f>B43*M43</f>
        <v>75</v>
      </c>
      <c r="O43" s="89" t="s">
        <v>732</v>
      </c>
    </row>
    <row r="44" spans="1:1030" ht="16.5" thickBot="1">
      <c r="A44" s="184"/>
      <c r="B44" s="184"/>
      <c r="C44" s="181" t="s">
        <v>92</v>
      </c>
      <c r="D44" s="173"/>
      <c r="E44" s="173"/>
      <c r="F44" s="184"/>
      <c r="G44" s="184"/>
      <c r="I44" s="173"/>
      <c r="J44" s="239">
        <f>SUM(J6:J42)</f>
        <v>460.73509999999999</v>
      </c>
      <c r="K44" s="173"/>
      <c r="L44" s="239">
        <f>SUM(L6:L42)</f>
        <v>380.57357999999999</v>
      </c>
      <c r="M44" s="173"/>
      <c r="N44" s="239">
        <f>SUM(N6:N42)</f>
        <v>325.20367999999996</v>
      </c>
      <c r="O44" s="242"/>
      <c r="P44" s="243"/>
    </row>
    <row r="45" spans="1:1030" ht="16.5" thickTop="1">
      <c r="A45" s="184"/>
      <c r="B45" s="184"/>
      <c r="C45" s="238"/>
      <c r="D45" s="173"/>
      <c r="E45" s="173"/>
      <c r="F45" s="184"/>
      <c r="G45" s="184"/>
      <c r="I45" s="173"/>
      <c r="J45" s="170"/>
      <c r="K45" s="173"/>
      <c r="L45" s="170"/>
      <c r="M45" s="173"/>
      <c r="N45" s="170"/>
    </row>
    <row r="46" spans="1:1030">
      <c r="A46" s="184"/>
      <c r="B46" s="184"/>
      <c r="C46" s="238"/>
      <c r="D46" s="173"/>
      <c r="E46" s="173"/>
      <c r="F46" s="184"/>
      <c r="G46" s="184"/>
      <c r="I46" s="173"/>
      <c r="J46" s="170"/>
      <c r="K46" s="173"/>
      <c r="L46" s="170"/>
      <c r="M46" s="173"/>
      <c r="N46" s="170"/>
    </row>
    <row r="47" spans="1:1030">
      <c r="A47" s="184"/>
      <c r="B47" s="184"/>
      <c r="C47" s="181" t="s">
        <v>129</v>
      </c>
      <c r="D47" s="173"/>
      <c r="E47" s="173"/>
      <c r="F47" s="184"/>
      <c r="G47" s="184"/>
      <c r="I47" s="173"/>
      <c r="J47" s="167">
        <f>SUM(J6:J41)</f>
        <v>260.73509999999999</v>
      </c>
      <c r="K47" s="173"/>
      <c r="L47" s="167">
        <f>SUM(L6:L41)</f>
        <v>380.57357999999999</v>
      </c>
      <c r="M47" s="173"/>
      <c r="N47" s="167">
        <f>SUM(N6:N41)</f>
        <v>325.20367999999996</v>
      </c>
    </row>
    <row r="48" spans="1:1030" ht="16.5" thickBot="1">
      <c r="A48" s="184"/>
      <c r="B48" s="184"/>
      <c r="C48" s="181" t="s">
        <v>130</v>
      </c>
      <c r="D48" s="173"/>
      <c r="E48" s="173"/>
      <c r="F48" s="184"/>
      <c r="G48" s="184"/>
      <c r="I48" s="173"/>
      <c r="J48" s="167">
        <f>SUM(J42:J43)</f>
        <v>315</v>
      </c>
      <c r="K48" s="173"/>
      <c r="L48" s="167">
        <f>SUM(L42:L43)</f>
        <v>115</v>
      </c>
      <c r="M48" s="173"/>
      <c r="N48" s="167">
        <f>SUM(N42:N43)</f>
        <v>75</v>
      </c>
    </row>
    <row r="49" spans="1:1030" ht="16.5" thickBot="1">
      <c r="A49" s="184"/>
      <c r="B49" s="184"/>
      <c r="C49" s="181" t="s">
        <v>40</v>
      </c>
      <c r="D49" s="173"/>
      <c r="E49" s="173"/>
      <c r="F49" s="184"/>
      <c r="G49" s="184"/>
      <c r="I49" s="173"/>
      <c r="J49" s="239">
        <f>SUM(J47:J48)</f>
        <v>575.73509999999999</v>
      </c>
      <c r="K49" s="173"/>
      <c r="L49" s="239">
        <f>SUM(L47:L48)</f>
        <v>495.57357999999999</v>
      </c>
      <c r="M49" s="173"/>
      <c r="N49" s="239">
        <f>SUM(N47:N48)</f>
        <v>400.20367999999996</v>
      </c>
    </row>
    <row r="50" spans="1:1030" ht="17.25" thickTop="1" thickBot="1">
      <c r="A50" s="184"/>
      <c r="B50" s="184"/>
      <c r="C50" s="181" t="s">
        <v>49</v>
      </c>
      <c r="D50" s="173"/>
      <c r="E50" s="173"/>
      <c r="F50" s="184"/>
      <c r="G50" s="184"/>
      <c r="I50" s="173"/>
      <c r="J50" s="240">
        <v>450</v>
      </c>
      <c r="K50" s="173"/>
      <c r="L50" s="290"/>
      <c r="M50" s="244"/>
      <c r="N50" s="290"/>
    </row>
    <row r="51" spans="1:1030" s="232" customFormat="1" ht="16.5" thickTop="1">
      <c r="A51" s="184"/>
      <c r="B51" s="184"/>
      <c r="C51" s="181"/>
      <c r="D51" s="173"/>
      <c r="E51" s="173"/>
      <c r="F51" s="184"/>
      <c r="G51" s="184"/>
      <c r="H51" s="186"/>
      <c r="I51" s="173"/>
      <c r="J51" s="241"/>
      <c r="K51" s="173"/>
      <c r="L51" s="241"/>
      <c r="M51" s="173"/>
      <c r="N51" s="241"/>
      <c r="O51" s="78"/>
      <c r="P51" s="91"/>
      <c r="Q51" s="78"/>
      <c r="R51" s="78"/>
      <c r="S51" s="78"/>
      <c r="T51" s="78"/>
      <c r="U51" s="78"/>
      <c r="V51" s="78"/>
      <c r="W51" s="78"/>
      <c r="X51" s="78"/>
      <c r="Y51" s="78"/>
      <c r="Z51" s="78"/>
      <c r="AA51" s="78"/>
      <c r="AB51" s="78"/>
      <c r="AC51" s="78"/>
      <c r="AD51" s="78"/>
      <c r="AE51" s="78"/>
      <c r="AF51" s="78"/>
      <c r="AG51" s="78"/>
      <c r="AH51" s="78"/>
      <c r="AI51" s="78"/>
      <c r="AJ51" s="78"/>
      <c r="AK51" s="78"/>
      <c r="AL51" s="78"/>
      <c r="AM51" s="78"/>
      <c r="AN51" s="78"/>
      <c r="AO51" s="78"/>
      <c r="AP51" s="78"/>
      <c r="AQ51" s="78"/>
      <c r="AR51" s="78"/>
      <c r="AS51" s="78"/>
      <c r="AT51" s="78"/>
      <c r="AU51" s="78"/>
      <c r="AV51" s="78"/>
      <c r="AW51" s="78"/>
      <c r="AX51" s="78"/>
      <c r="AY51" s="78"/>
      <c r="AZ51" s="78"/>
      <c r="BA51" s="78"/>
      <c r="BB51" s="78"/>
      <c r="BC51" s="78"/>
      <c r="BD51" s="78"/>
      <c r="BE51" s="78"/>
      <c r="BF51" s="78"/>
      <c r="BG51" s="78"/>
      <c r="BH51" s="78"/>
      <c r="BI51" s="78"/>
      <c r="BJ51" s="78"/>
      <c r="BK51" s="78"/>
      <c r="BL51" s="78"/>
      <c r="BM51" s="78"/>
      <c r="BN51" s="78"/>
      <c r="BO51" s="78"/>
      <c r="BP51" s="78"/>
      <c r="BQ51" s="78"/>
      <c r="BR51" s="78"/>
      <c r="BS51" s="78"/>
      <c r="BT51" s="78"/>
      <c r="BU51" s="78"/>
      <c r="BV51" s="78"/>
      <c r="BW51" s="78"/>
      <c r="BX51" s="78"/>
      <c r="BY51" s="78"/>
      <c r="BZ51" s="78"/>
      <c r="CA51" s="78"/>
      <c r="CB51" s="78"/>
      <c r="CC51" s="78"/>
      <c r="CD51" s="78"/>
      <c r="CE51" s="78"/>
      <c r="CF51" s="78"/>
      <c r="CG51" s="78"/>
      <c r="CH51" s="78"/>
      <c r="CI51" s="78"/>
      <c r="CJ51" s="78"/>
      <c r="CK51" s="78"/>
      <c r="CL51" s="78"/>
      <c r="CM51" s="78"/>
      <c r="CN51" s="78"/>
      <c r="CO51" s="78"/>
      <c r="CP51" s="78"/>
      <c r="CQ51" s="78"/>
      <c r="CR51" s="78"/>
      <c r="CS51" s="78"/>
      <c r="CT51" s="78"/>
      <c r="CU51" s="78"/>
      <c r="CV51" s="78"/>
      <c r="CW51" s="78"/>
      <c r="CX51" s="78"/>
      <c r="CY51" s="78"/>
      <c r="CZ51" s="78"/>
      <c r="DA51" s="78"/>
      <c r="DB51" s="78"/>
      <c r="DC51" s="78"/>
      <c r="DD51" s="78"/>
      <c r="DE51" s="78"/>
      <c r="DF51" s="78"/>
      <c r="DG51" s="78"/>
      <c r="DH51" s="78"/>
      <c r="DI51" s="78"/>
      <c r="DJ51" s="78"/>
      <c r="DK51" s="78"/>
      <c r="DL51" s="78"/>
      <c r="DM51" s="78"/>
      <c r="DN51" s="78"/>
      <c r="DO51" s="78"/>
      <c r="DP51" s="78"/>
      <c r="DQ51" s="78"/>
      <c r="DR51" s="78"/>
      <c r="DS51" s="78"/>
      <c r="DT51" s="78"/>
      <c r="DU51" s="78"/>
      <c r="DV51" s="78"/>
      <c r="DW51" s="78"/>
      <c r="DX51" s="78"/>
      <c r="DY51" s="78"/>
      <c r="DZ51" s="78"/>
      <c r="EA51" s="78"/>
      <c r="EB51" s="78"/>
      <c r="EC51" s="78"/>
      <c r="ED51" s="78"/>
      <c r="EE51" s="78"/>
      <c r="EF51" s="78"/>
      <c r="EG51" s="78"/>
      <c r="EH51" s="78"/>
      <c r="EI51" s="78"/>
      <c r="EJ51" s="78"/>
      <c r="EK51" s="78"/>
      <c r="EL51" s="78"/>
      <c r="EM51" s="78"/>
      <c r="EN51" s="78"/>
      <c r="EO51" s="78"/>
      <c r="EP51" s="78"/>
      <c r="EQ51" s="78"/>
      <c r="ER51" s="78"/>
      <c r="ES51" s="78"/>
      <c r="ET51" s="78"/>
      <c r="EU51" s="78"/>
      <c r="EV51" s="78"/>
      <c r="EW51" s="78"/>
      <c r="EX51" s="78"/>
      <c r="EY51" s="78"/>
      <c r="EZ51" s="78"/>
      <c r="FA51" s="78"/>
      <c r="FB51" s="78"/>
      <c r="FC51" s="78"/>
      <c r="FD51" s="78"/>
      <c r="FE51" s="78"/>
      <c r="FF51" s="78"/>
      <c r="FG51" s="78"/>
      <c r="FH51" s="78"/>
      <c r="FI51" s="78"/>
      <c r="FJ51" s="78"/>
      <c r="FK51" s="78"/>
      <c r="FL51" s="78"/>
      <c r="FM51" s="78"/>
      <c r="FN51" s="78"/>
      <c r="FO51" s="78"/>
      <c r="FP51" s="78"/>
      <c r="FQ51" s="78"/>
      <c r="FR51" s="78"/>
      <c r="FS51" s="78"/>
      <c r="FT51" s="78"/>
      <c r="FU51" s="78"/>
      <c r="FV51" s="78"/>
      <c r="FW51" s="78"/>
      <c r="FX51" s="78"/>
      <c r="FY51" s="78"/>
      <c r="FZ51" s="78"/>
      <c r="GA51" s="78"/>
      <c r="GB51" s="78"/>
      <c r="GC51" s="78"/>
      <c r="GD51" s="78"/>
      <c r="GE51" s="78"/>
      <c r="GF51" s="78"/>
      <c r="GG51" s="78"/>
      <c r="GH51" s="78"/>
      <c r="GI51" s="78"/>
      <c r="GJ51" s="78"/>
      <c r="GK51" s="78"/>
      <c r="GL51" s="78"/>
      <c r="GM51" s="78"/>
      <c r="GN51" s="78"/>
      <c r="GO51" s="78"/>
      <c r="GP51" s="78"/>
      <c r="GQ51" s="78"/>
      <c r="GR51" s="78"/>
      <c r="GS51" s="78"/>
      <c r="GT51" s="78"/>
      <c r="GU51" s="78"/>
      <c r="GV51" s="78"/>
      <c r="GW51" s="78"/>
      <c r="GX51" s="78"/>
      <c r="GY51" s="78"/>
      <c r="GZ51" s="78"/>
      <c r="HA51" s="78"/>
      <c r="HB51" s="78"/>
      <c r="HC51" s="78"/>
      <c r="HD51" s="78"/>
      <c r="HE51" s="78"/>
      <c r="HF51" s="78"/>
      <c r="HG51" s="78"/>
      <c r="HH51" s="78"/>
      <c r="HI51" s="78"/>
      <c r="HJ51" s="78"/>
      <c r="HK51" s="78"/>
      <c r="HL51" s="78"/>
      <c r="HM51" s="78"/>
      <c r="HN51" s="78"/>
      <c r="HO51" s="78"/>
      <c r="HP51" s="78"/>
      <c r="HQ51" s="78"/>
      <c r="HR51" s="78"/>
      <c r="HS51" s="78"/>
      <c r="HT51" s="78"/>
      <c r="HU51" s="78"/>
      <c r="HV51" s="78"/>
      <c r="HW51" s="78"/>
      <c r="HX51" s="78"/>
      <c r="HY51" s="78"/>
      <c r="HZ51" s="78"/>
      <c r="IA51" s="78"/>
      <c r="IB51" s="78"/>
      <c r="IC51" s="78"/>
      <c r="ID51" s="78"/>
      <c r="IE51" s="78"/>
      <c r="IF51" s="78"/>
      <c r="IG51" s="78"/>
      <c r="IH51" s="78"/>
      <c r="II51" s="78"/>
      <c r="IJ51" s="78"/>
      <c r="IK51" s="78"/>
      <c r="IL51" s="78"/>
      <c r="IM51" s="78"/>
      <c r="IN51" s="78"/>
      <c r="IO51" s="78"/>
      <c r="IP51" s="78"/>
      <c r="IQ51" s="78"/>
      <c r="IR51" s="78"/>
      <c r="IS51" s="78"/>
      <c r="IT51" s="78"/>
      <c r="IU51" s="78"/>
      <c r="IV51" s="78"/>
      <c r="IW51" s="78"/>
      <c r="IX51" s="78"/>
      <c r="IY51" s="78"/>
      <c r="IZ51" s="78"/>
      <c r="JA51" s="78"/>
      <c r="JB51" s="78"/>
      <c r="JC51" s="78"/>
      <c r="JD51" s="78"/>
      <c r="JE51" s="78"/>
      <c r="JF51" s="78"/>
      <c r="JG51" s="78"/>
      <c r="JH51" s="78"/>
      <c r="JI51" s="78"/>
      <c r="JJ51" s="78"/>
      <c r="JK51" s="78"/>
      <c r="JL51" s="78"/>
      <c r="JM51" s="78"/>
      <c r="JN51" s="78"/>
      <c r="JO51" s="78"/>
      <c r="JP51" s="78"/>
      <c r="JQ51" s="78"/>
      <c r="JR51" s="78"/>
      <c r="JS51" s="78"/>
      <c r="JT51" s="78"/>
      <c r="JU51" s="78"/>
      <c r="JV51" s="78"/>
      <c r="JW51" s="78"/>
      <c r="JX51" s="78"/>
      <c r="JY51" s="78"/>
      <c r="JZ51" s="78"/>
      <c r="KA51" s="78"/>
      <c r="KB51" s="78"/>
      <c r="KC51" s="78"/>
      <c r="KD51" s="78"/>
      <c r="KE51" s="78"/>
      <c r="KF51" s="78"/>
      <c r="KG51" s="78"/>
      <c r="KH51" s="78"/>
      <c r="KI51" s="78"/>
      <c r="KJ51" s="78"/>
      <c r="KK51" s="78"/>
      <c r="KL51" s="78"/>
      <c r="KM51" s="78"/>
      <c r="KN51" s="78"/>
      <c r="KO51" s="78"/>
      <c r="KP51" s="78"/>
      <c r="KQ51" s="78"/>
      <c r="KR51" s="78"/>
      <c r="KS51" s="78"/>
      <c r="KT51" s="78"/>
      <c r="KU51" s="78"/>
      <c r="KV51" s="78"/>
      <c r="KW51" s="78"/>
      <c r="KX51" s="78"/>
      <c r="KY51" s="78"/>
      <c r="KZ51" s="78"/>
      <c r="LA51" s="78"/>
      <c r="LB51" s="78"/>
      <c r="LC51" s="78"/>
      <c r="LD51" s="78"/>
      <c r="LE51" s="78"/>
      <c r="LF51" s="78"/>
      <c r="LG51" s="78"/>
      <c r="LH51" s="78"/>
      <c r="LI51" s="78"/>
      <c r="LJ51" s="78"/>
      <c r="LK51" s="78"/>
      <c r="LL51" s="78"/>
      <c r="LM51" s="78"/>
      <c r="LN51" s="78"/>
      <c r="LO51" s="78"/>
      <c r="LP51" s="78"/>
      <c r="LQ51" s="78"/>
      <c r="LR51" s="78"/>
      <c r="LS51" s="78"/>
      <c r="LT51" s="78"/>
      <c r="LU51" s="78"/>
      <c r="LV51" s="78"/>
      <c r="LW51" s="78"/>
      <c r="LX51" s="78"/>
      <c r="LY51" s="78"/>
      <c r="LZ51" s="78"/>
      <c r="MA51" s="78"/>
      <c r="MB51" s="78"/>
      <c r="MC51" s="78"/>
      <c r="MD51" s="78"/>
      <c r="ME51" s="78"/>
      <c r="MF51" s="78"/>
      <c r="MG51" s="78"/>
      <c r="MH51" s="78"/>
      <c r="MI51" s="78"/>
      <c r="MJ51" s="78"/>
      <c r="MK51" s="78"/>
      <c r="ML51" s="78"/>
      <c r="MM51" s="78"/>
      <c r="MN51" s="78"/>
      <c r="MO51" s="78"/>
      <c r="MP51" s="78"/>
      <c r="MQ51" s="78"/>
      <c r="MR51" s="78"/>
      <c r="MS51" s="78"/>
      <c r="MT51" s="78"/>
      <c r="MU51" s="78"/>
      <c r="MV51" s="78"/>
      <c r="MW51" s="78"/>
      <c r="MX51" s="78"/>
      <c r="MY51" s="78"/>
      <c r="MZ51" s="78"/>
      <c r="NA51" s="78"/>
      <c r="NB51" s="78"/>
      <c r="NC51" s="78"/>
      <c r="ND51" s="78"/>
      <c r="NE51" s="78"/>
      <c r="NF51" s="78"/>
      <c r="NG51" s="78"/>
      <c r="NH51" s="78"/>
      <c r="NI51" s="78"/>
      <c r="NJ51" s="78"/>
      <c r="NK51" s="78"/>
      <c r="NL51" s="78"/>
      <c r="NM51" s="78"/>
      <c r="NN51" s="78"/>
      <c r="NO51" s="78"/>
      <c r="NP51" s="78"/>
      <c r="NQ51" s="78"/>
      <c r="NR51" s="78"/>
      <c r="NS51" s="78"/>
      <c r="NT51" s="78"/>
      <c r="NU51" s="78"/>
      <c r="NV51" s="78"/>
      <c r="NW51" s="78"/>
      <c r="NX51" s="78"/>
      <c r="NY51" s="78"/>
      <c r="NZ51" s="78"/>
      <c r="OA51" s="78"/>
      <c r="OB51" s="78"/>
      <c r="OC51" s="78"/>
      <c r="OD51" s="78"/>
      <c r="OE51" s="78"/>
      <c r="OF51" s="78"/>
      <c r="OG51" s="78"/>
      <c r="OH51" s="78"/>
      <c r="OI51" s="78"/>
      <c r="OJ51" s="78"/>
      <c r="OK51" s="78"/>
      <c r="OL51" s="78"/>
      <c r="OM51" s="78"/>
      <c r="ON51" s="78"/>
      <c r="OO51" s="78"/>
      <c r="OP51" s="78"/>
      <c r="OQ51" s="78"/>
      <c r="OR51" s="78"/>
      <c r="OS51" s="78"/>
      <c r="OT51" s="78"/>
      <c r="OU51" s="78"/>
      <c r="OV51" s="78"/>
      <c r="OW51" s="78"/>
      <c r="OX51" s="78"/>
      <c r="OY51" s="78"/>
      <c r="OZ51" s="78"/>
      <c r="PA51" s="78"/>
      <c r="PB51" s="78"/>
      <c r="PC51" s="78"/>
      <c r="PD51" s="78"/>
      <c r="PE51" s="78"/>
      <c r="PF51" s="78"/>
      <c r="PG51" s="78"/>
      <c r="PH51" s="78"/>
      <c r="PI51" s="78"/>
      <c r="PJ51" s="78"/>
      <c r="PK51" s="78"/>
      <c r="PL51" s="78"/>
      <c r="PM51" s="78"/>
      <c r="PN51" s="78"/>
      <c r="PO51" s="78"/>
      <c r="PP51" s="78"/>
      <c r="PQ51" s="78"/>
      <c r="PR51" s="78"/>
      <c r="PS51" s="78"/>
      <c r="PT51" s="78"/>
      <c r="PU51" s="78"/>
      <c r="PV51" s="78"/>
      <c r="PW51" s="78"/>
      <c r="PX51" s="78"/>
      <c r="PY51" s="78"/>
      <c r="PZ51" s="78"/>
      <c r="QA51" s="78"/>
      <c r="QB51" s="78"/>
      <c r="QC51" s="78"/>
      <c r="QD51" s="78"/>
      <c r="QE51" s="78"/>
      <c r="QF51" s="78"/>
      <c r="QG51" s="78"/>
      <c r="QH51" s="78"/>
      <c r="QI51" s="78"/>
      <c r="QJ51" s="78"/>
      <c r="QK51" s="78"/>
      <c r="QL51" s="78"/>
      <c r="QM51" s="78"/>
      <c r="QN51" s="78"/>
      <c r="QO51" s="78"/>
      <c r="QP51" s="78"/>
      <c r="QQ51" s="78"/>
      <c r="QR51" s="78"/>
      <c r="QS51" s="78"/>
      <c r="QT51" s="78"/>
      <c r="QU51" s="78"/>
      <c r="QV51" s="78"/>
      <c r="QW51" s="78"/>
      <c r="QX51" s="78"/>
      <c r="QY51" s="78"/>
      <c r="QZ51" s="78"/>
      <c r="RA51" s="78"/>
      <c r="RB51" s="78"/>
      <c r="RC51" s="78"/>
      <c r="RD51" s="78"/>
      <c r="RE51" s="78"/>
      <c r="RF51" s="78"/>
      <c r="RG51" s="78"/>
      <c r="RH51" s="78"/>
      <c r="RI51" s="78"/>
      <c r="RJ51" s="78"/>
      <c r="RK51" s="78"/>
      <c r="RL51" s="78"/>
      <c r="RM51" s="78"/>
      <c r="RN51" s="78"/>
      <c r="RO51" s="78"/>
      <c r="RP51" s="78"/>
      <c r="RQ51" s="78"/>
      <c r="RR51" s="78"/>
      <c r="RS51" s="78"/>
      <c r="RT51" s="78"/>
      <c r="RU51" s="78"/>
      <c r="RV51" s="78"/>
      <c r="RW51" s="78"/>
      <c r="RX51" s="78"/>
      <c r="RY51" s="78"/>
      <c r="RZ51" s="78"/>
      <c r="SA51" s="78"/>
      <c r="SB51" s="78"/>
      <c r="SC51" s="78"/>
      <c r="SD51" s="78"/>
      <c r="SE51" s="78"/>
      <c r="SF51" s="78"/>
      <c r="SG51" s="78"/>
      <c r="SH51" s="78"/>
      <c r="SI51" s="78"/>
      <c r="SJ51" s="78"/>
      <c r="SK51" s="78"/>
      <c r="SL51" s="78"/>
      <c r="SM51" s="78"/>
      <c r="SN51" s="78"/>
      <c r="SO51" s="78"/>
      <c r="SP51" s="78"/>
      <c r="SQ51" s="78"/>
      <c r="SR51" s="78"/>
      <c r="SS51" s="78"/>
      <c r="ST51" s="78"/>
      <c r="SU51" s="78"/>
      <c r="SV51" s="78"/>
      <c r="SW51" s="78"/>
      <c r="SX51" s="78"/>
      <c r="SY51" s="78"/>
      <c r="SZ51" s="78"/>
      <c r="TA51" s="78"/>
      <c r="TB51" s="78"/>
      <c r="TC51" s="78"/>
      <c r="TD51" s="78"/>
      <c r="TE51" s="78"/>
      <c r="TF51" s="78"/>
      <c r="TG51" s="78"/>
      <c r="TH51" s="78"/>
      <c r="TI51" s="78"/>
      <c r="TJ51" s="78"/>
      <c r="TK51" s="78"/>
      <c r="TL51" s="78"/>
      <c r="TM51" s="78"/>
      <c r="TN51" s="78"/>
      <c r="TO51" s="78"/>
      <c r="TP51" s="78"/>
      <c r="TQ51" s="78"/>
      <c r="TR51" s="78"/>
      <c r="TS51" s="78"/>
      <c r="TT51" s="78"/>
      <c r="TU51" s="78"/>
      <c r="TV51" s="78"/>
      <c r="TW51" s="78"/>
      <c r="TX51" s="78"/>
      <c r="TY51" s="78"/>
      <c r="TZ51" s="78"/>
      <c r="UA51" s="78"/>
      <c r="UB51" s="78"/>
      <c r="UC51" s="78"/>
      <c r="UD51" s="78"/>
      <c r="UE51" s="78"/>
      <c r="UF51" s="78"/>
      <c r="UG51" s="78"/>
      <c r="UH51" s="78"/>
      <c r="UI51" s="78"/>
      <c r="UJ51" s="78"/>
      <c r="UK51" s="78"/>
      <c r="UL51" s="78"/>
      <c r="UM51" s="78"/>
      <c r="UN51" s="78"/>
      <c r="UO51" s="78"/>
      <c r="UP51" s="78"/>
      <c r="UQ51" s="78"/>
      <c r="UR51" s="78"/>
      <c r="US51" s="78"/>
      <c r="UT51" s="78"/>
      <c r="UU51" s="78"/>
      <c r="UV51" s="78"/>
      <c r="UW51" s="78"/>
      <c r="UX51" s="78"/>
      <c r="UY51" s="78"/>
      <c r="UZ51" s="78"/>
      <c r="VA51" s="78"/>
      <c r="VB51" s="78"/>
      <c r="VC51" s="78"/>
      <c r="VD51" s="78"/>
      <c r="VE51" s="78"/>
      <c r="VF51" s="78"/>
      <c r="VG51" s="78"/>
      <c r="VH51" s="78"/>
      <c r="VI51" s="78"/>
      <c r="VJ51" s="78"/>
      <c r="VK51" s="78"/>
      <c r="VL51" s="78"/>
      <c r="VM51" s="78"/>
      <c r="VN51" s="78"/>
      <c r="VO51" s="78"/>
      <c r="VP51" s="78"/>
      <c r="VQ51" s="78"/>
      <c r="VR51" s="78"/>
      <c r="VS51" s="78"/>
      <c r="VT51" s="78"/>
      <c r="VU51" s="78"/>
      <c r="VV51" s="78"/>
      <c r="VW51" s="78"/>
      <c r="VX51" s="78"/>
      <c r="VY51" s="78"/>
      <c r="VZ51" s="78"/>
      <c r="WA51" s="78"/>
      <c r="WB51" s="78"/>
      <c r="WC51" s="78"/>
      <c r="WD51" s="78"/>
      <c r="WE51" s="78"/>
      <c r="WF51" s="78"/>
      <c r="WG51" s="78"/>
      <c r="WH51" s="78"/>
      <c r="WI51" s="78"/>
      <c r="WJ51" s="78"/>
      <c r="WK51" s="78"/>
      <c r="WL51" s="78"/>
      <c r="WM51" s="78"/>
      <c r="WN51" s="78"/>
      <c r="WO51" s="78"/>
      <c r="WP51" s="78"/>
      <c r="WQ51" s="78"/>
      <c r="WR51" s="78"/>
      <c r="WS51" s="78"/>
      <c r="WT51" s="78"/>
      <c r="WU51" s="78"/>
      <c r="WV51" s="78"/>
      <c r="WW51" s="78"/>
      <c r="WX51" s="78"/>
      <c r="WY51" s="78"/>
      <c r="WZ51" s="78"/>
      <c r="XA51" s="78"/>
      <c r="XB51" s="78"/>
      <c r="XC51" s="78"/>
      <c r="XD51" s="78"/>
      <c r="XE51" s="78"/>
      <c r="XF51" s="78"/>
      <c r="XG51" s="78"/>
      <c r="XH51" s="78"/>
      <c r="XI51" s="78"/>
      <c r="XJ51" s="78"/>
      <c r="XK51" s="78"/>
      <c r="XL51" s="78"/>
      <c r="XM51" s="78"/>
      <c r="XN51" s="78"/>
      <c r="XO51" s="78"/>
      <c r="XP51" s="78"/>
      <c r="XQ51" s="78"/>
      <c r="XR51" s="78"/>
      <c r="XS51" s="78"/>
      <c r="XT51" s="78"/>
      <c r="XU51" s="78"/>
      <c r="XV51" s="78"/>
      <c r="XW51" s="78"/>
      <c r="XX51" s="78"/>
      <c r="XY51" s="78"/>
      <c r="XZ51" s="78"/>
      <c r="YA51" s="78"/>
      <c r="YB51" s="78"/>
      <c r="YC51" s="78"/>
      <c r="YD51" s="78"/>
      <c r="YE51" s="78"/>
      <c r="YF51" s="78"/>
      <c r="YG51" s="78"/>
      <c r="YH51" s="78"/>
      <c r="YI51" s="78"/>
      <c r="YJ51" s="78"/>
      <c r="YK51" s="78"/>
      <c r="YL51" s="78"/>
      <c r="YM51" s="78"/>
      <c r="YN51" s="78"/>
      <c r="YO51" s="78"/>
      <c r="YP51" s="78"/>
      <c r="YQ51" s="78"/>
      <c r="YR51" s="78"/>
      <c r="YS51" s="78"/>
      <c r="YT51" s="78"/>
      <c r="YU51" s="78"/>
      <c r="YV51" s="78"/>
      <c r="YW51" s="78"/>
      <c r="YX51" s="78"/>
      <c r="YY51" s="78"/>
      <c r="YZ51" s="78"/>
      <c r="ZA51" s="78"/>
      <c r="ZB51" s="78"/>
      <c r="ZC51" s="78"/>
      <c r="ZD51" s="78"/>
      <c r="ZE51" s="78"/>
      <c r="ZF51" s="78"/>
      <c r="ZG51" s="78"/>
      <c r="ZH51" s="78"/>
      <c r="ZI51" s="78"/>
      <c r="ZJ51" s="78"/>
      <c r="ZK51" s="78"/>
      <c r="ZL51" s="78"/>
      <c r="ZM51" s="78"/>
      <c r="ZN51" s="78"/>
      <c r="ZO51" s="78"/>
      <c r="ZP51" s="78"/>
      <c r="ZQ51" s="78"/>
      <c r="ZR51" s="78"/>
      <c r="ZS51" s="78"/>
      <c r="ZT51" s="78"/>
      <c r="ZU51" s="78"/>
      <c r="ZV51" s="78"/>
      <c r="ZW51" s="78"/>
      <c r="ZX51" s="78"/>
      <c r="ZY51" s="78"/>
      <c r="ZZ51" s="78"/>
      <c r="AAA51" s="78"/>
      <c r="AAB51" s="78"/>
      <c r="AAC51" s="78"/>
      <c r="AAD51" s="78"/>
      <c r="AAE51" s="78"/>
      <c r="AAF51" s="78"/>
      <c r="AAG51" s="78"/>
      <c r="AAH51" s="78"/>
      <c r="AAI51" s="78"/>
      <c r="AAJ51" s="78"/>
      <c r="AAK51" s="78"/>
      <c r="AAL51" s="78"/>
      <c r="AAM51" s="78"/>
      <c r="AAN51" s="78"/>
      <c r="AAO51" s="78"/>
      <c r="AAP51" s="78"/>
      <c r="AAQ51" s="78"/>
      <c r="AAR51" s="78"/>
      <c r="AAS51" s="78"/>
      <c r="AAT51" s="78"/>
      <c r="AAU51" s="78"/>
      <c r="AAV51" s="78"/>
      <c r="AAW51" s="78"/>
      <c r="AAX51" s="78"/>
      <c r="AAY51" s="78"/>
      <c r="AAZ51" s="78"/>
      <c r="ABA51" s="78"/>
      <c r="ABB51" s="78"/>
      <c r="ABC51" s="78"/>
      <c r="ABD51" s="78"/>
      <c r="ABE51" s="78"/>
      <c r="ABF51" s="78"/>
      <c r="ABG51" s="78"/>
      <c r="ABH51" s="78"/>
      <c r="ABI51" s="78"/>
      <c r="ABJ51" s="78"/>
      <c r="ABK51" s="78"/>
      <c r="ABL51" s="78"/>
      <c r="ABM51" s="78"/>
      <c r="ABN51" s="78"/>
      <c r="ABO51" s="78"/>
      <c r="ABP51" s="78"/>
      <c r="ABQ51" s="78"/>
      <c r="ABR51" s="78"/>
      <c r="ABS51" s="78"/>
      <c r="ABT51" s="78"/>
      <c r="ABU51" s="78"/>
      <c r="ABV51" s="78"/>
      <c r="ABW51" s="78"/>
      <c r="ABX51" s="78"/>
      <c r="ABY51" s="78"/>
      <c r="ABZ51" s="78"/>
      <c r="ACA51" s="78"/>
      <c r="ACB51" s="78"/>
      <c r="ACC51" s="78"/>
      <c r="ACD51" s="78"/>
      <c r="ACE51" s="78"/>
      <c r="ACF51" s="78"/>
      <c r="ACG51" s="78"/>
      <c r="ACH51" s="78"/>
      <c r="ACI51" s="78"/>
      <c r="ACJ51" s="78"/>
      <c r="ACK51" s="78"/>
      <c r="ACL51" s="78"/>
      <c r="ACM51" s="78"/>
      <c r="ACN51" s="78"/>
      <c r="ACO51" s="78"/>
      <c r="ACP51" s="78"/>
      <c r="ACQ51" s="78"/>
      <c r="ACR51" s="78"/>
      <c r="ACS51" s="78"/>
      <c r="ACT51" s="78"/>
      <c r="ACU51" s="78"/>
      <c r="ACV51" s="78"/>
      <c r="ACW51" s="78"/>
      <c r="ACX51" s="78"/>
      <c r="ACY51" s="78"/>
      <c r="ACZ51" s="78"/>
      <c r="ADA51" s="78"/>
      <c r="ADB51" s="78"/>
      <c r="ADC51" s="78"/>
      <c r="ADD51" s="78"/>
      <c r="ADE51" s="78"/>
      <c r="ADF51" s="78"/>
      <c r="ADG51" s="78"/>
      <c r="ADH51" s="78"/>
      <c r="ADI51" s="78"/>
      <c r="ADJ51" s="78"/>
      <c r="ADK51" s="78"/>
      <c r="ADL51" s="78"/>
      <c r="ADM51" s="78"/>
      <c r="ADN51" s="78"/>
      <c r="ADO51" s="78"/>
      <c r="ADP51" s="78"/>
      <c r="ADQ51" s="78"/>
      <c r="ADR51" s="78"/>
      <c r="ADS51" s="78"/>
      <c r="ADT51" s="78"/>
      <c r="ADU51" s="78"/>
      <c r="ADV51" s="78"/>
      <c r="ADW51" s="78"/>
      <c r="ADX51" s="78"/>
      <c r="ADY51" s="78"/>
      <c r="ADZ51" s="78"/>
      <c r="AEA51" s="78"/>
      <c r="AEB51" s="78"/>
      <c r="AEC51" s="78"/>
      <c r="AED51" s="78"/>
      <c r="AEE51" s="78"/>
      <c r="AEF51" s="78"/>
      <c r="AEG51" s="78"/>
      <c r="AEH51" s="78"/>
      <c r="AEI51" s="78"/>
      <c r="AEJ51" s="78"/>
      <c r="AEK51" s="78"/>
      <c r="AEL51" s="78"/>
      <c r="AEM51" s="78"/>
      <c r="AEN51" s="78"/>
      <c r="AEO51" s="78"/>
      <c r="AEP51" s="78"/>
      <c r="AEQ51" s="78"/>
      <c r="AER51" s="78"/>
      <c r="AES51" s="78"/>
      <c r="AET51" s="78"/>
      <c r="AEU51" s="78"/>
      <c r="AEV51" s="78"/>
      <c r="AEW51" s="78"/>
      <c r="AEX51" s="78"/>
      <c r="AEY51" s="78"/>
      <c r="AEZ51" s="78"/>
      <c r="AFA51" s="78"/>
      <c r="AFB51" s="78"/>
      <c r="AFC51" s="78"/>
      <c r="AFD51" s="78"/>
      <c r="AFE51" s="78"/>
      <c r="AFF51" s="78"/>
      <c r="AFG51" s="78"/>
      <c r="AFH51" s="78"/>
      <c r="AFI51" s="78"/>
      <c r="AFJ51" s="78"/>
      <c r="AFK51" s="78"/>
      <c r="AFL51" s="78"/>
      <c r="AFM51" s="78"/>
      <c r="AFN51" s="78"/>
      <c r="AFO51" s="78"/>
      <c r="AFP51" s="78"/>
      <c r="AFQ51" s="78"/>
      <c r="AFR51" s="78"/>
      <c r="AFS51" s="78"/>
      <c r="AFT51" s="78"/>
      <c r="AFU51" s="78"/>
      <c r="AFV51" s="78"/>
      <c r="AFW51" s="78"/>
      <c r="AFX51" s="78"/>
      <c r="AFY51" s="78"/>
      <c r="AFZ51" s="78"/>
      <c r="AGA51" s="78"/>
      <c r="AGB51" s="78"/>
      <c r="AGC51" s="78"/>
      <c r="AGD51" s="78"/>
      <c r="AGE51" s="78"/>
      <c r="AGF51" s="78"/>
      <c r="AGG51" s="78"/>
      <c r="AGH51" s="78"/>
      <c r="AGI51" s="78"/>
      <c r="AGJ51" s="78"/>
      <c r="AGK51" s="78"/>
      <c r="AGL51" s="78"/>
      <c r="AGM51" s="78"/>
      <c r="AGN51" s="78"/>
      <c r="AGO51" s="78"/>
      <c r="AGP51" s="78"/>
      <c r="AGQ51" s="78"/>
      <c r="AGR51" s="78"/>
      <c r="AGS51" s="78"/>
      <c r="AGT51" s="78"/>
      <c r="AGU51" s="78"/>
      <c r="AGV51" s="78"/>
      <c r="AGW51" s="78"/>
      <c r="AGX51" s="78"/>
      <c r="AGY51" s="78"/>
      <c r="AGZ51" s="78"/>
      <c r="AHA51" s="78"/>
      <c r="AHB51" s="78"/>
      <c r="AHC51" s="78"/>
      <c r="AHD51" s="78"/>
      <c r="AHE51" s="78"/>
      <c r="AHF51" s="78"/>
      <c r="AHG51" s="78"/>
      <c r="AHH51" s="78"/>
      <c r="AHI51" s="78"/>
      <c r="AHJ51" s="78"/>
      <c r="AHK51" s="78"/>
      <c r="AHL51" s="78"/>
      <c r="AHM51" s="78"/>
      <c r="AHN51" s="78"/>
      <c r="AHO51" s="78"/>
      <c r="AHP51" s="78"/>
      <c r="AHQ51" s="78"/>
      <c r="AHR51" s="78"/>
      <c r="AHS51" s="78"/>
      <c r="AHT51" s="78"/>
      <c r="AHU51" s="78"/>
      <c r="AHV51" s="78"/>
      <c r="AHW51" s="78"/>
      <c r="AHX51" s="78"/>
      <c r="AHY51" s="78"/>
      <c r="AHZ51" s="78"/>
      <c r="AIA51" s="78"/>
      <c r="AIB51" s="78"/>
      <c r="AIC51" s="78"/>
      <c r="AID51" s="78"/>
      <c r="AIE51" s="78"/>
      <c r="AIF51" s="78"/>
      <c r="AIG51" s="78"/>
      <c r="AIH51" s="78"/>
      <c r="AII51" s="78"/>
      <c r="AIJ51" s="78"/>
      <c r="AIK51" s="78"/>
      <c r="AIL51" s="78"/>
      <c r="AIM51" s="78"/>
      <c r="AIN51" s="78"/>
      <c r="AIO51" s="78"/>
      <c r="AIP51" s="78"/>
      <c r="AIQ51" s="78"/>
      <c r="AIR51" s="78"/>
      <c r="AIS51" s="78"/>
      <c r="AIT51" s="78"/>
      <c r="AIU51" s="78"/>
      <c r="AIV51" s="78"/>
      <c r="AIW51" s="78"/>
      <c r="AIX51" s="78"/>
      <c r="AIY51" s="78"/>
      <c r="AIZ51" s="78"/>
      <c r="AJA51" s="78"/>
      <c r="AJB51" s="78"/>
      <c r="AJC51" s="78"/>
      <c r="AJD51" s="78"/>
      <c r="AJE51" s="78"/>
      <c r="AJF51" s="78"/>
      <c r="AJG51" s="78"/>
      <c r="AJH51" s="78"/>
      <c r="AJI51" s="78"/>
      <c r="AJJ51" s="78"/>
      <c r="AJK51" s="78"/>
      <c r="AJL51" s="78"/>
      <c r="AJM51" s="78"/>
      <c r="AJN51" s="78"/>
      <c r="AJO51" s="78"/>
      <c r="AJP51" s="78"/>
      <c r="AJQ51" s="78"/>
      <c r="AJR51" s="78"/>
      <c r="AJS51" s="78"/>
      <c r="AJT51" s="78"/>
      <c r="AJU51" s="78"/>
      <c r="AJV51" s="78"/>
      <c r="AJW51" s="78"/>
      <c r="AJX51" s="78"/>
      <c r="AJY51" s="78"/>
      <c r="AJZ51" s="78"/>
      <c r="AKA51" s="78"/>
      <c r="AKB51" s="78"/>
      <c r="AKC51" s="78"/>
      <c r="AKD51" s="78"/>
      <c r="AKE51" s="78"/>
      <c r="AKF51" s="78"/>
      <c r="AKG51" s="78"/>
      <c r="AKH51" s="78"/>
      <c r="AKI51" s="78"/>
      <c r="AKJ51" s="78"/>
      <c r="AKK51" s="78"/>
      <c r="AKL51" s="78"/>
      <c r="AKM51" s="78"/>
      <c r="AKN51" s="78"/>
      <c r="AKO51" s="78"/>
      <c r="AKP51" s="78"/>
      <c r="AKQ51" s="78"/>
      <c r="AKR51" s="78"/>
      <c r="AKS51" s="78"/>
      <c r="AKT51" s="78"/>
      <c r="AKU51" s="78"/>
      <c r="AKV51" s="78"/>
      <c r="AKW51" s="78"/>
      <c r="AKX51" s="78"/>
      <c r="AKY51" s="78"/>
      <c r="AKZ51" s="78"/>
      <c r="ALA51" s="78"/>
      <c r="ALB51" s="78"/>
      <c r="ALC51" s="78"/>
      <c r="ALD51" s="78"/>
      <c r="ALE51" s="78"/>
      <c r="ALF51" s="78"/>
      <c r="ALG51" s="78"/>
      <c r="ALH51" s="78"/>
      <c r="ALI51" s="78"/>
      <c r="ALJ51" s="78"/>
      <c r="ALK51" s="78"/>
      <c r="ALL51" s="78"/>
      <c r="ALM51" s="78"/>
      <c r="ALN51" s="78"/>
      <c r="ALO51" s="78"/>
      <c r="ALP51" s="78"/>
      <c r="ALQ51" s="78"/>
      <c r="ALR51" s="78"/>
      <c r="ALS51" s="78"/>
      <c r="ALT51" s="78"/>
      <c r="ALU51" s="78"/>
      <c r="ALV51" s="78"/>
      <c r="ALW51" s="78"/>
      <c r="ALX51" s="78"/>
      <c r="ALY51" s="78"/>
      <c r="ALZ51" s="78"/>
      <c r="AMA51" s="78"/>
      <c r="AMB51" s="78"/>
      <c r="AMC51" s="78"/>
      <c r="AMD51" s="78"/>
      <c r="AME51" s="78"/>
      <c r="AMF51" s="78"/>
      <c r="AMG51" s="78"/>
      <c r="AMH51" s="78"/>
      <c r="AMI51" s="78"/>
      <c r="AMJ51" s="78"/>
      <c r="AMK51" s="78"/>
      <c r="AML51" s="78"/>
      <c r="AMM51" s="78"/>
      <c r="AMN51" s="78"/>
      <c r="AMO51" s="78"/>
      <c r="AMP51" s="78"/>
    </row>
    <row r="52" spans="1:1030">
      <c r="A52" s="78" t="s">
        <v>676</v>
      </c>
      <c r="B52" s="78"/>
      <c r="C52" s="78"/>
      <c r="D52" s="78"/>
      <c r="E52" s="78"/>
      <c r="F52" s="78"/>
      <c r="G52" s="78"/>
      <c r="H52" s="66"/>
      <c r="L52" s="260"/>
      <c r="M52" s="245"/>
      <c r="N52" s="260"/>
    </row>
    <row r="53" spans="1:1030" ht="16.5" thickBot="1">
      <c r="A53" s="78"/>
      <c r="B53" s="78">
        <v>32</v>
      </c>
      <c r="C53" s="78" t="s">
        <v>689</v>
      </c>
      <c r="D53" s="78"/>
      <c r="E53" s="78"/>
      <c r="F53" s="66"/>
      <c r="G53" s="66"/>
      <c r="H53" s="246"/>
      <c r="I53" s="66">
        <v>570.29999999999995</v>
      </c>
      <c r="J53" s="247">
        <f>B53*I53</f>
        <v>18249.599999999999</v>
      </c>
      <c r="K53" s="66"/>
      <c r="L53" s="246"/>
      <c r="M53" s="123"/>
      <c r="N53" s="246"/>
    </row>
    <row r="54" spans="1:1030" s="194" customFormat="1" ht="17.25" thickTop="1" thickBot="1">
      <c r="A54" s="78"/>
      <c r="B54" s="78">
        <v>350</v>
      </c>
      <c r="C54" s="78" t="s">
        <v>860</v>
      </c>
      <c r="D54" s="78"/>
      <c r="E54" s="78"/>
      <c r="G54" s="232"/>
      <c r="K54" s="66">
        <v>451</v>
      </c>
      <c r="L54" s="247">
        <f>B54*K54</f>
        <v>157850</v>
      </c>
      <c r="M54" s="123"/>
      <c r="N54" s="246"/>
      <c r="O54" s="78"/>
      <c r="P54" s="91"/>
      <c r="Q54" s="78"/>
      <c r="R54" s="78"/>
      <c r="S54" s="78"/>
      <c r="T54" s="78"/>
      <c r="U54" s="78"/>
      <c r="V54" s="78"/>
      <c r="W54" s="78"/>
      <c r="X54" s="78"/>
      <c r="Y54" s="78"/>
      <c r="Z54" s="78"/>
      <c r="AA54" s="78"/>
      <c r="AB54" s="78"/>
      <c r="AC54" s="78"/>
      <c r="AD54" s="78"/>
      <c r="AE54" s="78"/>
      <c r="AF54" s="78"/>
      <c r="AG54" s="78"/>
      <c r="AH54" s="78"/>
      <c r="AI54" s="78"/>
      <c r="AJ54" s="78"/>
      <c r="AK54" s="78"/>
      <c r="AL54" s="78"/>
      <c r="AM54" s="78"/>
      <c r="AN54" s="78"/>
      <c r="AO54" s="78"/>
      <c r="AP54" s="78"/>
      <c r="AQ54" s="78"/>
      <c r="AR54" s="78"/>
      <c r="AS54" s="78"/>
      <c r="AT54" s="78"/>
      <c r="AU54" s="78"/>
      <c r="AV54" s="78"/>
      <c r="AW54" s="78"/>
      <c r="AX54" s="78"/>
      <c r="AY54" s="78"/>
      <c r="AZ54" s="78"/>
      <c r="BA54" s="78"/>
      <c r="BB54" s="78"/>
      <c r="BC54" s="78"/>
      <c r="BD54" s="78"/>
      <c r="BE54" s="78"/>
      <c r="BF54" s="78"/>
      <c r="BG54" s="78"/>
      <c r="BH54" s="78"/>
      <c r="BI54" s="78"/>
      <c r="BJ54" s="78"/>
      <c r="BK54" s="78"/>
      <c r="BL54" s="78"/>
      <c r="BM54" s="78"/>
      <c r="BN54" s="78"/>
      <c r="BO54" s="78"/>
      <c r="BP54" s="78"/>
      <c r="BQ54" s="78"/>
      <c r="BR54" s="78"/>
      <c r="BS54" s="78"/>
      <c r="BT54" s="78"/>
      <c r="BU54" s="78"/>
      <c r="BV54" s="78"/>
      <c r="BW54" s="78"/>
      <c r="BX54" s="78"/>
      <c r="BY54" s="78"/>
      <c r="BZ54" s="78"/>
      <c r="CA54" s="78"/>
      <c r="CB54" s="78"/>
      <c r="CC54" s="78"/>
      <c r="CD54" s="78"/>
      <c r="CE54" s="78"/>
      <c r="CF54" s="78"/>
      <c r="CG54" s="78"/>
      <c r="CH54" s="78"/>
      <c r="CI54" s="78"/>
      <c r="CJ54" s="78"/>
      <c r="CK54" s="78"/>
      <c r="CL54" s="78"/>
      <c r="CM54" s="78"/>
      <c r="CN54" s="78"/>
      <c r="CO54" s="78"/>
      <c r="CP54" s="78"/>
      <c r="CQ54" s="78"/>
      <c r="CR54" s="78"/>
      <c r="CS54" s="78"/>
      <c r="CT54" s="78"/>
      <c r="CU54" s="78"/>
      <c r="CV54" s="78"/>
      <c r="CW54" s="78"/>
      <c r="CX54" s="78"/>
      <c r="CY54" s="78"/>
      <c r="CZ54" s="78"/>
      <c r="DA54" s="78"/>
      <c r="DB54" s="78"/>
      <c r="DC54" s="78"/>
      <c r="DD54" s="78"/>
      <c r="DE54" s="78"/>
      <c r="DF54" s="78"/>
      <c r="DG54" s="78"/>
      <c r="DH54" s="78"/>
      <c r="DI54" s="78"/>
      <c r="DJ54" s="78"/>
      <c r="DK54" s="78"/>
      <c r="DL54" s="78"/>
      <c r="DM54" s="78"/>
      <c r="DN54" s="78"/>
      <c r="DO54" s="78"/>
      <c r="DP54" s="78"/>
      <c r="DQ54" s="78"/>
      <c r="DR54" s="78"/>
      <c r="DS54" s="78"/>
      <c r="DT54" s="78"/>
      <c r="DU54" s="78"/>
      <c r="DV54" s="78"/>
      <c r="DW54" s="78"/>
      <c r="DX54" s="78"/>
      <c r="DY54" s="78"/>
      <c r="DZ54" s="78"/>
      <c r="EA54" s="78"/>
      <c r="EB54" s="78"/>
      <c r="EC54" s="78"/>
      <c r="ED54" s="78"/>
      <c r="EE54" s="78"/>
      <c r="EF54" s="78"/>
      <c r="EG54" s="78"/>
      <c r="EH54" s="78"/>
      <c r="EI54" s="78"/>
      <c r="EJ54" s="78"/>
      <c r="EK54" s="78"/>
      <c r="EL54" s="78"/>
      <c r="EM54" s="78"/>
      <c r="EN54" s="78"/>
      <c r="EO54" s="78"/>
      <c r="EP54" s="78"/>
      <c r="EQ54" s="78"/>
      <c r="ER54" s="78"/>
      <c r="ES54" s="78"/>
      <c r="ET54" s="78"/>
      <c r="EU54" s="78"/>
      <c r="EV54" s="78"/>
      <c r="EW54" s="78"/>
      <c r="EX54" s="78"/>
      <c r="EY54" s="78"/>
      <c r="EZ54" s="78"/>
      <c r="FA54" s="78"/>
      <c r="FB54" s="78"/>
      <c r="FC54" s="78"/>
      <c r="FD54" s="78"/>
      <c r="FE54" s="78"/>
      <c r="FF54" s="78"/>
      <c r="FG54" s="78"/>
      <c r="FH54" s="78"/>
      <c r="FI54" s="78"/>
      <c r="FJ54" s="78"/>
      <c r="FK54" s="78"/>
      <c r="FL54" s="78"/>
      <c r="FM54" s="78"/>
      <c r="FN54" s="78"/>
      <c r="FO54" s="78"/>
      <c r="FP54" s="78"/>
      <c r="FQ54" s="78"/>
      <c r="FR54" s="78"/>
      <c r="FS54" s="78"/>
      <c r="FT54" s="78"/>
      <c r="FU54" s="78"/>
      <c r="FV54" s="78"/>
      <c r="FW54" s="78"/>
      <c r="FX54" s="78"/>
      <c r="FY54" s="78"/>
      <c r="FZ54" s="78"/>
      <c r="GA54" s="78"/>
      <c r="GB54" s="78"/>
      <c r="GC54" s="78"/>
      <c r="GD54" s="78"/>
      <c r="GE54" s="78"/>
      <c r="GF54" s="78"/>
      <c r="GG54" s="78"/>
      <c r="GH54" s="78"/>
      <c r="GI54" s="78"/>
      <c r="GJ54" s="78"/>
      <c r="GK54" s="78"/>
      <c r="GL54" s="78"/>
      <c r="GM54" s="78"/>
      <c r="GN54" s="78"/>
      <c r="GO54" s="78"/>
      <c r="GP54" s="78"/>
      <c r="GQ54" s="78"/>
      <c r="GR54" s="78"/>
      <c r="GS54" s="78"/>
      <c r="GT54" s="78"/>
      <c r="GU54" s="78"/>
      <c r="GV54" s="78"/>
      <c r="GW54" s="78"/>
      <c r="GX54" s="78"/>
      <c r="GY54" s="78"/>
      <c r="GZ54" s="78"/>
      <c r="HA54" s="78"/>
      <c r="HB54" s="78"/>
      <c r="HC54" s="78"/>
      <c r="HD54" s="78"/>
      <c r="HE54" s="78"/>
      <c r="HF54" s="78"/>
      <c r="HG54" s="78"/>
      <c r="HH54" s="78"/>
      <c r="HI54" s="78"/>
      <c r="HJ54" s="78"/>
      <c r="HK54" s="78"/>
      <c r="HL54" s="78"/>
      <c r="HM54" s="78"/>
      <c r="HN54" s="78"/>
      <c r="HO54" s="78"/>
      <c r="HP54" s="78"/>
      <c r="HQ54" s="78"/>
      <c r="HR54" s="78"/>
      <c r="HS54" s="78"/>
      <c r="HT54" s="78"/>
      <c r="HU54" s="78"/>
      <c r="HV54" s="78"/>
      <c r="HW54" s="78"/>
      <c r="HX54" s="78"/>
      <c r="HY54" s="78"/>
      <c r="HZ54" s="78"/>
      <c r="IA54" s="78"/>
      <c r="IB54" s="78"/>
      <c r="IC54" s="78"/>
      <c r="ID54" s="78"/>
      <c r="IE54" s="78"/>
      <c r="IF54" s="78"/>
      <c r="IG54" s="78"/>
      <c r="IH54" s="78"/>
      <c r="II54" s="78"/>
      <c r="IJ54" s="78"/>
      <c r="IK54" s="78"/>
      <c r="IL54" s="78"/>
      <c r="IM54" s="78"/>
      <c r="IN54" s="78"/>
      <c r="IO54" s="78"/>
      <c r="IP54" s="78"/>
      <c r="IQ54" s="78"/>
      <c r="IR54" s="78"/>
      <c r="IS54" s="78"/>
      <c r="IT54" s="78"/>
      <c r="IU54" s="78"/>
      <c r="IV54" s="78"/>
      <c r="IW54" s="78"/>
      <c r="IX54" s="78"/>
      <c r="IY54" s="78"/>
      <c r="IZ54" s="78"/>
      <c r="JA54" s="78"/>
      <c r="JB54" s="78"/>
      <c r="JC54" s="78"/>
      <c r="JD54" s="78"/>
      <c r="JE54" s="78"/>
      <c r="JF54" s="78"/>
      <c r="JG54" s="78"/>
      <c r="JH54" s="78"/>
      <c r="JI54" s="78"/>
      <c r="JJ54" s="78"/>
      <c r="JK54" s="78"/>
      <c r="JL54" s="78"/>
      <c r="JM54" s="78"/>
      <c r="JN54" s="78"/>
      <c r="JO54" s="78"/>
      <c r="JP54" s="78"/>
      <c r="JQ54" s="78"/>
      <c r="JR54" s="78"/>
      <c r="JS54" s="78"/>
      <c r="JT54" s="78"/>
      <c r="JU54" s="78"/>
      <c r="JV54" s="78"/>
      <c r="JW54" s="78"/>
      <c r="JX54" s="78"/>
      <c r="JY54" s="78"/>
      <c r="JZ54" s="78"/>
      <c r="KA54" s="78"/>
      <c r="KB54" s="78"/>
      <c r="KC54" s="78"/>
      <c r="KD54" s="78"/>
      <c r="KE54" s="78"/>
      <c r="KF54" s="78"/>
      <c r="KG54" s="78"/>
      <c r="KH54" s="78"/>
      <c r="KI54" s="78"/>
      <c r="KJ54" s="78"/>
      <c r="KK54" s="78"/>
      <c r="KL54" s="78"/>
      <c r="KM54" s="78"/>
      <c r="KN54" s="78"/>
      <c r="KO54" s="78"/>
      <c r="KP54" s="78"/>
      <c r="KQ54" s="78"/>
      <c r="KR54" s="78"/>
      <c r="KS54" s="78"/>
      <c r="KT54" s="78"/>
      <c r="KU54" s="78"/>
      <c r="KV54" s="78"/>
      <c r="KW54" s="78"/>
      <c r="KX54" s="78"/>
      <c r="KY54" s="78"/>
      <c r="KZ54" s="78"/>
      <c r="LA54" s="78"/>
      <c r="LB54" s="78"/>
      <c r="LC54" s="78"/>
      <c r="LD54" s="78"/>
      <c r="LE54" s="78"/>
      <c r="LF54" s="78"/>
      <c r="LG54" s="78"/>
      <c r="LH54" s="78"/>
      <c r="LI54" s="78"/>
      <c r="LJ54" s="78"/>
      <c r="LK54" s="78"/>
      <c r="LL54" s="78"/>
      <c r="LM54" s="78"/>
      <c r="LN54" s="78"/>
      <c r="LO54" s="78"/>
      <c r="LP54" s="78"/>
      <c r="LQ54" s="78"/>
      <c r="LR54" s="78"/>
      <c r="LS54" s="78"/>
      <c r="LT54" s="78"/>
      <c r="LU54" s="78"/>
      <c r="LV54" s="78"/>
      <c r="LW54" s="78"/>
      <c r="LX54" s="78"/>
      <c r="LY54" s="78"/>
      <c r="LZ54" s="78"/>
      <c r="MA54" s="78"/>
      <c r="MB54" s="78"/>
      <c r="MC54" s="78"/>
      <c r="MD54" s="78"/>
      <c r="ME54" s="78"/>
      <c r="MF54" s="78"/>
      <c r="MG54" s="78"/>
      <c r="MH54" s="78"/>
      <c r="MI54" s="78"/>
      <c r="MJ54" s="78"/>
      <c r="MK54" s="78"/>
      <c r="ML54" s="78"/>
      <c r="MM54" s="78"/>
      <c r="MN54" s="78"/>
      <c r="MO54" s="78"/>
      <c r="MP54" s="78"/>
      <c r="MQ54" s="78"/>
      <c r="MR54" s="78"/>
      <c r="MS54" s="78"/>
      <c r="MT54" s="78"/>
      <c r="MU54" s="78"/>
      <c r="MV54" s="78"/>
      <c r="MW54" s="78"/>
      <c r="MX54" s="78"/>
      <c r="MY54" s="78"/>
      <c r="MZ54" s="78"/>
      <c r="NA54" s="78"/>
      <c r="NB54" s="78"/>
      <c r="NC54" s="78"/>
      <c r="ND54" s="78"/>
      <c r="NE54" s="78"/>
      <c r="NF54" s="78"/>
      <c r="NG54" s="78"/>
      <c r="NH54" s="78"/>
      <c r="NI54" s="78"/>
      <c r="NJ54" s="78"/>
      <c r="NK54" s="78"/>
      <c r="NL54" s="78"/>
      <c r="NM54" s="78"/>
      <c r="NN54" s="78"/>
      <c r="NO54" s="78"/>
      <c r="NP54" s="78"/>
      <c r="NQ54" s="78"/>
      <c r="NR54" s="78"/>
      <c r="NS54" s="78"/>
      <c r="NT54" s="78"/>
      <c r="NU54" s="78"/>
      <c r="NV54" s="78"/>
      <c r="NW54" s="78"/>
      <c r="NX54" s="78"/>
      <c r="NY54" s="78"/>
      <c r="NZ54" s="78"/>
      <c r="OA54" s="78"/>
      <c r="OB54" s="78"/>
      <c r="OC54" s="78"/>
      <c r="OD54" s="78"/>
      <c r="OE54" s="78"/>
      <c r="OF54" s="78"/>
      <c r="OG54" s="78"/>
      <c r="OH54" s="78"/>
      <c r="OI54" s="78"/>
      <c r="OJ54" s="78"/>
      <c r="OK54" s="78"/>
      <c r="OL54" s="78"/>
      <c r="OM54" s="78"/>
      <c r="ON54" s="78"/>
      <c r="OO54" s="78"/>
      <c r="OP54" s="78"/>
      <c r="OQ54" s="78"/>
      <c r="OR54" s="78"/>
      <c r="OS54" s="78"/>
      <c r="OT54" s="78"/>
      <c r="OU54" s="78"/>
      <c r="OV54" s="78"/>
      <c r="OW54" s="78"/>
      <c r="OX54" s="78"/>
      <c r="OY54" s="78"/>
      <c r="OZ54" s="78"/>
      <c r="PA54" s="78"/>
      <c r="PB54" s="78"/>
      <c r="PC54" s="78"/>
      <c r="PD54" s="78"/>
      <c r="PE54" s="78"/>
      <c r="PF54" s="78"/>
      <c r="PG54" s="78"/>
      <c r="PH54" s="78"/>
      <c r="PI54" s="78"/>
      <c r="PJ54" s="78"/>
      <c r="PK54" s="78"/>
      <c r="PL54" s="78"/>
      <c r="PM54" s="78"/>
      <c r="PN54" s="78"/>
      <c r="PO54" s="78"/>
      <c r="PP54" s="78"/>
      <c r="PQ54" s="78"/>
      <c r="PR54" s="78"/>
      <c r="PS54" s="78"/>
      <c r="PT54" s="78"/>
      <c r="PU54" s="78"/>
      <c r="PV54" s="78"/>
      <c r="PW54" s="78"/>
      <c r="PX54" s="78"/>
      <c r="PY54" s="78"/>
      <c r="PZ54" s="78"/>
      <c r="QA54" s="78"/>
      <c r="QB54" s="78"/>
      <c r="QC54" s="78"/>
      <c r="QD54" s="78"/>
      <c r="QE54" s="78"/>
      <c r="QF54" s="78"/>
      <c r="QG54" s="78"/>
      <c r="QH54" s="78"/>
      <c r="QI54" s="78"/>
      <c r="QJ54" s="78"/>
      <c r="QK54" s="78"/>
      <c r="QL54" s="78"/>
      <c r="QM54" s="78"/>
      <c r="QN54" s="78"/>
      <c r="QO54" s="78"/>
      <c r="QP54" s="78"/>
      <c r="QQ54" s="78"/>
      <c r="QR54" s="78"/>
      <c r="QS54" s="78"/>
      <c r="QT54" s="78"/>
      <c r="QU54" s="78"/>
      <c r="QV54" s="78"/>
      <c r="QW54" s="78"/>
      <c r="QX54" s="78"/>
      <c r="QY54" s="78"/>
      <c r="QZ54" s="78"/>
      <c r="RA54" s="78"/>
      <c r="RB54" s="78"/>
      <c r="RC54" s="78"/>
      <c r="RD54" s="78"/>
      <c r="RE54" s="78"/>
      <c r="RF54" s="78"/>
      <c r="RG54" s="78"/>
      <c r="RH54" s="78"/>
      <c r="RI54" s="78"/>
      <c r="RJ54" s="78"/>
      <c r="RK54" s="78"/>
      <c r="RL54" s="78"/>
      <c r="RM54" s="78"/>
      <c r="RN54" s="78"/>
      <c r="RO54" s="78"/>
      <c r="RP54" s="78"/>
      <c r="RQ54" s="78"/>
      <c r="RR54" s="78"/>
      <c r="RS54" s="78"/>
      <c r="RT54" s="78"/>
      <c r="RU54" s="78"/>
      <c r="RV54" s="78"/>
      <c r="RW54" s="78"/>
      <c r="RX54" s="78"/>
      <c r="RY54" s="78"/>
      <c r="RZ54" s="78"/>
      <c r="SA54" s="78"/>
      <c r="SB54" s="78"/>
      <c r="SC54" s="78"/>
      <c r="SD54" s="78"/>
      <c r="SE54" s="78"/>
      <c r="SF54" s="78"/>
      <c r="SG54" s="78"/>
      <c r="SH54" s="78"/>
      <c r="SI54" s="78"/>
      <c r="SJ54" s="78"/>
      <c r="SK54" s="78"/>
      <c r="SL54" s="78"/>
      <c r="SM54" s="78"/>
      <c r="SN54" s="78"/>
      <c r="SO54" s="78"/>
      <c r="SP54" s="78"/>
      <c r="SQ54" s="78"/>
      <c r="SR54" s="78"/>
      <c r="SS54" s="78"/>
      <c r="ST54" s="78"/>
      <c r="SU54" s="78"/>
      <c r="SV54" s="78"/>
      <c r="SW54" s="78"/>
      <c r="SX54" s="78"/>
      <c r="SY54" s="78"/>
      <c r="SZ54" s="78"/>
      <c r="TA54" s="78"/>
      <c r="TB54" s="78"/>
      <c r="TC54" s="78"/>
      <c r="TD54" s="78"/>
      <c r="TE54" s="78"/>
      <c r="TF54" s="78"/>
      <c r="TG54" s="78"/>
      <c r="TH54" s="78"/>
      <c r="TI54" s="78"/>
      <c r="TJ54" s="78"/>
      <c r="TK54" s="78"/>
      <c r="TL54" s="78"/>
      <c r="TM54" s="78"/>
      <c r="TN54" s="78"/>
      <c r="TO54" s="78"/>
      <c r="TP54" s="78"/>
      <c r="TQ54" s="78"/>
      <c r="TR54" s="78"/>
      <c r="TS54" s="78"/>
      <c r="TT54" s="78"/>
      <c r="TU54" s="78"/>
      <c r="TV54" s="78"/>
      <c r="TW54" s="78"/>
      <c r="TX54" s="78"/>
      <c r="TY54" s="78"/>
      <c r="TZ54" s="78"/>
      <c r="UA54" s="78"/>
      <c r="UB54" s="78"/>
      <c r="UC54" s="78"/>
      <c r="UD54" s="78"/>
      <c r="UE54" s="78"/>
      <c r="UF54" s="78"/>
      <c r="UG54" s="78"/>
      <c r="UH54" s="78"/>
      <c r="UI54" s="78"/>
      <c r="UJ54" s="78"/>
      <c r="UK54" s="78"/>
      <c r="UL54" s="78"/>
      <c r="UM54" s="78"/>
      <c r="UN54" s="78"/>
      <c r="UO54" s="78"/>
      <c r="UP54" s="78"/>
      <c r="UQ54" s="78"/>
      <c r="UR54" s="78"/>
      <c r="US54" s="78"/>
      <c r="UT54" s="78"/>
      <c r="UU54" s="78"/>
      <c r="UV54" s="78"/>
      <c r="UW54" s="78"/>
      <c r="UX54" s="78"/>
      <c r="UY54" s="78"/>
      <c r="UZ54" s="78"/>
      <c r="VA54" s="78"/>
      <c r="VB54" s="78"/>
      <c r="VC54" s="78"/>
      <c r="VD54" s="78"/>
      <c r="VE54" s="78"/>
      <c r="VF54" s="78"/>
      <c r="VG54" s="78"/>
      <c r="VH54" s="78"/>
      <c r="VI54" s="78"/>
      <c r="VJ54" s="78"/>
      <c r="VK54" s="78"/>
      <c r="VL54" s="78"/>
      <c r="VM54" s="78"/>
      <c r="VN54" s="78"/>
      <c r="VO54" s="78"/>
      <c r="VP54" s="78"/>
      <c r="VQ54" s="78"/>
      <c r="VR54" s="78"/>
      <c r="VS54" s="78"/>
      <c r="VT54" s="78"/>
      <c r="VU54" s="78"/>
      <c r="VV54" s="78"/>
      <c r="VW54" s="78"/>
      <c r="VX54" s="78"/>
      <c r="VY54" s="78"/>
      <c r="VZ54" s="78"/>
      <c r="WA54" s="78"/>
      <c r="WB54" s="78"/>
      <c r="WC54" s="78"/>
      <c r="WD54" s="78"/>
      <c r="WE54" s="78"/>
      <c r="WF54" s="78"/>
      <c r="WG54" s="78"/>
      <c r="WH54" s="78"/>
      <c r="WI54" s="78"/>
      <c r="WJ54" s="78"/>
      <c r="WK54" s="78"/>
      <c r="WL54" s="78"/>
      <c r="WM54" s="78"/>
      <c r="WN54" s="78"/>
      <c r="WO54" s="78"/>
      <c r="WP54" s="78"/>
      <c r="WQ54" s="78"/>
      <c r="WR54" s="78"/>
      <c r="WS54" s="78"/>
      <c r="WT54" s="78"/>
      <c r="WU54" s="78"/>
      <c r="WV54" s="78"/>
      <c r="WW54" s="78"/>
      <c r="WX54" s="78"/>
      <c r="WY54" s="78"/>
      <c r="WZ54" s="78"/>
      <c r="XA54" s="78"/>
      <c r="XB54" s="78"/>
      <c r="XC54" s="78"/>
      <c r="XD54" s="78"/>
      <c r="XE54" s="78"/>
      <c r="XF54" s="78"/>
      <c r="XG54" s="78"/>
      <c r="XH54" s="78"/>
      <c r="XI54" s="78"/>
      <c r="XJ54" s="78"/>
      <c r="XK54" s="78"/>
      <c r="XL54" s="78"/>
      <c r="XM54" s="78"/>
      <c r="XN54" s="78"/>
      <c r="XO54" s="78"/>
      <c r="XP54" s="78"/>
      <c r="XQ54" s="78"/>
      <c r="XR54" s="78"/>
      <c r="XS54" s="78"/>
      <c r="XT54" s="78"/>
      <c r="XU54" s="78"/>
      <c r="XV54" s="78"/>
      <c r="XW54" s="78"/>
      <c r="XX54" s="78"/>
      <c r="XY54" s="78"/>
      <c r="XZ54" s="78"/>
      <c r="YA54" s="78"/>
      <c r="YB54" s="78"/>
      <c r="YC54" s="78"/>
      <c r="YD54" s="78"/>
      <c r="YE54" s="78"/>
      <c r="YF54" s="78"/>
      <c r="YG54" s="78"/>
      <c r="YH54" s="78"/>
      <c r="YI54" s="78"/>
      <c r="YJ54" s="78"/>
      <c r="YK54" s="78"/>
      <c r="YL54" s="78"/>
      <c r="YM54" s="78"/>
      <c r="YN54" s="78"/>
      <c r="YO54" s="78"/>
      <c r="YP54" s="78"/>
      <c r="YQ54" s="78"/>
      <c r="YR54" s="78"/>
      <c r="YS54" s="78"/>
      <c r="YT54" s="78"/>
      <c r="YU54" s="78"/>
      <c r="YV54" s="78"/>
      <c r="YW54" s="78"/>
      <c r="YX54" s="78"/>
      <c r="YY54" s="78"/>
      <c r="YZ54" s="78"/>
      <c r="ZA54" s="78"/>
      <c r="ZB54" s="78"/>
      <c r="ZC54" s="78"/>
      <c r="ZD54" s="78"/>
      <c r="ZE54" s="78"/>
      <c r="ZF54" s="78"/>
      <c r="ZG54" s="78"/>
      <c r="ZH54" s="78"/>
      <c r="ZI54" s="78"/>
      <c r="ZJ54" s="78"/>
      <c r="ZK54" s="78"/>
      <c r="ZL54" s="78"/>
      <c r="ZM54" s="78"/>
      <c r="ZN54" s="78"/>
      <c r="ZO54" s="78"/>
      <c r="ZP54" s="78"/>
      <c r="ZQ54" s="78"/>
      <c r="ZR54" s="78"/>
      <c r="ZS54" s="78"/>
      <c r="ZT54" s="78"/>
      <c r="ZU54" s="78"/>
      <c r="ZV54" s="78"/>
      <c r="ZW54" s="78"/>
      <c r="ZX54" s="78"/>
      <c r="ZY54" s="78"/>
      <c r="ZZ54" s="78"/>
      <c r="AAA54" s="78"/>
      <c r="AAB54" s="78"/>
      <c r="AAC54" s="78"/>
      <c r="AAD54" s="78"/>
      <c r="AAE54" s="78"/>
      <c r="AAF54" s="78"/>
      <c r="AAG54" s="78"/>
      <c r="AAH54" s="78"/>
      <c r="AAI54" s="78"/>
      <c r="AAJ54" s="78"/>
      <c r="AAK54" s="78"/>
      <c r="AAL54" s="78"/>
      <c r="AAM54" s="78"/>
      <c r="AAN54" s="78"/>
      <c r="AAO54" s="78"/>
      <c r="AAP54" s="78"/>
      <c r="AAQ54" s="78"/>
      <c r="AAR54" s="78"/>
      <c r="AAS54" s="78"/>
      <c r="AAT54" s="78"/>
      <c r="AAU54" s="78"/>
      <c r="AAV54" s="78"/>
      <c r="AAW54" s="78"/>
      <c r="AAX54" s="78"/>
      <c r="AAY54" s="78"/>
      <c r="AAZ54" s="78"/>
      <c r="ABA54" s="78"/>
      <c r="ABB54" s="78"/>
      <c r="ABC54" s="78"/>
      <c r="ABD54" s="78"/>
      <c r="ABE54" s="78"/>
      <c r="ABF54" s="78"/>
      <c r="ABG54" s="78"/>
      <c r="ABH54" s="78"/>
      <c r="ABI54" s="78"/>
      <c r="ABJ54" s="78"/>
      <c r="ABK54" s="78"/>
      <c r="ABL54" s="78"/>
      <c r="ABM54" s="78"/>
      <c r="ABN54" s="78"/>
      <c r="ABO54" s="78"/>
      <c r="ABP54" s="78"/>
      <c r="ABQ54" s="78"/>
      <c r="ABR54" s="78"/>
      <c r="ABS54" s="78"/>
      <c r="ABT54" s="78"/>
      <c r="ABU54" s="78"/>
      <c r="ABV54" s="78"/>
      <c r="ABW54" s="78"/>
      <c r="ABX54" s="78"/>
      <c r="ABY54" s="78"/>
      <c r="ABZ54" s="78"/>
      <c r="ACA54" s="78"/>
      <c r="ACB54" s="78"/>
      <c r="ACC54" s="78"/>
      <c r="ACD54" s="78"/>
      <c r="ACE54" s="78"/>
      <c r="ACF54" s="78"/>
      <c r="ACG54" s="78"/>
      <c r="ACH54" s="78"/>
      <c r="ACI54" s="78"/>
      <c r="ACJ54" s="78"/>
      <c r="ACK54" s="78"/>
      <c r="ACL54" s="78"/>
      <c r="ACM54" s="78"/>
      <c r="ACN54" s="78"/>
      <c r="ACO54" s="78"/>
      <c r="ACP54" s="78"/>
      <c r="ACQ54" s="78"/>
      <c r="ACR54" s="78"/>
      <c r="ACS54" s="78"/>
      <c r="ACT54" s="78"/>
      <c r="ACU54" s="78"/>
      <c r="ACV54" s="78"/>
      <c r="ACW54" s="78"/>
      <c r="ACX54" s="78"/>
      <c r="ACY54" s="78"/>
      <c r="ACZ54" s="78"/>
      <c r="ADA54" s="78"/>
      <c r="ADB54" s="78"/>
      <c r="ADC54" s="78"/>
      <c r="ADD54" s="78"/>
      <c r="ADE54" s="78"/>
      <c r="ADF54" s="78"/>
      <c r="ADG54" s="78"/>
      <c r="ADH54" s="78"/>
      <c r="ADI54" s="78"/>
      <c r="ADJ54" s="78"/>
      <c r="ADK54" s="78"/>
      <c r="ADL54" s="78"/>
      <c r="ADM54" s="78"/>
      <c r="ADN54" s="78"/>
      <c r="ADO54" s="78"/>
      <c r="ADP54" s="78"/>
      <c r="ADQ54" s="78"/>
      <c r="ADR54" s="78"/>
      <c r="ADS54" s="78"/>
      <c r="ADT54" s="78"/>
      <c r="ADU54" s="78"/>
      <c r="ADV54" s="78"/>
      <c r="ADW54" s="78"/>
      <c r="ADX54" s="78"/>
      <c r="ADY54" s="78"/>
      <c r="ADZ54" s="78"/>
      <c r="AEA54" s="78"/>
      <c r="AEB54" s="78"/>
      <c r="AEC54" s="78"/>
      <c r="AED54" s="78"/>
      <c r="AEE54" s="78"/>
      <c r="AEF54" s="78"/>
      <c r="AEG54" s="78"/>
      <c r="AEH54" s="78"/>
      <c r="AEI54" s="78"/>
      <c r="AEJ54" s="78"/>
      <c r="AEK54" s="78"/>
      <c r="AEL54" s="78"/>
      <c r="AEM54" s="78"/>
      <c r="AEN54" s="78"/>
      <c r="AEO54" s="78"/>
      <c r="AEP54" s="78"/>
      <c r="AEQ54" s="78"/>
      <c r="AER54" s="78"/>
      <c r="AES54" s="78"/>
      <c r="AET54" s="78"/>
      <c r="AEU54" s="78"/>
      <c r="AEV54" s="78"/>
      <c r="AEW54" s="78"/>
      <c r="AEX54" s="78"/>
      <c r="AEY54" s="78"/>
      <c r="AEZ54" s="78"/>
      <c r="AFA54" s="78"/>
      <c r="AFB54" s="78"/>
      <c r="AFC54" s="78"/>
      <c r="AFD54" s="78"/>
      <c r="AFE54" s="78"/>
      <c r="AFF54" s="78"/>
      <c r="AFG54" s="78"/>
      <c r="AFH54" s="78"/>
      <c r="AFI54" s="78"/>
      <c r="AFJ54" s="78"/>
      <c r="AFK54" s="78"/>
      <c r="AFL54" s="78"/>
      <c r="AFM54" s="78"/>
      <c r="AFN54" s="78"/>
      <c r="AFO54" s="78"/>
      <c r="AFP54" s="78"/>
      <c r="AFQ54" s="78"/>
      <c r="AFR54" s="78"/>
      <c r="AFS54" s="78"/>
      <c r="AFT54" s="78"/>
      <c r="AFU54" s="78"/>
      <c r="AFV54" s="78"/>
      <c r="AFW54" s="78"/>
      <c r="AFX54" s="78"/>
      <c r="AFY54" s="78"/>
      <c r="AFZ54" s="78"/>
      <c r="AGA54" s="78"/>
      <c r="AGB54" s="78"/>
      <c r="AGC54" s="78"/>
      <c r="AGD54" s="78"/>
      <c r="AGE54" s="78"/>
      <c r="AGF54" s="78"/>
      <c r="AGG54" s="78"/>
      <c r="AGH54" s="78"/>
      <c r="AGI54" s="78"/>
      <c r="AGJ54" s="78"/>
      <c r="AGK54" s="78"/>
      <c r="AGL54" s="78"/>
      <c r="AGM54" s="78"/>
      <c r="AGN54" s="78"/>
      <c r="AGO54" s="78"/>
      <c r="AGP54" s="78"/>
      <c r="AGQ54" s="78"/>
      <c r="AGR54" s="78"/>
      <c r="AGS54" s="78"/>
      <c r="AGT54" s="78"/>
      <c r="AGU54" s="78"/>
      <c r="AGV54" s="78"/>
      <c r="AGW54" s="78"/>
      <c r="AGX54" s="78"/>
      <c r="AGY54" s="78"/>
      <c r="AGZ54" s="78"/>
      <c r="AHA54" s="78"/>
      <c r="AHB54" s="78"/>
      <c r="AHC54" s="78"/>
      <c r="AHD54" s="78"/>
      <c r="AHE54" s="78"/>
      <c r="AHF54" s="78"/>
      <c r="AHG54" s="78"/>
      <c r="AHH54" s="78"/>
      <c r="AHI54" s="78"/>
      <c r="AHJ54" s="78"/>
      <c r="AHK54" s="78"/>
      <c r="AHL54" s="78"/>
      <c r="AHM54" s="78"/>
      <c r="AHN54" s="78"/>
      <c r="AHO54" s="78"/>
      <c r="AHP54" s="78"/>
      <c r="AHQ54" s="78"/>
      <c r="AHR54" s="78"/>
      <c r="AHS54" s="78"/>
      <c r="AHT54" s="78"/>
      <c r="AHU54" s="78"/>
      <c r="AHV54" s="78"/>
      <c r="AHW54" s="78"/>
      <c r="AHX54" s="78"/>
      <c r="AHY54" s="78"/>
      <c r="AHZ54" s="78"/>
      <c r="AIA54" s="78"/>
      <c r="AIB54" s="78"/>
      <c r="AIC54" s="78"/>
      <c r="AID54" s="78"/>
      <c r="AIE54" s="78"/>
      <c r="AIF54" s="78"/>
      <c r="AIG54" s="78"/>
      <c r="AIH54" s="78"/>
      <c r="AII54" s="78"/>
      <c r="AIJ54" s="78"/>
      <c r="AIK54" s="78"/>
      <c r="AIL54" s="78"/>
      <c r="AIM54" s="78"/>
      <c r="AIN54" s="78"/>
      <c r="AIO54" s="78"/>
      <c r="AIP54" s="78"/>
      <c r="AIQ54" s="78"/>
      <c r="AIR54" s="78"/>
      <c r="AIS54" s="78"/>
      <c r="AIT54" s="78"/>
      <c r="AIU54" s="78"/>
      <c r="AIV54" s="78"/>
      <c r="AIW54" s="78"/>
      <c r="AIX54" s="78"/>
      <c r="AIY54" s="78"/>
      <c r="AIZ54" s="78"/>
      <c r="AJA54" s="78"/>
      <c r="AJB54" s="78"/>
      <c r="AJC54" s="78"/>
      <c r="AJD54" s="78"/>
      <c r="AJE54" s="78"/>
      <c r="AJF54" s="78"/>
      <c r="AJG54" s="78"/>
      <c r="AJH54" s="78"/>
      <c r="AJI54" s="78"/>
      <c r="AJJ54" s="78"/>
      <c r="AJK54" s="78"/>
      <c r="AJL54" s="78"/>
      <c r="AJM54" s="78"/>
      <c r="AJN54" s="78"/>
      <c r="AJO54" s="78"/>
      <c r="AJP54" s="78"/>
      <c r="AJQ54" s="78"/>
      <c r="AJR54" s="78"/>
      <c r="AJS54" s="78"/>
      <c r="AJT54" s="78"/>
      <c r="AJU54" s="78"/>
      <c r="AJV54" s="78"/>
      <c r="AJW54" s="78"/>
      <c r="AJX54" s="78"/>
      <c r="AJY54" s="78"/>
      <c r="AJZ54" s="78"/>
      <c r="AKA54" s="78"/>
      <c r="AKB54" s="78"/>
      <c r="AKC54" s="78"/>
      <c r="AKD54" s="78"/>
      <c r="AKE54" s="78"/>
      <c r="AKF54" s="78"/>
      <c r="AKG54" s="78"/>
      <c r="AKH54" s="78"/>
      <c r="AKI54" s="78"/>
      <c r="AKJ54" s="78"/>
      <c r="AKK54" s="78"/>
      <c r="AKL54" s="78"/>
      <c r="AKM54" s="78"/>
      <c r="AKN54" s="78"/>
      <c r="AKO54" s="78"/>
      <c r="AKP54" s="78"/>
      <c r="AKQ54" s="78"/>
      <c r="AKR54" s="78"/>
      <c r="AKS54" s="78"/>
      <c r="AKT54" s="78"/>
      <c r="AKU54" s="78"/>
      <c r="AKV54" s="78"/>
      <c r="AKW54" s="78"/>
      <c r="AKX54" s="78"/>
      <c r="AKY54" s="78"/>
      <c r="AKZ54" s="78"/>
      <c r="ALA54" s="78"/>
      <c r="ALB54" s="78"/>
      <c r="ALC54" s="78"/>
      <c r="ALD54" s="78"/>
      <c r="ALE54" s="78"/>
      <c r="ALF54" s="78"/>
      <c r="ALG54" s="78"/>
      <c r="ALH54" s="78"/>
      <c r="ALI54" s="78"/>
      <c r="ALJ54" s="78"/>
      <c r="ALK54" s="78"/>
      <c r="ALL54" s="78"/>
      <c r="ALM54" s="78"/>
      <c r="ALN54" s="78"/>
      <c r="ALO54" s="78"/>
      <c r="ALP54" s="78"/>
      <c r="ALQ54" s="78"/>
      <c r="ALR54" s="78"/>
      <c r="ALS54" s="78"/>
      <c r="ALT54" s="78"/>
      <c r="ALU54" s="78"/>
      <c r="ALV54" s="78"/>
      <c r="ALW54" s="78"/>
      <c r="ALX54" s="78"/>
      <c r="ALY54" s="78"/>
      <c r="ALZ54" s="78"/>
      <c r="AMA54" s="78"/>
      <c r="AMB54" s="78"/>
      <c r="AMC54" s="78"/>
      <c r="AMD54" s="78"/>
      <c r="AME54" s="78"/>
      <c r="AMF54" s="78"/>
      <c r="AMG54" s="78"/>
      <c r="AMH54" s="78"/>
      <c r="AMI54" s="78"/>
      <c r="AMJ54" s="78"/>
      <c r="AMK54" s="78"/>
      <c r="AML54" s="78"/>
      <c r="AMM54" s="78"/>
      <c r="AMN54" s="78"/>
      <c r="AMO54" s="78"/>
      <c r="AMP54" s="78"/>
    </row>
    <row r="55" spans="1:1030" ht="17.25" thickTop="1" thickBot="1">
      <c r="A55" s="78"/>
      <c r="B55" s="78">
        <v>1050</v>
      </c>
      <c r="C55" s="78" t="s">
        <v>860</v>
      </c>
      <c r="D55" s="78"/>
      <c r="E55" s="78"/>
      <c r="F55" s="232"/>
      <c r="G55" s="232"/>
      <c r="H55" s="232"/>
      <c r="K55" s="66"/>
      <c r="L55" s="246"/>
      <c r="M55" s="66">
        <v>451</v>
      </c>
      <c r="N55" s="247">
        <f>B55*M55</f>
        <v>473550</v>
      </c>
      <c r="O55" s="78"/>
    </row>
    <row r="56" spans="1:1030" ht="16.5" thickTop="1">
      <c r="L56" s="260"/>
      <c r="M56" s="245"/>
      <c r="N56" s="260"/>
    </row>
  </sheetData>
  <mergeCells count="3">
    <mergeCell ref="A1:C1"/>
    <mergeCell ref="A2:C2"/>
    <mergeCell ref="A3:C3"/>
  </mergeCells>
  <printOptions gridLines="1"/>
  <pageMargins left="0.25" right="0.25" top="1" bottom="1" header="0.51180555555555496" footer="0.51180555555555496"/>
  <pageSetup firstPageNumber="0" orientation="portrait" horizontalDpi="4294967292" verticalDpi="4294967292"/>
  <drawing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MQ83"/>
  <sheetViews>
    <sheetView zoomScale="75" zoomScaleNormal="75" zoomScalePageLayoutView="75" workbookViewId="0">
      <pane ySplit="5" topLeftCell="A43" activePane="bottomLeft" state="frozen"/>
      <selection pane="bottomLeft" activeCell="A4" sqref="A4"/>
    </sheetView>
  </sheetViews>
  <sheetFormatPr defaultColWidth="8.875" defaultRowHeight="15.75"/>
  <cols>
    <col min="1" max="2" width="12.875" style="187" customWidth="1"/>
    <col min="3" max="3" width="75.875" style="251" customWidth="1"/>
    <col min="4" max="5" width="25.875" style="187" customWidth="1"/>
    <col min="6" max="9" width="15.875" style="91" customWidth="1"/>
    <col min="10" max="10" width="15.875" style="93" customWidth="1"/>
    <col min="11" max="11" width="15.875" style="91" customWidth="1"/>
    <col min="12" max="12" width="15.875" style="93" customWidth="1"/>
    <col min="13" max="13" width="15.875" style="91" customWidth="1"/>
    <col min="14" max="14" width="15.875" style="93" customWidth="1"/>
    <col min="15" max="15" width="15.875" style="186" customWidth="1"/>
    <col min="16" max="1031" width="8.875" style="65"/>
  </cols>
  <sheetData>
    <row r="1" spans="1:1031">
      <c r="A1" s="610" t="s">
        <v>865</v>
      </c>
      <c r="B1" s="611"/>
      <c r="C1" s="611"/>
      <c r="D1" s="155"/>
      <c r="E1" s="155"/>
      <c r="F1" s="55"/>
      <c r="G1" s="55"/>
      <c r="H1" s="55"/>
      <c r="I1" s="318"/>
      <c r="J1" s="318"/>
      <c r="K1" s="55"/>
      <c r="L1" s="55"/>
      <c r="M1" s="55"/>
      <c r="N1" s="55"/>
    </row>
    <row r="2" spans="1:1031">
      <c r="A2" s="610" t="s">
        <v>852</v>
      </c>
      <c r="B2" s="611"/>
      <c r="C2" s="611"/>
      <c r="D2" s="155"/>
      <c r="E2" s="155"/>
      <c r="F2" s="55"/>
      <c r="G2" s="55"/>
      <c r="H2" s="55"/>
      <c r="I2" s="318"/>
      <c r="J2" s="318"/>
      <c r="K2" s="55"/>
      <c r="L2" s="55"/>
      <c r="M2" s="55"/>
      <c r="N2" s="55"/>
    </row>
    <row r="3" spans="1:1031" s="62" customFormat="1">
      <c r="A3" s="612" t="s">
        <v>1587</v>
      </c>
      <c r="B3" s="612"/>
      <c r="C3" s="612"/>
      <c r="D3" s="155"/>
      <c r="F3"/>
      <c r="G3"/>
      <c r="H3"/>
      <c r="I3" s="316"/>
      <c r="J3" s="316"/>
      <c r="K3"/>
      <c r="L3"/>
      <c r="M3" s="232"/>
      <c r="N3" s="232"/>
      <c r="O3" s="112"/>
      <c r="P3"/>
      <c r="Q3"/>
      <c r="R3"/>
      <c r="S3"/>
      <c r="T3"/>
      <c r="U3"/>
      <c r="V3" s="56"/>
      <c r="W3" s="57"/>
      <c r="X3"/>
      <c r="Y3"/>
      <c r="Z3"/>
      <c r="AA3" s="78"/>
      <c r="AB3" s="78"/>
      <c r="AC3" s="78"/>
      <c r="AD3" s="78"/>
      <c r="AE3" s="78"/>
      <c r="AF3" s="78"/>
      <c r="AG3" s="78"/>
      <c r="AH3" s="78"/>
      <c r="AI3" s="78"/>
      <c r="AJ3" s="78"/>
      <c r="AK3" s="78"/>
      <c r="AL3" s="78"/>
      <c r="AM3" s="78"/>
      <c r="AN3" s="78"/>
      <c r="AO3" s="78"/>
      <c r="AP3" s="78"/>
      <c r="AQ3" s="78"/>
      <c r="AR3" s="78"/>
      <c r="AS3" s="78"/>
      <c r="AT3" s="78"/>
      <c r="AU3" s="78"/>
      <c r="AV3" s="78"/>
      <c r="AW3" s="78"/>
      <c r="AX3" s="78"/>
      <c r="AY3" s="78"/>
      <c r="AZ3" s="78"/>
      <c r="BA3" s="78"/>
      <c r="BB3" s="78"/>
      <c r="BC3" s="78"/>
      <c r="BD3" s="78"/>
      <c r="BE3" s="78"/>
      <c r="BF3" s="78"/>
      <c r="BG3" s="78"/>
      <c r="BH3" s="78"/>
      <c r="BI3" s="78"/>
      <c r="BJ3" s="78"/>
      <c r="BK3" s="78"/>
      <c r="BL3" s="78"/>
      <c r="BM3" s="78"/>
      <c r="BN3" s="78"/>
      <c r="BO3" s="78"/>
      <c r="BP3" s="78"/>
      <c r="BQ3" s="78"/>
      <c r="BR3" s="78"/>
      <c r="BS3" s="78"/>
      <c r="BT3" s="78"/>
      <c r="BU3" s="78"/>
      <c r="BV3" s="78"/>
      <c r="BW3" s="78"/>
      <c r="BX3" s="78"/>
      <c r="BY3" s="78"/>
      <c r="BZ3" s="78"/>
      <c r="CA3" s="78"/>
      <c r="CB3" s="78"/>
      <c r="CC3" s="78"/>
      <c r="CD3" s="78"/>
      <c r="CE3" s="78"/>
      <c r="CF3" s="78"/>
      <c r="CG3" s="78"/>
      <c r="CH3" s="78"/>
      <c r="CI3" s="78"/>
      <c r="CJ3" s="78"/>
      <c r="CK3" s="78"/>
      <c r="CL3" s="78"/>
      <c r="CM3" s="78"/>
      <c r="CN3" s="78"/>
      <c r="CO3" s="78"/>
      <c r="CP3" s="78"/>
      <c r="CQ3" s="78"/>
      <c r="CR3" s="78"/>
      <c r="CS3" s="78"/>
      <c r="CT3" s="78"/>
      <c r="CU3" s="78"/>
      <c r="CV3" s="78"/>
      <c r="CW3" s="78"/>
      <c r="CX3" s="78"/>
      <c r="CY3" s="78"/>
      <c r="CZ3" s="78"/>
      <c r="DA3" s="78"/>
      <c r="DB3" s="78"/>
      <c r="DC3" s="78"/>
      <c r="DD3" s="78"/>
      <c r="DE3" s="78"/>
      <c r="DF3" s="78"/>
      <c r="DG3" s="78"/>
      <c r="DH3" s="78"/>
      <c r="DI3" s="78"/>
      <c r="DJ3" s="78"/>
      <c r="DK3" s="78"/>
      <c r="DL3" s="78"/>
      <c r="DM3" s="78"/>
      <c r="DN3" s="78"/>
      <c r="DO3" s="78"/>
      <c r="DP3" s="78"/>
      <c r="DQ3" s="78"/>
      <c r="DR3" s="78"/>
      <c r="DS3" s="78"/>
      <c r="DT3" s="78"/>
      <c r="DU3" s="78"/>
      <c r="DV3" s="78"/>
      <c r="DW3" s="78"/>
      <c r="DX3" s="78"/>
      <c r="DY3" s="78"/>
      <c r="DZ3" s="78"/>
      <c r="EA3" s="78"/>
      <c r="EB3" s="78"/>
      <c r="EC3" s="78"/>
      <c r="ED3" s="78"/>
      <c r="EE3" s="78"/>
      <c r="EF3" s="78"/>
      <c r="EG3" s="78"/>
      <c r="EH3" s="78"/>
      <c r="EI3" s="78"/>
      <c r="EJ3" s="78"/>
      <c r="EK3" s="78"/>
      <c r="EL3" s="78"/>
      <c r="EM3" s="78"/>
      <c r="EN3" s="78"/>
      <c r="EO3" s="78"/>
      <c r="EP3" s="78"/>
      <c r="EQ3" s="78"/>
      <c r="ER3" s="78"/>
      <c r="ES3" s="78"/>
      <c r="ET3" s="78"/>
      <c r="EU3" s="78"/>
      <c r="EV3" s="78"/>
      <c r="EW3" s="78"/>
      <c r="EX3" s="78"/>
      <c r="EY3" s="78"/>
      <c r="EZ3" s="78"/>
      <c r="FA3" s="78"/>
      <c r="FB3" s="78"/>
      <c r="FC3" s="78"/>
      <c r="FD3" s="78"/>
      <c r="FE3" s="78"/>
      <c r="FF3" s="78"/>
      <c r="FG3" s="78"/>
      <c r="FH3" s="78"/>
      <c r="FI3" s="78"/>
      <c r="FJ3" s="78"/>
      <c r="FK3" s="78"/>
      <c r="FL3" s="78"/>
      <c r="FM3" s="78"/>
      <c r="FN3" s="78"/>
      <c r="FO3" s="78"/>
      <c r="FP3" s="78"/>
      <c r="FQ3" s="78"/>
      <c r="FR3" s="78"/>
      <c r="FS3" s="78"/>
      <c r="FT3" s="78"/>
      <c r="FU3" s="78"/>
      <c r="FV3" s="78"/>
      <c r="FW3" s="78"/>
      <c r="FX3" s="78"/>
      <c r="FY3" s="78"/>
      <c r="FZ3" s="78"/>
      <c r="GA3" s="78"/>
      <c r="GB3" s="78"/>
      <c r="GC3" s="78"/>
      <c r="GD3" s="78"/>
      <c r="GE3" s="78"/>
      <c r="GF3" s="78"/>
      <c r="GG3" s="78"/>
      <c r="GH3" s="78"/>
      <c r="GI3" s="78"/>
      <c r="GJ3" s="78"/>
      <c r="GK3" s="78"/>
      <c r="GL3" s="78"/>
      <c r="GM3" s="78"/>
      <c r="GN3" s="78"/>
      <c r="GO3" s="78"/>
      <c r="GP3" s="78"/>
      <c r="GQ3" s="78"/>
      <c r="GR3" s="78"/>
      <c r="GS3" s="78"/>
      <c r="GT3" s="78"/>
      <c r="GU3" s="78"/>
      <c r="GV3" s="78"/>
      <c r="GW3" s="78"/>
      <c r="GX3" s="78"/>
      <c r="GY3" s="78"/>
      <c r="GZ3" s="78"/>
      <c r="HA3" s="78"/>
      <c r="HB3" s="78"/>
      <c r="HC3" s="78"/>
      <c r="HD3" s="78"/>
      <c r="HE3" s="78"/>
      <c r="HF3" s="78"/>
      <c r="HG3" s="78"/>
      <c r="HH3" s="78"/>
      <c r="HI3" s="78"/>
      <c r="HJ3" s="78"/>
      <c r="HK3" s="78"/>
      <c r="HL3" s="78"/>
      <c r="HM3" s="78"/>
      <c r="HN3" s="78"/>
      <c r="HO3" s="78"/>
      <c r="HP3" s="78"/>
      <c r="HQ3" s="78"/>
      <c r="HR3" s="78"/>
      <c r="HS3" s="78"/>
      <c r="HT3" s="78"/>
      <c r="HU3" s="78"/>
      <c r="HV3" s="78"/>
      <c r="HW3" s="78"/>
      <c r="HX3" s="78"/>
      <c r="HY3" s="78"/>
      <c r="HZ3" s="78"/>
      <c r="IA3" s="78"/>
      <c r="IB3" s="78"/>
      <c r="IC3" s="78"/>
      <c r="ID3" s="78"/>
      <c r="IE3" s="78"/>
      <c r="IF3" s="78"/>
      <c r="IG3" s="78"/>
      <c r="IH3" s="78"/>
      <c r="II3" s="78"/>
      <c r="IJ3" s="78"/>
      <c r="IK3" s="78"/>
      <c r="IL3" s="78"/>
      <c r="IM3" s="78"/>
      <c r="IN3" s="78"/>
      <c r="IO3" s="78"/>
      <c r="IP3" s="78"/>
      <c r="IQ3" s="78"/>
      <c r="IR3" s="78"/>
      <c r="IS3" s="78"/>
      <c r="IT3" s="78"/>
      <c r="IU3" s="78"/>
      <c r="IV3" s="78"/>
      <c r="IW3" s="78"/>
      <c r="IX3" s="78"/>
      <c r="IY3" s="78"/>
      <c r="IZ3" s="78"/>
      <c r="JA3" s="78"/>
      <c r="JB3" s="78"/>
      <c r="JC3" s="78"/>
      <c r="JD3" s="78"/>
      <c r="JE3" s="78"/>
      <c r="JF3" s="78"/>
      <c r="JG3" s="78"/>
      <c r="JH3" s="78"/>
      <c r="JI3" s="78"/>
      <c r="JJ3" s="78"/>
      <c r="JK3" s="78"/>
      <c r="JL3" s="78"/>
      <c r="JM3" s="78"/>
      <c r="JN3" s="78"/>
      <c r="JO3" s="78"/>
      <c r="JP3" s="78"/>
      <c r="JQ3" s="78"/>
      <c r="JR3" s="78"/>
      <c r="JS3" s="78"/>
      <c r="JT3" s="78"/>
      <c r="JU3" s="78"/>
      <c r="JV3" s="78"/>
      <c r="JW3" s="78"/>
      <c r="JX3" s="78"/>
      <c r="JY3" s="78"/>
      <c r="JZ3" s="78"/>
      <c r="KA3" s="78"/>
      <c r="KB3" s="78"/>
      <c r="KC3" s="78"/>
      <c r="KD3" s="78"/>
      <c r="KE3" s="78"/>
      <c r="KF3" s="78"/>
      <c r="KG3" s="78"/>
      <c r="KH3" s="78"/>
      <c r="KI3" s="78"/>
      <c r="KJ3" s="78"/>
      <c r="KK3" s="78"/>
      <c r="KL3" s="78"/>
      <c r="KM3" s="78"/>
      <c r="KN3" s="78"/>
      <c r="KO3" s="78"/>
      <c r="KP3" s="78"/>
      <c r="KQ3" s="78"/>
      <c r="KR3" s="78"/>
      <c r="KS3" s="78"/>
      <c r="KT3" s="78"/>
      <c r="KU3" s="78"/>
      <c r="KV3" s="78"/>
      <c r="KW3" s="78"/>
      <c r="KX3" s="78"/>
      <c r="KY3" s="78"/>
      <c r="KZ3" s="78"/>
      <c r="LA3" s="78"/>
      <c r="LB3" s="78"/>
      <c r="LC3" s="78"/>
      <c r="LD3" s="78"/>
      <c r="LE3" s="78"/>
      <c r="LF3" s="78"/>
      <c r="LG3" s="78"/>
      <c r="LH3" s="78"/>
      <c r="LI3" s="78"/>
      <c r="LJ3" s="78"/>
      <c r="LK3" s="78"/>
      <c r="LL3" s="78"/>
      <c r="LM3" s="78"/>
      <c r="LN3" s="78"/>
      <c r="LO3" s="78"/>
      <c r="LP3" s="78"/>
      <c r="LQ3" s="78"/>
      <c r="LR3" s="78"/>
      <c r="LS3" s="78"/>
      <c r="LT3" s="78"/>
      <c r="LU3" s="78"/>
      <c r="LV3" s="78"/>
      <c r="LW3" s="78"/>
      <c r="LX3" s="78"/>
      <c r="LY3" s="78"/>
      <c r="LZ3" s="78"/>
      <c r="MA3" s="78"/>
      <c r="MB3" s="78"/>
      <c r="MC3" s="78"/>
      <c r="MD3" s="78"/>
      <c r="ME3" s="78"/>
      <c r="MF3" s="78"/>
      <c r="MG3" s="78"/>
      <c r="MH3" s="78"/>
      <c r="MI3" s="78"/>
      <c r="MJ3" s="78"/>
      <c r="MK3" s="78"/>
      <c r="ML3" s="78"/>
      <c r="MM3" s="78"/>
      <c r="MN3" s="78"/>
      <c r="MO3" s="78"/>
      <c r="MP3" s="78"/>
      <c r="MQ3" s="78"/>
      <c r="MR3" s="78"/>
      <c r="MS3" s="78"/>
      <c r="MT3" s="78"/>
      <c r="MU3" s="78"/>
      <c r="MV3" s="78"/>
      <c r="MW3" s="78"/>
      <c r="MX3" s="78"/>
      <c r="MY3" s="78"/>
      <c r="MZ3" s="78"/>
      <c r="NA3" s="78"/>
      <c r="NB3" s="78"/>
      <c r="NC3" s="78"/>
      <c r="ND3" s="78"/>
      <c r="NE3" s="78"/>
      <c r="NF3" s="78"/>
      <c r="NG3" s="78"/>
      <c r="NH3" s="78"/>
      <c r="NI3" s="78"/>
      <c r="NJ3" s="78"/>
      <c r="NK3" s="78"/>
      <c r="NL3" s="78"/>
      <c r="NM3" s="78"/>
      <c r="NN3" s="78"/>
      <c r="NO3" s="78"/>
      <c r="NP3" s="78"/>
      <c r="NQ3" s="78"/>
      <c r="NR3" s="78"/>
      <c r="NS3" s="78"/>
      <c r="NT3" s="78"/>
      <c r="NU3" s="78"/>
      <c r="NV3" s="78"/>
      <c r="NW3" s="78"/>
      <c r="NX3" s="78"/>
      <c r="NY3" s="78"/>
      <c r="NZ3" s="78"/>
      <c r="OA3" s="78"/>
      <c r="OB3" s="78"/>
      <c r="OC3" s="78"/>
      <c r="OD3" s="78"/>
      <c r="OE3" s="78"/>
      <c r="OF3" s="78"/>
      <c r="OG3" s="78"/>
      <c r="OH3" s="78"/>
      <c r="OI3" s="78"/>
      <c r="OJ3" s="78"/>
      <c r="OK3" s="78"/>
      <c r="OL3" s="78"/>
      <c r="OM3" s="78"/>
      <c r="ON3" s="78"/>
      <c r="OO3" s="78"/>
      <c r="OP3" s="78"/>
      <c r="OQ3" s="78"/>
      <c r="OR3" s="78"/>
      <c r="OS3" s="78"/>
      <c r="OT3" s="78"/>
      <c r="OU3" s="78"/>
      <c r="OV3" s="78"/>
      <c r="OW3" s="78"/>
      <c r="OX3" s="78"/>
      <c r="OY3" s="78"/>
      <c r="OZ3" s="78"/>
      <c r="PA3" s="78"/>
      <c r="PB3" s="78"/>
      <c r="PC3" s="78"/>
      <c r="PD3" s="78"/>
      <c r="PE3" s="78"/>
      <c r="PF3" s="78"/>
      <c r="PG3" s="78"/>
      <c r="PH3" s="78"/>
      <c r="PI3" s="78"/>
      <c r="PJ3" s="78"/>
      <c r="PK3" s="78"/>
      <c r="PL3" s="78"/>
      <c r="PM3" s="78"/>
      <c r="PN3" s="78"/>
      <c r="PO3" s="78"/>
      <c r="PP3" s="78"/>
      <c r="PQ3" s="78"/>
      <c r="PR3" s="78"/>
      <c r="PS3" s="78"/>
      <c r="PT3" s="78"/>
      <c r="PU3" s="78"/>
      <c r="PV3" s="78"/>
      <c r="PW3" s="78"/>
      <c r="PX3" s="78"/>
      <c r="PY3" s="78"/>
      <c r="PZ3" s="78"/>
      <c r="QA3" s="78"/>
      <c r="QB3" s="78"/>
      <c r="QC3" s="78"/>
      <c r="QD3" s="78"/>
      <c r="QE3" s="78"/>
      <c r="QF3" s="78"/>
      <c r="QG3" s="78"/>
      <c r="QH3" s="78"/>
      <c r="QI3" s="78"/>
      <c r="QJ3" s="78"/>
      <c r="QK3" s="78"/>
      <c r="QL3" s="78"/>
      <c r="QM3" s="78"/>
      <c r="QN3" s="78"/>
      <c r="QO3" s="78"/>
      <c r="QP3" s="78"/>
      <c r="QQ3" s="78"/>
      <c r="QR3" s="78"/>
      <c r="QS3" s="78"/>
      <c r="QT3" s="78"/>
      <c r="QU3" s="78"/>
      <c r="QV3" s="78"/>
      <c r="QW3" s="78"/>
      <c r="QX3" s="78"/>
      <c r="QY3" s="78"/>
      <c r="QZ3" s="78"/>
      <c r="RA3" s="78"/>
      <c r="RB3" s="78"/>
      <c r="RC3" s="78"/>
      <c r="RD3" s="78"/>
      <c r="RE3" s="78"/>
      <c r="RF3" s="78"/>
      <c r="RG3" s="78"/>
      <c r="RH3" s="78"/>
      <c r="RI3" s="78"/>
      <c r="RJ3" s="78"/>
      <c r="RK3" s="78"/>
      <c r="RL3" s="78"/>
      <c r="RM3" s="78"/>
      <c r="RN3" s="78"/>
      <c r="RO3" s="78"/>
      <c r="RP3" s="78"/>
      <c r="RQ3" s="78"/>
      <c r="RR3" s="78"/>
      <c r="RS3" s="78"/>
      <c r="RT3" s="78"/>
      <c r="RU3" s="78"/>
      <c r="RV3" s="78"/>
      <c r="RW3" s="78"/>
      <c r="RX3" s="78"/>
      <c r="RY3" s="78"/>
      <c r="RZ3" s="78"/>
      <c r="SA3" s="78"/>
      <c r="SB3" s="78"/>
      <c r="SC3" s="78"/>
      <c r="SD3" s="78"/>
      <c r="SE3" s="78"/>
      <c r="SF3" s="78"/>
      <c r="SG3" s="78"/>
      <c r="SH3" s="78"/>
      <c r="SI3" s="78"/>
      <c r="SJ3" s="78"/>
      <c r="SK3" s="78"/>
      <c r="SL3" s="78"/>
      <c r="SM3" s="78"/>
      <c r="SN3" s="78"/>
      <c r="SO3" s="78"/>
      <c r="SP3" s="78"/>
      <c r="SQ3" s="78"/>
      <c r="SR3" s="78"/>
      <c r="SS3" s="78"/>
      <c r="ST3" s="78"/>
      <c r="SU3" s="78"/>
      <c r="SV3" s="78"/>
      <c r="SW3" s="78"/>
      <c r="SX3" s="78"/>
      <c r="SY3" s="78"/>
      <c r="SZ3" s="78"/>
      <c r="TA3" s="78"/>
      <c r="TB3" s="78"/>
      <c r="TC3" s="78"/>
      <c r="TD3" s="78"/>
      <c r="TE3" s="78"/>
      <c r="TF3" s="78"/>
      <c r="TG3" s="78"/>
      <c r="TH3" s="78"/>
      <c r="TI3" s="78"/>
      <c r="TJ3" s="78"/>
      <c r="TK3" s="78"/>
      <c r="TL3" s="78"/>
      <c r="TM3" s="78"/>
      <c r="TN3" s="78"/>
      <c r="TO3" s="78"/>
      <c r="TP3" s="78"/>
      <c r="TQ3" s="78"/>
      <c r="TR3" s="78"/>
      <c r="TS3" s="78"/>
      <c r="TT3" s="78"/>
      <c r="TU3" s="78"/>
      <c r="TV3" s="78"/>
      <c r="TW3" s="78"/>
      <c r="TX3" s="78"/>
      <c r="TY3" s="78"/>
      <c r="TZ3" s="78"/>
      <c r="UA3" s="78"/>
      <c r="UB3" s="78"/>
      <c r="UC3" s="78"/>
      <c r="UD3" s="78"/>
      <c r="UE3" s="78"/>
      <c r="UF3" s="78"/>
      <c r="UG3" s="78"/>
      <c r="UH3" s="78"/>
      <c r="UI3" s="78"/>
      <c r="UJ3" s="78"/>
      <c r="UK3" s="78"/>
      <c r="UL3" s="78"/>
      <c r="UM3" s="78"/>
      <c r="UN3" s="78"/>
      <c r="UO3" s="78"/>
      <c r="UP3" s="78"/>
      <c r="UQ3" s="78"/>
      <c r="UR3" s="78"/>
      <c r="US3" s="78"/>
      <c r="UT3" s="78"/>
      <c r="UU3" s="78"/>
      <c r="UV3" s="78"/>
      <c r="UW3" s="78"/>
      <c r="UX3" s="78"/>
      <c r="UY3" s="78"/>
      <c r="UZ3" s="78"/>
      <c r="VA3" s="78"/>
      <c r="VB3" s="78"/>
      <c r="VC3" s="78"/>
      <c r="VD3" s="78"/>
      <c r="VE3" s="78"/>
      <c r="VF3" s="78"/>
      <c r="VG3" s="78"/>
      <c r="VH3" s="78"/>
      <c r="VI3" s="78"/>
      <c r="VJ3" s="78"/>
      <c r="VK3" s="78"/>
      <c r="VL3" s="78"/>
      <c r="VM3" s="78"/>
      <c r="VN3" s="78"/>
      <c r="VO3" s="78"/>
      <c r="VP3" s="78"/>
      <c r="VQ3" s="78"/>
      <c r="VR3" s="78"/>
      <c r="VS3" s="78"/>
      <c r="VT3" s="78"/>
      <c r="VU3" s="78"/>
      <c r="VV3" s="78"/>
      <c r="VW3" s="78"/>
      <c r="VX3" s="78"/>
      <c r="VY3" s="78"/>
      <c r="VZ3" s="78"/>
      <c r="WA3" s="78"/>
      <c r="WB3" s="78"/>
      <c r="WC3" s="78"/>
      <c r="WD3" s="78"/>
      <c r="WE3" s="78"/>
      <c r="WF3" s="78"/>
      <c r="WG3" s="78"/>
      <c r="WH3" s="78"/>
      <c r="WI3" s="78"/>
      <c r="WJ3" s="78"/>
      <c r="WK3" s="78"/>
      <c r="WL3" s="78"/>
      <c r="WM3" s="78"/>
      <c r="WN3" s="78"/>
      <c r="WO3" s="78"/>
      <c r="WP3" s="78"/>
      <c r="WQ3" s="78"/>
      <c r="WR3" s="78"/>
      <c r="WS3" s="78"/>
      <c r="WT3" s="78"/>
      <c r="WU3" s="78"/>
      <c r="WV3" s="78"/>
      <c r="WW3" s="78"/>
      <c r="WX3" s="78"/>
      <c r="WY3" s="78"/>
      <c r="WZ3" s="78"/>
      <c r="XA3" s="78"/>
      <c r="XB3" s="78"/>
      <c r="XC3" s="78"/>
      <c r="XD3" s="78"/>
      <c r="XE3" s="78"/>
      <c r="XF3" s="78"/>
      <c r="XG3" s="78"/>
      <c r="XH3" s="78"/>
      <c r="XI3" s="78"/>
      <c r="XJ3" s="78"/>
      <c r="XK3" s="78"/>
      <c r="XL3" s="78"/>
      <c r="XM3" s="78"/>
      <c r="XN3" s="78"/>
      <c r="XO3" s="78"/>
      <c r="XP3" s="78"/>
      <c r="XQ3" s="78"/>
      <c r="XR3" s="78"/>
      <c r="XS3" s="78"/>
      <c r="XT3" s="78"/>
      <c r="XU3" s="78"/>
      <c r="XV3" s="78"/>
      <c r="XW3" s="78"/>
      <c r="XX3" s="78"/>
      <c r="XY3" s="78"/>
      <c r="XZ3" s="78"/>
      <c r="YA3" s="78"/>
      <c r="YB3" s="78"/>
      <c r="YC3" s="78"/>
      <c r="YD3" s="78"/>
      <c r="YE3" s="78"/>
      <c r="YF3" s="78"/>
      <c r="YG3" s="78"/>
      <c r="YH3" s="78"/>
      <c r="YI3" s="78"/>
      <c r="YJ3" s="78"/>
      <c r="YK3" s="78"/>
      <c r="YL3" s="78"/>
      <c r="YM3" s="78"/>
      <c r="YN3" s="78"/>
      <c r="YO3" s="78"/>
      <c r="YP3" s="78"/>
      <c r="YQ3" s="78"/>
      <c r="YR3" s="78"/>
      <c r="YS3" s="78"/>
      <c r="YT3" s="78"/>
      <c r="YU3" s="78"/>
      <c r="YV3" s="78"/>
      <c r="YW3" s="78"/>
      <c r="YX3" s="78"/>
      <c r="YY3" s="78"/>
      <c r="YZ3" s="78"/>
      <c r="ZA3" s="78"/>
      <c r="ZB3" s="78"/>
      <c r="ZC3" s="78"/>
      <c r="ZD3" s="78"/>
      <c r="ZE3" s="78"/>
      <c r="ZF3" s="78"/>
      <c r="ZG3" s="78"/>
      <c r="ZH3" s="78"/>
      <c r="ZI3" s="78"/>
      <c r="ZJ3" s="78"/>
      <c r="ZK3" s="78"/>
      <c r="ZL3" s="78"/>
      <c r="ZM3" s="78"/>
      <c r="ZN3" s="78"/>
      <c r="ZO3" s="78"/>
      <c r="ZP3" s="78"/>
      <c r="ZQ3" s="78"/>
      <c r="ZR3" s="78"/>
      <c r="ZS3" s="78"/>
      <c r="ZT3" s="78"/>
      <c r="ZU3" s="78"/>
      <c r="ZV3" s="78"/>
      <c r="ZW3" s="78"/>
      <c r="ZX3" s="78"/>
      <c r="ZY3" s="78"/>
      <c r="ZZ3" s="78"/>
      <c r="AAA3" s="78"/>
      <c r="AAB3" s="78"/>
      <c r="AAC3" s="78"/>
      <c r="AAD3" s="78"/>
      <c r="AAE3" s="78"/>
      <c r="AAF3" s="78"/>
      <c r="AAG3" s="78"/>
      <c r="AAH3" s="78"/>
      <c r="AAI3" s="78"/>
      <c r="AAJ3" s="78"/>
      <c r="AAK3" s="78"/>
      <c r="AAL3" s="78"/>
      <c r="AAM3" s="78"/>
      <c r="AAN3" s="78"/>
      <c r="AAO3" s="78"/>
      <c r="AAP3" s="78"/>
      <c r="AAQ3" s="78"/>
      <c r="AAR3" s="78"/>
      <c r="AAS3" s="78"/>
      <c r="AAT3" s="78"/>
      <c r="AAU3" s="78"/>
      <c r="AAV3" s="78"/>
      <c r="AAW3" s="78"/>
      <c r="AAX3" s="78"/>
      <c r="AAY3" s="78"/>
      <c r="AAZ3" s="78"/>
      <c r="ABA3" s="78"/>
      <c r="ABB3" s="78"/>
      <c r="ABC3" s="78"/>
      <c r="ABD3" s="78"/>
      <c r="ABE3" s="78"/>
      <c r="ABF3" s="78"/>
      <c r="ABG3" s="78"/>
      <c r="ABH3" s="78"/>
      <c r="ABI3" s="78"/>
      <c r="ABJ3" s="78"/>
      <c r="ABK3" s="78"/>
      <c r="ABL3" s="78"/>
      <c r="ABM3" s="78"/>
      <c r="ABN3" s="78"/>
      <c r="ABO3" s="78"/>
      <c r="ABP3" s="78"/>
      <c r="ABQ3" s="78"/>
      <c r="ABR3" s="78"/>
      <c r="ABS3" s="78"/>
      <c r="ABT3" s="78"/>
      <c r="ABU3" s="78"/>
      <c r="ABV3" s="78"/>
      <c r="ABW3" s="78"/>
      <c r="ABX3" s="78"/>
      <c r="ABY3" s="78"/>
      <c r="ABZ3" s="78"/>
      <c r="ACA3" s="78"/>
      <c r="ACB3" s="78"/>
      <c r="ACC3" s="78"/>
      <c r="ACD3" s="78"/>
      <c r="ACE3" s="78"/>
      <c r="ACF3" s="78"/>
      <c r="ACG3" s="78"/>
      <c r="ACH3" s="78"/>
      <c r="ACI3" s="78"/>
      <c r="ACJ3" s="78"/>
      <c r="ACK3" s="78"/>
      <c r="ACL3" s="78"/>
      <c r="ACM3" s="78"/>
      <c r="ACN3" s="78"/>
      <c r="ACO3" s="78"/>
      <c r="ACP3" s="78"/>
      <c r="ACQ3" s="78"/>
      <c r="ACR3" s="78"/>
      <c r="ACS3" s="78"/>
      <c r="ACT3" s="78"/>
      <c r="ACU3" s="78"/>
      <c r="ACV3" s="78"/>
      <c r="ACW3" s="78"/>
      <c r="ACX3" s="78"/>
      <c r="ACY3" s="78"/>
      <c r="ACZ3" s="78"/>
      <c r="ADA3" s="78"/>
      <c r="ADB3" s="78"/>
      <c r="ADC3" s="78"/>
      <c r="ADD3" s="78"/>
      <c r="ADE3" s="78"/>
      <c r="ADF3" s="78"/>
      <c r="ADG3" s="78"/>
      <c r="ADH3" s="78"/>
      <c r="ADI3" s="78"/>
      <c r="ADJ3" s="78"/>
      <c r="ADK3" s="78"/>
      <c r="ADL3" s="78"/>
      <c r="ADM3" s="78"/>
      <c r="ADN3" s="78"/>
      <c r="ADO3" s="78"/>
      <c r="ADP3" s="78"/>
      <c r="ADQ3" s="78"/>
      <c r="ADR3" s="78"/>
      <c r="ADS3" s="78"/>
      <c r="ADT3" s="78"/>
      <c r="ADU3" s="78"/>
      <c r="ADV3" s="78"/>
      <c r="ADW3" s="78"/>
      <c r="ADX3" s="78"/>
      <c r="ADY3" s="78"/>
      <c r="ADZ3" s="78"/>
      <c r="AEA3" s="78"/>
      <c r="AEB3" s="78"/>
      <c r="AEC3" s="78"/>
      <c r="AED3" s="78"/>
      <c r="AEE3" s="78"/>
      <c r="AEF3" s="78"/>
      <c r="AEG3" s="78"/>
      <c r="AEH3" s="78"/>
      <c r="AEI3" s="78"/>
      <c r="AEJ3" s="78"/>
      <c r="AEK3" s="78"/>
      <c r="AEL3" s="78"/>
      <c r="AEM3" s="78"/>
      <c r="AEN3" s="78"/>
      <c r="AEO3" s="78"/>
      <c r="AEP3" s="78"/>
      <c r="AEQ3" s="78"/>
      <c r="AER3" s="78"/>
      <c r="AES3" s="78"/>
      <c r="AET3" s="78"/>
      <c r="AEU3" s="78"/>
      <c r="AEV3" s="78"/>
      <c r="AEW3" s="78"/>
      <c r="AEX3" s="78"/>
      <c r="AEY3" s="78"/>
      <c r="AEZ3" s="78"/>
      <c r="AFA3" s="78"/>
      <c r="AFB3" s="78"/>
      <c r="AFC3" s="78"/>
      <c r="AFD3" s="78"/>
      <c r="AFE3" s="78"/>
      <c r="AFF3" s="78"/>
      <c r="AFG3" s="78"/>
      <c r="AFH3" s="78"/>
      <c r="AFI3" s="78"/>
      <c r="AFJ3" s="78"/>
      <c r="AFK3" s="78"/>
      <c r="AFL3" s="78"/>
      <c r="AFM3" s="78"/>
      <c r="AFN3" s="78"/>
      <c r="AFO3" s="78"/>
      <c r="AFP3" s="78"/>
      <c r="AFQ3" s="78"/>
      <c r="AFR3" s="78"/>
      <c r="AFS3" s="78"/>
      <c r="AFT3" s="78"/>
      <c r="AFU3" s="78"/>
      <c r="AFV3" s="78"/>
      <c r="AFW3" s="78"/>
      <c r="AFX3" s="78"/>
      <c r="AFY3" s="78"/>
      <c r="AFZ3" s="78"/>
      <c r="AGA3" s="78"/>
      <c r="AGB3" s="78"/>
      <c r="AGC3" s="78"/>
      <c r="AGD3" s="78"/>
      <c r="AGE3" s="78"/>
      <c r="AGF3" s="78"/>
      <c r="AGG3" s="78"/>
      <c r="AGH3" s="78"/>
      <c r="AGI3" s="78"/>
      <c r="AGJ3" s="78"/>
      <c r="AGK3" s="78"/>
      <c r="AGL3" s="78"/>
      <c r="AGM3" s="78"/>
      <c r="AGN3" s="78"/>
      <c r="AGO3" s="78"/>
      <c r="AGP3" s="78"/>
      <c r="AGQ3" s="78"/>
      <c r="AGR3" s="78"/>
      <c r="AGS3" s="78"/>
      <c r="AGT3" s="78"/>
      <c r="AGU3" s="78"/>
      <c r="AGV3" s="78"/>
      <c r="AGW3" s="78"/>
      <c r="AGX3" s="78"/>
      <c r="AGY3" s="78"/>
      <c r="AGZ3" s="78"/>
      <c r="AHA3" s="78"/>
      <c r="AHB3" s="78"/>
      <c r="AHC3" s="78"/>
      <c r="AHD3" s="78"/>
      <c r="AHE3" s="78"/>
      <c r="AHF3" s="78"/>
      <c r="AHG3" s="78"/>
      <c r="AHH3" s="78"/>
      <c r="AHI3" s="78"/>
      <c r="AHJ3" s="78"/>
      <c r="AHK3" s="78"/>
      <c r="AHL3" s="78"/>
      <c r="AHM3" s="78"/>
      <c r="AHN3" s="78"/>
      <c r="AHO3" s="78"/>
      <c r="AHP3" s="78"/>
      <c r="AHQ3" s="78"/>
      <c r="AHR3" s="78"/>
      <c r="AHS3" s="78"/>
      <c r="AHT3" s="78"/>
      <c r="AHU3" s="78"/>
      <c r="AHV3" s="78"/>
      <c r="AHW3" s="78"/>
      <c r="AHX3" s="78"/>
      <c r="AHY3" s="78"/>
      <c r="AHZ3" s="78"/>
      <c r="AIA3" s="78"/>
      <c r="AIB3" s="78"/>
      <c r="AIC3" s="78"/>
      <c r="AID3" s="78"/>
      <c r="AIE3" s="78"/>
      <c r="AIF3" s="78"/>
      <c r="AIG3" s="78"/>
      <c r="AIH3" s="78"/>
      <c r="AII3" s="78"/>
      <c r="AIJ3" s="78"/>
      <c r="AIK3" s="78"/>
      <c r="AIL3" s="78"/>
      <c r="AIM3" s="78"/>
      <c r="AIN3" s="78"/>
      <c r="AIO3" s="78"/>
      <c r="AIP3" s="78"/>
      <c r="AIQ3" s="78"/>
      <c r="AIR3" s="78"/>
      <c r="AIS3" s="78"/>
      <c r="AIT3" s="78"/>
      <c r="AIU3" s="78"/>
      <c r="AIV3" s="78"/>
      <c r="AIW3" s="78"/>
      <c r="AIX3" s="78"/>
      <c r="AIY3" s="78"/>
      <c r="AIZ3" s="78"/>
      <c r="AJA3" s="78"/>
      <c r="AJB3" s="78"/>
      <c r="AJC3" s="78"/>
      <c r="AJD3" s="78"/>
      <c r="AJE3" s="78"/>
      <c r="AJF3" s="78"/>
      <c r="AJG3" s="78"/>
      <c r="AJH3" s="78"/>
      <c r="AJI3" s="78"/>
      <c r="AJJ3" s="78"/>
      <c r="AJK3" s="78"/>
      <c r="AJL3" s="78"/>
      <c r="AJM3" s="78"/>
      <c r="AJN3" s="78"/>
      <c r="AJO3" s="78"/>
      <c r="AJP3" s="78"/>
      <c r="AJQ3" s="78"/>
      <c r="AJR3" s="78"/>
      <c r="AJS3" s="78"/>
      <c r="AJT3" s="78"/>
      <c r="AJU3" s="78"/>
      <c r="AJV3" s="78"/>
      <c r="AJW3" s="78"/>
      <c r="AJX3" s="78"/>
      <c r="AJY3" s="78"/>
      <c r="AJZ3" s="78"/>
      <c r="AKA3" s="78"/>
      <c r="AKB3" s="78"/>
      <c r="AKC3" s="78"/>
      <c r="AKD3" s="78"/>
      <c r="AKE3" s="78"/>
      <c r="AKF3" s="78"/>
      <c r="AKG3" s="78"/>
      <c r="AKH3" s="78"/>
      <c r="AKI3" s="78"/>
      <c r="AKJ3" s="78"/>
      <c r="AKK3" s="78"/>
      <c r="AKL3" s="78"/>
      <c r="AKM3" s="78"/>
      <c r="AKN3" s="78"/>
      <c r="AKO3" s="78"/>
      <c r="AKP3" s="78"/>
      <c r="AKQ3" s="78"/>
      <c r="AKR3" s="78"/>
      <c r="AKS3" s="78"/>
      <c r="AKT3" s="78"/>
      <c r="AKU3" s="78"/>
      <c r="AKV3" s="78"/>
      <c r="AKW3" s="78"/>
      <c r="AKX3" s="78"/>
      <c r="AKY3" s="78"/>
      <c r="AKZ3" s="78"/>
      <c r="ALA3" s="78"/>
      <c r="ALB3" s="78"/>
      <c r="ALC3" s="78"/>
      <c r="ALD3" s="78"/>
      <c r="ALE3" s="78"/>
      <c r="ALF3" s="78"/>
      <c r="ALG3" s="78"/>
      <c r="ALH3" s="78"/>
      <c r="ALI3" s="78"/>
      <c r="ALJ3" s="78"/>
      <c r="ALK3" s="78"/>
      <c r="ALL3" s="78"/>
      <c r="ALM3" s="78"/>
      <c r="ALN3" s="78"/>
      <c r="ALO3" s="78"/>
      <c r="ALP3" s="78"/>
      <c r="ALQ3" s="78"/>
      <c r="ALR3" s="78"/>
      <c r="ALS3" s="78"/>
      <c r="ALT3" s="78"/>
      <c r="ALU3" s="78"/>
      <c r="ALV3" s="78"/>
      <c r="ALW3" s="78"/>
      <c r="ALX3" s="78"/>
      <c r="ALY3" s="78"/>
      <c r="ALZ3" s="78"/>
      <c r="AMA3" s="78"/>
      <c r="AMB3" s="78"/>
      <c r="AMC3" s="78"/>
      <c r="AMD3" s="78"/>
      <c r="AME3" s="78"/>
      <c r="AMF3" s="78"/>
      <c r="AMG3" s="78"/>
      <c r="AMH3" s="78"/>
      <c r="AMI3" s="78"/>
      <c r="AMJ3" s="78"/>
      <c r="AMK3" s="78"/>
      <c r="AML3" s="78"/>
      <c r="AMM3" s="78"/>
      <c r="AMN3" s="78"/>
      <c r="AMO3" s="78"/>
      <c r="AMP3" s="78"/>
      <c r="AMQ3" s="78"/>
    </row>
    <row r="4" spans="1:1031" ht="16.5" thickBot="1">
      <c r="A4" s="155"/>
      <c r="B4" s="155"/>
      <c r="C4" s="134"/>
      <c r="D4" s="155"/>
      <c r="E4" s="155"/>
      <c r="F4" s="55"/>
      <c r="G4" s="55"/>
      <c r="H4" s="55"/>
      <c r="I4" s="318"/>
      <c r="J4" s="318"/>
      <c r="K4" s="55"/>
      <c r="L4" s="55"/>
      <c r="M4" s="55"/>
      <c r="N4" s="104"/>
    </row>
    <row r="5" spans="1:1031" s="315" customFormat="1" ht="30.75" thickBot="1">
      <c r="A5" s="200" t="s">
        <v>68</v>
      </c>
      <c r="B5" s="200" t="s">
        <v>48</v>
      </c>
      <c r="C5" s="200" t="s">
        <v>69</v>
      </c>
      <c r="D5" s="200" t="s">
        <v>826</v>
      </c>
      <c r="E5" s="200" t="s">
        <v>978</v>
      </c>
      <c r="F5" s="200" t="s">
        <v>607</v>
      </c>
      <c r="G5" s="200" t="s">
        <v>94</v>
      </c>
      <c r="H5" s="200" t="s">
        <v>71</v>
      </c>
      <c r="I5" s="200" t="s">
        <v>1061</v>
      </c>
      <c r="J5" s="344" t="s">
        <v>1062</v>
      </c>
      <c r="K5" s="200" t="s">
        <v>1063</v>
      </c>
      <c r="L5" s="344" t="s">
        <v>1064</v>
      </c>
      <c r="M5" s="200" t="s">
        <v>1065</v>
      </c>
      <c r="N5" s="344" t="s">
        <v>1066</v>
      </c>
      <c r="O5" s="345" t="s">
        <v>672</v>
      </c>
      <c r="P5" s="201"/>
      <c r="Q5" s="201"/>
      <c r="R5" s="201"/>
      <c r="S5" s="201"/>
      <c r="T5" s="201"/>
      <c r="U5" s="201"/>
      <c r="V5" s="201"/>
      <c r="W5" s="201"/>
      <c r="X5" s="201"/>
      <c r="Y5" s="201"/>
      <c r="Z5" s="201"/>
      <c r="AA5" s="201"/>
      <c r="AB5" s="201"/>
      <c r="AC5" s="201"/>
      <c r="AD5" s="201"/>
      <c r="AE5" s="201"/>
      <c r="AF5" s="201"/>
      <c r="AG5" s="201"/>
      <c r="AH5" s="201"/>
      <c r="AI5" s="201"/>
      <c r="AJ5" s="201"/>
      <c r="AK5" s="201"/>
      <c r="AL5" s="201"/>
      <c r="AM5" s="201"/>
      <c r="AN5" s="201"/>
      <c r="AO5" s="201"/>
      <c r="AP5" s="201"/>
      <c r="AQ5" s="201"/>
      <c r="AR5" s="201"/>
      <c r="AS5" s="201"/>
      <c r="AT5" s="201"/>
      <c r="AU5" s="201"/>
      <c r="AV5" s="201"/>
      <c r="AW5" s="201"/>
      <c r="AX5" s="201"/>
      <c r="AY5" s="201"/>
      <c r="AZ5" s="201"/>
      <c r="BA5" s="201"/>
      <c r="BB5" s="201"/>
      <c r="BC5" s="201"/>
      <c r="BD5" s="201"/>
      <c r="BE5" s="201"/>
      <c r="BF5" s="201"/>
      <c r="BG5" s="201"/>
      <c r="BH5" s="201"/>
      <c r="BI5" s="201"/>
      <c r="BJ5" s="201"/>
      <c r="BK5" s="201"/>
      <c r="BL5" s="201"/>
      <c r="BM5" s="201"/>
      <c r="BN5" s="201"/>
      <c r="BO5" s="201"/>
      <c r="BP5" s="201"/>
      <c r="BQ5" s="201"/>
      <c r="BR5" s="201"/>
      <c r="BS5" s="201"/>
      <c r="BT5" s="201"/>
      <c r="BU5" s="201"/>
      <c r="BV5" s="201"/>
      <c r="BW5" s="201"/>
      <c r="BX5" s="201"/>
      <c r="BY5" s="201"/>
      <c r="BZ5" s="201"/>
      <c r="CA5" s="201"/>
      <c r="CB5" s="201"/>
      <c r="CC5" s="201"/>
      <c r="CD5" s="201"/>
      <c r="CE5" s="201"/>
      <c r="CF5" s="201"/>
      <c r="CG5" s="201"/>
      <c r="CH5" s="201"/>
      <c r="CI5" s="201"/>
      <c r="CJ5" s="201"/>
      <c r="CK5" s="201"/>
      <c r="CL5" s="201"/>
      <c r="CM5" s="201"/>
      <c r="CN5" s="201"/>
      <c r="CO5" s="201"/>
      <c r="CP5" s="201"/>
      <c r="CQ5" s="201"/>
      <c r="CR5" s="201"/>
      <c r="CS5" s="201"/>
      <c r="CT5" s="201"/>
      <c r="CU5" s="201"/>
      <c r="CV5" s="201"/>
      <c r="CW5" s="201"/>
      <c r="CX5" s="201"/>
      <c r="CY5" s="201"/>
      <c r="CZ5" s="201"/>
      <c r="DA5" s="201"/>
      <c r="DB5" s="201"/>
      <c r="DC5" s="201"/>
      <c r="DD5" s="201"/>
      <c r="DE5" s="201"/>
      <c r="DF5" s="201"/>
      <c r="DG5" s="201"/>
      <c r="DH5" s="201"/>
      <c r="DI5" s="201"/>
      <c r="DJ5" s="201"/>
      <c r="DK5" s="201"/>
      <c r="DL5" s="201"/>
      <c r="DM5" s="201"/>
      <c r="DN5" s="201"/>
      <c r="DO5" s="201"/>
      <c r="DP5" s="201"/>
      <c r="DQ5" s="201"/>
      <c r="DR5" s="201"/>
      <c r="DS5" s="201"/>
      <c r="DT5" s="201"/>
      <c r="DU5" s="201"/>
      <c r="DV5" s="201"/>
      <c r="DW5" s="201"/>
      <c r="DX5" s="201"/>
      <c r="DY5" s="201"/>
      <c r="DZ5" s="201"/>
      <c r="EA5" s="201"/>
      <c r="EB5" s="201"/>
      <c r="EC5" s="201"/>
      <c r="ED5" s="201"/>
      <c r="EE5" s="201"/>
      <c r="EF5" s="201"/>
      <c r="EG5" s="201"/>
      <c r="EH5" s="201"/>
      <c r="EI5" s="201"/>
      <c r="EJ5" s="201"/>
      <c r="EK5" s="201"/>
      <c r="EL5" s="201"/>
      <c r="EM5" s="201"/>
      <c r="EN5" s="201"/>
      <c r="EO5" s="201"/>
      <c r="EP5" s="201"/>
      <c r="EQ5" s="201"/>
      <c r="ER5" s="201"/>
      <c r="ES5" s="201"/>
      <c r="ET5" s="201"/>
      <c r="EU5" s="201"/>
      <c r="EV5" s="201"/>
      <c r="EW5" s="201"/>
      <c r="EX5" s="201"/>
      <c r="EY5" s="201"/>
      <c r="EZ5" s="201"/>
      <c r="FA5" s="201"/>
      <c r="FB5" s="201"/>
      <c r="FC5" s="201"/>
      <c r="FD5" s="201"/>
      <c r="FE5" s="201"/>
      <c r="FF5" s="201"/>
      <c r="FG5" s="201"/>
      <c r="FH5" s="201"/>
      <c r="FI5" s="201"/>
      <c r="FJ5" s="201"/>
      <c r="FK5" s="201"/>
      <c r="FL5" s="201"/>
      <c r="FM5" s="201"/>
      <c r="FN5" s="201"/>
      <c r="FO5" s="201"/>
      <c r="FP5" s="201"/>
      <c r="FQ5" s="201"/>
      <c r="FR5" s="201"/>
      <c r="FS5" s="201"/>
      <c r="FT5" s="201"/>
      <c r="FU5" s="201"/>
      <c r="FV5" s="201"/>
      <c r="FW5" s="201"/>
      <c r="FX5" s="201"/>
      <c r="FY5" s="201"/>
      <c r="FZ5" s="201"/>
      <c r="GA5" s="201"/>
      <c r="GB5" s="201"/>
      <c r="GC5" s="201"/>
      <c r="GD5" s="201"/>
      <c r="GE5" s="201"/>
      <c r="GF5" s="201"/>
      <c r="GG5" s="201"/>
      <c r="GH5" s="201"/>
      <c r="GI5" s="201"/>
      <c r="GJ5" s="201"/>
      <c r="GK5" s="201"/>
      <c r="GL5" s="201"/>
      <c r="GM5" s="201"/>
      <c r="GN5" s="201"/>
      <c r="GO5" s="201"/>
      <c r="GP5" s="201"/>
      <c r="GQ5" s="201"/>
      <c r="GR5" s="201"/>
      <c r="GS5" s="201"/>
      <c r="GT5" s="201"/>
      <c r="GU5" s="201"/>
      <c r="GV5" s="201"/>
      <c r="GW5" s="201"/>
      <c r="GX5" s="201"/>
      <c r="GY5" s="201"/>
      <c r="GZ5" s="201"/>
      <c r="HA5" s="201"/>
      <c r="HB5" s="201"/>
      <c r="HC5" s="201"/>
      <c r="HD5" s="201"/>
      <c r="HE5" s="201"/>
      <c r="HF5" s="201"/>
      <c r="HG5" s="201"/>
      <c r="HH5" s="201"/>
      <c r="HI5" s="201"/>
      <c r="HJ5" s="201"/>
      <c r="HK5" s="201"/>
      <c r="HL5" s="201"/>
      <c r="HM5" s="201"/>
      <c r="HN5" s="201"/>
      <c r="HO5" s="201"/>
      <c r="HP5" s="201"/>
      <c r="HQ5" s="201"/>
      <c r="HR5" s="201"/>
      <c r="HS5" s="201"/>
      <c r="HT5" s="201"/>
      <c r="HU5" s="201"/>
      <c r="HV5" s="201"/>
      <c r="HW5" s="201"/>
      <c r="HX5" s="201"/>
      <c r="HY5" s="201"/>
      <c r="HZ5" s="201"/>
      <c r="IA5" s="201"/>
      <c r="IB5" s="201"/>
      <c r="IC5" s="201"/>
      <c r="ID5" s="201"/>
      <c r="IE5" s="201"/>
      <c r="IF5" s="201"/>
      <c r="IG5" s="201"/>
      <c r="IH5" s="201"/>
      <c r="II5" s="201"/>
      <c r="IJ5" s="201"/>
      <c r="IK5" s="201"/>
      <c r="IL5" s="201"/>
      <c r="IM5" s="201"/>
      <c r="IN5" s="201"/>
      <c r="IO5" s="201"/>
      <c r="IP5" s="201"/>
      <c r="IQ5" s="201"/>
      <c r="IR5" s="201"/>
      <c r="IS5" s="201"/>
      <c r="IT5" s="201"/>
      <c r="IU5" s="201"/>
      <c r="IV5" s="201"/>
      <c r="IW5" s="201"/>
      <c r="IX5" s="201"/>
      <c r="IY5" s="201"/>
      <c r="IZ5" s="201"/>
      <c r="JA5" s="201"/>
      <c r="JB5" s="201"/>
      <c r="JC5" s="201"/>
      <c r="JD5" s="201"/>
      <c r="JE5" s="201"/>
      <c r="JF5" s="201"/>
      <c r="JG5" s="201"/>
      <c r="JH5" s="201"/>
      <c r="JI5" s="201"/>
      <c r="JJ5" s="201"/>
      <c r="JK5" s="201"/>
      <c r="JL5" s="201"/>
      <c r="JM5" s="201"/>
      <c r="JN5" s="201"/>
      <c r="JO5" s="201"/>
      <c r="JP5" s="201"/>
      <c r="JQ5" s="201"/>
      <c r="JR5" s="201"/>
      <c r="JS5" s="201"/>
      <c r="JT5" s="201"/>
      <c r="JU5" s="201"/>
      <c r="JV5" s="201"/>
      <c r="JW5" s="201"/>
      <c r="JX5" s="201"/>
      <c r="JY5" s="201"/>
      <c r="JZ5" s="201"/>
      <c r="KA5" s="201"/>
      <c r="KB5" s="201"/>
      <c r="KC5" s="201"/>
      <c r="KD5" s="201"/>
      <c r="KE5" s="201"/>
      <c r="KF5" s="201"/>
      <c r="KG5" s="201"/>
      <c r="KH5" s="201"/>
      <c r="KI5" s="201"/>
      <c r="KJ5" s="201"/>
      <c r="KK5" s="201"/>
      <c r="KL5" s="201"/>
      <c r="KM5" s="201"/>
      <c r="KN5" s="201"/>
      <c r="KO5" s="201"/>
      <c r="KP5" s="201"/>
      <c r="KQ5" s="201"/>
      <c r="KR5" s="201"/>
      <c r="KS5" s="201"/>
      <c r="KT5" s="201"/>
      <c r="KU5" s="201"/>
      <c r="KV5" s="201"/>
      <c r="KW5" s="201"/>
      <c r="KX5" s="201"/>
      <c r="KY5" s="201"/>
      <c r="KZ5" s="201"/>
      <c r="LA5" s="201"/>
      <c r="LB5" s="201"/>
      <c r="LC5" s="201"/>
      <c r="LD5" s="201"/>
      <c r="LE5" s="201"/>
      <c r="LF5" s="201"/>
      <c r="LG5" s="201"/>
      <c r="LH5" s="201"/>
      <c r="LI5" s="201"/>
      <c r="LJ5" s="201"/>
      <c r="LK5" s="201"/>
      <c r="LL5" s="201"/>
      <c r="LM5" s="201"/>
      <c r="LN5" s="201"/>
      <c r="LO5" s="201"/>
      <c r="LP5" s="201"/>
      <c r="LQ5" s="201"/>
      <c r="LR5" s="201"/>
      <c r="LS5" s="201"/>
      <c r="LT5" s="201"/>
      <c r="LU5" s="201"/>
      <c r="LV5" s="201"/>
      <c r="LW5" s="201"/>
      <c r="LX5" s="201"/>
      <c r="LY5" s="201"/>
      <c r="LZ5" s="201"/>
      <c r="MA5" s="201"/>
      <c r="MB5" s="201"/>
      <c r="MC5" s="201"/>
      <c r="MD5" s="201"/>
      <c r="ME5" s="201"/>
      <c r="MF5" s="201"/>
      <c r="MG5" s="201"/>
      <c r="MH5" s="201"/>
      <c r="MI5" s="201"/>
      <c r="MJ5" s="201"/>
      <c r="MK5" s="201"/>
      <c r="ML5" s="201"/>
      <c r="MM5" s="201"/>
      <c r="MN5" s="201"/>
      <c r="MO5" s="201"/>
      <c r="MP5" s="201"/>
      <c r="MQ5" s="201"/>
      <c r="MR5" s="201"/>
      <c r="MS5" s="201"/>
      <c r="MT5" s="201"/>
      <c r="MU5" s="201"/>
      <c r="MV5" s="201"/>
      <c r="MW5" s="201"/>
      <c r="MX5" s="201"/>
      <c r="MY5" s="201"/>
      <c r="MZ5" s="201"/>
      <c r="NA5" s="201"/>
      <c r="NB5" s="201"/>
      <c r="NC5" s="201"/>
      <c r="ND5" s="201"/>
      <c r="NE5" s="201"/>
      <c r="NF5" s="201"/>
      <c r="NG5" s="201"/>
      <c r="NH5" s="201"/>
      <c r="NI5" s="201"/>
      <c r="NJ5" s="201"/>
      <c r="NK5" s="201"/>
      <c r="NL5" s="201"/>
      <c r="NM5" s="201"/>
      <c r="NN5" s="201"/>
      <c r="NO5" s="201"/>
      <c r="NP5" s="201"/>
      <c r="NQ5" s="201"/>
      <c r="NR5" s="201"/>
      <c r="NS5" s="201"/>
      <c r="NT5" s="201"/>
      <c r="NU5" s="201"/>
      <c r="NV5" s="201"/>
      <c r="NW5" s="201"/>
      <c r="NX5" s="201"/>
      <c r="NY5" s="201"/>
      <c r="NZ5" s="201"/>
      <c r="OA5" s="201"/>
      <c r="OB5" s="201"/>
      <c r="OC5" s="201"/>
      <c r="OD5" s="201"/>
      <c r="OE5" s="201"/>
      <c r="OF5" s="201"/>
      <c r="OG5" s="201"/>
      <c r="OH5" s="201"/>
      <c r="OI5" s="201"/>
      <c r="OJ5" s="201"/>
      <c r="OK5" s="201"/>
      <c r="OL5" s="201"/>
      <c r="OM5" s="201"/>
      <c r="ON5" s="201"/>
      <c r="OO5" s="201"/>
      <c r="OP5" s="201"/>
      <c r="OQ5" s="201"/>
      <c r="OR5" s="201"/>
      <c r="OS5" s="201"/>
      <c r="OT5" s="201"/>
      <c r="OU5" s="201"/>
      <c r="OV5" s="201"/>
      <c r="OW5" s="201"/>
      <c r="OX5" s="201"/>
      <c r="OY5" s="201"/>
      <c r="OZ5" s="201"/>
      <c r="PA5" s="201"/>
      <c r="PB5" s="201"/>
      <c r="PC5" s="201"/>
      <c r="PD5" s="201"/>
      <c r="PE5" s="201"/>
      <c r="PF5" s="201"/>
      <c r="PG5" s="201"/>
      <c r="PH5" s="201"/>
      <c r="PI5" s="201"/>
      <c r="PJ5" s="201"/>
      <c r="PK5" s="201"/>
      <c r="PL5" s="201"/>
      <c r="PM5" s="201"/>
      <c r="PN5" s="201"/>
      <c r="PO5" s="201"/>
      <c r="PP5" s="201"/>
      <c r="PQ5" s="201"/>
      <c r="PR5" s="201"/>
      <c r="PS5" s="201"/>
      <c r="PT5" s="201"/>
      <c r="PU5" s="201"/>
      <c r="PV5" s="201"/>
      <c r="PW5" s="201"/>
      <c r="PX5" s="201"/>
      <c r="PY5" s="201"/>
      <c r="PZ5" s="201"/>
      <c r="QA5" s="201"/>
      <c r="QB5" s="201"/>
      <c r="QC5" s="201"/>
      <c r="QD5" s="201"/>
      <c r="QE5" s="201"/>
      <c r="QF5" s="201"/>
      <c r="QG5" s="201"/>
      <c r="QH5" s="201"/>
      <c r="QI5" s="201"/>
      <c r="QJ5" s="201"/>
      <c r="QK5" s="201"/>
      <c r="QL5" s="201"/>
      <c r="QM5" s="201"/>
      <c r="QN5" s="201"/>
      <c r="QO5" s="201"/>
      <c r="QP5" s="201"/>
      <c r="QQ5" s="201"/>
      <c r="QR5" s="201"/>
      <c r="QS5" s="201"/>
      <c r="QT5" s="201"/>
      <c r="QU5" s="201"/>
      <c r="QV5" s="201"/>
      <c r="QW5" s="201"/>
      <c r="QX5" s="201"/>
      <c r="QY5" s="201"/>
      <c r="QZ5" s="201"/>
      <c r="RA5" s="201"/>
      <c r="RB5" s="201"/>
      <c r="RC5" s="201"/>
      <c r="RD5" s="201"/>
      <c r="RE5" s="201"/>
      <c r="RF5" s="201"/>
      <c r="RG5" s="201"/>
      <c r="RH5" s="201"/>
      <c r="RI5" s="201"/>
      <c r="RJ5" s="201"/>
      <c r="RK5" s="201"/>
      <c r="RL5" s="201"/>
      <c r="RM5" s="201"/>
      <c r="RN5" s="201"/>
      <c r="RO5" s="201"/>
      <c r="RP5" s="201"/>
      <c r="RQ5" s="201"/>
      <c r="RR5" s="201"/>
      <c r="RS5" s="201"/>
      <c r="RT5" s="201"/>
      <c r="RU5" s="201"/>
      <c r="RV5" s="201"/>
      <c r="RW5" s="201"/>
      <c r="RX5" s="201"/>
      <c r="RY5" s="201"/>
      <c r="RZ5" s="201"/>
      <c r="SA5" s="201"/>
      <c r="SB5" s="201"/>
      <c r="SC5" s="201"/>
      <c r="SD5" s="201"/>
      <c r="SE5" s="201"/>
      <c r="SF5" s="201"/>
      <c r="SG5" s="201"/>
      <c r="SH5" s="201"/>
      <c r="SI5" s="201"/>
      <c r="SJ5" s="201"/>
      <c r="SK5" s="201"/>
      <c r="SL5" s="201"/>
      <c r="SM5" s="201"/>
      <c r="SN5" s="201"/>
      <c r="SO5" s="201"/>
      <c r="SP5" s="201"/>
      <c r="SQ5" s="201"/>
      <c r="SR5" s="201"/>
      <c r="SS5" s="201"/>
      <c r="ST5" s="201"/>
      <c r="SU5" s="201"/>
      <c r="SV5" s="201"/>
      <c r="SW5" s="201"/>
      <c r="SX5" s="201"/>
      <c r="SY5" s="201"/>
      <c r="SZ5" s="201"/>
      <c r="TA5" s="201"/>
      <c r="TB5" s="201"/>
      <c r="TC5" s="201"/>
      <c r="TD5" s="201"/>
      <c r="TE5" s="201"/>
      <c r="TF5" s="201"/>
      <c r="TG5" s="201"/>
      <c r="TH5" s="201"/>
      <c r="TI5" s="201"/>
      <c r="TJ5" s="201"/>
      <c r="TK5" s="201"/>
      <c r="TL5" s="201"/>
      <c r="TM5" s="201"/>
      <c r="TN5" s="201"/>
      <c r="TO5" s="201"/>
      <c r="TP5" s="201"/>
      <c r="TQ5" s="201"/>
      <c r="TR5" s="201"/>
      <c r="TS5" s="201"/>
      <c r="TT5" s="201"/>
      <c r="TU5" s="201"/>
      <c r="TV5" s="201"/>
      <c r="TW5" s="201"/>
      <c r="TX5" s="201"/>
      <c r="TY5" s="201"/>
      <c r="TZ5" s="201"/>
      <c r="UA5" s="201"/>
      <c r="UB5" s="201"/>
      <c r="UC5" s="201"/>
      <c r="UD5" s="201"/>
      <c r="UE5" s="201"/>
      <c r="UF5" s="201"/>
      <c r="UG5" s="201"/>
      <c r="UH5" s="201"/>
      <c r="UI5" s="201"/>
      <c r="UJ5" s="201"/>
      <c r="UK5" s="201"/>
      <c r="UL5" s="201"/>
      <c r="UM5" s="201"/>
      <c r="UN5" s="201"/>
      <c r="UO5" s="201"/>
      <c r="UP5" s="201"/>
      <c r="UQ5" s="201"/>
      <c r="UR5" s="201"/>
      <c r="US5" s="201"/>
      <c r="UT5" s="201"/>
      <c r="UU5" s="201"/>
      <c r="UV5" s="201"/>
      <c r="UW5" s="201"/>
      <c r="UX5" s="201"/>
      <c r="UY5" s="201"/>
      <c r="UZ5" s="201"/>
      <c r="VA5" s="201"/>
      <c r="VB5" s="201"/>
      <c r="VC5" s="201"/>
      <c r="VD5" s="201"/>
      <c r="VE5" s="201"/>
      <c r="VF5" s="201"/>
      <c r="VG5" s="201"/>
      <c r="VH5" s="201"/>
      <c r="VI5" s="201"/>
      <c r="VJ5" s="201"/>
      <c r="VK5" s="201"/>
      <c r="VL5" s="201"/>
      <c r="VM5" s="201"/>
      <c r="VN5" s="201"/>
      <c r="VO5" s="201"/>
      <c r="VP5" s="201"/>
      <c r="VQ5" s="201"/>
      <c r="VR5" s="201"/>
      <c r="VS5" s="201"/>
      <c r="VT5" s="201"/>
      <c r="VU5" s="201"/>
      <c r="VV5" s="201"/>
      <c r="VW5" s="201"/>
      <c r="VX5" s="201"/>
      <c r="VY5" s="201"/>
      <c r="VZ5" s="201"/>
      <c r="WA5" s="201"/>
      <c r="WB5" s="201"/>
      <c r="WC5" s="201"/>
      <c r="WD5" s="201"/>
      <c r="WE5" s="201"/>
      <c r="WF5" s="201"/>
      <c r="WG5" s="201"/>
      <c r="WH5" s="201"/>
      <c r="WI5" s="201"/>
      <c r="WJ5" s="201"/>
      <c r="WK5" s="201"/>
      <c r="WL5" s="201"/>
      <c r="WM5" s="201"/>
      <c r="WN5" s="201"/>
      <c r="WO5" s="201"/>
      <c r="WP5" s="201"/>
      <c r="WQ5" s="201"/>
      <c r="WR5" s="201"/>
      <c r="WS5" s="201"/>
      <c r="WT5" s="201"/>
      <c r="WU5" s="201"/>
      <c r="WV5" s="201"/>
      <c r="WW5" s="201"/>
      <c r="WX5" s="201"/>
      <c r="WY5" s="201"/>
      <c r="WZ5" s="201"/>
      <c r="XA5" s="201"/>
      <c r="XB5" s="201"/>
      <c r="XC5" s="201"/>
      <c r="XD5" s="201"/>
      <c r="XE5" s="201"/>
      <c r="XF5" s="201"/>
      <c r="XG5" s="201"/>
      <c r="XH5" s="201"/>
      <c r="XI5" s="201"/>
      <c r="XJ5" s="201"/>
      <c r="XK5" s="201"/>
      <c r="XL5" s="201"/>
      <c r="XM5" s="201"/>
      <c r="XN5" s="201"/>
      <c r="XO5" s="201"/>
      <c r="XP5" s="201"/>
      <c r="XQ5" s="201"/>
      <c r="XR5" s="201"/>
      <c r="XS5" s="201"/>
      <c r="XT5" s="201"/>
      <c r="XU5" s="201"/>
      <c r="XV5" s="201"/>
      <c r="XW5" s="201"/>
      <c r="XX5" s="201"/>
      <c r="XY5" s="201"/>
      <c r="XZ5" s="201"/>
      <c r="YA5" s="201"/>
      <c r="YB5" s="201"/>
      <c r="YC5" s="201"/>
      <c r="YD5" s="201"/>
      <c r="YE5" s="201"/>
      <c r="YF5" s="201"/>
      <c r="YG5" s="201"/>
      <c r="YH5" s="201"/>
      <c r="YI5" s="201"/>
      <c r="YJ5" s="201"/>
      <c r="YK5" s="201"/>
      <c r="YL5" s="201"/>
      <c r="YM5" s="201"/>
      <c r="YN5" s="201"/>
      <c r="YO5" s="201"/>
      <c r="YP5" s="201"/>
      <c r="YQ5" s="201"/>
      <c r="YR5" s="201"/>
      <c r="YS5" s="201"/>
      <c r="YT5" s="201"/>
      <c r="YU5" s="201"/>
      <c r="YV5" s="201"/>
      <c r="YW5" s="201"/>
      <c r="YX5" s="201"/>
      <c r="YY5" s="201"/>
      <c r="YZ5" s="201"/>
      <c r="ZA5" s="201"/>
      <c r="ZB5" s="201"/>
      <c r="ZC5" s="201"/>
      <c r="ZD5" s="201"/>
      <c r="ZE5" s="201"/>
      <c r="ZF5" s="201"/>
      <c r="ZG5" s="201"/>
      <c r="ZH5" s="201"/>
      <c r="ZI5" s="201"/>
      <c r="ZJ5" s="201"/>
      <c r="ZK5" s="201"/>
      <c r="ZL5" s="201"/>
      <c r="ZM5" s="201"/>
      <c r="ZN5" s="201"/>
      <c r="ZO5" s="201"/>
      <c r="ZP5" s="201"/>
      <c r="ZQ5" s="201"/>
      <c r="ZR5" s="201"/>
      <c r="ZS5" s="201"/>
      <c r="ZT5" s="201"/>
      <c r="ZU5" s="201"/>
      <c r="ZV5" s="201"/>
      <c r="ZW5" s="201"/>
      <c r="ZX5" s="201"/>
      <c r="ZY5" s="201"/>
      <c r="ZZ5" s="201"/>
      <c r="AAA5" s="201"/>
      <c r="AAB5" s="201"/>
      <c r="AAC5" s="201"/>
      <c r="AAD5" s="201"/>
      <c r="AAE5" s="201"/>
      <c r="AAF5" s="201"/>
      <c r="AAG5" s="201"/>
      <c r="AAH5" s="201"/>
      <c r="AAI5" s="201"/>
      <c r="AAJ5" s="201"/>
      <c r="AAK5" s="201"/>
      <c r="AAL5" s="201"/>
      <c r="AAM5" s="201"/>
      <c r="AAN5" s="201"/>
      <c r="AAO5" s="201"/>
      <c r="AAP5" s="201"/>
      <c r="AAQ5" s="201"/>
      <c r="AAR5" s="201"/>
      <c r="AAS5" s="201"/>
      <c r="AAT5" s="201"/>
      <c r="AAU5" s="201"/>
      <c r="AAV5" s="201"/>
      <c r="AAW5" s="201"/>
      <c r="AAX5" s="201"/>
      <c r="AAY5" s="201"/>
      <c r="AAZ5" s="201"/>
      <c r="ABA5" s="201"/>
      <c r="ABB5" s="201"/>
      <c r="ABC5" s="201"/>
      <c r="ABD5" s="201"/>
      <c r="ABE5" s="201"/>
      <c r="ABF5" s="201"/>
      <c r="ABG5" s="201"/>
      <c r="ABH5" s="201"/>
      <c r="ABI5" s="201"/>
      <c r="ABJ5" s="201"/>
      <c r="ABK5" s="201"/>
      <c r="ABL5" s="201"/>
      <c r="ABM5" s="201"/>
      <c r="ABN5" s="201"/>
      <c r="ABO5" s="201"/>
      <c r="ABP5" s="201"/>
      <c r="ABQ5" s="201"/>
      <c r="ABR5" s="201"/>
      <c r="ABS5" s="201"/>
      <c r="ABT5" s="201"/>
      <c r="ABU5" s="201"/>
      <c r="ABV5" s="201"/>
      <c r="ABW5" s="201"/>
      <c r="ABX5" s="201"/>
      <c r="ABY5" s="201"/>
      <c r="ABZ5" s="201"/>
      <c r="ACA5" s="201"/>
      <c r="ACB5" s="201"/>
      <c r="ACC5" s="201"/>
      <c r="ACD5" s="201"/>
      <c r="ACE5" s="201"/>
      <c r="ACF5" s="201"/>
      <c r="ACG5" s="201"/>
      <c r="ACH5" s="201"/>
      <c r="ACI5" s="201"/>
      <c r="ACJ5" s="201"/>
      <c r="ACK5" s="201"/>
      <c r="ACL5" s="201"/>
      <c r="ACM5" s="201"/>
      <c r="ACN5" s="201"/>
      <c r="ACO5" s="201"/>
      <c r="ACP5" s="201"/>
      <c r="ACQ5" s="201"/>
      <c r="ACR5" s="201"/>
      <c r="ACS5" s="201"/>
      <c r="ACT5" s="201"/>
      <c r="ACU5" s="201"/>
      <c r="ACV5" s="201"/>
      <c r="ACW5" s="201"/>
      <c r="ACX5" s="201"/>
      <c r="ACY5" s="201"/>
      <c r="ACZ5" s="201"/>
      <c r="ADA5" s="201"/>
      <c r="ADB5" s="201"/>
      <c r="ADC5" s="201"/>
      <c r="ADD5" s="201"/>
      <c r="ADE5" s="201"/>
      <c r="ADF5" s="201"/>
      <c r="ADG5" s="201"/>
      <c r="ADH5" s="201"/>
      <c r="ADI5" s="201"/>
      <c r="ADJ5" s="201"/>
      <c r="ADK5" s="201"/>
      <c r="ADL5" s="201"/>
      <c r="ADM5" s="201"/>
      <c r="ADN5" s="201"/>
      <c r="ADO5" s="201"/>
      <c r="ADP5" s="201"/>
      <c r="ADQ5" s="201"/>
      <c r="ADR5" s="201"/>
      <c r="ADS5" s="201"/>
      <c r="ADT5" s="201"/>
      <c r="ADU5" s="201"/>
      <c r="ADV5" s="201"/>
      <c r="ADW5" s="201"/>
      <c r="ADX5" s="201"/>
      <c r="ADY5" s="201"/>
      <c r="ADZ5" s="201"/>
      <c r="AEA5" s="201"/>
      <c r="AEB5" s="201"/>
      <c r="AEC5" s="201"/>
      <c r="AED5" s="201"/>
      <c r="AEE5" s="201"/>
      <c r="AEF5" s="201"/>
      <c r="AEG5" s="201"/>
      <c r="AEH5" s="201"/>
      <c r="AEI5" s="201"/>
      <c r="AEJ5" s="201"/>
      <c r="AEK5" s="201"/>
      <c r="AEL5" s="201"/>
      <c r="AEM5" s="201"/>
      <c r="AEN5" s="201"/>
      <c r="AEO5" s="201"/>
      <c r="AEP5" s="201"/>
      <c r="AEQ5" s="201"/>
      <c r="AER5" s="201"/>
      <c r="AES5" s="201"/>
      <c r="AET5" s="201"/>
      <c r="AEU5" s="201"/>
      <c r="AEV5" s="201"/>
      <c r="AEW5" s="201"/>
      <c r="AEX5" s="201"/>
      <c r="AEY5" s="201"/>
      <c r="AEZ5" s="201"/>
      <c r="AFA5" s="201"/>
      <c r="AFB5" s="201"/>
      <c r="AFC5" s="201"/>
      <c r="AFD5" s="201"/>
      <c r="AFE5" s="201"/>
      <c r="AFF5" s="201"/>
      <c r="AFG5" s="201"/>
      <c r="AFH5" s="201"/>
      <c r="AFI5" s="201"/>
      <c r="AFJ5" s="201"/>
      <c r="AFK5" s="201"/>
      <c r="AFL5" s="201"/>
      <c r="AFM5" s="201"/>
      <c r="AFN5" s="201"/>
      <c r="AFO5" s="201"/>
      <c r="AFP5" s="201"/>
      <c r="AFQ5" s="201"/>
      <c r="AFR5" s="201"/>
      <c r="AFS5" s="201"/>
      <c r="AFT5" s="201"/>
      <c r="AFU5" s="201"/>
      <c r="AFV5" s="201"/>
      <c r="AFW5" s="201"/>
      <c r="AFX5" s="201"/>
      <c r="AFY5" s="201"/>
      <c r="AFZ5" s="201"/>
      <c r="AGA5" s="201"/>
      <c r="AGB5" s="201"/>
      <c r="AGC5" s="201"/>
      <c r="AGD5" s="201"/>
      <c r="AGE5" s="201"/>
      <c r="AGF5" s="201"/>
      <c r="AGG5" s="201"/>
      <c r="AGH5" s="201"/>
      <c r="AGI5" s="201"/>
      <c r="AGJ5" s="201"/>
      <c r="AGK5" s="201"/>
      <c r="AGL5" s="201"/>
      <c r="AGM5" s="201"/>
      <c r="AGN5" s="201"/>
      <c r="AGO5" s="201"/>
      <c r="AGP5" s="201"/>
      <c r="AGQ5" s="201"/>
      <c r="AGR5" s="201"/>
      <c r="AGS5" s="201"/>
      <c r="AGT5" s="201"/>
      <c r="AGU5" s="201"/>
      <c r="AGV5" s="201"/>
      <c r="AGW5" s="201"/>
      <c r="AGX5" s="201"/>
      <c r="AGY5" s="201"/>
      <c r="AGZ5" s="201"/>
      <c r="AHA5" s="201"/>
      <c r="AHB5" s="201"/>
      <c r="AHC5" s="201"/>
      <c r="AHD5" s="201"/>
      <c r="AHE5" s="201"/>
      <c r="AHF5" s="201"/>
      <c r="AHG5" s="201"/>
      <c r="AHH5" s="201"/>
      <c r="AHI5" s="201"/>
      <c r="AHJ5" s="201"/>
      <c r="AHK5" s="201"/>
      <c r="AHL5" s="201"/>
      <c r="AHM5" s="201"/>
      <c r="AHN5" s="201"/>
      <c r="AHO5" s="201"/>
      <c r="AHP5" s="201"/>
      <c r="AHQ5" s="201"/>
      <c r="AHR5" s="201"/>
      <c r="AHS5" s="201"/>
      <c r="AHT5" s="201"/>
      <c r="AHU5" s="201"/>
      <c r="AHV5" s="201"/>
      <c r="AHW5" s="201"/>
      <c r="AHX5" s="201"/>
      <c r="AHY5" s="201"/>
      <c r="AHZ5" s="201"/>
      <c r="AIA5" s="201"/>
      <c r="AIB5" s="201"/>
      <c r="AIC5" s="201"/>
      <c r="AID5" s="201"/>
      <c r="AIE5" s="201"/>
      <c r="AIF5" s="201"/>
      <c r="AIG5" s="201"/>
      <c r="AIH5" s="201"/>
      <c r="AII5" s="201"/>
      <c r="AIJ5" s="201"/>
      <c r="AIK5" s="201"/>
      <c r="AIL5" s="201"/>
      <c r="AIM5" s="201"/>
      <c r="AIN5" s="201"/>
      <c r="AIO5" s="201"/>
      <c r="AIP5" s="201"/>
      <c r="AIQ5" s="201"/>
      <c r="AIR5" s="201"/>
      <c r="AIS5" s="201"/>
      <c r="AIT5" s="201"/>
      <c r="AIU5" s="201"/>
      <c r="AIV5" s="201"/>
      <c r="AIW5" s="201"/>
      <c r="AIX5" s="201"/>
      <c r="AIY5" s="201"/>
      <c r="AIZ5" s="201"/>
      <c r="AJA5" s="201"/>
      <c r="AJB5" s="201"/>
      <c r="AJC5" s="201"/>
      <c r="AJD5" s="201"/>
      <c r="AJE5" s="201"/>
      <c r="AJF5" s="201"/>
      <c r="AJG5" s="201"/>
      <c r="AJH5" s="201"/>
      <c r="AJI5" s="201"/>
      <c r="AJJ5" s="201"/>
      <c r="AJK5" s="201"/>
      <c r="AJL5" s="201"/>
      <c r="AJM5" s="201"/>
      <c r="AJN5" s="201"/>
      <c r="AJO5" s="201"/>
      <c r="AJP5" s="201"/>
      <c r="AJQ5" s="201"/>
      <c r="AJR5" s="201"/>
      <c r="AJS5" s="201"/>
      <c r="AJT5" s="201"/>
      <c r="AJU5" s="201"/>
      <c r="AJV5" s="201"/>
      <c r="AJW5" s="201"/>
      <c r="AJX5" s="201"/>
      <c r="AJY5" s="201"/>
      <c r="AJZ5" s="201"/>
      <c r="AKA5" s="201"/>
      <c r="AKB5" s="201"/>
      <c r="AKC5" s="201"/>
      <c r="AKD5" s="201"/>
      <c r="AKE5" s="201"/>
      <c r="AKF5" s="201"/>
      <c r="AKG5" s="201"/>
      <c r="AKH5" s="201"/>
      <c r="AKI5" s="201"/>
      <c r="AKJ5" s="201"/>
      <c r="AKK5" s="201"/>
      <c r="AKL5" s="201"/>
      <c r="AKM5" s="201"/>
      <c r="AKN5" s="201"/>
      <c r="AKO5" s="201"/>
      <c r="AKP5" s="201"/>
      <c r="AKQ5" s="201"/>
      <c r="AKR5" s="201"/>
      <c r="AKS5" s="201"/>
      <c r="AKT5" s="201"/>
      <c r="AKU5" s="201"/>
      <c r="AKV5" s="201"/>
      <c r="AKW5" s="201"/>
      <c r="AKX5" s="201"/>
      <c r="AKY5" s="201"/>
      <c r="AKZ5" s="201"/>
      <c r="ALA5" s="201"/>
      <c r="ALB5" s="201"/>
      <c r="ALC5" s="201"/>
      <c r="ALD5" s="201"/>
      <c r="ALE5" s="201"/>
      <c r="ALF5" s="201"/>
      <c r="ALG5" s="201"/>
      <c r="ALH5" s="201"/>
      <c r="ALI5" s="201"/>
      <c r="ALJ5" s="201"/>
      <c r="ALK5" s="201"/>
      <c r="ALL5" s="201"/>
      <c r="ALM5" s="201"/>
      <c r="ALN5" s="201"/>
      <c r="ALO5" s="201"/>
      <c r="ALP5" s="201"/>
      <c r="ALQ5" s="201"/>
      <c r="ALR5" s="201"/>
      <c r="ALS5" s="201"/>
      <c r="ALT5" s="201"/>
      <c r="ALU5" s="201"/>
      <c r="ALV5" s="201"/>
      <c r="ALW5" s="201"/>
      <c r="ALX5" s="201"/>
      <c r="ALY5" s="201"/>
      <c r="ALZ5" s="201"/>
      <c r="AMA5" s="201"/>
      <c r="AMB5" s="201"/>
      <c r="AMC5" s="201"/>
      <c r="AMD5" s="201"/>
      <c r="AME5" s="201"/>
      <c r="AMF5" s="201"/>
      <c r="AMG5" s="201"/>
      <c r="AMH5" s="201"/>
      <c r="AMI5" s="201"/>
      <c r="AMJ5" s="201"/>
      <c r="AMK5" s="201"/>
      <c r="AML5" s="201"/>
      <c r="AMM5" s="201"/>
      <c r="AMN5" s="201"/>
      <c r="AMO5" s="201"/>
      <c r="AMP5" s="201"/>
      <c r="AMQ5" s="201"/>
    </row>
    <row r="6" spans="1:1031">
      <c r="A6" s="186">
        <v>1</v>
      </c>
      <c r="B6" s="186">
        <v>12</v>
      </c>
      <c r="C6" s="251" t="s">
        <v>866</v>
      </c>
      <c r="D6" s="187" t="s">
        <v>867</v>
      </c>
      <c r="E6" s="155" t="s">
        <v>1106</v>
      </c>
      <c r="F6" s="186" t="s">
        <v>100</v>
      </c>
      <c r="G6" s="112"/>
      <c r="H6" s="186" t="s">
        <v>619</v>
      </c>
      <c r="I6" s="250">
        <v>0.40986</v>
      </c>
      <c r="J6" s="93">
        <f>$B6*I6</f>
        <v>4.9183199999999996</v>
      </c>
      <c r="K6" s="250">
        <v>0.40986</v>
      </c>
      <c r="L6" s="93">
        <f t="shared" ref="L6:L69" si="0">B6*K6</f>
        <v>4.9183199999999996</v>
      </c>
      <c r="M6" s="250">
        <v>0.35293999999999998</v>
      </c>
      <c r="N6" s="93">
        <f>$B6*M6</f>
        <v>4.2352799999999995</v>
      </c>
      <c r="O6" s="186" t="s">
        <v>916</v>
      </c>
    </row>
    <row r="7" spans="1:1031" ht="17.100000000000001" customHeight="1">
      <c r="A7" s="186">
        <v>2</v>
      </c>
      <c r="B7" s="186">
        <v>93</v>
      </c>
      <c r="C7" s="76" t="s">
        <v>868</v>
      </c>
      <c r="D7" s="262" t="s">
        <v>609</v>
      </c>
      <c r="E7" s="155" t="s">
        <v>1107</v>
      </c>
      <c r="F7" s="186" t="s">
        <v>95</v>
      </c>
      <c r="G7" s="112"/>
      <c r="H7" s="186" t="s">
        <v>88</v>
      </c>
      <c r="I7" s="250">
        <v>7.1500000000000001E-3</v>
      </c>
      <c r="J7" s="93">
        <f t="shared" ref="J7:J70" si="1">$B7*I7</f>
        <v>0.66495000000000004</v>
      </c>
      <c r="K7" s="250">
        <v>7.1500000000000001E-3</v>
      </c>
      <c r="L7" s="93">
        <f t="shared" si="0"/>
        <v>0.66495000000000004</v>
      </c>
      <c r="M7" s="250">
        <v>7.1500000000000001E-3</v>
      </c>
      <c r="N7" s="93">
        <f t="shared" ref="N7:N70" si="2">$B7*M7</f>
        <v>0.66495000000000004</v>
      </c>
      <c r="O7" s="186" t="s">
        <v>916</v>
      </c>
    </row>
    <row r="8" spans="1:1031">
      <c r="A8" s="186">
        <v>3</v>
      </c>
      <c r="B8" s="186">
        <v>1</v>
      </c>
      <c r="C8" s="251" t="s">
        <v>131</v>
      </c>
      <c r="D8" s="187" t="s">
        <v>869</v>
      </c>
      <c r="E8" s="155" t="s">
        <v>1108</v>
      </c>
      <c r="F8" s="186" t="s">
        <v>132</v>
      </c>
      <c r="G8" s="112"/>
      <c r="H8" s="186" t="s">
        <v>88</v>
      </c>
      <c r="I8" s="250">
        <v>9.5000000000000001E-2</v>
      </c>
      <c r="J8" s="93">
        <f t="shared" si="1"/>
        <v>9.5000000000000001E-2</v>
      </c>
      <c r="K8" s="250">
        <v>9.5000000000000001E-2</v>
      </c>
      <c r="L8" s="93">
        <f t="shared" si="0"/>
        <v>9.5000000000000001E-2</v>
      </c>
      <c r="M8" s="250">
        <v>4.4600000000000001E-2</v>
      </c>
      <c r="N8" s="93">
        <f t="shared" si="2"/>
        <v>4.4600000000000001E-2</v>
      </c>
      <c r="O8" s="186" t="s">
        <v>916</v>
      </c>
    </row>
    <row r="9" spans="1:1031">
      <c r="A9" s="186">
        <v>4</v>
      </c>
      <c r="B9" s="186">
        <v>1</v>
      </c>
      <c r="C9" s="251" t="s">
        <v>133</v>
      </c>
      <c r="D9" s="155" t="s">
        <v>1109</v>
      </c>
      <c r="E9" s="155" t="s">
        <v>1110</v>
      </c>
      <c r="F9" s="186" t="s">
        <v>134</v>
      </c>
      <c r="G9" s="112"/>
      <c r="H9" s="186" t="s">
        <v>88</v>
      </c>
      <c r="I9" s="250">
        <v>0.03</v>
      </c>
      <c r="J9" s="93">
        <f t="shared" si="1"/>
        <v>0.03</v>
      </c>
      <c r="K9" s="250">
        <v>0.03</v>
      </c>
      <c r="L9" s="93">
        <f t="shared" si="0"/>
        <v>0.03</v>
      </c>
      <c r="M9" s="250">
        <v>1.35E-2</v>
      </c>
      <c r="N9" s="93">
        <f t="shared" si="2"/>
        <v>1.35E-2</v>
      </c>
      <c r="O9" s="186" t="s">
        <v>916</v>
      </c>
    </row>
    <row r="10" spans="1:1031">
      <c r="A10" s="186">
        <v>5</v>
      </c>
      <c r="B10" s="186">
        <v>1</v>
      </c>
      <c r="C10" s="251" t="s">
        <v>870</v>
      </c>
      <c r="D10" s="187" t="s">
        <v>612</v>
      </c>
      <c r="E10" s="155" t="s">
        <v>1111</v>
      </c>
      <c r="F10" s="186" t="s">
        <v>96</v>
      </c>
      <c r="G10" s="112"/>
      <c r="H10" s="186" t="s">
        <v>88</v>
      </c>
      <c r="I10" s="250">
        <v>0.03</v>
      </c>
      <c r="J10" s="93">
        <f t="shared" si="1"/>
        <v>0.03</v>
      </c>
      <c r="K10" s="250">
        <v>0.03</v>
      </c>
      <c r="L10" s="93">
        <f t="shared" si="0"/>
        <v>0.03</v>
      </c>
      <c r="M10" s="250">
        <v>1.3599999999999999E-2</v>
      </c>
      <c r="N10" s="93">
        <f t="shared" si="2"/>
        <v>1.3599999999999999E-2</v>
      </c>
      <c r="O10" s="186" t="s">
        <v>916</v>
      </c>
    </row>
    <row r="11" spans="1:1031">
      <c r="A11" s="186">
        <v>6</v>
      </c>
      <c r="B11" s="186">
        <v>10</v>
      </c>
      <c r="C11" s="251" t="s">
        <v>871</v>
      </c>
      <c r="D11" s="187" t="s">
        <v>772</v>
      </c>
      <c r="E11" s="155" t="s">
        <v>1112</v>
      </c>
      <c r="F11" s="186" t="s">
        <v>75</v>
      </c>
      <c r="G11" s="112"/>
      <c r="H11" s="186" t="s">
        <v>88</v>
      </c>
      <c r="I11" s="250">
        <v>6.5979999999999997E-2</v>
      </c>
      <c r="J11" s="93">
        <f t="shared" si="1"/>
        <v>0.65979999999999994</v>
      </c>
      <c r="K11" s="250">
        <v>6.5979999999999997E-2</v>
      </c>
      <c r="L11" s="93">
        <f t="shared" si="0"/>
        <v>0.65979999999999994</v>
      </c>
      <c r="M11" s="250">
        <v>5.4980000000000001E-2</v>
      </c>
      <c r="N11" s="93">
        <f t="shared" si="2"/>
        <v>0.54980000000000007</v>
      </c>
      <c r="O11" s="186" t="s">
        <v>916</v>
      </c>
    </row>
    <row r="12" spans="1:1031">
      <c r="A12" s="186">
        <v>7</v>
      </c>
      <c r="B12" s="186">
        <v>8</v>
      </c>
      <c r="C12" s="76" t="s">
        <v>872</v>
      </c>
      <c r="D12" s="262" t="s">
        <v>873</v>
      </c>
      <c r="E12" s="155" t="s">
        <v>1113</v>
      </c>
      <c r="F12" s="186" t="s">
        <v>874</v>
      </c>
      <c r="G12" s="112"/>
      <c r="H12" s="186">
        <v>2220</v>
      </c>
      <c r="I12" s="250">
        <v>1.2</v>
      </c>
      <c r="J12" s="93">
        <f t="shared" si="1"/>
        <v>9.6</v>
      </c>
      <c r="K12" s="250">
        <v>1.2</v>
      </c>
      <c r="L12" s="93">
        <f t="shared" si="0"/>
        <v>9.6</v>
      </c>
      <c r="M12" s="250">
        <v>1.2</v>
      </c>
      <c r="N12" s="93">
        <f t="shared" si="2"/>
        <v>9.6</v>
      </c>
      <c r="O12" s="186" t="s">
        <v>916</v>
      </c>
    </row>
    <row r="13" spans="1:1031">
      <c r="A13" s="186">
        <v>8</v>
      </c>
      <c r="B13" s="186">
        <v>1</v>
      </c>
      <c r="C13" s="251" t="s">
        <v>243</v>
      </c>
      <c r="D13" s="187" t="s">
        <v>774</v>
      </c>
      <c r="E13" s="307" t="s">
        <v>1114</v>
      </c>
      <c r="F13" s="186" t="s">
        <v>236</v>
      </c>
      <c r="G13" s="112"/>
      <c r="H13" s="186" t="s">
        <v>619</v>
      </c>
      <c r="I13" s="250">
        <v>1.581</v>
      </c>
      <c r="J13" s="93">
        <f t="shared" si="1"/>
        <v>1.581</v>
      </c>
      <c r="K13" s="250">
        <v>1.581</v>
      </c>
      <c r="L13" s="93">
        <f t="shared" si="0"/>
        <v>1.581</v>
      </c>
      <c r="M13" s="308">
        <v>1.2075</v>
      </c>
      <c r="N13" s="93">
        <f t="shared" si="2"/>
        <v>1.2075</v>
      </c>
      <c r="O13" s="186" t="s">
        <v>916</v>
      </c>
    </row>
    <row r="14" spans="1:1031">
      <c r="A14" s="186">
        <v>9</v>
      </c>
      <c r="B14" s="186">
        <v>64</v>
      </c>
      <c r="C14" s="251" t="s">
        <v>135</v>
      </c>
      <c r="D14" s="187" t="s">
        <v>875</v>
      </c>
      <c r="E14" s="155" t="s">
        <v>1115</v>
      </c>
      <c r="F14" s="186" t="s">
        <v>136</v>
      </c>
      <c r="G14" s="112"/>
      <c r="H14" s="186" t="s">
        <v>88</v>
      </c>
      <c r="I14" s="250">
        <v>0.1</v>
      </c>
      <c r="J14" s="93">
        <f t="shared" si="1"/>
        <v>6.4</v>
      </c>
      <c r="K14" s="250">
        <v>0.1</v>
      </c>
      <c r="L14" s="93">
        <f t="shared" si="0"/>
        <v>6.4</v>
      </c>
      <c r="M14" s="308">
        <v>0.1</v>
      </c>
      <c r="N14" s="93">
        <f t="shared" si="2"/>
        <v>6.4</v>
      </c>
      <c r="O14" s="186" t="s">
        <v>916</v>
      </c>
    </row>
    <row r="15" spans="1:1031">
      <c r="A15" s="186">
        <v>10</v>
      </c>
      <c r="B15" s="186">
        <v>10</v>
      </c>
      <c r="C15" s="251" t="s">
        <v>137</v>
      </c>
      <c r="D15" s="187" t="s">
        <v>775</v>
      </c>
      <c r="E15" s="155" t="s">
        <v>1116</v>
      </c>
      <c r="F15" s="186" t="s">
        <v>876</v>
      </c>
      <c r="G15" s="112"/>
      <c r="H15" s="186" t="s">
        <v>139</v>
      </c>
      <c r="I15" s="250">
        <v>0.11032</v>
      </c>
      <c r="J15" s="93">
        <f t="shared" si="1"/>
        <v>1.1032</v>
      </c>
      <c r="K15" s="250">
        <v>0.11032</v>
      </c>
      <c r="L15" s="93">
        <f t="shared" si="0"/>
        <v>1.1032</v>
      </c>
      <c r="M15" s="308">
        <v>8.4570000000000006E-2</v>
      </c>
      <c r="N15" s="93">
        <f t="shared" si="2"/>
        <v>0.84570000000000012</v>
      </c>
      <c r="O15" s="186" t="s">
        <v>916</v>
      </c>
    </row>
    <row r="16" spans="1:1031">
      <c r="A16" s="186">
        <v>11</v>
      </c>
      <c r="B16" s="186">
        <v>4</v>
      </c>
      <c r="C16" s="251" t="s">
        <v>140</v>
      </c>
      <c r="D16" s="187" t="s">
        <v>141</v>
      </c>
      <c r="E16" s="155" t="s">
        <v>1117</v>
      </c>
      <c r="F16" s="186" t="s">
        <v>877</v>
      </c>
      <c r="G16" s="112"/>
      <c r="H16" s="186" t="s">
        <v>142</v>
      </c>
      <c r="I16" s="250">
        <v>0.3327</v>
      </c>
      <c r="J16" s="93">
        <f t="shared" si="1"/>
        <v>1.3308</v>
      </c>
      <c r="K16" s="250">
        <v>0.3327</v>
      </c>
      <c r="L16" s="93">
        <f t="shared" si="0"/>
        <v>1.3308</v>
      </c>
      <c r="M16" s="308">
        <v>0.18851000000000001</v>
      </c>
      <c r="N16" s="93">
        <f t="shared" si="2"/>
        <v>0.75404000000000004</v>
      </c>
      <c r="O16" s="186" t="s">
        <v>916</v>
      </c>
    </row>
    <row r="17" spans="1:1031">
      <c r="A17" s="186">
        <v>12</v>
      </c>
      <c r="B17" s="186">
        <v>1</v>
      </c>
      <c r="C17" s="251" t="s">
        <v>143</v>
      </c>
      <c r="D17" s="187">
        <v>877583416</v>
      </c>
      <c r="E17" s="155" t="s">
        <v>1118</v>
      </c>
      <c r="F17" s="186"/>
      <c r="G17" s="112"/>
      <c r="H17" s="186" t="s">
        <v>145</v>
      </c>
      <c r="I17" s="250">
        <v>1.677</v>
      </c>
      <c r="J17" s="93">
        <f t="shared" si="1"/>
        <v>1.677</v>
      </c>
      <c r="K17" s="250">
        <v>1.677</v>
      </c>
      <c r="L17" s="93">
        <f t="shared" si="0"/>
        <v>1.677</v>
      </c>
      <c r="M17" s="308">
        <v>1.4371</v>
      </c>
      <c r="N17" s="93">
        <f t="shared" si="2"/>
        <v>1.4371</v>
      </c>
      <c r="O17" s="186" t="s">
        <v>916</v>
      </c>
    </row>
    <row r="18" spans="1:1031">
      <c r="A18" s="186">
        <v>13</v>
      </c>
      <c r="B18" s="186">
        <v>1</v>
      </c>
      <c r="C18" s="251" t="s">
        <v>146</v>
      </c>
      <c r="D18" s="187" t="s">
        <v>147</v>
      </c>
      <c r="E18" s="155" t="s">
        <v>808</v>
      </c>
      <c r="F18" s="186"/>
      <c r="G18" s="112"/>
      <c r="H18" s="186" t="s">
        <v>148</v>
      </c>
      <c r="I18" s="250">
        <v>1.3009999999999999</v>
      </c>
      <c r="J18" s="93">
        <f t="shared" si="1"/>
        <v>1.3009999999999999</v>
      </c>
      <c r="K18" s="250">
        <v>1.3009999999999999</v>
      </c>
      <c r="L18" s="93">
        <f t="shared" si="0"/>
        <v>1.3009999999999999</v>
      </c>
      <c r="M18" s="308">
        <v>1.1151</v>
      </c>
      <c r="N18" s="93">
        <f t="shared" si="2"/>
        <v>1.1151</v>
      </c>
      <c r="O18" s="186" t="s">
        <v>916</v>
      </c>
    </row>
    <row r="19" spans="1:1031">
      <c r="A19" s="186">
        <v>14</v>
      </c>
      <c r="B19" s="186">
        <v>1</v>
      </c>
      <c r="C19" s="251" t="s">
        <v>77</v>
      </c>
      <c r="D19" s="187">
        <v>705530002</v>
      </c>
      <c r="E19" s="155" t="s">
        <v>1119</v>
      </c>
      <c r="F19" s="186"/>
      <c r="G19" s="112"/>
      <c r="H19" s="186" t="s">
        <v>150</v>
      </c>
      <c r="I19" s="250">
        <v>0.98199999999999998</v>
      </c>
      <c r="J19" s="93">
        <f t="shared" si="1"/>
        <v>0.98199999999999998</v>
      </c>
      <c r="K19" s="250">
        <v>0.98199999999999998</v>
      </c>
      <c r="L19" s="93">
        <f t="shared" si="0"/>
        <v>0.98199999999999998</v>
      </c>
      <c r="M19" s="308">
        <v>0.84719999999999995</v>
      </c>
      <c r="N19" s="93">
        <f t="shared" si="2"/>
        <v>0.84719999999999995</v>
      </c>
      <c r="O19" s="186" t="s">
        <v>916</v>
      </c>
    </row>
    <row r="20" spans="1:1031">
      <c r="A20" s="186">
        <v>15</v>
      </c>
      <c r="B20" s="186">
        <v>1</v>
      </c>
      <c r="C20" s="251" t="s">
        <v>151</v>
      </c>
      <c r="D20" s="187" t="s">
        <v>152</v>
      </c>
      <c r="E20" s="155" t="s">
        <v>1120</v>
      </c>
      <c r="F20" s="186"/>
      <c r="G20" s="112"/>
      <c r="H20" s="186" t="s">
        <v>153</v>
      </c>
      <c r="I20" s="250">
        <v>3.036</v>
      </c>
      <c r="J20" s="93">
        <f t="shared" si="1"/>
        <v>3.036</v>
      </c>
      <c r="K20" s="250">
        <v>3.036</v>
      </c>
      <c r="L20" s="93">
        <f t="shared" si="0"/>
        <v>3.036</v>
      </c>
      <c r="M20" s="308">
        <v>2.5299999999999998</v>
      </c>
      <c r="N20" s="93">
        <f t="shared" si="2"/>
        <v>2.5299999999999998</v>
      </c>
      <c r="O20" s="186" t="s">
        <v>916</v>
      </c>
    </row>
    <row r="21" spans="1:1031">
      <c r="A21" s="186">
        <v>16</v>
      </c>
      <c r="B21" s="186">
        <v>1</v>
      </c>
      <c r="C21" s="251" t="s">
        <v>78</v>
      </c>
      <c r="D21" s="187" t="s">
        <v>878</v>
      </c>
      <c r="E21" s="155" t="s">
        <v>1121</v>
      </c>
      <c r="F21" s="186"/>
      <c r="G21" s="112"/>
      <c r="H21" s="186" t="s">
        <v>80</v>
      </c>
      <c r="I21" s="250">
        <v>0.16</v>
      </c>
      <c r="J21" s="93">
        <f t="shared" si="1"/>
        <v>0.16</v>
      </c>
      <c r="K21" s="250">
        <v>0.16</v>
      </c>
      <c r="L21" s="93">
        <f t="shared" si="0"/>
        <v>0.16</v>
      </c>
      <c r="M21" s="308">
        <v>7.9799999999999996E-2</v>
      </c>
      <c r="N21" s="93">
        <f t="shared" si="2"/>
        <v>7.9799999999999996E-2</v>
      </c>
      <c r="O21" s="186" t="s">
        <v>916</v>
      </c>
    </row>
    <row r="22" spans="1:1031">
      <c r="A22" s="186">
        <v>17</v>
      </c>
      <c r="B22" s="186">
        <v>1</v>
      </c>
      <c r="C22" s="251" t="s">
        <v>879</v>
      </c>
      <c r="D22" s="187" t="s">
        <v>880</v>
      </c>
      <c r="E22" s="155" t="s">
        <v>1122</v>
      </c>
      <c r="F22" s="186"/>
      <c r="G22" s="112"/>
      <c r="H22" s="186" t="s">
        <v>80</v>
      </c>
      <c r="I22" s="250">
        <v>0.17</v>
      </c>
      <c r="J22" s="93">
        <f t="shared" si="1"/>
        <v>0.17</v>
      </c>
      <c r="K22" s="250">
        <v>0.17</v>
      </c>
      <c r="L22" s="93">
        <f t="shared" si="0"/>
        <v>0.17</v>
      </c>
      <c r="M22" s="308">
        <v>8.4879999999999997E-2</v>
      </c>
      <c r="N22" s="93">
        <f t="shared" si="2"/>
        <v>8.4879999999999997E-2</v>
      </c>
      <c r="O22" s="186" t="s">
        <v>916</v>
      </c>
    </row>
    <row r="23" spans="1:1031">
      <c r="A23" s="186">
        <v>18</v>
      </c>
      <c r="B23" s="186">
        <v>1</v>
      </c>
      <c r="C23" s="251" t="s">
        <v>154</v>
      </c>
      <c r="D23" s="187" t="s">
        <v>155</v>
      </c>
      <c r="E23" s="155" t="s">
        <v>1123</v>
      </c>
      <c r="F23" s="186" t="s">
        <v>881</v>
      </c>
      <c r="G23" s="112"/>
      <c r="H23" s="186" t="s">
        <v>156</v>
      </c>
      <c r="I23" s="250">
        <v>0.35099999999999998</v>
      </c>
      <c r="J23" s="93">
        <f t="shared" si="1"/>
        <v>0.35099999999999998</v>
      </c>
      <c r="K23" s="250">
        <v>0.35099999999999998</v>
      </c>
      <c r="L23" s="93">
        <f t="shared" si="0"/>
        <v>0.35099999999999998</v>
      </c>
      <c r="M23" s="308">
        <v>0.24160000000000001</v>
      </c>
      <c r="N23" s="93">
        <f t="shared" si="2"/>
        <v>0.24160000000000001</v>
      </c>
      <c r="O23" s="186" t="s">
        <v>916</v>
      </c>
    </row>
    <row r="24" spans="1:1031">
      <c r="A24" s="186">
        <v>19</v>
      </c>
      <c r="B24" s="186">
        <v>8</v>
      </c>
      <c r="C24" s="251" t="s">
        <v>157</v>
      </c>
      <c r="D24" s="187" t="s">
        <v>158</v>
      </c>
      <c r="E24" s="155" t="s">
        <v>1124</v>
      </c>
      <c r="F24" s="186"/>
      <c r="G24" s="112"/>
      <c r="H24" s="186" t="s">
        <v>159</v>
      </c>
      <c r="I24" s="250">
        <v>6.44</v>
      </c>
      <c r="J24" s="93">
        <f t="shared" si="1"/>
        <v>51.52</v>
      </c>
      <c r="K24" s="250">
        <v>6.44</v>
      </c>
      <c r="L24" s="93">
        <f t="shared" si="0"/>
        <v>51.52</v>
      </c>
      <c r="M24" s="308">
        <v>6.44</v>
      </c>
      <c r="N24" s="93">
        <f t="shared" si="2"/>
        <v>51.52</v>
      </c>
      <c r="O24" s="186" t="s">
        <v>916</v>
      </c>
    </row>
    <row r="25" spans="1:1031">
      <c r="A25" s="186">
        <v>20</v>
      </c>
      <c r="B25" s="186">
        <v>2</v>
      </c>
      <c r="C25" s="251" t="s">
        <v>160</v>
      </c>
      <c r="D25" s="187" t="s">
        <v>742</v>
      </c>
      <c r="E25" s="155" t="s">
        <v>1125</v>
      </c>
      <c r="F25" s="186"/>
      <c r="G25" s="112"/>
      <c r="H25" s="186" t="s">
        <v>743</v>
      </c>
      <c r="I25" s="250">
        <v>7.8163999999999998</v>
      </c>
      <c r="J25" s="93">
        <f t="shared" si="1"/>
        <v>15.6328</v>
      </c>
      <c r="K25" s="250">
        <v>7.8163999999999998</v>
      </c>
      <c r="L25" s="93">
        <f t="shared" si="0"/>
        <v>15.6328</v>
      </c>
      <c r="M25" s="250">
        <v>7.8163999999999998</v>
      </c>
      <c r="N25" s="93">
        <f t="shared" si="2"/>
        <v>15.6328</v>
      </c>
      <c r="O25" s="186" t="s">
        <v>916</v>
      </c>
    </row>
    <row r="26" spans="1:1031" s="268" customFormat="1">
      <c r="A26" s="487">
        <v>21</v>
      </c>
      <c r="B26" s="487">
        <v>1</v>
      </c>
      <c r="C26" s="488" t="s">
        <v>161</v>
      </c>
      <c r="D26" s="489" t="s">
        <v>162</v>
      </c>
      <c r="E26" s="489" t="s">
        <v>1583</v>
      </c>
      <c r="F26" s="487"/>
      <c r="G26" s="490"/>
      <c r="H26" s="487" t="s">
        <v>163</v>
      </c>
      <c r="I26" s="491">
        <v>1.4219999999999999</v>
      </c>
      <c r="J26" s="93">
        <f t="shared" si="1"/>
        <v>1.4219999999999999</v>
      </c>
      <c r="K26" s="491">
        <v>1.4221999999999999</v>
      </c>
      <c r="L26" s="93">
        <f t="shared" si="0"/>
        <v>1.4221999999999999</v>
      </c>
      <c r="M26" s="491">
        <v>1.1087</v>
      </c>
      <c r="N26" s="93">
        <f t="shared" si="2"/>
        <v>1.1087</v>
      </c>
      <c r="O26" s="487" t="s">
        <v>916</v>
      </c>
      <c r="P26" s="492"/>
      <c r="Q26" s="492"/>
      <c r="R26" s="492"/>
      <c r="S26" s="492"/>
      <c r="T26" s="492"/>
      <c r="U26" s="492"/>
      <c r="V26" s="492"/>
      <c r="W26" s="492"/>
      <c r="X26" s="492"/>
      <c r="Y26" s="492"/>
      <c r="Z26" s="492"/>
      <c r="AA26" s="492"/>
      <c r="AB26" s="492"/>
      <c r="AC26" s="492"/>
      <c r="AD26" s="492"/>
      <c r="AE26" s="492"/>
      <c r="AF26" s="492"/>
      <c r="AG26" s="492"/>
      <c r="AH26" s="492"/>
      <c r="AI26" s="492"/>
      <c r="AJ26" s="492"/>
      <c r="AK26" s="492"/>
      <c r="AL26" s="492"/>
      <c r="AM26" s="492"/>
      <c r="AN26" s="492"/>
      <c r="AO26" s="492"/>
      <c r="AP26" s="492"/>
      <c r="AQ26" s="492"/>
      <c r="AR26" s="492"/>
      <c r="AS26" s="492"/>
      <c r="AT26" s="492"/>
      <c r="AU26" s="492"/>
      <c r="AV26" s="492"/>
      <c r="AW26" s="492"/>
      <c r="AX26" s="492"/>
      <c r="AY26" s="492"/>
      <c r="AZ26" s="492"/>
      <c r="BA26" s="492"/>
      <c r="BB26" s="492"/>
      <c r="BC26" s="492"/>
      <c r="BD26" s="492"/>
      <c r="BE26" s="492"/>
      <c r="BF26" s="492"/>
      <c r="BG26" s="492"/>
      <c r="BH26" s="492"/>
      <c r="BI26" s="492"/>
      <c r="BJ26" s="492"/>
      <c r="BK26" s="492"/>
      <c r="BL26" s="492"/>
      <c r="BM26" s="492"/>
      <c r="BN26" s="492"/>
      <c r="BO26" s="492"/>
      <c r="BP26" s="492"/>
      <c r="BQ26" s="492"/>
      <c r="BR26" s="492"/>
      <c r="BS26" s="492"/>
      <c r="BT26" s="492"/>
      <c r="BU26" s="492"/>
      <c r="BV26" s="492"/>
      <c r="BW26" s="492"/>
      <c r="BX26" s="492"/>
      <c r="BY26" s="492"/>
      <c r="BZ26" s="492"/>
      <c r="CA26" s="492"/>
      <c r="CB26" s="492"/>
      <c r="CC26" s="492"/>
      <c r="CD26" s="492"/>
      <c r="CE26" s="492"/>
      <c r="CF26" s="492"/>
      <c r="CG26" s="492"/>
      <c r="CH26" s="492"/>
      <c r="CI26" s="492"/>
      <c r="CJ26" s="492"/>
      <c r="CK26" s="492"/>
      <c r="CL26" s="492"/>
      <c r="CM26" s="492"/>
      <c r="CN26" s="492"/>
      <c r="CO26" s="492"/>
      <c r="CP26" s="492"/>
      <c r="CQ26" s="492"/>
      <c r="CR26" s="492"/>
      <c r="CS26" s="492"/>
      <c r="CT26" s="492"/>
      <c r="CU26" s="492"/>
      <c r="CV26" s="492"/>
      <c r="CW26" s="492"/>
      <c r="CX26" s="492"/>
      <c r="CY26" s="492"/>
      <c r="CZ26" s="492"/>
      <c r="DA26" s="492"/>
      <c r="DB26" s="492"/>
      <c r="DC26" s="492"/>
      <c r="DD26" s="492"/>
      <c r="DE26" s="492"/>
      <c r="DF26" s="492"/>
      <c r="DG26" s="492"/>
      <c r="DH26" s="492"/>
      <c r="DI26" s="492"/>
      <c r="DJ26" s="492"/>
      <c r="DK26" s="492"/>
      <c r="DL26" s="492"/>
      <c r="DM26" s="492"/>
      <c r="DN26" s="492"/>
      <c r="DO26" s="492"/>
      <c r="DP26" s="492"/>
      <c r="DQ26" s="492"/>
      <c r="DR26" s="492"/>
      <c r="DS26" s="492"/>
      <c r="DT26" s="492"/>
      <c r="DU26" s="492"/>
      <c r="DV26" s="492"/>
      <c r="DW26" s="492"/>
      <c r="DX26" s="492"/>
      <c r="DY26" s="492"/>
      <c r="DZ26" s="492"/>
      <c r="EA26" s="492"/>
      <c r="EB26" s="492"/>
      <c r="EC26" s="492"/>
      <c r="ED26" s="492"/>
      <c r="EE26" s="492"/>
      <c r="EF26" s="492"/>
      <c r="EG26" s="492"/>
      <c r="EH26" s="492"/>
      <c r="EI26" s="492"/>
      <c r="EJ26" s="492"/>
      <c r="EK26" s="492"/>
      <c r="EL26" s="492"/>
      <c r="EM26" s="492"/>
      <c r="EN26" s="492"/>
      <c r="EO26" s="492"/>
      <c r="EP26" s="492"/>
      <c r="EQ26" s="492"/>
      <c r="ER26" s="492"/>
      <c r="ES26" s="492"/>
      <c r="ET26" s="492"/>
      <c r="EU26" s="492"/>
      <c r="EV26" s="492"/>
      <c r="EW26" s="492"/>
      <c r="EX26" s="492"/>
      <c r="EY26" s="492"/>
      <c r="EZ26" s="492"/>
      <c r="FA26" s="492"/>
      <c r="FB26" s="492"/>
      <c r="FC26" s="492"/>
      <c r="FD26" s="492"/>
      <c r="FE26" s="492"/>
      <c r="FF26" s="492"/>
      <c r="FG26" s="492"/>
      <c r="FH26" s="492"/>
      <c r="FI26" s="492"/>
      <c r="FJ26" s="492"/>
      <c r="FK26" s="492"/>
      <c r="FL26" s="492"/>
      <c r="FM26" s="492"/>
      <c r="FN26" s="492"/>
      <c r="FO26" s="492"/>
      <c r="FP26" s="492"/>
      <c r="FQ26" s="492"/>
      <c r="FR26" s="492"/>
      <c r="FS26" s="492"/>
      <c r="FT26" s="492"/>
      <c r="FU26" s="492"/>
      <c r="FV26" s="492"/>
      <c r="FW26" s="492"/>
      <c r="FX26" s="492"/>
      <c r="FY26" s="492"/>
      <c r="FZ26" s="492"/>
      <c r="GA26" s="492"/>
      <c r="GB26" s="492"/>
      <c r="GC26" s="492"/>
      <c r="GD26" s="492"/>
      <c r="GE26" s="492"/>
      <c r="GF26" s="492"/>
      <c r="GG26" s="492"/>
      <c r="GH26" s="492"/>
      <c r="GI26" s="492"/>
      <c r="GJ26" s="492"/>
      <c r="GK26" s="492"/>
      <c r="GL26" s="492"/>
      <c r="GM26" s="492"/>
      <c r="GN26" s="492"/>
      <c r="GO26" s="492"/>
      <c r="GP26" s="492"/>
      <c r="GQ26" s="492"/>
      <c r="GR26" s="492"/>
      <c r="GS26" s="492"/>
      <c r="GT26" s="492"/>
      <c r="GU26" s="492"/>
      <c r="GV26" s="492"/>
      <c r="GW26" s="492"/>
      <c r="GX26" s="492"/>
      <c r="GY26" s="492"/>
      <c r="GZ26" s="492"/>
      <c r="HA26" s="492"/>
      <c r="HB26" s="492"/>
      <c r="HC26" s="492"/>
      <c r="HD26" s="492"/>
      <c r="HE26" s="492"/>
      <c r="HF26" s="492"/>
      <c r="HG26" s="492"/>
      <c r="HH26" s="492"/>
      <c r="HI26" s="492"/>
      <c r="HJ26" s="492"/>
      <c r="HK26" s="492"/>
      <c r="HL26" s="492"/>
      <c r="HM26" s="492"/>
      <c r="HN26" s="492"/>
      <c r="HO26" s="492"/>
      <c r="HP26" s="492"/>
      <c r="HQ26" s="492"/>
      <c r="HR26" s="492"/>
      <c r="HS26" s="492"/>
      <c r="HT26" s="492"/>
      <c r="HU26" s="492"/>
      <c r="HV26" s="492"/>
      <c r="HW26" s="492"/>
      <c r="HX26" s="492"/>
      <c r="HY26" s="492"/>
      <c r="HZ26" s="492"/>
      <c r="IA26" s="492"/>
      <c r="IB26" s="492"/>
      <c r="IC26" s="492"/>
      <c r="ID26" s="492"/>
      <c r="IE26" s="492"/>
      <c r="IF26" s="492"/>
      <c r="IG26" s="492"/>
      <c r="IH26" s="492"/>
      <c r="II26" s="492"/>
      <c r="IJ26" s="492"/>
      <c r="IK26" s="492"/>
      <c r="IL26" s="492"/>
      <c r="IM26" s="492"/>
      <c r="IN26" s="492"/>
      <c r="IO26" s="492"/>
      <c r="IP26" s="492"/>
      <c r="IQ26" s="492"/>
      <c r="IR26" s="492"/>
      <c r="IS26" s="492"/>
      <c r="IT26" s="492"/>
      <c r="IU26" s="492"/>
      <c r="IV26" s="492"/>
      <c r="IW26" s="492"/>
      <c r="IX26" s="492"/>
      <c r="IY26" s="492"/>
      <c r="IZ26" s="492"/>
      <c r="JA26" s="492"/>
      <c r="JB26" s="492"/>
      <c r="JC26" s="492"/>
      <c r="JD26" s="492"/>
      <c r="JE26" s="492"/>
      <c r="JF26" s="492"/>
      <c r="JG26" s="492"/>
      <c r="JH26" s="492"/>
      <c r="JI26" s="492"/>
      <c r="JJ26" s="492"/>
      <c r="JK26" s="492"/>
      <c r="JL26" s="492"/>
      <c r="JM26" s="492"/>
      <c r="JN26" s="492"/>
      <c r="JO26" s="492"/>
      <c r="JP26" s="492"/>
      <c r="JQ26" s="492"/>
      <c r="JR26" s="492"/>
      <c r="JS26" s="492"/>
      <c r="JT26" s="492"/>
      <c r="JU26" s="492"/>
      <c r="JV26" s="492"/>
      <c r="JW26" s="492"/>
      <c r="JX26" s="492"/>
      <c r="JY26" s="492"/>
      <c r="JZ26" s="492"/>
      <c r="KA26" s="492"/>
      <c r="KB26" s="492"/>
      <c r="KC26" s="492"/>
      <c r="KD26" s="492"/>
      <c r="KE26" s="492"/>
      <c r="KF26" s="492"/>
      <c r="KG26" s="492"/>
      <c r="KH26" s="492"/>
      <c r="KI26" s="492"/>
      <c r="KJ26" s="492"/>
      <c r="KK26" s="492"/>
      <c r="KL26" s="492"/>
      <c r="KM26" s="492"/>
      <c r="KN26" s="492"/>
      <c r="KO26" s="492"/>
      <c r="KP26" s="492"/>
      <c r="KQ26" s="492"/>
      <c r="KR26" s="492"/>
      <c r="KS26" s="492"/>
      <c r="KT26" s="492"/>
      <c r="KU26" s="492"/>
      <c r="KV26" s="492"/>
      <c r="KW26" s="492"/>
      <c r="KX26" s="492"/>
      <c r="KY26" s="492"/>
      <c r="KZ26" s="492"/>
      <c r="LA26" s="492"/>
      <c r="LB26" s="492"/>
      <c r="LC26" s="492"/>
      <c r="LD26" s="492"/>
      <c r="LE26" s="492"/>
      <c r="LF26" s="492"/>
      <c r="LG26" s="492"/>
      <c r="LH26" s="492"/>
      <c r="LI26" s="492"/>
      <c r="LJ26" s="492"/>
      <c r="LK26" s="492"/>
      <c r="LL26" s="492"/>
      <c r="LM26" s="492"/>
      <c r="LN26" s="492"/>
      <c r="LO26" s="492"/>
      <c r="LP26" s="492"/>
      <c r="LQ26" s="492"/>
      <c r="LR26" s="492"/>
      <c r="LS26" s="492"/>
      <c r="LT26" s="492"/>
      <c r="LU26" s="492"/>
      <c r="LV26" s="492"/>
      <c r="LW26" s="492"/>
      <c r="LX26" s="492"/>
      <c r="LY26" s="492"/>
      <c r="LZ26" s="492"/>
      <c r="MA26" s="492"/>
      <c r="MB26" s="492"/>
      <c r="MC26" s="492"/>
      <c r="MD26" s="492"/>
      <c r="ME26" s="492"/>
      <c r="MF26" s="492"/>
      <c r="MG26" s="492"/>
      <c r="MH26" s="492"/>
      <c r="MI26" s="492"/>
      <c r="MJ26" s="492"/>
      <c r="MK26" s="492"/>
      <c r="ML26" s="492"/>
      <c r="MM26" s="492"/>
      <c r="MN26" s="492"/>
      <c r="MO26" s="492"/>
      <c r="MP26" s="492"/>
      <c r="MQ26" s="492"/>
      <c r="MR26" s="492"/>
      <c r="MS26" s="492"/>
      <c r="MT26" s="492"/>
      <c r="MU26" s="492"/>
      <c r="MV26" s="492"/>
      <c r="MW26" s="492"/>
      <c r="MX26" s="492"/>
      <c r="MY26" s="492"/>
      <c r="MZ26" s="492"/>
      <c r="NA26" s="492"/>
      <c r="NB26" s="492"/>
      <c r="NC26" s="492"/>
      <c r="ND26" s="492"/>
      <c r="NE26" s="492"/>
      <c r="NF26" s="492"/>
      <c r="NG26" s="492"/>
      <c r="NH26" s="492"/>
      <c r="NI26" s="492"/>
      <c r="NJ26" s="492"/>
      <c r="NK26" s="492"/>
      <c r="NL26" s="492"/>
      <c r="NM26" s="492"/>
      <c r="NN26" s="492"/>
      <c r="NO26" s="492"/>
      <c r="NP26" s="492"/>
      <c r="NQ26" s="492"/>
      <c r="NR26" s="492"/>
      <c r="NS26" s="492"/>
      <c r="NT26" s="492"/>
      <c r="NU26" s="492"/>
      <c r="NV26" s="492"/>
      <c r="NW26" s="492"/>
      <c r="NX26" s="492"/>
      <c r="NY26" s="492"/>
      <c r="NZ26" s="492"/>
      <c r="OA26" s="492"/>
      <c r="OB26" s="492"/>
      <c r="OC26" s="492"/>
      <c r="OD26" s="492"/>
      <c r="OE26" s="492"/>
      <c r="OF26" s="492"/>
      <c r="OG26" s="492"/>
      <c r="OH26" s="492"/>
      <c r="OI26" s="492"/>
      <c r="OJ26" s="492"/>
      <c r="OK26" s="492"/>
      <c r="OL26" s="492"/>
      <c r="OM26" s="492"/>
      <c r="ON26" s="492"/>
      <c r="OO26" s="492"/>
      <c r="OP26" s="492"/>
      <c r="OQ26" s="492"/>
      <c r="OR26" s="492"/>
      <c r="OS26" s="492"/>
      <c r="OT26" s="492"/>
      <c r="OU26" s="492"/>
      <c r="OV26" s="492"/>
      <c r="OW26" s="492"/>
      <c r="OX26" s="492"/>
      <c r="OY26" s="492"/>
      <c r="OZ26" s="492"/>
      <c r="PA26" s="492"/>
      <c r="PB26" s="492"/>
      <c r="PC26" s="492"/>
      <c r="PD26" s="492"/>
      <c r="PE26" s="492"/>
      <c r="PF26" s="492"/>
      <c r="PG26" s="492"/>
      <c r="PH26" s="492"/>
      <c r="PI26" s="492"/>
      <c r="PJ26" s="492"/>
      <c r="PK26" s="492"/>
      <c r="PL26" s="492"/>
      <c r="PM26" s="492"/>
      <c r="PN26" s="492"/>
      <c r="PO26" s="492"/>
      <c r="PP26" s="492"/>
      <c r="PQ26" s="492"/>
      <c r="PR26" s="492"/>
      <c r="PS26" s="492"/>
      <c r="PT26" s="492"/>
      <c r="PU26" s="492"/>
      <c r="PV26" s="492"/>
      <c r="PW26" s="492"/>
      <c r="PX26" s="492"/>
      <c r="PY26" s="492"/>
      <c r="PZ26" s="492"/>
      <c r="QA26" s="492"/>
      <c r="QB26" s="492"/>
      <c r="QC26" s="492"/>
      <c r="QD26" s="492"/>
      <c r="QE26" s="492"/>
      <c r="QF26" s="492"/>
      <c r="QG26" s="492"/>
      <c r="QH26" s="492"/>
      <c r="QI26" s="492"/>
      <c r="QJ26" s="492"/>
      <c r="QK26" s="492"/>
      <c r="QL26" s="492"/>
      <c r="QM26" s="492"/>
      <c r="QN26" s="492"/>
      <c r="QO26" s="492"/>
      <c r="QP26" s="492"/>
      <c r="QQ26" s="492"/>
      <c r="QR26" s="492"/>
      <c r="QS26" s="492"/>
      <c r="QT26" s="492"/>
      <c r="QU26" s="492"/>
      <c r="QV26" s="492"/>
      <c r="QW26" s="492"/>
      <c r="QX26" s="492"/>
      <c r="QY26" s="492"/>
      <c r="QZ26" s="492"/>
      <c r="RA26" s="492"/>
      <c r="RB26" s="492"/>
      <c r="RC26" s="492"/>
      <c r="RD26" s="492"/>
      <c r="RE26" s="492"/>
      <c r="RF26" s="492"/>
      <c r="RG26" s="492"/>
      <c r="RH26" s="492"/>
      <c r="RI26" s="492"/>
      <c r="RJ26" s="492"/>
      <c r="RK26" s="492"/>
      <c r="RL26" s="492"/>
      <c r="RM26" s="492"/>
      <c r="RN26" s="492"/>
      <c r="RO26" s="492"/>
      <c r="RP26" s="492"/>
      <c r="RQ26" s="492"/>
      <c r="RR26" s="492"/>
      <c r="RS26" s="492"/>
      <c r="RT26" s="492"/>
      <c r="RU26" s="492"/>
      <c r="RV26" s="492"/>
      <c r="RW26" s="492"/>
      <c r="RX26" s="492"/>
      <c r="RY26" s="492"/>
      <c r="RZ26" s="492"/>
      <c r="SA26" s="492"/>
      <c r="SB26" s="492"/>
      <c r="SC26" s="492"/>
      <c r="SD26" s="492"/>
      <c r="SE26" s="492"/>
      <c r="SF26" s="492"/>
      <c r="SG26" s="492"/>
      <c r="SH26" s="492"/>
      <c r="SI26" s="492"/>
      <c r="SJ26" s="492"/>
      <c r="SK26" s="492"/>
      <c r="SL26" s="492"/>
      <c r="SM26" s="492"/>
      <c r="SN26" s="492"/>
      <c r="SO26" s="492"/>
      <c r="SP26" s="492"/>
      <c r="SQ26" s="492"/>
      <c r="SR26" s="492"/>
      <c r="SS26" s="492"/>
      <c r="ST26" s="492"/>
      <c r="SU26" s="492"/>
      <c r="SV26" s="492"/>
      <c r="SW26" s="492"/>
      <c r="SX26" s="492"/>
      <c r="SY26" s="492"/>
      <c r="SZ26" s="492"/>
      <c r="TA26" s="492"/>
      <c r="TB26" s="492"/>
      <c r="TC26" s="492"/>
      <c r="TD26" s="492"/>
      <c r="TE26" s="492"/>
      <c r="TF26" s="492"/>
      <c r="TG26" s="492"/>
      <c r="TH26" s="492"/>
      <c r="TI26" s="492"/>
      <c r="TJ26" s="492"/>
      <c r="TK26" s="492"/>
      <c r="TL26" s="492"/>
      <c r="TM26" s="492"/>
      <c r="TN26" s="492"/>
      <c r="TO26" s="492"/>
      <c r="TP26" s="492"/>
      <c r="TQ26" s="492"/>
      <c r="TR26" s="492"/>
      <c r="TS26" s="492"/>
      <c r="TT26" s="492"/>
      <c r="TU26" s="492"/>
      <c r="TV26" s="492"/>
      <c r="TW26" s="492"/>
      <c r="TX26" s="492"/>
      <c r="TY26" s="492"/>
      <c r="TZ26" s="492"/>
      <c r="UA26" s="492"/>
      <c r="UB26" s="492"/>
      <c r="UC26" s="492"/>
      <c r="UD26" s="492"/>
      <c r="UE26" s="492"/>
      <c r="UF26" s="492"/>
      <c r="UG26" s="492"/>
      <c r="UH26" s="492"/>
      <c r="UI26" s="492"/>
      <c r="UJ26" s="492"/>
      <c r="UK26" s="492"/>
      <c r="UL26" s="492"/>
      <c r="UM26" s="492"/>
      <c r="UN26" s="492"/>
      <c r="UO26" s="492"/>
      <c r="UP26" s="492"/>
      <c r="UQ26" s="492"/>
      <c r="UR26" s="492"/>
      <c r="US26" s="492"/>
      <c r="UT26" s="492"/>
      <c r="UU26" s="492"/>
      <c r="UV26" s="492"/>
      <c r="UW26" s="492"/>
      <c r="UX26" s="492"/>
      <c r="UY26" s="492"/>
      <c r="UZ26" s="492"/>
      <c r="VA26" s="492"/>
      <c r="VB26" s="492"/>
      <c r="VC26" s="492"/>
      <c r="VD26" s="492"/>
      <c r="VE26" s="492"/>
      <c r="VF26" s="492"/>
      <c r="VG26" s="492"/>
      <c r="VH26" s="492"/>
      <c r="VI26" s="492"/>
      <c r="VJ26" s="492"/>
      <c r="VK26" s="492"/>
      <c r="VL26" s="492"/>
      <c r="VM26" s="492"/>
      <c r="VN26" s="492"/>
      <c r="VO26" s="492"/>
      <c r="VP26" s="492"/>
      <c r="VQ26" s="492"/>
      <c r="VR26" s="492"/>
      <c r="VS26" s="492"/>
      <c r="VT26" s="492"/>
      <c r="VU26" s="492"/>
      <c r="VV26" s="492"/>
      <c r="VW26" s="492"/>
      <c r="VX26" s="492"/>
      <c r="VY26" s="492"/>
      <c r="VZ26" s="492"/>
      <c r="WA26" s="492"/>
      <c r="WB26" s="492"/>
      <c r="WC26" s="492"/>
      <c r="WD26" s="492"/>
      <c r="WE26" s="492"/>
      <c r="WF26" s="492"/>
      <c r="WG26" s="492"/>
      <c r="WH26" s="492"/>
      <c r="WI26" s="492"/>
      <c r="WJ26" s="492"/>
      <c r="WK26" s="492"/>
      <c r="WL26" s="492"/>
      <c r="WM26" s="492"/>
      <c r="WN26" s="492"/>
      <c r="WO26" s="492"/>
      <c r="WP26" s="492"/>
      <c r="WQ26" s="492"/>
      <c r="WR26" s="492"/>
      <c r="WS26" s="492"/>
      <c r="WT26" s="492"/>
      <c r="WU26" s="492"/>
      <c r="WV26" s="492"/>
      <c r="WW26" s="492"/>
      <c r="WX26" s="492"/>
      <c r="WY26" s="492"/>
      <c r="WZ26" s="492"/>
      <c r="XA26" s="492"/>
      <c r="XB26" s="492"/>
      <c r="XC26" s="492"/>
      <c r="XD26" s="492"/>
      <c r="XE26" s="492"/>
      <c r="XF26" s="492"/>
      <c r="XG26" s="492"/>
      <c r="XH26" s="492"/>
      <c r="XI26" s="492"/>
      <c r="XJ26" s="492"/>
      <c r="XK26" s="492"/>
      <c r="XL26" s="492"/>
      <c r="XM26" s="492"/>
      <c r="XN26" s="492"/>
      <c r="XO26" s="492"/>
      <c r="XP26" s="492"/>
      <c r="XQ26" s="492"/>
      <c r="XR26" s="492"/>
      <c r="XS26" s="492"/>
      <c r="XT26" s="492"/>
      <c r="XU26" s="492"/>
      <c r="XV26" s="492"/>
      <c r="XW26" s="492"/>
      <c r="XX26" s="492"/>
      <c r="XY26" s="492"/>
      <c r="XZ26" s="492"/>
      <c r="YA26" s="492"/>
      <c r="YB26" s="492"/>
      <c r="YC26" s="492"/>
      <c r="YD26" s="492"/>
      <c r="YE26" s="492"/>
      <c r="YF26" s="492"/>
      <c r="YG26" s="492"/>
      <c r="YH26" s="492"/>
      <c r="YI26" s="492"/>
      <c r="YJ26" s="492"/>
      <c r="YK26" s="492"/>
      <c r="YL26" s="492"/>
      <c r="YM26" s="492"/>
      <c r="YN26" s="492"/>
      <c r="YO26" s="492"/>
      <c r="YP26" s="492"/>
      <c r="YQ26" s="492"/>
      <c r="YR26" s="492"/>
      <c r="YS26" s="492"/>
      <c r="YT26" s="492"/>
      <c r="YU26" s="492"/>
      <c r="YV26" s="492"/>
      <c r="YW26" s="492"/>
      <c r="YX26" s="492"/>
      <c r="YY26" s="492"/>
      <c r="YZ26" s="492"/>
      <c r="ZA26" s="492"/>
      <c r="ZB26" s="492"/>
      <c r="ZC26" s="492"/>
      <c r="ZD26" s="492"/>
      <c r="ZE26" s="492"/>
      <c r="ZF26" s="492"/>
      <c r="ZG26" s="492"/>
      <c r="ZH26" s="492"/>
      <c r="ZI26" s="492"/>
      <c r="ZJ26" s="492"/>
      <c r="ZK26" s="492"/>
      <c r="ZL26" s="492"/>
      <c r="ZM26" s="492"/>
      <c r="ZN26" s="492"/>
      <c r="ZO26" s="492"/>
      <c r="ZP26" s="492"/>
      <c r="ZQ26" s="492"/>
      <c r="ZR26" s="492"/>
      <c r="ZS26" s="492"/>
      <c r="ZT26" s="492"/>
      <c r="ZU26" s="492"/>
      <c r="ZV26" s="492"/>
      <c r="ZW26" s="492"/>
      <c r="ZX26" s="492"/>
      <c r="ZY26" s="492"/>
      <c r="ZZ26" s="492"/>
      <c r="AAA26" s="492"/>
      <c r="AAB26" s="492"/>
      <c r="AAC26" s="492"/>
      <c r="AAD26" s="492"/>
      <c r="AAE26" s="492"/>
      <c r="AAF26" s="492"/>
      <c r="AAG26" s="492"/>
      <c r="AAH26" s="492"/>
      <c r="AAI26" s="492"/>
      <c r="AAJ26" s="492"/>
      <c r="AAK26" s="492"/>
      <c r="AAL26" s="492"/>
      <c r="AAM26" s="492"/>
      <c r="AAN26" s="492"/>
      <c r="AAO26" s="492"/>
      <c r="AAP26" s="492"/>
      <c r="AAQ26" s="492"/>
      <c r="AAR26" s="492"/>
      <c r="AAS26" s="492"/>
      <c r="AAT26" s="492"/>
      <c r="AAU26" s="492"/>
      <c r="AAV26" s="492"/>
      <c r="AAW26" s="492"/>
      <c r="AAX26" s="492"/>
      <c r="AAY26" s="492"/>
      <c r="AAZ26" s="492"/>
      <c r="ABA26" s="492"/>
      <c r="ABB26" s="492"/>
      <c r="ABC26" s="492"/>
      <c r="ABD26" s="492"/>
      <c r="ABE26" s="492"/>
      <c r="ABF26" s="492"/>
      <c r="ABG26" s="492"/>
      <c r="ABH26" s="492"/>
      <c r="ABI26" s="492"/>
      <c r="ABJ26" s="492"/>
      <c r="ABK26" s="492"/>
      <c r="ABL26" s="492"/>
      <c r="ABM26" s="492"/>
      <c r="ABN26" s="492"/>
      <c r="ABO26" s="492"/>
      <c r="ABP26" s="492"/>
      <c r="ABQ26" s="492"/>
      <c r="ABR26" s="492"/>
      <c r="ABS26" s="492"/>
      <c r="ABT26" s="492"/>
      <c r="ABU26" s="492"/>
      <c r="ABV26" s="492"/>
      <c r="ABW26" s="492"/>
      <c r="ABX26" s="492"/>
      <c r="ABY26" s="492"/>
      <c r="ABZ26" s="492"/>
      <c r="ACA26" s="492"/>
      <c r="ACB26" s="492"/>
      <c r="ACC26" s="492"/>
      <c r="ACD26" s="492"/>
      <c r="ACE26" s="492"/>
      <c r="ACF26" s="492"/>
      <c r="ACG26" s="492"/>
      <c r="ACH26" s="492"/>
      <c r="ACI26" s="492"/>
      <c r="ACJ26" s="492"/>
      <c r="ACK26" s="492"/>
      <c r="ACL26" s="492"/>
      <c r="ACM26" s="492"/>
      <c r="ACN26" s="492"/>
      <c r="ACO26" s="492"/>
      <c r="ACP26" s="492"/>
      <c r="ACQ26" s="492"/>
      <c r="ACR26" s="492"/>
      <c r="ACS26" s="492"/>
      <c r="ACT26" s="492"/>
      <c r="ACU26" s="492"/>
      <c r="ACV26" s="492"/>
      <c r="ACW26" s="492"/>
      <c r="ACX26" s="492"/>
      <c r="ACY26" s="492"/>
      <c r="ACZ26" s="492"/>
      <c r="ADA26" s="492"/>
      <c r="ADB26" s="492"/>
      <c r="ADC26" s="492"/>
      <c r="ADD26" s="492"/>
      <c r="ADE26" s="492"/>
      <c r="ADF26" s="492"/>
      <c r="ADG26" s="492"/>
      <c r="ADH26" s="492"/>
      <c r="ADI26" s="492"/>
      <c r="ADJ26" s="492"/>
      <c r="ADK26" s="492"/>
      <c r="ADL26" s="492"/>
      <c r="ADM26" s="492"/>
      <c r="ADN26" s="492"/>
      <c r="ADO26" s="492"/>
      <c r="ADP26" s="492"/>
      <c r="ADQ26" s="492"/>
      <c r="ADR26" s="492"/>
      <c r="ADS26" s="492"/>
      <c r="ADT26" s="492"/>
      <c r="ADU26" s="492"/>
      <c r="ADV26" s="492"/>
      <c r="ADW26" s="492"/>
      <c r="ADX26" s="492"/>
      <c r="ADY26" s="492"/>
      <c r="ADZ26" s="492"/>
      <c r="AEA26" s="492"/>
      <c r="AEB26" s="492"/>
      <c r="AEC26" s="492"/>
      <c r="AED26" s="492"/>
      <c r="AEE26" s="492"/>
      <c r="AEF26" s="492"/>
      <c r="AEG26" s="492"/>
      <c r="AEH26" s="492"/>
      <c r="AEI26" s="492"/>
      <c r="AEJ26" s="492"/>
      <c r="AEK26" s="492"/>
      <c r="AEL26" s="492"/>
      <c r="AEM26" s="492"/>
      <c r="AEN26" s="492"/>
      <c r="AEO26" s="492"/>
      <c r="AEP26" s="492"/>
      <c r="AEQ26" s="492"/>
      <c r="AER26" s="492"/>
      <c r="AES26" s="492"/>
      <c r="AET26" s="492"/>
      <c r="AEU26" s="492"/>
      <c r="AEV26" s="492"/>
      <c r="AEW26" s="492"/>
      <c r="AEX26" s="492"/>
      <c r="AEY26" s="492"/>
      <c r="AEZ26" s="492"/>
      <c r="AFA26" s="492"/>
      <c r="AFB26" s="492"/>
      <c r="AFC26" s="492"/>
      <c r="AFD26" s="492"/>
      <c r="AFE26" s="492"/>
      <c r="AFF26" s="492"/>
      <c r="AFG26" s="492"/>
      <c r="AFH26" s="492"/>
      <c r="AFI26" s="492"/>
      <c r="AFJ26" s="492"/>
      <c r="AFK26" s="492"/>
      <c r="AFL26" s="492"/>
      <c r="AFM26" s="492"/>
      <c r="AFN26" s="492"/>
      <c r="AFO26" s="492"/>
      <c r="AFP26" s="492"/>
      <c r="AFQ26" s="492"/>
      <c r="AFR26" s="492"/>
      <c r="AFS26" s="492"/>
      <c r="AFT26" s="492"/>
      <c r="AFU26" s="492"/>
      <c r="AFV26" s="492"/>
      <c r="AFW26" s="492"/>
      <c r="AFX26" s="492"/>
      <c r="AFY26" s="492"/>
      <c r="AFZ26" s="492"/>
      <c r="AGA26" s="492"/>
      <c r="AGB26" s="492"/>
      <c r="AGC26" s="492"/>
      <c r="AGD26" s="492"/>
      <c r="AGE26" s="492"/>
      <c r="AGF26" s="492"/>
      <c r="AGG26" s="492"/>
      <c r="AGH26" s="492"/>
      <c r="AGI26" s="492"/>
      <c r="AGJ26" s="492"/>
      <c r="AGK26" s="492"/>
      <c r="AGL26" s="492"/>
      <c r="AGM26" s="492"/>
      <c r="AGN26" s="492"/>
      <c r="AGO26" s="492"/>
      <c r="AGP26" s="492"/>
      <c r="AGQ26" s="492"/>
      <c r="AGR26" s="492"/>
      <c r="AGS26" s="492"/>
      <c r="AGT26" s="492"/>
      <c r="AGU26" s="492"/>
      <c r="AGV26" s="492"/>
      <c r="AGW26" s="492"/>
      <c r="AGX26" s="492"/>
      <c r="AGY26" s="492"/>
      <c r="AGZ26" s="492"/>
      <c r="AHA26" s="492"/>
      <c r="AHB26" s="492"/>
      <c r="AHC26" s="492"/>
      <c r="AHD26" s="492"/>
      <c r="AHE26" s="492"/>
      <c r="AHF26" s="492"/>
      <c r="AHG26" s="492"/>
      <c r="AHH26" s="492"/>
      <c r="AHI26" s="492"/>
      <c r="AHJ26" s="492"/>
      <c r="AHK26" s="492"/>
      <c r="AHL26" s="492"/>
      <c r="AHM26" s="492"/>
      <c r="AHN26" s="492"/>
      <c r="AHO26" s="492"/>
      <c r="AHP26" s="492"/>
      <c r="AHQ26" s="492"/>
      <c r="AHR26" s="492"/>
      <c r="AHS26" s="492"/>
      <c r="AHT26" s="492"/>
      <c r="AHU26" s="492"/>
      <c r="AHV26" s="492"/>
      <c r="AHW26" s="492"/>
      <c r="AHX26" s="492"/>
      <c r="AHY26" s="492"/>
      <c r="AHZ26" s="492"/>
      <c r="AIA26" s="492"/>
      <c r="AIB26" s="492"/>
      <c r="AIC26" s="492"/>
      <c r="AID26" s="492"/>
      <c r="AIE26" s="492"/>
      <c r="AIF26" s="492"/>
      <c r="AIG26" s="492"/>
      <c r="AIH26" s="492"/>
      <c r="AII26" s="492"/>
      <c r="AIJ26" s="492"/>
      <c r="AIK26" s="492"/>
      <c r="AIL26" s="492"/>
      <c r="AIM26" s="492"/>
      <c r="AIN26" s="492"/>
      <c r="AIO26" s="492"/>
      <c r="AIP26" s="492"/>
      <c r="AIQ26" s="492"/>
      <c r="AIR26" s="492"/>
      <c r="AIS26" s="492"/>
      <c r="AIT26" s="492"/>
      <c r="AIU26" s="492"/>
      <c r="AIV26" s="492"/>
      <c r="AIW26" s="492"/>
      <c r="AIX26" s="492"/>
      <c r="AIY26" s="492"/>
      <c r="AIZ26" s="492"/>
      <c r="AJA26" s="492"/>
      <c r="AJB26" s="492"/>
      <c r="AJC26" s="492"/>
      <c r="AJD26" s="492"/>
      <c r="AJE26" s="492"/>
      <c r="AJF26" s="492"/>
      <c r="AJG26" s="492"/>
      <c r="AJH26" s="492"/>
      <c r="AJI26" s="492"/>
      <c r="AJJ26" s="492"/>
      <c r="AJK26" s="492"/>
      <c r="AJL26" s="492"/>
      <c r="AJM26" s="492"/>
      <c r="AJN26" s="492"/>
      <c r="AJO26" s="492"/>
      <c r="AJP26" s="492"/>
      <c r="AJQ26" s="492"/>
      <c r="AJR26" s="492"/>
      <c r="AJS26" s="492"/>
      <c r="AJT26" s="492"/>
      <c r="AJU26" s="492"/>
      <c r="AJV26" s="492"/>
      <c r="AJW26" s="492"/>
      <c r="AJX26" s="492"/>
      <c r="AJY26" s="492"/>
      <c r="AJZ26" s="492"/>
      <c r="AKA26" s="492"/>
      <c r="AKB26" s="492"/>
      <c r="AKC26" s="492"/>
      <c r="AKD26" s="492"/>
      <c r="AKE26" s="492"/>
      <c r="AKF26" s="492"/>
      <c r="AKG26" s="492"/>
      <c r="AKH26" s="492"/>
      <c r="AKI26" s="492"/>
      <c r="AKJ26" s="492"/>
      <c r="AKK26" s="492"/>
      <c r="AKL26" s="492"/>
      <c r="AKM26" s="492"/>
      <c r="AKN26" s="492"/>
      <c r="AKO26" s="492"/>
      <c r="AKP26" s="492"/>
      <c r="AKQ26" s="492"/>
      <c r="AKR26" s="492"/>
      <c r="AKS26" s="492"/>
      <c r="AKT26" s="492"/>
      <c r="AKU26" s="492"/>
      <c r="AKV26" s="492"/>
      <c r="AKW26" s="492"/>
      <c r="AKX26" s="492"/>
      <c r="AKY26" s="492"/>
      <c r="AKZ26" s="492"/>
      <c r="ALA26" s="492"/>
      <c r="ALB26" s="492"/>
      <c r="ALC26" s="492"/>
      <c r="ALD26" s="492"/>
      <c r="ALE26" s="492"/>
      <c r="ALF26" s="492"/>
      <c r="ALG26" s="492"/>
      <c r="ALH26" s="492"/>
      <c r="ALI26" s="492"/>
      <c r="ALJ26" s="492"/>
      <c r="ALK26" s="492"/>
      <c r="ALL26" s="492"/>
      <c r="ALM26" s="492"/>
      <c r="ALN26" s="492"/>
      <c r="ALO26" s="492"/>
      <c r="ALP26" s="492"/>
      <c r="ALQ26" s="492"/>
      <c r="ALR26" s="492"/>
      <c r="ALS26" s="492"/>
      <c r="ALT26" s="492"/>
      <c r="ALU26" s="492"/>
      <c r="ALV26" s="492"/>
      <c r="ALW26" s="492"/>
      <c r="ALX26" s="492"/>
      <c r="ALY26" s="492"/>
      <c r="ALZ26" s="492"/>
      <c r="AMA26" s="492"/>
      <c r="AMB26" s="492"/>
      <c r="AMC26" s="492"/>
      <c r="AMD26" s="492"/>
      <c r="AME26" s="492"/>
      <c r="AMF26" s="492"/>
      <c r="AMG26" s="492"/>
      <c r="AMH26" s="492"/>
      <c r="AMI26" s="492"/>
      <c r="AMJ26" s="492"/>
      <c r="AMK26" s="492"/>
      <c r="AML26" s="492"/>
      <c r="AMM26" s="492"/>
      <c r="AMN26" s="492"/>
      <c r="AMO26" s="492"/>
      <c r="AMP26" s="492"/>
      <c r="AMQ26" s="492"/>
    </row>
    <row r="27" spans="1:1031">
      <c r="A27" s="186">
        <v>22</v>
      </c>
      <c r="B27" s="186">
        <v>1</v>
      </c>
      <c r="C27" s="251" t="s">
        <v>164</v>
      </c>
      <c r="D27" s="187" t="s">
        <v>882</v>
      </c>
      <c r="E27" s="155" t="s">
        <v>1126</v>
      </c>
      <c r="F27" s="186"/>
      <c r="G27" s="112"/>
      <c r="H27" s="186" t="s">
        <v>166</v>
      </c>
      <c r="I27" s="250">
        <v>0.76</v>
      </c>
      <c r="J27" s="93">
        <f t="shared" si="1"/>
        <v>0.76</v>
      </c>
      <c r="K27" s="250">
        <v>0.76</v>
      </c>
      <c r="L27" s="93">
        <f t="shared" si="0"/>
        <v>0.76</v>
      </c>
      <c r="M27" s="250">
        <v>0.59230000000000005</v>
      </c>
      <c r="N27" s="93">
        <f t="shared" si="2"/>
        <v>0.59230000000000005</v>
      </c>
      <c r="O27" s="186" t="s">
        <v>916</v>
      </c>
    </row>
    <row r="28" spans="1:1031">
      <c r="A28" s="487">
        <v>23</v>
      </c>
      <c r="B28" s="186">
        <v>2</v>
      </c>
      <c r="C28" s="251" t="s">
        <v>167</v>
      </c>
      <c r="D28" s="187" t="s">
        <v>883</v>
      </c>
      <c r="E28" s="187" t="s">
        <v>1585</v>
      </c>
      <c r="F28" s="186"/>
      <c r="G28" s="255">
        <v>1E-3</v>
      </c>
      <c r="H28" s="186" t="s">
        <v>743</v>
      </c>
      <c r="I28" s="250">
        <v>4.3760000000000003</v>
      </c>
      <c r="J28" s="93">
        <f t="shared" si="1"/>
        <v>8.7520000000000007</v>
      </c>
      <c r="K28" s="250">
        <v>4.3760000000000003</v>
      </c>
      <c r="L28" s="93">
        <f t="shared" si="0"/>
        <v>8.7520000000000007</v>
      </c>
      <c r="M28" s="250">
        <v>4.3760000000000003</v>
      </c>
      <c r="N28" s="93">
        <f t="shared" si="2"/>
        <v>8.7520000000000007</v>
      </c>
      <c r="O28" s="186" t="s">
        <v>916</v>
      </c>
    </row>
    <row r="29" spans="1:1031">
      <c r="A29" s="186">
        <v>24</v>
      </c>
      <c r="B29" s="186">
        <v>3</v>
      </c>
      <c r="C29" s="251" t="s">
        <v>168</v>
      </c>
      <c r="D29" s="187" t="s">
        <v>1127</v>
      </c>
      <c r="E29" s="155" t="s">
        <v>1127</v>
      </c>
      <c r="F29" s="186"/>
      <c r="G29" s="112"/>
      <c r="H29" s="186" t="s">
        <v>169</v>
      </c>
      <c r="I29" s="250">
        <v>0.19600000000000001</v>
      </c>
      <c r="J29" s="93">
        <f t="shared" si="1"/>
        <v>0.58800000000000008</v>
      </c>
      <c r="K29" s="250">
        <v>0.19600000000000001</v>
      </c>
      <c r="L29" s="93">
        <f t="shared" si="0"/>
        <v>0.58800000000000008</v>
      </c>
      <c r="M29" s="250">
        <v>0.14196</v>
      </c>
      <c r="N29" s="93">
        <f t="shared" si="2"/>
        <v>0.42588000000000004</v>
      </c>
      <c r="O29" s="186" t="s">
        <v>916</v>
      </c>
    </row>
    <row r="30" spans="1:1031">
      <c r="A30" s="186">
        <v>25</v>
      </c>
      <c r="B30" s="186">
        <v>1</v>
      </c>
      <c r="C30" s="251" t="s">
        <v>170</v>
      </c>
      <c r="D30" s="187">
        <v>705530008</v>
      </c>
      <c r="E30" s="187" t="s">
        <v>1582</v>
      </c>
      <c r="F30" s="186"/>
      <c r="G30" s="112"/>
      <c r="H30" s="186">
        <v>705530008</v>
      </c>
      <c r="I30" s="250">
        <v>2.7029999999999998</v>
      </c>
      <c r="J30" s="93">
        <f t="shared" si="1"/>
        <v>2.7029999999999998</v>
      </c>
      <c r="K30" s="250">
        <v>2.7029999999999998</v>
      </c>
      <c r="L30" s="93">
        <f t="shared" si="0"/>
        <v>2.7029999999999998</v>
      </c>
      <c r="M30" s="250">
        <v>2.2526000000000002</v>
      </c>
      <c r="N30" s="93">
        <f t="shared" si="2"/>
        <v>2.2526000000000002</v>
      </c>
      <c r="O30" s="186" t="s">
        <v>916</v>
      </c>
    </row>
    <row r="31" spans="1:1031">
      <c r="A31" s="186">
        <v>26</v>
      </c>
      <c r="B31" s="186">
        <v>4</v>
      </c>
      <c r="C31" s="251" t="s">
        <v>112</v>
      </c>
      <c r="D31" s="187" t="s">
        <v>172</v>
      </c>
      <c r="E31" s="155" t="s">
        <v>172</v>
      </c>
      <c r="F31" s="186"/>
      <c r="G31" s="112"/>
      <c r="H31" s="186" t="s">
        <v>173</v>
      </c>
      <c r="I31" s="250">
        <v>0.35815999999999998</v>
      </c>
      <c r="J31" s="93">
        <f t="shared" si="1"/>
        <v>1.4326399999999999</v>
      </c>
      <c r="K31" s="250">
        <v>0.35815999999999998</v>
      </c>
      <c r="L31" s="93">
        <f t="shared" si="0"/>
        <v>1.4326399999999999</v>
      </c>
      <c r="M31" s="250">
        <v>0.27676000000000001</v>
      </c>
      <c r="N31" s="93">
        <f t="shared" si="2"/>
        <v>1.10704</v>
      </c>
      <c r="O31" s="186" t="s">
        <v>916</v>
      </c>
    </row>
    <row r="32" spans="1:1031">
      <c r="A32" s="186">
        <v>27</v>
      </c>
      <c r="B32" s="186">
        <v>1</v>
      </c>
      <c r="C32" s="251" t="s">
        <v>884</v>
      </c>
      <c r="D32" s="187" t="s">
        <v>885</v>
      </c>
      <c r="E32" s="155" t="s">
        <v>1581</v>
      </c>
      <c r="F32" s="186"/>
      <c r="G32" s="255">
        <v>1E-3</v>
      </c>
      <c r="H32" s="186" t="s">
        <v>692</v>
      </c>
      <c r="I32" s="250">
        <v>0.53959999999999997</v>
      </c>
      <c r="J32" s="93">
        <f t="shared" si="1"/>
        <v>0.53959999999999997</v>
      </c>
      <c r="K32" s="250">
        <v>0.53959999999999997</v>
      </c>
      <c r="L32" s="93">
        <f t="shared" si="0"/>
        <v>0.53959999999999997</v>
      </c>
      <c r="M32" s="250">
        <v>0.4597</v>
      </c>
      <c r="N32" s="93">
        <f t="shared" si="2"/>
        <v>0.4597</v>
      </c>
      <c r="O32" s="186" t="s">
        <v>916</v>
      </c>
    </row>
    <row r="33" spans="1:15">
      <c r="A33" s="186">
        <v>28</v>
      </c>
      <c r="B33" s="186">
        <v>5</v>
      </c>
      <c r="C33" s="251" t="s">
        <v>174</v>
      </c>
      <c r="D33" s="187" t="s">
        <v>779</v>
      </c>
      <c r="E33" s="155" t="s">
        <v>1208</v>
      </c>
      <c r="F33" s="186" t="s">
        <v>175</v>
      </c>
      <c r="G33" s="255">
        <v>1E-3</v>
      </c>
      <c r="H33" s="186" t="s">
        <v>88</v>
      </c>
      <c r="I33" s="250">
        <v>7.3499999999999996E-2</v>
      </c>
      <c r="J33" s="93">
        <f t="shared" si="1"/>
        <v>0.36749999999999999</v>
      </c>
      <c r="K33" s="250">
        <v>7.3499999999999996E-2</v>
      </c>
      <c r="L33" s="93">
        <f t="shared" si="0"/>
        <v>0.36749999999999999</v>
      </c>
      <c r="M33" s="250">
        <v>3.0769999999999999E-2</v>
      </c>
      <c r="N33" s="93">
        <f t="shared" si="2"/>
        <v>0.15384999999999999</v>
      </c>
      <c r="O33" s="186" t="s">
        <v>916</v>
      </c>
    </row>
    <row r="34" spans="1:15">
      <c r="A34" s="186">
        <v>29</v>
      </c>
      <c r="B34" s="186">
        <v>5</v>
      </c>
      <c r="C34" s="251" t="s">
        <v>176</v>
      </c>
      <c r="D34" s="187" t="s">
        <v>886</v>
      </c>
      <c r="E34" s="155" t="s">
        <v>1580</v>
      </c>
      <c r="F34" s="186">
        <v>1</v>
      </c>
      <c r="G34" s="255">
        <v>5.0000000000000001E-3</v>
      </c>
      <c r="H34" s="186" t="s">
        <v>88</v>
      </c>
      <c r="I34" s="250">
        <v>1.0500000000000001E-2</v>
      </c>
      <c r="J34" s="93">
        <f t="shared" si="1"/>
        <v>5.2500000000000005E-2</v>
      </c>
      <c r="K34" s="250">
        <v>1.0500000000000001E-2</v>
      </c>
      <c r="L34" s="93">
        <f t="shared" si="0"/>
        <v>5.2500000000000005E-2</v>
      </c>
      <c r="M34" s="250">
        <v>4.9500000000000004E-3</v>
      </c>
      <c r="N34" s="93">
        <f t="shared" si="2"/>
        <v>2.4750000000000001E-2</v>
      </c>
      <c r="O34" s="186" t="s">
        <v>916</v>
      </c>
    </row>
    <row r="35" spans="1:15">
      <c r="A35" s="186">
        <v>30</v>
      </c>
      <c r="B35" s="186">
        <v>1</v>
      </c>
      <c r="C35" s="251" t="s">
        <v>178</v>
      </c>
      <c r="D35" s="187" t="s">
        <v>887</v>
      </c>
      <c r="E35" s="467" t="s">
        <v>1579</v>
      </c>
      <c r="F35" s="186">
        <v>33</v>
      </c>
      <c r="G35" s="255">
        <v>1E-3</v>
      </c>
      <c r="H35" s="186" t="s">
        <v>88</v>
      </c>
      <c r="I35" s="250">
        <v>5.7000000000000002E-2</v>
      </c>
      <c r="J35" s="93">
        <f t="shared" si="1"/>
        <v>5.7000000000000002E-2</v>
      </c>
      <c r="K35" s="250">
        <v>5.7000000000000002E-2</v>
      </c>
      <c r="L35" s="93">
        <f t="shared" si="0"/>
        <v>5.7000000000000002E-2</v>
      </c>
      <c r="M35" s="250">
        <v>2.3400000000000001E-2</v>
      </c>
      <c r="N35" s="93">
        <f t="shared" si="2"/>
        <v>2.3400000000000001E-2</v>
      </c>
      <c r="O35" s="186" t="s">
        <v>916</v>
      </c>
    </row>
    <row r="36" spans="1:15">
      <c r="A36" s="186">
        <v>31</v>
      </c>
      <c r="B36" s="186">
        <v>1</v>
      </c>
      <c r="C36" s="251" t="s">
        <v>86</v>
      </c>
      <c r="D36" s="187" t="s">
        <v>780</v>
      </c>
      <c r="E36" s="155" t="s">
        <v>780</v>
      </c>
      <c r="F36" s="186" t="s">
        <v>180</v>
      </c>
      <c r="G36" s="112"/>
      <c r="H36" s="186" t="s">
        <v>88</v>
      </c>
      <c r="I36" s="486">
        <v>0.31900000000000001</v>
      </c>
      <c r="J36" s="93">
        <f t="shared" si="1"/>
        <v>0.31900000000000001</v>
      </c>
      <c r="K36" s="486">
        <v>0.31900000000000001</v>
      </c>
      <c r="L36" s="93">
        <f t="shared" si="0"/>
        <v>0.31900000000000001</v>
      </c>
      <c r="M36" s="486">
        <v>0.13400000000000001</v>
      </c>
      <c r="N36" s="93">
        <f t="shared" si="2"/>
        <v>0.13400000000000001</v>
      </c>
      <c r="O36" s="186" t="s">
        <v>916</v>
      </c>
    </row>
    <row r="37" spans="1:15">
      <c r="A37" s="186">
        <v>32</v>
      </c>
      <c r="B37" s="186">
        <v>1</v>
      </c>
      <c r="C37" s="251" t="s">
        <v>181</v>
      </c>
      <c r="D37" s="187" t="s">
        <v>888</v>
      </c>
      <c r="E37" s="155" t="s">
        <v>1128</v>
      </c>
      <c r="F37" s="186" t="s">
        <v>182</v>
      </c>
      <c r="G37" s="112"/>
      <c r="H37" s="186" t="s">
        <v>88</v>
      </c>
      <c r="I37" s="250">
        <v>0.16139999999999999</v>
      </c>
      <c r="J37" s="93">
        <f t="shared" si="1"/>
        <v>0.16139999999999999</v>
      </c>
      <c r="K37" s="250">
        <v>0.16139999999999999</v>
      </c>
      <c r="L37" s="93">
        <f t="shared" si="0"/>
        <v>0.16139999999999999</v>
      </c>
      <c r="M37" s="250">
        <v>9.1840000000000005E-2</v>
      </c>
      <c r="N37" s="93">
        <f t="shared" si="2"/>
        <v>9.1840000000000005E-2</v>
      </c>
      <c r="O37" s="186" t="s">
        <v>916</v>
      </c>
    </row>
    <row r="38" spans="1:15">
      <c r="A38" s="186">
        <v>33</v>
      </c>
      <c r="B38" s="186">
        <v>7</v>
      </c>
      <c r="C38" s="76" t="s">
        <v>889</v>
      </c>
      <c r="D38" s="262" t="s">
        <v>890</v>
      </c>
      <c r="E38" s="155" t="s">
        <v>1129</v>
      </c>
      <c r="F38" s="186" t="s">
        <v>180</v>
      </c>
      <c r="G38" s="255">
        <v>1E-3</v>
      </c>
      <c r="H38" s="186" t="s">
        <v>88</v>
      </c>
      <c r="I38" s="250">
        <v>2.9000000000000001E-2</v>
      </c>
      <c r="J38" s="93">
        <f t="shared" si="1"/>
        <v>0.20300000000000001</v>
      </c>
      <c r="K38" s="250">
        <v>2.9000000000000001E-2</v>
      </c>
      <c r="L38" s="93">
        <f t="shared" si="0"/>
        <v>0.20300000000000001</v>
      </c>
      <c r="M38" s="250">
        <v>1.278E-2</v>
      </c>
      <c r="N38" s="93">
        <f t="shared" si="2"/>
        <v>8.9459999999999998E-2</v>
      </c>
      <c r="O38" s="186" t="s">
        <v>916</v>
      </c>
    </row>
    <row r="39" spans="1:15">
      <c r="A39" s="186">
        <v>34</v>
      </c>
      <c r="B39" s="186">
        <v>1</v>
      </c>
      <c r="C39" s="76" t="s">
        <v>183</v>
      </c>
      <c r="D39" s="262" t="s">
        <v>781</v>
      </c>
      <c r="E39" s="155" t="s">
        <v>1130</v>
      </c>
      <c r="F39" s="186" t="s">
        <v>184</v>
      </c>
      <c r="G39" s="112"/>
      <c r="H39" s="186" t="s">
        <v>88</v>
      </c>
      <c r="I39" s="250">
        <v>1.0029999999999999</v>
      </c>
      <c r="J39" s="93">
        <f t="shared" si="1"/>
        <v>1.0029999999999999</v>
      </c>
      <c r="K39" s="250">
        <v>1.0029999999999999</v>
      </c>
      <c r="L39" s="93">
        <f t="shared" si="0"/>
        <v>1.0029999999999999</v>
      </c>
      <c r="M39" s="250">
        <v>0.72770000000000001</v>
      </c>
      <c r="N39" s="93">
        <f t="shared" si="2"/>
        <v>0.72770000000000001</v>
      </c>
      <c r="O39" s="186" t="s">
        <v>916</v>
      </c>
    </row>
    <row r="40" spans="1:15">
      <c r="A40" s="186">
        <v>35</v>
      </c>
      <c r="B40" s="186">
        <v>1</v>
      </c>
      <c r="C40" s="251" t="s">
        <v>185</v>
      </c>
      <c r="D40" s="187" t="s">
        <v>891</v>
      </c>
      <c r="E40" s="155" t="s">
        <v>1131</v>
      </c>
      <c r="F40" s="186" t="s">
        <v>186</v>
      </c>
      <c r="G40" s="112"/>
      <c r="H40" s="186" t="s">
        <v>892</v>
      </c>
      <c r="I40" s="250">
        <v>0.26600000000000001</v>
      </c>
      <c r="J40" s="93">
        <f t="shared" si="1"/>
        <v>0.26600000000000001</v>
      </c>
      <c r="K40" s="250">
        <v>0.26600000000000001</v>
      </c>
      <c r="L40" s="93">
        <f t="shared" si="0"/>
        <v>0.26600000000000001</v>
      </c>
      <c r="M40" s="250">
        <v>0.1041</v>
      </c>
      <c r="N40" s="93">
        <f t="shared" si="2"/>
        <v>0.1041</v>
      </c>
      <c r="O40" s="186" t="s">
        <v>916</v>
      </c>
    </row>
    <row r="41" spans="1:15">
      <c r="A41" s="186">
        <v>36</v>
      </c>
      <c r="B41" s="186">
        <v>1</v>
      </c>
      <c r="C41" s="251" t="s">
        <v>187</v>
      </c>
      <c r="D41" s="187" t="s">
        <v>893</v>
      </c>
      <c r="E41" s="155" t="s">
        <v>1132</v>
      </c>
      <c r="F41" s="186" t="s">
        <v>748</v>
      </c>
      <c r="G41" s="255">
        <v>1E-3</v>
      </c>
      <c r="H41" s="186" t="s">
        <v>76</v>
      </c>
      <c r="I41" s="250">
        <v>0.16139999999999999</v>
      </c>
      <c r="J41" s="93">
        <f t="shared" si="1"/>
        <v>0.16139999999999999</v>
      </c>
      <c r="K41" s="250">
        <v>0.16139999999999999</v>
      </c>
      <c r="L41" s="93">
        <f t="shared" si="0"/>
        <v>0.16139999999999999</v>
      </c>
      <c r="M41" s="250">
        <v>9.1840000000000005E-2</v>
      </c>
      <c r="N41" s="93">
        <f t="shared" si="2"/>
        <v>9.1840000000000005E-2</v>
      </c>
      <c r="O41" s="186" t="s">
        <v>916</v>
      </c>
    </row>
    <row r="42" spans="1:15">
      <c r="A42" s="186">
        <v>37</v>
      </c>
      <c r="B42" s="186">
        <v>4</v>
      </c>
      <c r="C42" s="251" t="s">
        <v>894</v>
      </c>
      <c r="D42" s="187" t="s">
        <v>647</v>
      </c>
      <c r="E42" s="155" t="s">
        <v>1092</v>
      </c>
      <c r="F42" s="186">
        <v>100</v>
      </c>
      <c r="G42" s="255">
        <v>1E-3</v>
      </c>
      <c r="H42" s="186" t="s">
        <v>88</v>
      </c>
      <c r="I42" s="250">
        <v>1.89E-2</v>
      </c>
      <c r="J42" s="93">
        <f t="shared" si="1"/>
        <v>7.5600000000000001E-2</v>
      </c>
      <c r="K42" s="250">
        <v>1.89E-2</v>
      </c>
      <c r="L42" s="93">
        <f t="shared" si="0"/>
        <v>7.5600000000000001E-2</v>
      </c>
      <c r="M42" s="250">
        <v>8.8400000000000006E-3</v>
      </c>
      <c r="N42" s="93">
        <f t="shared" si="2"/>
        <v>3.5360000000000003E-2</v>
      </c>
      <c r="O42" s="186" t="s">
        <v>916</v>
      </c>
    </row>
    <row r="43" spans="1:15" ht="18.95" customHeight="1">
      <c r="A43" s="186">
        <v>38</v>
      </c>
      <c r="B43" s="186">
        <v>69</v>
      </c>
      <c r="C43" s="76" t="s">
        <v>895</v>
      </c>
      <c r="D43" s="262" t="s">
        <v>896</v>
      </c>
      <c r="E43" s="155" t="s">
        <v>1133</v>
      </c>
      <c r="F43" s="186">
        <v>150</v>
      </c>
      <c r="G43" s="112"/>
      <c r="H43" s="186" t="s">
        <v>88</v>
      </c>
      <c r="I43" s="250">
        <v>5.2165099999999997E-3</v>
      </c>
      <c r="J43" s="93">
        <f t="shared" si="1"/>
        <v>0.35993918999999996</v>
      </c>
      <c r="K43" s="250">
        <v>5.2165099999999997E-3</v>
      </c>
      <c r="L43" s="93">
        <f t="shared" si="0"/>
        <v>0.35993918999999996</v>
      </c>
      <c r="M43" s="250">
        <v>5.2165099999999997E-3</v>
      </c>
      <c r="N43" s="93">
        <f t="shared" si="2"/>
        <v>0.35993918999999996</v>
      </c>
      <c r="O43" s="186" t="s">
        <v>916</v>
      </c>
    </row>
    <row r="44" spans="1:15">
      <c r="A44" s="186">
        <v>39</v>
      </c>
      <c r="B44" s="186">
        <v>11</v>
      </c>
      <c r="C44" s="251" t="s">
        <v>897</v>
      </c>
      <c r="D44" s="187" t="s">
        <v>635</v>
      </c>
      <c r="E44" s="467" t="s">
        <v>1134</v>
      </c>
      <c r="F44" s="186" t="s">
        <v>113</v>
      </c>
      <c r="G44" s="112"/>
      <c r="H44" s="186" t="s">
        <v>88</v>
      </c>
      <c r="I44" s="250">
        <v>6.4000000000000003E-3</v>
      </c>
      <c r="J44" s="93">
        <f t="shared" si="1"/>
        <v>7.0400000000000004E-2</v>
      </c>
      <c r="K44" s="250">
        <v>6.4000000000000003E-3</v>
      </c>
      <c r="L44" s="93">
        <f t="shared" si="0"/>
        <v>7.0400000000000004E-2</v>
      </c>
      <c r="M44" s="250">
        <v>2.5000000000000001E-3</v>
      </c>
      <c r="N44" s="93">
        <f t="shared" si="2"/>
        <v>2.75E-2</v>
      </c>
      <c r="O44" s="186" t="s">
        <v>916</v>
      </c>
    </row>
    <row r="45" spans="1:15">
      <c r="A45" s="487">
        <v>40</v>
      </c>
      <c r="B45" s="186">
        <v>64</v>
      </c>
      <c r="C45" s="251" t="s">
        <v>189</v>
      </c>
      <c r="D45" s="187" t="s">
        <v>898</v>
      </c>
      <c r="E45" s="467" t="s">
        <v>1135</v>
      </c>
      <c r="F45" s="186">
        <v>100</v>
      </c>
      <c r="G45" s="112"/>
      <c r="H45" s="186" t="s">
        <v>88</v>
      </c>
      <c r="I45" s="250">
        <v>4.4749999999999998E-2</v>
      </c>
      <c r="J45" s="93">
        <f t="shared" si="1"/>
        <v>2.8639999999999999</v>
      </c>
      <c r="K45" s="250">
        <v>4.4749999999999998E-2</v>
      </c>
      <c r="L45" s="93">
        <f t="shared" si="0"/>
        <v>2.8639999999999999</v>
      </c>
      <c r="M45" s="250">
        <v>4.4749999999999998E-2</v>
      </c>
      <c r="N45" s="93">
        <f t="shared" si="2"/>
        <v>2.8639999999999999</v>
      </c>
      <c r="O45" s="186" t="s">
        <v>916</v>
      </c>
    </row>
    <row r="46" spans="1:15">
      <c r="A46" s="186">
        <v>41</v>
      </c>
      <c r="B46" s="186">
        <v>4</v>
      </c>
      <c r="C46" s="251" t="s">
        <v>191</v>
      </c>
      <c r="D46" s="187" t="s">
        <v>899</v>
      </c>
      <c r="E46" s="155" t="s">
        <v>1136</v>
      </c>
      <c r="F46" s="186" t="s">
        <v>192</v>
      </c>
      <c r="G46" s="112"/>
      <c r="H46" s="186" t="s">
        <v>88</v>
      </c>
      <c r="I46" s="250">
        <v>1.89E-2</v>
      </c>
      <c r="J46" s="93">
        <f t="shared" si="1"/>
        <v>7.5600000000000001E-2</v>
      </c>
      <c r="K46" s="250">
        <v>8.8400000000000006E-3</v>
      </c>
      <c r="L46" s="93">
        <f t="shared" si="0"/>
        <v>3.5360000000000003E-2</v>
      </c>
      <c r="M46" s="250">
        <v>8.8400000000000006E-3</v>
      </c>
      <c r="N46" s="93">
        <f t="shared" si="2"/>
        <v>3.5360000000000003E-2</v>
      </c>
      <c r="O46" s="186" t="s">
        <v>916</v>
      </c>
    </row>
    <row r="47" spans="1:15">
      <c r="A47" s="186">
        <v>42</v>
      </c>
      <c r="B47" s="186">
        <v>4</v>
      </c>
      <c r="C47" s="251" t="s">
        <v>193</v>
      </c>
      <c r="D47" s="187" t="s">
        <v>900</v>
      </c>
      <c r="E47" s="467" t="s">
        <v>1137</v>
      </c>
      <c r="F47" s="186" t="s">
        <v>194</v>
      </c>
      <c r="G47" s="112"/>
      <c r="H47" s="186" t="s">
        <v>88</v>
      </c>
      <c r="I47" s="250">
        <v>0.17580000000000001</v>
      </c>
      <c r="J47" s="93">
        <f t="shared" si="1"/>
        <v>0.70320000000000005</v>
      </c>
      <c r="K47" s="250">
        <v>0.17580000000000001</v>
      </c>
      <c r="L47" s="93">
        <f t="shared" si="0"/>
        <v>0.70320000000000005</v>
      </c>
      <c r="M47" s="250">
        <v>9.7019999999999995E-2</v>
      </c>
      <c r="N47" s="93">
        <f t="shared" si="2"/>
        <v>0.38807999999999998</v>
      </c>
      <c r="O47" s="186" t="s">
        <v>916</v>
      </c>
    </row>
    <row r="48" spans="1:15">
      <c r="A48" s="186">
        <v>43</v>
      </c>
      <c r="B48" s="186">
        <v>1</v>
      </c>
      <c r="C48" s="251" t="s">
        <v>195</v>
      </c>
      <c r="D48" s="187" t="s">
        <v>901</v>
      </c>
      <c r="E48" s="155" t="s">
        <v>1138</v>
      </c>
      <c r="F48" s="186" t="s">
        <v>113</v>
      </c>
      <c r="G48" s="112"/>
      <c r="H48" s="186" t="s">
        <v>88</v>
      </c>
      <c r="I48" s="250">
        <v>0.33</v>
      </c>
      <c r="J48" s="93">
        <f t="shared" si="1"/>
        <v>0.33</v>
      </c>
      <c r="K48" s="250">
        <v>0.33</v>
      </c>
      <c r="L48" s="93">
        <f t="shared" si="0"/>
        <v>0.33</v>
      </c>
      <c r="M48" s="250">
        <v>0.14499999999999999</v>
      </c>
      <c r="N48" s="93">
        <f t="shared" si="2"/>
        <v>0.14499999999999999</v>
      </c>
      <c r="O48" s="186" t="s">
        <v>916</v>
      </c>
    </row>
    <row r="49" spans="1:1031">
      <c r="A49" s="186">
        <v>44</v>
      </c>
      <c r="B49" s="186">
        <v>4</v>
      </c>
      <c r="C49" s="251" t="s">
        <v>902</v>
      </c>
      <c r="D49" s="187" t="s">
        <v>903</v>
      </c>
      <c r="E49" s="155" t="s">
        <v>1139</v>
      </c>
      <c r="F49" s="186">
        <v>0.1</v>
      </c>
      <c r="G49" s="112"/>
      <c r="H49" s="186" t="s">
        <v>904</v>
      </c>
      <c r="I49" s="250">
        <v>0.31879999999999997</v>
      </c>
      <c r="J49" s="93">
        <f t="shared" si="1"/>
        <v>1.2751999999999999</v>
      </c>
      <c r="K49" s="250">
        <v>0.31879999999999997</v>
      </c>
      <c r="L49" s="93">
        <f t="shared" si="0"/>
        <v>1.2751999999999999</v>
      </c>
      <c r="M49" s="250">
        <v>0.20873</v>
      </c>
      <c r="N49" s="93">
        <f t="shared" si="2"/>
        <v>0.83492</v>
      </c>
      <c r="O49" s="186" t="s">
        <v>916</v>
      </c>
    </row>
    <row r="50" spans="1:1031">
      <c r="A50" s="186">
        <v>45</v>
      </c>
      <c r="B50" s="186">
        <v>2</v>
      </c>
      <c r="C50" s="251" t="s">
        <v>905</v>
      </c>
      <c r="D50" s="187" t="s">
        <v>906</v>
      </c>
      <c r="E50" s="155" t="s">
        <v>1140</v>
      </c>
      <c r="F50" s="186" t="s">
        <v>907</v>
      </c>
      <c r="G50" s="112"/>
      <c r="H50" s="186" t="s">
        <v>88</v>
      </c>
      <c r="I50" s="250">
        <v>7.0000000000000001E-3</v>
      </c>
      <c r="J50" s="93">
        <f t="shared" si="1"/>
        <v>1.4E-2</v>
      </c>
      <c r="K50" s="250">
        <v>7.0000000000000001E-3</v>
      </c>
      <c r="L50" s="93">
        <f t="shared" si="0"/>
        <v>1.4E-2</v>
      </c>
      <c r="M50" s="250">
        <v>7.0000000000000001E-3</v>
      </c>
      <c r="N50" s="93">
        <f t="shared" si="2"/>
        <v>1.4E-2</v>
      </c>
      <c r="O50" s="186" t="s">
        <v>916</v>
      </c>
    </row>
    <row r="51" spans="1:1031">
      <c r="A51" s="186">
        <v>46</v>
      </c>
      <c r="B51" s="186">
        <v>2</v>
      </c>
      <c r="C51" s="251" t="s">
        <v>908</v>
      </c>
      <c r="D51" s="187" t="s">
        <v>787</v>
      </c>
      <c r="E51" s="155" t="s">
        <v>1141</v>
      </c>
      <c r="F51" s="186" t="s">
        <v>284</v>
      </c>
      <c r="G51" s="112"/>
      <c r="H51" s="186" t="s">
        <v>88</v>
      </c>
      <c r="I51" s="250">
        <v>2.3199999999999998E-2</v>
      </c>
      <c r="J51" s="93">
        <f t="shared" si="1"/>
        <v>4.6399999999999997E-2</v>
      </c>
      <c r="K51" s="250">
        <v>2.3199999999999998E-2</v>
      </c>
      <c r="L51" s="93">
        <f t="shared" si="0"/>
        <v>4.6399999999999997E-2</v>
      </c>
      <c r="M51" s="250">
        <v>2.3199999999999998E-2</v>
      </c>
      <c r="N51" s="93">
        <f t="shared" si="2"/>
        <v>4.6399999999999997E-2</v>
      </c>
      <c r="O51" s="186" t="s">
        <v>916</v>
      </c>
    </row>
    <row r="52" spans="1:1031">
      <c r="A52" s="186">
        <v>47</v>
      </c>
      <c r="B52" s="186">
        <v>4</v>
      </c>
      <c r="C52" s="251" t="s">
        <v>909</v>
      </c>
      <c r="D52" s="263" t="s">
        <v>917</v>
      </c>
      <c r="E52" s="155" t="s">
        <v>1142</v>
      </c>
      <c r="F52" s="186">
        <v>470</v>
      </c>
      <c r="G52" s="112"/>
      <c r="H52" s="186" t="s">
        <v>88</v>
      </c>
      <c r="I52" s="250">
        <v>8.6E-3</v>
      </c>
      <c r="J52" s="93">
        <f t="shared" si="1"/>
        <v>3.44E-2</v>
      </c>
      <c r="K52" s="250">
        <v>8.6E-3</v>
      </c>
      <c r="L52" s="93">
        <f t="shared" si="0"/>
        <v>3.44E-2</v>
      </c>
      <c r="M52" s="250">
        <v>3.8800000000000002E-3</v>
      </c>
      <c r="N52" s="93">
        <f t="shared" si="2"/>
        <v>1.5520000000000001E-2</v>
      </c>
      <c r="O52" s="186" t="s">
        <v>916</v>
      </c>
    </row>
    <row r="53" spans="1:1031">
      <c r="A53" s="186">
        <v>48</v>
      </c>
      <c r="B53" s="186">
        <v>22</v>
      </c>
      <c r="C53" s="251" t="s">
        <v>910</v>
      </c>
      <c r="D53" s="187" t="s">
        <v>196</v>
      </c>
      <c r="F53" s="186"/>
      <c r="G53" s="112"/>
      <c r="H53" s="186" t="s">
        <v>197</v>
      </c>
      <c r="J53" s="93">
        <f t="shared" si="1"/>
        <v>0</v>
      </c>
      <c r="L53" s="93">
        <f t="shared" si="0"/>
        <v>0</v>
      </c>
      <c r="N53" s="93">
        <f t="shared" si="2"/>
        <v>0</v>
      </c>
    </row>
    <row r="54" spans="1:1031">
      <c r="A54" s="186">
        <v>49</v>
      </c>
      <c r="B54" s="186">
        <v>1</v>
      </c>
      <c r="C54" s="251" t="s">
        <v>198</v>
      </c>
      <c r="D54" s="187" t="s">
        <v>911</v>
      </c>
      <c r="E54" s="155" t="s">
        <v>821</v>
      </c>
      <c r="F54" s="186"/>
      <c r="G54" s="112"/>
      <c r="H54" s="186" t="s">
        <v>199</v>
      </c>
      <c r="I54" s="250">
        <v>3.9140000000000001</v>
      </c>
      <c r="J54" s="93">
        <f t="shared" si="1"/>
        <v>3.9140000000000001</v>
      </c>
      <c r="K54" s="250">
        <v>3.9140000000000001</v>
      </c>
      <c r="L54" s="93">
        <f t="shared" si="0"/>
        <v>3.9140000000000001</v>
      </c>
      <c r="M54" s="250">
        <v>3.774</v>
      </c>
      <c r="N54" s="93">
        <f t="shared" si="2"/>
        <v>3.774</v>
      </c>
      <c r="O54" s="186" t="s">
        <v>916</v>
      </c>
    </row>
    <row r="55" spans="1:1031">
      <c r="A55" s="186">
        <v>50</v>
      </c>
      <c r="B55" s="186">
        <v>1</v>
      </c>
      <c r="C55" s="251" t="s">
        <v>200</v>
      </c>
      <c r="D55" s="187" t="s">
        <v>757</v>
      </c>
      <c r="E55" s="155" t="s">
        <v>1143</v>
      </c>
      <c r="F55" s="186"/>
      <c r="G55" s="112"/>
      <c r="H55" s="186" t="s">
        <v>201</v>
      </c>
      <c r="I55" s="250">
        <v>6.7911999999999999</v>
      </c>
      <c r="J55" s="93">
        <f t="shared" si="1"/>
        <v>6.7911999999999999</v>
      </c>
      <c r="K55" s="250">
        <v>6.7911999999999999</v>
      </c>
      <c r="L55" s="93">
        <f t="shared" si="0"/>
        <v>6.7911999999999999</v>
      </c>
      <c r="M55" s="250">
        <v>6.7911999999999999</v>
      </c>
      <c r="N55" s="93">
        <f t="shared" si="2"/>
        <v>6.7911999999999999</v>
      </c>
      <c r="O55" s="186" t="s">
        <v>916</v>
      </c>
    </row>
    <row r="56" spans="1:1031">
      <c r="A56" s="186">
        <v>51</v>
      </c>
      <c r="B56" s="186">
        <v>1</v>
      </c>
      <c r="C56" s="251" t="s">
        <v>202</v>
      </c>
      <c r="D56" s="187" t="s">
        <v>758</v>
      </c>
      <c r="E56" s="155" t="s">
        <v>1144</v>
      </c>
      <c r="F56" s="186"/>
      <c r="G56" s="112"/>
      <c r="H56" s="186" t="s">
        <v>203</v>
      </c>
      <c r="I56" s="250">
        <v>13.478</v>
      </c>
      <c r="J56" s="93">
        <f t="shared" si="1"/>
        <v>13.478</v>
      </c>
      <c r="K56" s="250">
        <v>13.478</v>
      </c>
      <c r="L56" s="93">
        <f t="shared" si="0"/>
        <v>13.478</v>
      </c>
      <c r="M56" s="250">
        <v>11.382899999999999</v>
      </c>
      <c r="N56" s="93">
        <f t="shared" si="2"/>
        <v>11.382899999999999</v>
      </c>
      <c r="O56" s="186" t="s">
        <v>916</v>
      </c>
    </row>
    <row r="57" spans="1:1031">
      <c r="A57" s="487">
        <v>52</v>
      </c>
      <c r="B57" s="186">
        <v>3</v>
      </c>
      <c r="C57" s="251" t="s">
        <v>204</v>
      </c>
      <c r="D57" s="187" t="s">
        <v>205</v>
      </c>
      <c r="E57" s="187" t="s">
        <v>1584</v>
      </c>
      <c r="F57" s="186"/>
      <c r="G57" s="112"/>
      <c r="H57" s="186" t="s">
        <v>166</v>
      </c>
      <c r="I57" s="91">
        <v>1.9339</v>
      </c>
      <c r="J57" s="93">
        <f t="shared" si="1"/>
        <v>5.8017000000000003</v>
      </c>
      <c r="K57" s="91">
        <v>1.9339</v>
      </c>
      <c r="L57" s="93">
        <f t="shared" si="0"/>
        <v>5.8017000000000003</v>
      </c>
      <c r="M57" s="91">
        <v>1.7727599999999999</v>
      </c>
      <c r="N57" s="93">
        <f t="shared" si="2"/>
        <v>5.3182799999999997</v>
      </c>
      <c r="O57" s="186" t="s">
        <v>916</v>
      </c>
    </row>
    <row r="58" spans="1:1031">
      <c r="A58" s="186">
        <v>53</v>
      </c>
      <c r="B58" s="186">
        <v>1</v>
      </c>
      <c r="C58" s="251" t="s">
        <v>206</v>
      </c>
      <c r="D58" s="187" t="s">
        <v>207</v>
      </c>
      <c r="E58" s="155" t="s">
        <v>1145</v>
      </c>
      <c r="F58" s="186"/>
      <c r="G58" s="112"/>
      <c r="H58" s="186" t="s">
        <v>201</v>
      </c>
      <c r="I58" s="250">
        <v>8.2100000000000009</v>
      </c>
      <c r="J58" s="93">
        <f t="shared" si="1"/>
        <v>8.2100000000000009</v>
      </c>
      <c r="K58" s="250">
        <v>8.2100000000000009</v>
      </c>
      <c r="L58" s="93">
        <f t="shared" si="0"/>
        <v>8.2100000000000009</v>
      </c>
      <c r="M58" s="250">
        <v>6.1410200000000001</v>
      </c>
      <c r="N58" s="93">
        <f t="shared" si="2"/>
        <v>6.1410200000000001</v>
      </c>
      <c r="O58" s="186" t="s">
        <v>916</v>
      </c>
    </row>
    <row r="59" spans="1:1031">
      <c r="A59" s="186">
        <v>54</v>
      </c>
      <c r="B59" s="186">
        <v>3</v>
      </c>
      <c r="C59" s="251" t="s">
        <v>208</v>
      </c>
      <c r="D59" s="187" t="s">
        <v>912</v>
      </c>
      <c r="E59" s="155" t="s">
        <v>1146</v>
      </c>
      <c r="F59" s="186"/>
      <c r="G59" s="112"/>
      <c r="H59" s="186" t="s">
        <v>210</v>
      </c>
      <c r="I59" s="250">
        <v>0.59460000000000002</v>
      </c>
      <c r="J59" s="93">
        <f t="shared" si="1"/>
        <v>1.7838000000000001</v>
      </c>
      <c r="K59" s="250">
        <v>0.59460000000000002</v>
      </c>
      <c r="L59" s="93">
        <f t="shared" si="0"/>
        <v>1.7838000000000001</v>
      </c>
      <c r="M59" s="250">
        <v>0.49120000000000003</v>
      </c>
      <c r="N59" s="93">
        <f t="shared" si="2"/>
        <v>1.4736</v>
      </c>
      <c r="O59" s="186" t="s">
        <v>916</v>
      </c>
    </row>
    <row r="60" spans="1:1031">
      <c r="A60" s="186">
        <v>55</v>
      </c>
      <c r="B60" s="186">
        <v>1</v>
      </c>
      <c r="C60" s="251" t="s">
        <v>211</v>
      </c>
      <c r="D60" s="187" t="s">
        <v>212</v>
      </c>
      <c r="E60" s="155" t="s">
        <v>1147</v>
      </c>
      <c r="F60" s="186"/>
      <c r="G60" s="112"/>
      <c r="H60" s="186" t="s">
        <v>213</v>
      </c>
      <c r="I60" s="250">
        <v>2.125</v>
      </c>
      <c r="J60" s="93">
        <f t="shared" si="1"/>
        <v>2.125</v>
      </c>
      <c r="K60" s="250">
        <v>2.125</v>
      </c>
      <c r="L60" s="93">
        <f t="shared" si="0"/>
        <v>2.125</v>
      </c>
      <c r="M60" s="250">
        <v>1.8104899999999999</v>
      </c>
      <c r="N60" s="93">
        <f t="shared" si="2"/>
        <v>1.8104899999999999</v>
      </c>
      <c r="O60" s="186" t="s">
        <v>916</v>
      </c>
    </row>
    <row r="61" spans="1:1031" s="232" customFormat="1">
      <c r="A61" s="186">
        <v>56</v>
      </c>
      <c r="B61" s="186">
        <v>1</v>
      </c>
      <c r="C61" s="251" t="s">
        <v>214</v>
      </c>
      <c r="D61" s="187" t="s">
        <v>215</v>
      </c>
      <c r="E61" s="155" t="s">
        <v>1148</v>
      </c>
      <c r="F61" s="186"/>
      <c r="G61" s="112"/>
      <c r="H61" s="186" t="s">
        <v>216</v>
      </c>
      <c r="I61" s="250">
        <v>8.89</v>
      </c>
      <c r="J61" s="93">
        <f t="shared" si="1"/>
        <v>8.89</v>
      </c>
      <c r="K61" s="250">
        <v>8.89</v>
      </c>
      <c r="L61" s="93">
        <f t="shared" si="0"/>
        <v>8.89</v>
      </c>
      <c r="M61" s="250">
        <v>8.89</v>
      </c>
      <c r="N61" s="93">
        <f t="shared" si="2"/>
        <v>8.89</v>
      </c>
      <c r="O61" s="186" t="s">
        <v>916</v>
      </c>
      <c r="P61" s="78"/>
      <c r="Q61" s="78"/>
      <c r="R61" s="78"/>
      <c r="S61" s="78"/>
      <c r="T61" s="78"/>
      <c r="U61" s="78"/>
      <c r="V61" s="78"/>
      <c r="W61" s="78"/>
      <c r="X61" s="78"/>
      <c r="Y61" s="78"/>
      <c r="Z61" s="78"/>
      <c r="AA61" s="78"/>
      <c r="AB61" s="78"/>
      <c r="AC61" s="78"/>
      <c r="AD61" s="78"/>
      <c r="AE61" s="78"/>
      <c r="AF61" s="78"/>
      <c r="AG61" s="78"/>
      <c r="AH61" s="78"/>
      <c r="AI61" s="78"/>
      <c r="AJ61" s="78"/>
      <c r="AK61" s="78"/>
      <c r="AL61" s="78"/>
      <c r="AM61" s="78"/>
      <c r="AN61" s="78"/>
      <c r="AO61" s="78"/>
      <c r="AP61" s="78"/>
      <c r="AQ61" s="78"/>
      <c r="AR61" s="78"/>
      <c r="AS61" s="78"/>
      <c r="AT61" s="78"/>
      <c r="AU61" s="78"/>
      <c r="AV61" s="78"/>
      <c r="AW61" s="78"/>
      <c r="AX61" s="78"/>
      <c r="AY61" s="78"/>
      <c r="AZ61" s="78"/>
      <c r="BA61" s="78"/>
      <c r="BB61" s="78"/>
      <c r="BC61" s="78"/>
      <c r="BD61" s="78"/>
      <c r="BE61" s="78"/>
      <c r="BF61" s="78"/>
      <c r="BG61" s="78"/>
      <c r="BH61" s="78"/>
      <c r="BI61" s="78"/>
      <c r="BJ61" s="78"/>
      <c r="BK61" s="78"/>
      <c r="BL61" s="78"/>
      <c r="BM61" s="78"/>
      <c r="BN61" s="78"/>
      <c r="BO61" s="78"/>
      <c r="BP61" s="78"/>
      <c r="BQ61" s="78"/>
      <c r="BR61" s="78"/>
      <c r="BS61" s="78"/>
      <c r="BT61" s="78"/>
      <c r="BU61" s="78"/>
      <c r="BV61" s="78"/>
      <c r="BW61" s="78"/>
      <c r="BX61" s="78"/>
      <c r="BY61" s="78"/>
      <c r="BZ61" s="78"/>
      <c r="CA61" s="78"/>
      <c r="CB61" s="78"/>
      <c r="CC61" s="78"/>
      <c r="CD61" s="78"/>
      <c r="CE61" s="78"/>
      <c r="CF61" s="78"/>
      <c r="CG61" s="78"/>
      <c r="CH61" s="78"/>
      <c r="CI61" s="78"/>
      <c r="CJ61" s="78"/>
      <c r="CK61" s="78"/>
      <c r="CL61" s="78"/>
      <c r="CM61" s="78"/>
      <c r="CN61" s="78"/>
      <c r="CO61" s="78"/>
      <c r="CP61" s="78"/>
      <c r="CQ61" s="78"/>
      <c r="CR61" s="78"/>
      <c r="CS61" s="78"/>
      <c r="CT61" s="78"/>
      <c r="CU61" s="78"/>
      <c r="CV61" s="78"/>
      <c r="CW61" s="78"/>
      <c r="CX61" s="78"/>
      <c r="CY61" s="78"/>
      <c r="CZ61" s="78"/>
      <c r="DA61" s="78"/>
      <c r="DB61" s="78"/>
      <c r="DC61" s="78"/>
      <c r="DD61" s="78"/>
      <c r="DE61" s="78"/>
      <c r="DF61" s="78"/>
      <c r="DG61" s="78"/>
      <c r="DH61" s="78"/>
      <c r="DI61" s="78"/>
      <c r="DJ61" s="78"/>
      <c r="DK61" s="78"/>
      <c r="DL61" s="78"/>
      <c r="DM61" s="78"/>
      <c r="DN61" s="78"/>
      <c r="DO61" s="78"/>
      <c r="DP61" s="78"/>
      <c r="DQ61" s="78"/>
      <c r="DR61" s="78"/>
      <c r="DS61" s="78"/>
      <c r="DT61" s="78"/>
      <c r="DU61" s="78"/>
      <c r="DV61" s="78"/>
      <c r="DW61" s="78"/>
      <c r="DX61" s="78"/>
      <c r="DY61" s="78"/>
      <c r="DZ61" s="78"/>
      <c r="EA61" s="78"/>
      <c r="EB61" s="78"/>
      <c r="EC61" s="78"/>
      <c r="ED61" s="78"/>
      <c r="EE61" s="78"/>
      <c r="EF61" s="78"/>
      <c r="EG61" s="78"/>
      <c r="EH61" s="78"/>
      <c r="EI61" s="78"/>
      <c r="EJ61" s="78"/>
      <c r="EK61" s="78"/>
      <c r="EL61" s="78"/>
      <c r="EM61" s="78"/>
      <c r="EN61" s="78"/>
      <c r="EO61" s="78"/>
      <c r="EP61" s="78"/>
      <c r="EQ61" s="78"/>
      <c r="ER61" s="78"/>
      <c r="ES61" s="78"/>
      <c r="ET61" s="78"/>
      <c r="EU61" s="78"/>
      <c r="EV61" s="78"/>
      <c r="EW61" s="78"/>
      <c r="EX61" s="78"/>
      <c r="EY61" s="78"/>
      <c r="EZ61" s="78"/>
      <c r="FA61" s="78"/>
      <c r="FB61" s="78"/>
      <c r="FC61" s="78"/>
      <c r="FD61" s="78"/>
      <c r="FE61" s="78"/>
      <c r="FF61" s="78"/>
      <c r="FG61" s="78"/>
      <c r="FH61" s="78"/>
      <c r="FI61" s="78"/>
      <c r="FJ61" s="78"/>
      <c r="FK61" s="78"/>
      <c r="FL61" s="78"/>
      <c r="FM61" s="78"/>
      <c r="FN61" s="78"/>
      <c r="FO61" s="78"/>
      <c r="FP61" s="78"/>
      <c r="FQ61" s="78"/>
      <c r="FR61" s="78"/>
      <c r="FS61" s="78"/>
      <c r="FT61" s="78"/>
      <c r="FU61" s="78"/>
      <c r="FV61" s="78"/>
      <c r="FW61" s="78"/>
      <c r="FX61" s="78"/>
      <c r="FY61" s="78"/>
      <c r="FZ61" s="78"/>
      <c r="GA61" s="78"/>
      <c r="GB61" s="78"/>
      <c r="GC61" s="78"/>
      <c r="GD61" s="78"/>
      <c r="GE61" s="78"/>
      <c r="GF61" s="78"/>
      <c r="GG61" s="78"/>
      <c r="GH61" s="78"/>
      <c r="GI61" s="78"/>
      <c r="GJ61" s="78"/>
      <c r="GK61" s="78"/>
      <c r="GL61" s="78"/>
      <c r="GM61" s="78"/>
      <c r="GN61" s="78"/>
      <c r="GO61" s="78"/>
      <c r="GP61" s="78"/>
      <c r="GQ61" s="78"/>
      <c r="GR61" s="78"/>
      <c r="GS61" s="78"/>
      <c r="GT61" s="78"/>
      <c r="GU61" s="78"/>
      <c r="GV61" s="78"/>
      <c r="GW61" s="78"/>
      <c r="GX61" s="78"/>
      <c r="GY61" s="78"/>
      <c r="GZ61" s="78"/>
      <c r="HA61" s="78"/>
      <c r="HB61" s="78"/>
      <c r="HC61" s="78"/>
      <c r="HD61" s="78"/>
      <c r="HE61" s="78"/>
      <c r="HF61" s="78"/>
      <c r="HG61" s="78"/>
      <c r="HH61" s="78"/>
      <c r="HI61" s="78"/>
      <c r="HJ61" s="78"/>
      <c r="HK61" s="78"/>
      <c r="HL61" s="78"/>
      <c r="HM61" s="78"/>
      <c r="HN61" s="78"/>
      <c r="HO61" s="78"/>
      <c r="HP61" s="78"/>
      <c r="HQ61" s="78"/>
      <c r="HR61" s="78"/>
      <c r="HS61" s="78"/>
      <c r="HT61" s="78"/>
      <c r="HU61" s="78"/>
      <c r="HV61" s="78"/>
      <c r="HW61" s="78"/>
      <c r="HX61" s="78"/>
      <c r="HY61" s="78"/>
      <c r="HZ61" s="78"/>
      <c r="IA61" s="78"/>
      <c r="IB61" s="78"/>
      <c r="IC61" s="78"/>
      <c r="ID61" s="78"/>
      <c r="IE61" s="78"/>
      <c r="IF61" s="78"/>
      <c r="IG61" s="78"/>
      <c r="IH61" s="78"/>
      <c r="II61" s="78"/>
      <c r="IJ61" s="78"/>
      <c r="IK61" s="78"/>
      <c r="IL61" s="78"/>
      <c r="IM61" s="78"/>
      <c r="IN61" s="78"/>
      <c r="IO61" s="78"/>
      <c r="IP61" s="78"/>
      <c r="IQ61" s="78"/>
      <c r="IR61" s="78"/>
      <c r="IS61" s="78"/>
      <c r="IT61" s="78"/>
      <c r="IU61" s="78"/>
      <c r="IV61" s="78"/>
      <c r="IW61" s="78"/>
      <c r="IX61" s="78"/>
      <c r="IY61" s="78"/>
      <c r="IZ61" s="78"/>
      <c r="JA61" s="78"/>
      <c r="JB61" s="78"/>
      <c r="JC61" s="78"/>
      <c r="JD61" s="78"/>
      <c r="JE61" s="78"/>
      <c r="JF61" s="78"/>
      <c r="JG61" s="78"/>
      <c r="JH61" s="78"/>
      <c r="JI61" s="78"/>
      <c r="JJ61" s="78"/>
      <c r="JK61" s="78"/>
      <c r="JL61" s="78"/>
      <c r="JM61" s="78"/>
      <c r="JN61" s="78"/>
      <c r="JO61" s="78"/>
      <c r="JP61" s="78"/>
      <c r="JQ61" s="78"/>
      <c r="JR61" s="78"/>
      <c r="JS61" s="78"/>
      <c r="JT61" s="78"/>
      <c r="JU61" s="78"/>
      <c r="JV61" s="78"/>
      <c r="JW61" s="78"/>
      <c r="JX61" s="78"/>
      <c r="JY61" s="78"/>
      <c r="JZ61" s="78"/>
      <c r="KA61" s="78"/>
      <c r="KB61" s="78"/>
      <c r="KC61" s="78"/>
      <c r="KD61" s="78"/>
      <c r="KE61" s="78"/>
      <c r="KF61" s="78"/>
      <c r="KG61" s="78"/>
      <c r="KH61" s="78"/>
      <c r="KI61" s="78"/>
      <c r="KJ61" s="78"/>
      <c r="KK61" s="78"/>
      <c r="KL61" s="78"/>
      <c r="KM61" s="78"/>
      <c r="KN61" s="78"/>
      <c r="KO61" s="78"/>
      <c r="KP61" s="78"/>
      <c r="KQ61" s="78"/>
      <c r="KR61" s="78"/>
      <c r="KS61" s="78"/>
      <c r="KT61" s="78"/>
      <c r="KU61" s="78"/>
      <c r="KV61" s="78"/>
      <c r="KW61" s="78"/>
      <c r="KX61" s="78"/>
      <c r="KY61" s="78"/>
      <c r="KZ61" s="78"/>
      <c r="LA61" s="78"/>
      <c r="LB61" s="78"/>
      <c r="LC61" s="78"/>
      <c r="LD61" s="78"/>
      <c r="LE61" s="78"/>
      <c r="LF61" s="78"/>
      <c r="LG61" s="78"/>
      <c r="LH61" s="78"/>
      <c r="LI61" s="78"/>
      <c r="LJ61" s="78"/>
      <c r="LK61" s="78"/>
      <c r="LL61" s="78"/>
      <c r="LM61" s="78"/>
      <c r="LN61" s="78"/>
      <c r="LO61" s="78"/>
      <c r="LP61" s="78"/>
      <c r="LQ61" s="78"/>
      <c r="LR61" s="78"/>
      <c r="LS61" s="78"/>
      <c r="LT61" s="78"/>
      <c r="LU61" s="78"/>
      <c r="LV61" s="78"/>
      <c r="LW61" s="78"/>
      <c r="LX61" s="78"/>
      <c r="LY61" s="78"/>
      <c r="LZ61" s="78"/>
      <c r="MA61" s="78"/>
      <c r="MB61" s="78"/>
      <c r="MC61" s="78"/>
      <c r="MD61" s="78"/>
      <c r="ME61" s="78"/>
      <c r="MF61" s="78"/>
      <c r="MG61" s="78"/>
      <c r="MH61" s="78"/>
      <c r="MI61" s="78"/>
      <c r="MJ61" s="78"/>
      <c r="MK61" s="78"/>
      <c r="ML61" s="78"/>
      <c r="MM61" s="78"/>
      <c r="MN61" s="78"/>
      <c r="MO61" s="78"/>
      <c r="MP61" s="78"/>
      <c r="MQ61" s="78"/>
      <c r="MR61" s="78"/>
      <c r="MS61" s="78"/>
      <c r="MT61" s="78"/>
      <c r="MU61" s="78"/>
      <c r="MV61" s="78"/>
      <c r="MW61" s="78"/>
      <c r="MX61" s="78"/>
      <c r="MY61" s="78"/>
      <c r="MZ61" s="78"/>
      <c r="NA61" s="78"/>
      <c r="NB61" s="78"/>
      <c r="NC61" s="78"/>
      <c r="ND61" s="78"/>
      <c r="NE61" s="78"/>
      <c r="NF61" s="78"/>
      <c r="NG61" s="78"/>
      <c r="NH61" s="78"/>
      <c r="NI61" s="78"/>
      <c r="NJ61" s="78"/>
      <c r="NK61" s="78"/>
      <c r="NL61" s="78"/>
      <c r="NM61" s="78"/>
      <c r="NN61" s="78"/>
      <c r="NO61" s="78"/>
      <c r="NP61" s="78"/>
      <c r="NQ61" s="78"/>
      <c r="NR61" s="78"/>
      <c r="NS61" s="78"/>
      <c r="NT61" s="78"/>
      <c r="NU61" s="78"/>
      <c r="NV61" s="78"/>
      <c r="NW61" s="78"/>
      <c r="NX61" s="78"/>
      <c r="NY61" s="78"/>
      <c r="NZ61" s="78"/>
      <c r="OA61" s="78"/>
      <c r="OB61" s="78"/>
      <c r="OC61" s="78"/>
      <c r="OD61" s="78"/>
      <c r="OE61" s="78"/>
      <c r="OF61" s="78"/>
      <c r="OG61" s="78"/>
      <c r="OH61" s="78"/>
      <c r="OI61" s="78"/>
      <c r="OJ61" s="78"/>
      <c r="OK61" s="78"/>
      <c r="OL61" s="78"/>
      <c r="OM61" s="78"/>
      <c r="ON61" s="78"/>
      <c r="OO61" s="78"/>
      <c r="OP61" s="78"/>
      <c r="OQ61" s="78"/>
      <c r="OR61" s="78"/>
      <c r="OS61" s="78"/>
      <c r="OT61" s="78"/>
      <c r="OU61" s="78"/>
      <c r="OV61" s="78"/>
      <c r="OW61" s="78"/>
      <c r="OX61" s="78"/>
      <c r="OY61" s="78"/>
      <c r="OZ61" s="78"/>
      <c r="PA61" s="78"/>
      <c r="PB61" s="78"/>
      <c r="PC61" s="78"/>
      <c r="PD61" s="78"/>
      <c r="PE61" s="78"/>
      <c r="PF61" s="78"/>
      <c r="PG61" s="78"/>
      <c r="PH61" s="78"/>
      <c r="PI61" s="78"/>
      <c r="PJ61" s="78"/>
      <c r="PK61" s="78"/>
      <c r="PL61" s="78"/>
      <c r="PM61" s="78"/>
      <c r="PN61" s="78"/>
      <c r="PO61" s="78"/>
      <c r="PP61" s="78"/>
      <c r="PQ61" s="78"/>
      <c r="PR61" s="78"/>
      <c r="PS61" s="78"/>
      <c r="PT61" s="78"/>
      <c r="PU61" s="78"/>
      <c r="PV61" s="78"/>
      <c r="PW61" s="78"/>
      <c r="PX61" s="78"/>
      <c r="PY61" s="78"/>
      <c r="PZ61" s="78"/>
      <c r="QA61" s="78"/>
      <c r="QB61" s="78"/>
      <c r="QC61" s="78"/>
      <c r="QD61" s="78"/>
      <c r="QE61" s="78"/>
      <c r="QF61" s="78"/>
      <c r="QG61" s="78"/>
      <c r="QH61" s="78"/>
      <c r="QI61" s="78"/>
      <c r="QJ61" s="78"/>
      <c r="QK61" s="78"/>
      <c r="QL61" s="78"/>
      <c r="QM61" s="78"/>
      <c r="QN61" s="78"/>
      <c r="QO61" s="78"/>
      <c r="QP61" s="78"/>
      <c r="QQ61" s="78"/>
      <c r="QR61" s="78"/>
      <c r="QS61" s="78"/>
      <c r="QT61" s="78"/>
      <c r="QU61" s="78"/>
      <c r="QV61" s="78"/>
      <c r="QW61" s="78"/>
      <c r="QX61" s="78"/>
      <c r="QY61" s="78"/>
      <c r="QZ61" s="78"/>
      <c r="RA61" s="78"/>
      <c r="RB61" s="78"/>
      <c r="RC61" s="78"/>
      <c r="RD61" s="78"/>
      <c r="RE61" s="78"/>
      <c r="RF61" s="78"/>
      <c r="RG61" s="78"/>
      <c r="RH61" s="78"/>
      <c r="RI61" s="78"/>
      <c r="RJ61" s="78"/>
      <c r="RK61" s="78"/>
      <c r="RL61" s="78"/>
      <c r="RM61" s="78"/>
      <c r="RN61" s="78"/>
      <c r="RO61" s="78"/>
      <c r="RP61" s="78"/>
      <c r="RQ61" s="78"/>
      <c r="RR61" s="78"/>
      <c r="RS61" s="78"/>
      <c r="RT61" s="78"/>
      <c r="RU61" s="78"/>
      <c r="RV61" s="78"/>
      <c r="RW61" s="78"/>
      <c r="RX61" s="78"/>
      <c r="RY61" s="78"/>
      <c r="RZ61" s="78"/>
      <c r="SA61" s="78"/>
      <c r="SB61" s="78"/>
      <c r="SC61" s="78"/>
      <c r="SD61" s="78"/>
      <c r="SE61" s="78"/>
      <c r="SF61" s="78"/>
      <c r="SG61" s="78"/>
      <c r="SH61" s="78"/>
      <c r="SI61" s="78"/>
      <c r="SJ61" s="78"/>
      <c r="SK61" s="78"/>
      <c r="SL61" s="78"/>
      <c r="SM61" s="78"/>
      <c r="SN61" s="78"/>
      <c r="SO61" s="78"/>
      <c r="SP61" s="78"/>
      <c r="SQ61" s="78"/>
      <c r="SR61" s="78"/>
      <c r="SS61" s="78"/>
      <c r="ST61" s="78"/>
      <c r="SU61" s="78"/>
      <c r="SV61" s="78"/>
      <c r="SW61" s="78"/>
      <c r="SX61" s="78"/>
      <c r="SY61" s="78"/>
      <c r="SZ61" s="78"/>
      <c r="TA61" s="78"/>
      <c r="TB61" s="78"/>
      <c r="TC61" s="78"/>
      <c r="TD61" s="78"/>
      <c r="TE61" s="78"/>
      <c r="TF61" s="78"/>
      <c r="TG61" s="78"/>
      <c r="TH61" s="78"/>
      <c r="TI61" s="78"/>
      <c r="TJ61" s="78"/>
      <c r="TK61" s="78"/>
      <c r="TL61" s="78"/>
      <c r="TM61" s="78"/>
      <c r="TN61" s="78"/>
      <c r="TO61" s="78"/>
      <c r="TP61" s="78"/>
      <c r="TQ61" s="78"/>
      <c r="TR61" s="78"/>
      <c r="TS61" s="78"/>
      <c r="TT61" s="78"/>
      <c r="TU61" s="78"/>
      <c r="TV61" s="78"/>
      <c r="TW61" s="78"/>
      <c r="TX61" s="78"/>
      <c r="TY61" s="78"/>
      <c r="TZ61" s="78"/>
      <c r="UA61" s="78"/>
      <c r="UB61" s="78"/>
      <c r="UC61" s="78"/>
      <c r="UD61" s="78"/>
      <c r="UE61" s="78"/>
      <c r="UF61" s="78"/>
      <c r="UG61" s="78"/>
      <c r="UH61" s="78"/>
      <c r="UI61" s="78"/>
      <c r="UJ61" s="78"/>
      <c r="UK61" s="78"/>
      <c r="UL61" s="78"/>
      <c r="UM61" s="78"/>
      <c r="UN61" s="78"/>
      <c r="UO61" s="78"/>
      <c r="UP61" s="78"/>
      <c r="UQ61" s="78"/>
      <c r="UR61" s="78"/>
      <c r="US61" s="78"/>
      <c r="UT61" s="78"/>
      <c r="UU61" s="78"/>
      <c r="UV61" s="78"/>
      <c r="UW61" s="78"/>
      <c r="UX61" s="78"/>
      <c r="UY61" s="78"/>
      <c r="UZ61" s="78"/>
      <c r="VA61" s="78"/>
      <c r="VB61" s="78"/>
      <c r="VC61" s="78"/>
      <c r="VD61" s="78"/>
      <c r="VE61" s="78"/>
      <c r="VF61" s="78"/>
      <c r="VG61" s="78"/>
      <c r="VH61" s="78"/>
      <c r="VI61" s="78"/>
      <c r="VJ61" s="78"/>
      <c r="VK61" s="78"/>
      <c r="VL61" s="78"/>
      <c r="VM61" s="78"/>
      <c r="VN61" s="78"/>
      <c r="VO61" s="78"/>
      <c r="VP61" s="78"/>
      <c r="VQ61" s="78"/>
      <c r="VR61" s="78"/>
      <c r="VS61" s="78"/>
      <c r="VT61" s="78"/>
      <c r="VU61" s="78"/>
      <c r="VV61" s="78"/>
      <c r="VW61" s="78"/>
      <c r="VX61" s="78"/>
      <c r="VY61" s="78"/>
      <c r="VZ61" s="78"/>
      <c r="WA61" s="78"/>
      <c r="WB61" s="78"/>
      <c r="WC61" s="78"/>
      <c r="WD61" s="78"/>
      <c r="WE61" s="78"/>
      <c r="WF61" s="78"/>
      <c r="WG61" s="78"/>
      <c r="WH61" s="78"/>
      <c r="WI61" s="78"/>
      <c r="WJ61" s="78"/>
      <c r="WK61" s="78"/>
      <c r="WL61" s="78"/>
      <c r="WM61" s="78"/>
      <c r="WN61" s="78"/>
      <c r="WO61" s="78"/>
      <c r="WP61" s="78"/>
      <c r="WQ61" s="78"/>
      <c r="WR61" s="78"/>
      <c r="WS61" s="78"/>
      <c r="WT61" s="78"/>
      <c r="WU61" s="78"/>
      <c r="WV61" s="78"/>
      <c r="WW61" s="78"/>
      <c r="WX61" s="78"/>
      <c r="WY61" s="78"/>
      <c r="WZ61" s="78"/>
      <c r="XA61" s="78"/>
      <c r="XB61" s="78"/>
      <c r="XC61" s="78"/>
      <c r="XD61" s="78"/>
      <c r="XE61" s="78"/>
      <c r="XF61" s="78"/>
      <c r="XG61" s="78"/>
      <c r="XH61" s="78"/>
      <c r="XI61" s="78"/>
      <c r="XJ61" s="78"/>
      <c r="XK61" s="78"/>
      <c r="XL61" s="78"/>
      <c r="XM61" s="78"/>
      <c r="XN61" s="78"/>
      <c r="XO61" s="78"/>
      <c r="XP61" s="78"/>
      <c r="XQ61" s="78"/>
      <c r="XR61" s="78"/>
      <c r="XS61" s="78"/>
      <c r="XT61" s="78"/>
      <c r="XU61" s="78"/>
      <c r="XV61" s="78"/>
      <c r="XW61" s="78"/>
      <c r="XX61" s="78"/>
      <c r="XY61" s="78"/>
      <c r="XZ61" s="78"/>
      <c r="YA61" s="78"/>
      <c r="YB61" s="78"/>
      <c r="YC61" s="78"/>
      <c r="YD61" s="78"/>
      <c r="YE61" s="78"/>
      <c r="YF61" s="78"/>
      <c r="YG61" s="78"/>
      <c r="YH61" s="78"/>
      <c r="YI61" s="78"/>
      <c r="YJ61" s="78"/>
      <c r="YK61" s="78"/>
      <c r="YL61" s="78"/>
      <c r="YM61" s="78"/>
      <c r="YN61" s="78"/>
      <c r="YO61" s="78"/>
      <c r="YP61" s="78"/>
      <c r="YQ61" s="78"/>
      <c r="YR61" s="78"/>
      <c r="YS61" s="78"/>
      <c r="YT61" s="78"/>
      <c r="YU61" s="78"/>
      <c r="YV61" s="78"/>
      <c r="YW61" s="78"/>
      <c r="YX61" s="78"/>
      <c r="YY61" s="78"/>
      <c r="YZ61" s="78"/>
      <c r="ZA61" s="78"/>
      <c r="ZB61" s="78"/>
      <c r="ZC61" s="78"/>
      <c r="ZD61" s="78"/>
      <c r="ZE61" s="78"/>
      <c r="ZF61" s="78"/>
      <c r="ZG61" s="78"/>
      <c r="ZH61" s="78"/>
      <c r="ZI61" s="78"/>
      <c r="ZJ61" s="78"/>
      <c r="ZK61" s="78"/>
      <c r="ZL61" s="78"/>
      <c r="ZM61" s="78"/>
      <c r="ZN61" s="78"/>
      <c r="ZO61" s="78"/>
      <c r="ZP61" s="78"/>
      <c r="ZQ61" s="78"/>
      <c r="ZR61" s="78"/>
      <c r="ZS61" s="78"/>
      <c r="ZT61" s="78"/>
      <c r="ZU61" s="78"/>
      <c r="ZV61" s="78"/>
      <c r="ZW61" s="78"/>
      <c r="ZX61" s="78"/>
      <c r="ZY61" s="78"/>
      <c r="ZZ61" s="78"/>
      <c r="AAA61" s="78"/>
      <c r="AAB61" s="78"/>
      <c r="AAC61" s="78"/>
      <c r="AAD61" s="78"/>
      <c r="AAE61" s="78"/>
      <c r="AAF61" s="78"/>
      <c r="AAG61" s="78"/>
      <c r="AAH61" s="78"/>
      <c r="AAI61" s="78"/>
      <c r="AAJ61" s="78"/>
      <c r="AAK61" s="78"/>
      <c r="AAL61" s="78"/>
      <c r="AAM61" s="78"/>
      <c r="AAN61" s="78"/>
      <c r="AAO61" s="78"/>
      <c r="AAP61" s="78"/>
      <c r="AAQ61" s="78"/>
      <c r="AAR61" s="78"/>
      <c r="AAS61" s="78"/>
      <c r="AAT61" s="78"/>
      <c r="AAU61" s="78"/>
      <c r="AAV61" s="78"/>
      <c r="AAW61" s="78"/>
      <c r="AAX61" s="78"/>
      <c r="AAY61" s="78"/>
      <c r="AAZ61" s="78"/>
      <c r="ABA61" s="78"/>
      <c r="ABB61" s="78"/>
      <c r="ABC61" s="78"/>
      <c r="ABD61" s="78"/>
      <c r="ABE61" s="78"/>
      <c r="ABF61" s="78"/>
      <c r="ABG61" s="78"/>
      <c r="ABH61" s="78"/>
      <c r="ABI61" s="78"/>
      <c r="ABJ61" s="78"/>
      <c r="ABK61" s="78"/>
      <c r="ABL61" s="78"/>
      <c r="ABM61" s="78"/>
      <c r="ABN61" s="78"/>
      <c r="ABO61" s="78"/>
      <c r="ABP61" s="78"/>
      <c r="ABQ61" s="78"/>
      <c r="ABR61" s="78"/>
      <c r="ABS61" s="78"/>
      <c r="ABT61" s="78"/>
      <c r="ABU61" s="78"/>
      <c r="ABV61" s="78"/>
      <c r="ABW61" s="78"/>
      <c r="ABX61" s="78"/>
      <c r="ABY61" s="78"/>
      <c r="ABZ61" s="78"/>
      <c r="ACA61" s="78"/>
      <c r="ACB61" s="78"/>
      <c r="ACC61" s="78"/>
      <c r="ACD61" s="78"/>
      <c r="ACE61" s="78"/>
      <c r="ACF61" s="78"/>
      <c r="ACG61" s="78"/>
      <c r="ACH61" s="78"/>
      <c r="ACI61" s="78"/>
      <c r="ACJ61" s="78"/>
      <c r="ACK61" s="78"/>
      <c r="ACL61" s="78"/>
      <c r="ACM61" s="78"/>
      <c r="ACN61" s="78"/>
      <c r="ACO61" s="78"/>
      <c r="ACP61" s="78"/>
      <c r="ACQ61" s="78"/>
      <c r="ACR61" s="78"/>
      <c r="ACS61" s="78"/>
      <c r="ACT61" s="78"/>
      <c r="ACU61" s="78"/>
      <c r="ACV61" s="78"/>
      <c r="ACW61" s="78"/>
      <c r="ACX61" s="78"/>
      <c r="ACY61" s="78"/>
      <c r="ACZ61" s="78"/>
      <c r="ADA61" s="78"/>
      <c r="ADB61" s="78"/>
      <c r="ADC61" s="78"/>
      <c r="ADD61" s="78"/>
      <c r="ADE61" s="78"/>
      <c r="ADF61" s="78"/>
      <c r="ADG61" s="78"/>
      <c r="ADH61" s="78"/>
      <c r="ADI61" s="78"/>
      <c r="ADJ61" s="78"/>
      <c r="ADK61" s="78"/>
      <c r="ADL61" s="78"/>
      <c r="ADM61" s="78"/>
      <c r="ADN61" s="78"/>
      <c r="ADO61" s="78"/>
      <c r="ADP61" s="78"/>
      <c r="ADQ61" s="78"/>
      <c r="ADR61" s="78"/>
      <c r="ADS61" s="78"/>
      <c r="ADT61" s="78"/>
      <c r="ADU61" s="78"/>
      <c r="ADV61" s="78"/>
      <c r="ADW61" s="78"/>
      <c r="ADX61" s="78"/>
      <c r="ADY61" s="78"/>
      <c r="ADZ61" s="78"/>
      <c r="AEA61" s="78"/>
      <c r="AEB61" s="78"/>
      <c r="AEC61" s="78"/>
      <c r="AED61" s="78"/>
      <c r="AEE61" s="78"/>
      <c r="AEF61" s="78"/>
      <c r="AEG61" s="78"/>
      <c r="AEH61" s="78"/>
      <c r="AEI61" s="78"/>
      <c r="AEJ61" s="78"/>
      <c r="AEK61" s="78"/>
      <c r="AEL61" s="78"/>
      <c r="AEM61" s="78"/>
      <c r="AEN61" s="78"/>
      <c r="AEO61" s="78"/>
      <c r="AEP61" s="78"/>
      <c r="AEQ61" s="78"/>
      <c r="AER61" s="78"/>
      <c r="AES61" s="78"/>
      <c r="AET61" s="78"/>
      <c r="AEU61" s="78"/>
      <c r="AEV61" s="78"/>
      <c r="AEW61" s="78"/>
      <c r="AEX61" s="78"/>
      <c r="AEY61" s="78"/>
      <c r="AEZ61" s="78"/>
      <c r="AFA61" s="78"/>
      <c r="AFB61" s="78"/>
      <c r="AFC61" s="78"/>
      <c r="AFD61" s="78"/>
      <c r="AFE61" s="78"/>
      <c r="AFF61" s="78"/>
      <c r="AFG61" s="78"/>
      <c r="AFH61" s="78"/>
      <c r="AFI61" s="78"/>
      <c r="AFJ61" s="78"/>
      <c r="AFK61" s="78"/>
      <c r="AFL61" s="78"/>
      <c r="AFM61" s="78"/>
      <c r="AFN61" s="78"/>
      <c r="AFO61" s="78"/>
      <c r="AFP61" s="78"/>
      <c r="AFQ61" s="78"/>
      <c r="AFR61" s="78"/>
      <c r="AFS61" s="78"/>
      <c r="AFT61" s="78"/>
      <c r="AFU61" s="78"/>
      <c r="AFV61" s="78"/>
      <c r="AFW61" s="78"/>
      <c r="AFX61" s="78"/>
      <c r="AFY61" s="78"/>
      <c r="AFZ61" s="78"/>
      <c r="AGA61" s="78"/>
      <c r="AGB61" s="78"/>
      <c r="AGC61" s="78"/>
      <c r="AGD61" s="78"/>
      <c r="AGE61" s="78"/>
      <c r="AGF61" s="78"/>
      <c r="AGG61" s="78"/>
      <c r="AGH61" s="78"/>
      <c r="AGI61" s="78"/>
      <c r="AGJ61" s="78"/>
      <c r="AGK61" s="78"/>
      <c r="AGL61" s="78"/>
      <c r="AGM61" s="78"/>
      <c r="AGN61" s="78"/>
      <c r="AGO61" s="78"/>
      <c r="AGP61" s="78"/>
      <c r="AGQ61" s="78"/>
      <c r="AGR61" s="78"/>
      <c r="AGS61" s="78"/>
      <c r="AGT61" s="78"/>
      <c r="AGU61" s="78"/>
      <c r="AGV61" s="78"/>
      <c r="AGW61" s="78"/>
      <c r="AGX61" s="78"/>
      <c r="AGY61" s="78"/>
      <c r="AGZ61" s="78"/>
      <c r="AHA61" s="78"/>
      <c r="AHB61" s="78"/>
      <c r="AHC61" s="78"/>
      <c r="AHD61" s="78"/>
      <c r="AHE61" s="78"/>
      <c r="AHF61" s="78"/>
      <c r="AHG61" s="78"/>
      <c r="AHH61" s="78"/>
      <c r="AHI61" s="78"/>
      <c r="AHJ61" s="78"/>
      <c r="AHK61" s="78"/>
      <c r="AHL61" s="78"/>
      <c r="AHM61" s="78"/>
      <c r="AHN61" s="78"/>
      <c r="AHO61" s="78"/>
      <c r="AHP61" s="78"/>
      <c r="AHQ61" s="78"/>
      <c r="AHR61" s="78"/>
      <c r="AHS61" s="78"/>
      <c r="AHT61" s="78"/>
      <c r="AHU61" s="78"/>
      <c r="AHV61" s="78"/>
      <c r="AHW61" s="78"/>
      <c r="AHX61" s="78"/>
      <c r="AHY61" s="78"/>
      <c r="AHZ61" s="78"/>
      <c r="AIA61" s="78"/>
      <c r="AIB61" s="78"/>
      <c r="AIC61" s="78"/>
      <c r="AID61" s="78"/>
      <c r="AIE61" s="78"/>
      <c r="AIF61" s="78"/>
      <c r="AIG61" s="78"/>
      <c r="AIH61" s="78"/>
      <c r="AII61" s="78"/>
      <c r="AIJ61" s="78"/>
      <c r="AIK61" s="78"/>
      <c r="AIL61" s="78"/>
      <c r="AIM61" s="78"/>
      <c r="AIN61" s="78"/>
      <c r="AIO61" s="78"/>
      <c r="AIP61" s="78"/>
      <c r="AIQ61" s="78"/>
      <c r="AIR61" s="78"/>
      <c r="AIS61" s="78"/>
      <c r="AIT61" s="78"/>
      <c r="AIU61" s="78"/>
      <c r="AIV61" s="78"/>
      <c r="AIW61" s="78"/>
      <c r="AIX61" s="78"/>
      <c r="AIY61" s="78"/>
      <c r="AIZ61" s="78"/>
      <c r="AJA61" s="78"/>
      <c r="AJB61" s="78"/>
      <c r="AJC61" s="78"/>
      <c r="AJD61" s="78"/>
      <c r="AJE61" s="78"/>
      <c r="AJF61" s="78"/>
      <c r="AJG61" s="78"/>
      <c r="AJH61" s="78"/>
      <c r="AJI61" s="78"/>
      <c r="AJJ61" s="78"/>
      <c r="AJK61" s="78"/>
      <c r="AJL61" s="78"/>
      <c r="AJM61" s="78"/>
      <c r="AJN61" s="78"/>
      <c r="AJO61" s="78"/>
      <c r="AJP61" s="78"/>
      <c r="AJQ61" s="78"/>
      <c r="AJR61" s="78"/>
      <c r="AJS61" s="78"/>
      <c r="AJT61" s="78"/>
      <c r="AJU61" s="78"/>
      <c r="AJV61" s="78"/>
      <c r="AJW61" s="78"/>
      <c r="AJX61" s="78"/>
      <c r="AJY61" s="78"/>
      <c r="AJZ61" s="78"/>
      <c r="AKA61" s="78"/>
      <c r="AKB61" s="78"/>
      <c r="AKC61" s="78"/>
      <c r="AKD61" s="78"/>
      <c r="AKE61" s="78"/>
      <c r="AKF61" s="78"/>
      <c r="AKG61" s="78"/>
      <c r="AKH61" s="78"/>
      <c r="AKI61" s="78"/>
      <c r="AKJ61" s="78"/>
      <c r="AKK61" s="78"/>
      <c r="AKL61" s="78"/>
      <c r="AKM61" s="78"/>
      <c r="AKN61" s="78"/>
      <c r="AKO61" s="78"/>
      <c r="AKP61" s="78"/>
      <c r="AKQ61" s="78"/>
      <c r="AKR61" s="78"/>
      <c r="AKS61" s="78"/>
      <c r="AKT61" s="78"/>
      <c r="AKU61" s="78"/>
      <c r="AKV61" s="78"/>
      <c r="AKW61" s="78"/>
      <c r="AKX61" s="78"/>
      <c r="AKY61" s="78"/>
      <c r="AKZ61" s="78"/>
      <c r="ALA61" s="78"/>
      <c r="ALB61" s="78"/>
      <c r="ALC61" s="78"/>
      <c r="ALD61" s="78"/>
      <c r="ALE61" s="78"/>
      <c r="ALF61" s="78"/>
      <c r="ALG61" s="78"/>
      <c r="ALH61" s="78"/>
      <c r="ALI61" s="78"/>
      <c r="ALJ61" s="78"/>
      <c r="ALK61" s="78"/>
      <c r="ALL61" s="78"/>
      <c r="ALM61" s="78"/>
      <c r="ALN61" s="78"/>
      <c r="ALO61" s="78"/>
      <c r="ALP61" s="78"/>
      <c r="ALQ61" s="78"/>
      <c r="ALR61" s="78"/>
      <c r="ALS61" s="78"/>
      <c r="ALT61" s="78"/>
      <c r="ALU61" s="78"/>
      <c r="ALV61" s="78"/>
      <c r="ALW61" s="78"/>
      <c r="ALX61" s="78"/>
      <c r="ALY61" s="78"/>
      <c r="ALZ61" s="78"/>
      <c r="AMA61" s="78"/>
      <c r="AMB61" s="78"/>
      <c r="AMC61" s="78"/>
      <c r="AMD61" s="78"/>
      <c r="AME61" s="78"/>
      <c r="AMF61" s="78"/>
      <c r="AMG61" s="78"/>
      <c r="AMH61" s="78"/>
      <c r="AMI61" s="78"/>
      <c r="AMJ61" s="78"/>
      <c r="AMK61" s="78"/>
      <c r="AML61" s="78"/>
      <c r="AMM61" s="78"/>
      <c r="AMN61" s="78"/>
      <c r="AMO61" s="78"/>
      <c r="AMP61" s="78"/>
      <c r="AMQ61" s="78"/>
    </row>
    <row r="62" spans="1:1031" s="232" customFormat="1">
      <c r="A62" s="186">
        <v>57</v>
      </c>
      <c r="B62" s="186">
        <v>1</v>
      </c>
      <c r="C62" s="251" t="s">
        <v>217</v>
      </c>
      <c r="D62" s="187" t="s">
        <v>218</v>
      </c>
      <c r="E62" s="155" t="s">
        <v>1149</v>
      </c>
      <c r="F62" s="186"/>
      <c r="G62" s="112"/>
      <c r="H62" s="186" t="s">
        <v>127</v>
      </c>
      <c r="I62" s="250">
        <v>1.298</v>
      </c>
      <c r="J62" s="93">
        <f t="shared" si="1"/>
        <v>1.298</v>
      </c>
      <c r="K62" s="250">
        <v>1.298</v>
      </c>
      <c r="L62" s="93">
        <f t="shared" si="0"/>
        <v>1.298</v>
      </c>
      <c r="M62" s="250">
        <v>0.99651999999999996</v>
      </c>
      <c r="N62" s="93">
        <f t="shared" si="2"/>
        <v>0.99651999999999996</v>
      </c>
      <c r="O62" s="186" t="s">
        <v>916</v>
      </c>
      <c r="P62" s="78"/>
      <c r="Q62" s="78"/>
      <c r="R62" s="78"/>
      <c r="S62" s="78"/>
      <c r="T62" s="78"/>
      <c r="U62" s="78"/>
      <c r="V62" s="78"/>
      <c r="W62" s="78"/>
      <c r="X62" s="78"/>
      <c r="Y62" s="78"/>
      <c r="Z62" s="78"/>
      <c r="AA62" s="78"/>
      <c r="AB62" s="78"/>
      <c r="AC62" s="78"/>
      <c r="AD62" s="78"/>
      <c r="AE62" s="78"/>
      <c r="AF62" s="78"/>
      <c r="AG62" s="78"/>
      <c r="AH62" s="78"/>
      <c r="AI62" s="78"/>
      <c r="AJ62" s="78"/>
      <c r="AK62" s="78"/>
      <c r="AL62" s="78"/>
      <c r="AM62" s="78"/>
      <c r="AN62" s="78"/>
      <c r="AO62" s="78"/>
      <c r="AP62" s="78"/>
      <c r="AQ62" s="78"/>
      <c r="AR62" s="78"/>
      <c r="AS62" s="78"/>
      <c r="AT62" s="78"/>
      <c r="AU62" s="78"/>
      <c r="AV62" s="78"/>
      <c r="AW62" s="78"/>
      <c r="AX62" s="78"/>
      <c r="AY62" s="78"/>
      <c r="AZ62" s="78"/>
      <c r="BA62" s="78"/>
      <c r="BB62" s="78"/>
      <c r="BC62" s="78"/>
      <c r="BD62" s="78"/>
      <c r="BE62" s="78"/>
      <c r="BF62" s="78"/>
      <c r="BG62" s="78"/>
      <c r="BH62" s="78"/>
      <c r="BI62" s="78"/>
      <c r="BJ62" s="78"/>
      <c r="BK62" s="78"/>
      <c r="BL62" s="78"/>
      <c r="BM62" s="78"/>
      <c r="BN62" s="78"/>
      <c r="BO62" s="78"/>
      <c r="BP62" s="78"/>
      <c r="BQ62" s="78"/>
      <c r="BR62" s="78"/>
      <c r="BS62" s="78"/>
      <c r="BT62" s="78"/>
      <c r="BU62" s="78"/>
      <c r="BV62" s="78"/>
      <c r="BW62" s="78"/>
      <c r="BX62" s="78"/>
      <c r="BY62" s="78"/>
      <c r="BZ62" s="78"/>
      <c r="CA62" s="78"/>
      <c r="CB62" s="78"/>
      <c r="CC62" s="78"/>
      <c r="CD62" s="78"/>
      <c r="CE62" s="78"/>
      <c r="CF62" s="78"/>
      <c r="CG62" s="78"/>
      <c r="CH62" s="78"/>
      <c r="CI62" s="78"/>
      <c r="CJ62" s="78"/>
      <c r="CK62" s="78"/>
      <c r="CL62" s="78"/>
      <c r="CM62" s="78"/>
      <c r="CN62" s="78"/>
      <c r="CO62" s="78"/>
      <c r="CP62" s="78"/>
      <c r="CQ62" s="78"/>
      <c r="CR62" s="78"/>
      <c r="CS62" s="78"/>
      <c r="CT62" s="78"/>
      <c r="CU62" s="78"/>
      <c r="CV62" s="78"/>
      <c r="CW62" s="78"/>
      <c r="CX62" s="78"/>
      <c r="CY62" s="78"/>
      <c r="CZ62" s="78"/>
      <c r="DA62" s="78"/>
      <c r="DB62" s="78"/>
      <c r="DC62" s="78"/>
      <c r="DD62" s="78"/>
      <c r="DE62" s="78"/>
      <c r="DF62" s="78"/>
      <c r="DG62" s="78"/>
      <c r="DH62" s="78"/>
      <c r="DI62" s="78"/>
      <c r="DJ62" s="78"/>
      <c r="DK62" s="78"/>
      <c r="DL62" s="78"/>
      <c r="DM62" s="78"/>
      <c r="DN62" s="78"/>
      <c r="DO62" s="78"/>
      <c r="DP62" s="78"/>
      <c r="DQ62" s="78"/>
      <c r="DR62" s="78"/>
      <c r="DS62" s="78"/>
      <c r="DT62" s="78"/>
      <c r="DU62" s="78"/>
      <c r="DV62" s="78"/>
      <c r="DW62" s="78"/>
      <c r="DX62" s="78"/>
      <c r="DY62" s="78"/>
      <c r="DZ62" s="78"/>
      <c r="EA62" s="78"/>
      <c r="EB62" s="78"/>
      <c r="EC62" s="78"/>
      <c r="ED62" s="78"/>
      <c r="EE62" s="78"/>
      <c r="EF62" s="78"/>
      <c r="EG62" s="78"/>
      <c r="EH62" s="78"/>
      <c r="EI62" s="78"/>
      <c r="EJ62" s="78"/>
      <c r="EK62" s="78"/>
      <c r="EL62" s="78"/>
      <c r="EM62" s="78"/>
      <c r="EN62" s="78"/>
      <c r="EO62" s="78"/>
      <c r="EP62" s="78"/>
      <c r="EQ62" s="78"/>
      <c r="ER62" s="78"/>
      <c r="ES62" s="78"/>
      <c r="ET62" s="78"/>
      <c r="EU62" s="78"/>
      <c r="EV62" s="78"/>
      <c r="EW62" s="78"/>
      <c r="EX62" s="78"/>
      <c r="EY62" s="78"/>
      <c r="EZ62" s="78"/>
      <c r="FA62" s="78"/>
      <c r="FB62" s="78"/>
      <c r="FC62" s="78"/>
      <c r="FD62" s="78"/>
      <c r="FE62" s="78"/>
      <c r="FF62" s="78"/>
      <c r="FG62" s="78"/>
      <c r="FH62" s="78"/>
      <c r="FI62" s="78"/>
      <c r="FJ62" s="78"/>
      <c r="FK62" s="78"/>
      <c r="FL62" s="78"/>
      <c r="FM62" s="78"/>
      <c r="FN62" s="78"/>
      <c r="FO62" s="78"/>
      <c r="FP62" s="78"/>
      <c r="FQ62" s="78"/>
      <c r="FR62" s="78"/>
      <c r="FS62" s="78"/>
      <c r="FT62" s="78"/>
      <c r="FU62" s="78"/>
      <c r="FV62" s="78"/>
      <c r="FW62" s="78"/>
      <c r="FX62" s="78"/>
      <c r="FY62" s="78"/>
      <c r="FZ62" s="78"/>
      <c r="GA62" s="78"/>
      <c r="GB62" s="78"/>
      <c r="GC62" s="78"/>
      <c r="GD62" s="78"/>
      <c r="GE62" s="78"/>
      <c r="GF62" s="78"/>
      <c r="GG62" s="78"/>
      <c r="GH62" s="78"/>
      <c r="GI62" s="78"/>
      <c r="GJ62" s="78"/>
      <c r="GK62" s="78"/>
      <c r="GL62" s="78"/>
      <c r="GM62" s="78"/>
      <c r="GN62" s="78"/>
      <c r="GO62" s="78"/>
      <c r="GP62" s="78"/>
      <c r="GQ62" s="78"/>
      <c r="GR62" s="78"/>
      <c r="GS62" s="78"/>
      <c r="GT62" s="78"/>
      <c r="GU62" s="78"/>
      <c r="GV62" s="78"/>
      <c r="GW62" s="78"/>
      <c r="GX62" s="78"/>
      <c r="GY62" s="78"/>
      <c r="GZ62" s="78"/>
      <c r="HA62" s="78"/>
      <c r="HB62" s="78"/>
      <c r="HC62" s="78"/>
      <c r="HD62" s="78"/>
      <c r="HE62" s="78"/>
      <c r="HF62" s="78"/>
      <c r="HG62" s="78"/>
      <c r="HH62" s="78"/>
      <c r="HI62" s="78"/>
      <c r="HJ62" s="78"/>
      <c r="HK62" s="78"/>
      <c r="HL62" s="78"/>
      <c r="HM62" s="78"/>
      <c r="HN62" s="78"/>
      <c r="HO62" s="78"/>
      <c r="HP62" s="78"/>
      <c r="HQ62" s="78"/>
      <c r="HR62" s="78"/>
      <c r="HS62" s="78"/>
      <c r="HT62" s="78"/>
      <c r="HU62" s="78"/>
      <c r="HV62" s="78"/>
      <c r="HW62" s="78"/>
      <c r="HX62" s="78"/>
      <c r="HY62" s="78"/>
      <c r="HZ62" s="78"/>
      <c r="IA62" s="78"/>
      <c r="IB62" s="78"/>
      <c r="IC62" s="78"/>
      <c r="ID62" s="78"/>
      <c r="IE62" s="78"/>
      <c r="IF62" s="78"/>
      <c r="IG62" s="78"/>
      <c r="IH62" s="78"/>
      <c r="II62" s="78"/>
      <c r="IJ62" s="78"/>
      <c r="IK62" s="78"/>
      <c r="IL62" s="78"/>
      <c r="IM62" s="78"/>
      <c r="IN62" s="78"/>
      <c r="IO62" s="78"/>
      <c r="IP62" s="78"/>
      <c r="IQ62" s="78"/>
      <c r="IR62" s="78"/>
      <c r="IS62" s="78"/>
      <c r="IT62" s="78"/>
      <c r="IU62" s="78"/>
      <c r="IV62" s="78"/>
      <c r="IW62" s="78"/>
      <c r="IX62" s="78"/>
      <c r="IY62" s="78"/>
      <c r="IZ62" s="78"/>
      <c r="JA62" s="78"/>
      <c r="JB62" s="78"/>
      <c r="JC62" s="78"/>
      <c r="JD62" s="78"/>
      <c r="JE62" s="78"/>
      <c r="JF62" s="78"/>
      <c r="JG62" s="78"/>
      <c r="JH62" s="78"/>
      <c r="JI62" s="78"/>
      <c r="JJ62" s="78"/>
      <c r="JK62" s="78"/>
      <c r="JL62" s="78"/>
      <c r="JM62" s="78"/>
      <c r="JN62" s="78"/>
      <c r="JO62" s="78"/>
      <c r="JP62" s="78"/>
      <c r="JQ62" s="78"/>
      <c r="JR62" s="78"/>
      <c r="JS62" s="78"/>
      <c r="JT62" s="78"/>
      <c r="JU62" s="78"/>
      <c r="JV62" s="78"/>
      <c r="JW62" s="78"/>
      <c r="JX62" s="78"/>
      <c r="JY62" s="78"/>
      <c r="JZ62" s="78"/>
      <c r="KA62" s="78"/>
      <c r="KB62" s="78"/>
      <c r="KC62" s="78"/>
      <c r="KD62" s="78"/>
      <c r="KE62" s="78"/>
      <c r="KF62" s="78"/>
      <c r="KG62" s="78"/>
      <c r="KH62" s="78"/>
      <c r="KI62" s="78"/>
      <c r="KJ62" s="78"/>
      <c r="KK62" s="78"/>
      <c r="KL62" s="78"/>
      <c r="KM62" s="78"/>
      <c r="KN62" s="78"/>
      <c r="KO62" s="78"/>
      <c r="KP62" s="78"/>
      <c r="KQ62" s="78"/>
      <c r="KR62" s="78"/>
      <c r="KS62" s="78"/>
      <c r="KT62" s="78"/>
      <c r="KU62" s="78"/>
      <c r="KV62" s="78"/>
      <c r="KW62" s="78"/>
      <c r="KX62" s="78"/>
      <c r="KY62" s="78"/>
      <c r="KZ62" s="78"/>
      <c r="LA62" s="78"/>
      <c r="LB62" s="78"/>
      <c r="LC62" s="78"/>
      <c r="LD62" s="78"/>
      <c r="LE62" s="78"/>
      <c r="LF62" s="78"/>
      <c r="LG62" s="78"/>
      <c r="LH62" s="78"/>
      <c r="LI62" s="78"/>
      <c r="LJ62" s="78"/>
      <c r="LK62" s="78"/>
      <c r="LL62" s="78"/>
      <c r="LM62" s="78"/>
      <c r="LN62" s="78"/>
      <c r="LO62" s="78"/>
      <c r="LP62" s="78"/>
      <c r="LQ62" s="78"/>
      <c r="LR62" s="78"/>
      <c r="LS62" s="78"/>
      <c r="LT62" s="78"/>
      <c r="LU62" s="78"/>
      <c r="LV62" s="78"/>
      <c r="LW62" s="78"/>
      <c r="LX62" s="78"/>
      <c r="LY62" s="78"/>
      <c r="LZ62" s="78"/>
      <c r="MA62" s="78"/>
      <c r="MB62" s="78"/>
      <c r="MC62" s="78"/>
      <c r="MD62" s="78"/>
      <c r="ME62" s="78"/>
      <c r="MF62" s="78"/>
      <c r="MG62" s="78"/>
      <c r="MH62" s="78"/>
      <c r="MI62" s="78"/>
      <c r="MJ62" s="78"/>
      <c r="MK62" s="78"/>
      <c r="ML62" s="78"/>
      <c r="MM62" s="78"/>
      <c r="MN62" s="78"/>
      <c r="MO62" s="78"/>
      <c r="MP62" s="78"/>
      <c r="MQ62" s="78"/>
      <c r="MR62" s="78"/>
      <c r="MS62" s="78"/>
      <c r="MT62" s="78"/>
      <c r="MU62" s="78"/>
      <c r="MV62" s="78"/>
      <c r="MW62" s="78"/>
      <c r="MX62" s="78"/>
      <c r="MY62" s="78"/>
      <c r="MZ62" s="78"/>
      <c r="NA62" s="78"/>
      <c r="NB62" s="78"/>
      <c r="NC62" s="78"/>
      <c r="ND62" s="78"/>
      <c r="NE62" s="78"/>
      <c r="NF62" s="78"/>
      <c r="NG62" s="78"/>
      <c r="NH62" s="78"/>
      <c r="NI62" s="78"/>
      <c r="NJ62" s="78"/>
      <c r="NK62" s="78"/>
      <c r="NL62" s="78"/>
      <c r="NM62" s="78"/>
      <c r="NN62" s="78"/>
      <c r="NO62" s="78"/>
      <c r="NP62" s="78"/>
      <c r="NQ62" s="78"/>
      <c r="NR62" s="78"/>
      <c r="NS62" s="78"/>
      <c r="NT62" s="78"/>
      <c r="NU62" s="78"/>
      <c r="NV62" s="78"/>
      <c r="NW62" s="78"/>
      <c r="NX62" s="78"/>
      <c r="NY62" s="78"/>
      <c r="NZ62" s="78"/>
      <c r="OA62" s="78"/>
      <c r="OB62" s="78"/>
      <c r="OC62" s="78"/>
      <c r="OD62" s="78"/>
      <c r="OE62" s="78"/>
      <c r="OF62" s="78"/>
      <c r="OG62" s="78"/>
      <c r="OH62" s="78"/>
      <c r="OI62" s="78"/>
      <c r="OJ62" s="78"/>
      <c r="OK62" s="78"/>
      <c r="OL62" s="78"/>
      <c r="OM62" s="78"/>
      <c r="ON62" s="78"/>
      <c r="OO62" s="78"/>
      <c r="OP62" s="78"/>
      <c r="OQ62" s="78"/>
      <c r="OR62" s="78"/>
      <c r="OS62" s="78"/>
      <c r="OT62" s="78"/>
      <c r="OU62" s="78"/>
      <c r="OV62" s="78"/>
      <c r="OW62" s="78"/>
      <c r="OX62" s="78"/>
      <c r="OY62" s="78"/>
      <c r="OZ62" s="78"/>
      <c r="PA62" s="78"/>
      <c r="PB62" s="78"/>
      <c r="PC62" s="78"/>
      <c r="PD62" s="78"/>
      <c r="PE62" s="78"/>
      <c r="PF62" s="78"/>
      <c r="PG62" s="78"/>
      <c r="PH62" s="78"/>
      <c r="PI62" s="78"/>
      <c r="PJ62" s="78"/>
      <c r="PK62" s="78"/>
      <c r="PL62" s="78"/>
      <c r="PM62" s="78"/>
      <c r="PN62" s="78"/>
      <c r="PO62" s="78"/>
      <c r="PP62" s="78"/>
      <c r="PQ62" s="78"/>
      <c r="PR62" s="78"/>
      <c r="PS62" s="78"/>
      <c r="PT62" s="78"/>
      <c r="PU62" s="78"/>
      <c r="PV62" s="78"/>
      <c r="PW62" s="78"/>
      <c r="PX62" s="78"/>
      <c r="PY62" s="78"/>
      <c r="PZ62" s="78"/>
      <c r="QA62" s="78"/>
      <c r="QB62" s="78"/>
      <c r="QC62" s="78"/>
      <c r="QD62" s="78"/>
      <c r="QE62" s="78"/>
      <c r="QF62" s="78"/>
      <c r="QG62" s="78"/>
      <c r="QH62" s="78"/>
      <c r="QI62" s="78"/>
      <c r="QJ62" s="78"/>
      <c r="QK62" s="78"/>
      <c r="QL62" s="78"/>
      <c r="QM62" s="78"/>
      <c r="QN62" s="78"/>
      <c r="QO62" s="78"/>
      <c r="QP62" s="78"/>
      <c r="QQ62" s="78"/>
      <c r="QR62" s="78"/>
      <c r="QS62" s="78"/>
      <c r="QT62" s="78"/>
      <c r="QU62" s="78"/>
      <c r="QV62" s="78"/>
      <c r="QW62" s="78"/>
      <c r="QX62" s="78"/>
      <c r="QY62" s="78"/>
      <c r="QZ62" s="78"/>
      <c r="RA62" s="78"/>
      <c r="RB62" s="78"/>
      <c r="RC62" s="78"/>
      <c r="RD62" s="78"/>
      <c r="RE62" s="78"/>
      <c r="RF62" s="78"/>
      <c r="RG62" s="78"/>
      <c r="RH62" s="78"/>
      <c r="RI62" s="78"/>
      <c r="RJ62" s="78"/>
      <c r="RK62" s="78"/>
      <c r="RL62" s="78"/>
      <c r="RM62" s="78"/>
      <c r="RN62" s="78"/>
      <c r="RO62" s="78"/>
      <c r="RP62" s="78"/>
      <c r="RQ62" s="78"/>
      <c r="RR62" s="78"/>
      <c r="RS62" s="78"/>
      <c r="RT62" s="78"/>
      <c r="RU62" s="78"/>
      <c r="RV62" s="78"/>
      <c r="RW62" s="78"/>
      <c r="RX62" s="78"/>
      <c r="RY62" s="78"/>
      <c r="RZ62" s="78"/>
      <c r="SA62" s="78"/>
      <c r="SB62" s="78"/>
      <c r="SC62" s="78"/>
      <c r="SD62" s="78"/>
      <c r="SE62" s="78"/>
      <c r="SF62" s="78"/>
      <c r="SG62" s="78"/>
      <c r="SH62" s="78"/>
      <c r="SI62" s="78"/>
      <c r="SJ62" s="78"/>
      <c r="SK62" s="78"/>
      <c r="SL62" s="78"/>
      <c r="SM62" s="78"/>
      <c r="SN62" s="78"/>
      <c r="SO62" s="78"/>
      <c r="SP62" s="78"/>
      <c r="SQ62" s="78"/>
      <c r="SR62" s="78"/>
      <c r="SS62" s="78"/>
      <c r="ST62" s="78"/>
      <c r="SU62" s="78"/>
      <c r="SV62" s="78"/>
      <c r="SW62" s="78"/>
      <c r="SX62" s="78"/>
      <c r="SY62" s="78"/>
      <c r="SZ62" s="78"/>
      <c r="TA62" s="78"/>
      <c r="TB62" s="78"/>
      <c r="TC62" s="78"/>
      <c r="TD62" s="78"/>
      <c r="TE62" s="78"/>
      <c r="TF62" s="78"/>
      <c r="TG62" s="78"/>
      <c r="TH62" s="78"/>
      <c r="TI62" s="78"/>
      <c r="TJ62" s="78"/>
      <c r="TK62" s="78"/>
      <c r="TL62" s="78"/>
      <c r="TM62" s="78"/>
      <c r="TN62" s="78"/>
      <c r="TO62" s="78"/>
      <c r="TP62" s="78"/>
      <c r="TQ62" s="78"/>
      <c r="TR62" s="78"/>
      <c r="TS62" s="78"/>
      <c r="TT62" s="78"/>
      <c r="TU62" s="78"/>
      <c r="TV62" s="78"/>
      <c r="TW62" s="78"/>
      <c r="TX62" s="78"/>
      <c r="TY62" s="78"/>
      <c r="TZ62" s="78"/>
      <c r="UA62" s="78"/>
      <c r="UB62" s="78"/>
      <c r="UC62" s="78"/>
      <c r="UD62" s="78"/>
      <c r="UE62" s="78"/>
      <c r="UF62" s="78"/>
      <c r="UG62" s="78"/>
      <c r="UH62" s="78"/>
      <c r="UI62" s="78"/>
      <c r="UJ62" s="78"/>
      <c r="UK62" s="78"/>
      <c r="UL62" s="78"/>
      <c r="UM62" s="78"/>
      <c r="UN62" s="78"/>
      <c r="UO62" s="78"/>
      <c r="UP62" s="78"/>
      <c r="UQ62" s="78"/>
      <c r="UR62" s="78"/>
      <c r="US62" s="78"/>
      <c r="UT62" s="78"/>
      <c r="UU62" s="78"/>
      <c r="UV62" s="78"/>
      <c r="UW62" s="78"/>
      <c r="UX62" s="78"/>
      <c r="UY62" s="78"/>
      <c r="UZ62" s="78"/>
      <c r="VA62" s="78"/>
      <c r="VB62" s="78"/>
      <c r="VC62" s="78"/>
      <c r="VD62" s="78"/>
      <c r="VE62" s="78"/>
      <c r="VF62" s="78"/>
      <c r="VG62" s="78"/>
      <c r="VH62" s="78"/>
      <c r="VI62" s="78"/>
      <c r="VJ62" s="78"/>
      <c r="VK62" s="78"/>
      <c r="VL62" s="78"/>
      <c r="VM62" s="78"/>
      <c r="VN62" s="78"/>
      <c r="VO62" s="78"/>
      <c r="VP62" s="78"/>
      <c r="VQ62" s="78"/>
      <c r="VR62" s="78"/>
      <c r="VS62" s="78"/>
      <c r="VT62" s="78"/>
      <c r="VU62" s="78"/>
      <c r="VV62" s="78"/>
      <c r="VW62" s="78"/>
      <c r="VX62" s="78"/>
      <c r="VY62" s="78"/>
      <c r="VZ62" s="78"/>
      <c r="WA62" s="78"/>
      <c r="WB62" s="78"/>
      <c r="WC62" s="78"/>
      <c r="WD62" s="78"/>
      <c r="WE62" s="78"/>
      <c r="WF62" s="78"/>
      <c r="WG62" s="78"/>
      <c r="WH62" s="78"/>
      <c r="WI62" s="78"/>
      <c r="WJ62" s="78"/>
      <c r="WK62" s="78"/>
      <c r="WL62" s="78"/>
      <c r="WM62" s="78"/>
      <c r="WN62" s="78"/>
      <c r="WO62" s="78"/>
      <c r="WP62" s="78"/>
      <c r="WQ62" s="78"/>
      <c r="WR62" s="78"/>
      <c r="WS62" s="78"/>
      <c r="WT62" s="78"/>
      <c r="WU62" s="78"/>
      <c r="WV62" s="78"/>
      <c r="WW62" s="78"/>
      <c r="WX62" s="78"/>
      <c r="WY62" s="78"/>
      <c r="WZ62" s="78"/>
      <c r="XA62" s="78"/>
      <c r="XB62" s="78"/>
      <c r="XC62" s="78"/>
      <c r="XD62" s="78"/>
      <c r="XE62" s="78"/>
      <c r="XF62" s="78"/>
      <c r="XG62" s="78"/>
      <c r="XH62" s="78"/>
      <c r="XI62" s="78"/>
      <c r="XJ62" s="78"/>
      <c r="XK62" s="78"/>
      <c r="XL62" s="78"/>
      <c r="XM62" s="78"/>
      <c r="XN62" s="78"/>
      <c r="XO62" s="78"/>
      <c r="XP62" s="78"/>
      <c r="XQ62" s="78"/>
      <c r="XR62" s="78"/>
      <c r="XS62" s="78"/>
      <c r="XT62" s="78"/>
      <c r="XU62" s="78"/>
      <c r="XV62" s="78"/>
      <c r="XW62" s="78"/>
      <c r="XX62" s="78"/>
      <c r="XY62" s="78"/>
      <c r="XZ62" s="78"/>
      <c r="YA62" s="78"/>
      <c r="YB62" s="78"/>
      <c r="YC62" s="78"/>
      <c r="YD62" s="78"/>
      <c r="YE62" s="78"/>
      <c r="YF62" s="78"/>
      <c r="YG62" s="78"/>
      <c r="YH62" s="78"/>
      <c r="YI62" s="78"/>
      <c r="YJ62" s="78"/>
      <c r="YK62" s="78"/>
      <c r="YL62" s="78"/>
      <c r="YM62" s="78"/>
      <c r="YN62" s="78"/>
      <c r="YO62" s="78"/>
      <c r="YP62" s="78"/>
      <c r="YQ62" s="78"/>
      <c r="YR62" s="78"/>
      <c r="YS62" s="78"/>
      <c r="YT62" s="78"/>
      <c r="YU62" s="78"/>
      <c r="YV62" s="78"/>
      <c r="YW62" s="78"/>
      <c r="YX62" s="78"/>
      <c r="YY62" s="78"/>
      <c r="YZ62" s="78"/>
      <c r="ZA62" s="78"/>
      <c r="ZB62" s="78"/>
      <c r="ZC62" s="78"/>
      <c r="ZD62" s="78"/>
      <c r="ZE62" s="78"/>
      <c r="ZF62" s="78"/>
      <c r="ZG62" s="78"/>
      <c r="ZH62" s="78"/>
      <c r="ZI62" s="78"/>
      <c r="ZJ62" s="78"/>
      <c r="ZK62" s="78"/>
      <c r="ZL62" s="78"/>
      <c r="ZM62" s="78"/>
      <c r="ZN62" s="78"/>
      <c r="ZO62" s="78"/>
      <c r="ZP62" s="78"/>
      <c r="ZQ62" s="78"/>
      <c r="ZR62" s="78"/>
      <c r="ZS62" s="78"/>
      <c r="ZT62" s="78"/>
      <c r="ZU62" s="78"/>
      <c r="ZV62" s="78"/>
      <c r="ZW62" s="78"/>
      <c r="ZX62" s="78"/>
      <c r="ZY62" s="78"/>
      <c r="ZZ62" s="78"/>
      <c r="AAA62" s="78"/>
      <c r="AAB62" s="78"/>
      <c r="AAC62" s="78"/>
      <c r="AAD62" s="78"/>
      <c r="AAE62" s="78"/>
      <c r="AAF62" s="78"/>
      <c r="AAG62" s="78"/>
      <c r="AAH62" s="78"/>
      <c r="AAI62" s="78"/>
      <c r="AAJ62" s="78"/>
      <c r="AAK62" s="78"/>
      <c r="AAL62" s="78"/>
      <c r="AAM62" s="78"/>
      <c r="AAN62" s="78"/>
      <c r="AAO62" s="78"/>
      <c r="AAP62" s="78"/>
      <c r="AAQ62" s="78"/>
      <c r="AAR62" s="78"/>
      <c r="AAS62" s="78"/>
      <c r="AAT62" s="78"/>
      <c r="AAU62" s="78"/>
      <c r="AAV62" s="78"/>
      <c r="AAW62" s="78"/>
      <c r="AAX62" s="78"/>
      <c r="AAY62" s="78"/>
      <c r="AAZ62" s="78"/>
      <c r="ABA62" s="78"/>
      <c r="ABB62" s="78"/>
      <c r="ABC62" s="78"/>
      <c r="ABD62" s="78"/>
      <c r="ABE62" s="78"/>
      <c r="ABF62" s="78"/>
      <c r="ABG62" s="78"/>
      <c r="ABH62" s="78"/>
      <c r="ABI62" s="78"/>
      <c r="ABJ62" s="78"/>
      <c r="ABK62" s="78"/>
      <c r="ABL62" s="78"/>
      <c r="ABM62" s="78"/>
      <c r="ABN62" s="78"/>
      <c r="ABO62" s="78"/>
      <c r="ABP62" s="78"/>
      <c r="ABQ62" s="78"/>
      <c r="ABR62" s="78"/>
      <c r="ABS62" s="78"/>
      <c r="ABT62" s="78"/>
      <c r="ABU62" s="78"/>
      <c r="ABV62" s="78"/>
      <c r="ABW62" s="78"/>
      <c r="ABX62" s="78"/>
      <c r="ABY62" s="78"/>
      <c r="ABZ62" s="78"/>
      <c r="ACA62" s="78"/>
      <c r="ACB62" s="78"/>
      <c r="ACC62" s="78"/>
      <c r="ACD62" s="78"/>
      <c r="ACE62" s="78"/>
      <c r="ACF62" s="78"/>
      <c r="ACG62" s="78"/>
      <c r="ACH62" s="78"/>
      <c r="ACI62" s="78"/>
      <c r="ACJ62" s="78"/>
      <c r="ACK62" s="78"/>
      <c r="ACL62" s="78"/>
      <c r="ACM62" s="78"/>
      <c r="ACN62" s="78"/>
      <c r="ACO62" s="78"/>
      <c r="ACP62" s="78"/>
      <c r="ACQ62" s="78"/>
      <c r="ACR62" s="78"/>
      <c r="ACS62" s="78"/>
      <c r="ACT62" s="78"/>
      <c r="ACU62" s="78"/>
      <c r="ACV62" s="78"/>
      <c r="ACW62" s="78"/>
      <c r="ACX62" s="78"/>
      <c r="ACY62" s="78"/>
      <c r="ACZ62" s="78"/>
      <c r="ADA62" s="78"/>
      <c r="ADB62" s="78"/>
      <c r="ADC62" s="78"/>
      <c r="ADD62" s="78"/>
      <c r="ADE62" s="78"/>
      <c r="ADF62" s="78"/>
      <c r="ADG62" s="78"/>
      <c r="ADH62" s="78"/>
      <c r="ADI62" s="78"/>
      <c r="ADJ62" s="78"/>
      <c r="ADK62" s="78"/>
      <c r="ADL62" s="78"/>
      <c r="ADM62" s="78"/>
      <c r="ADN62" s="78"/>
      <c r="ADO62" s="78"/>
      <c r="ADP62" s="78"/>
      <c r="ADQ62" s="78"/>
      <c r="ADR62" s="78"/>
      <c r="ADS62" s="78"/>
      <c r="ADT62" s="78"/>
      <c r="ADU62" s="78"/>
      <c r="ADV62" s="78"/>
      <c r="ADW62" s="78"/>
      <c r="ADX62" s="78"/>
      <c r="ADY62" s="78"/>
      <c r="ADZ62" s="78"/>
      <c r="AEA62" s="78"/>
      <c r="AEB62" s="78"/>
      <c r="AEC62" s="78"/>
      <c r="AED62" s="78"/>
      <c r="AEE62" s="78"/>
      <c r="AEF62" s="78"/>
      <c r="AEG62" s="78"/>
      <c r="AEH62" s="78"/>
      <c r="AEI62" s="78"/>
      <c r="AEJ62" s="78"/>
      <c r="AEK62" s="78"/>
      <c r="AEL62" s="78"/>
      <c r="AEM62" s="78"/>
      <c r="AEN62" s="78"/>
      <c r="AEO62" s="78"/>
      <c r="AEP62" s="78"/>
      <c r="AEQ62" s="78"/>
      <c r="AER62" s="78"/>
      <c r="AES62" s="78"/>
      <c r="AET62" s="78"/>
      <c r="AEU62" s="78"/>
      <c r="AEV62" s="78"/>
      <c r="AEW62" s="78"/>
      <c r="AEX62" s="78"/>
      <c r="AEY62" s="78"/>
      <c r="AEZ62" s="78"/>
      <c r="AFA62" s="78"/>
      <c r="AFB62" s="78"/>
      <c r="AFC62" s="78"/>
      <c r="AFD62" s="78"/>
      <c r="AFE62" s="78"/>
      <c r="AFF62" s="78"/>
      <c r="AFG62" s="78"/>
      <c r="AFH62" s="78"/>
      <c r="AFI62" s="78"/>
      <c r="AFJ62" s="78"/>
      <c r="AFK62" s="78"/>
      <c r="AFL62" s="78"/>
      <c r="AFM62" s="78"/>
      <c r="AFN62" s="78"/>
      <c r="AFO62" s="78"/>
      <c r="AFP62" s="78"/>
      <c r="AFQ62" s="78"/>
      <c r="AFR62" s="78"/>
      <c r="AFS62" s="78"/>
      <c r="AFT62" s="78"/>
      <c r="AFU62" s="78"/>
      <c r="AFV62" s="78"/>
      <c r="AFW62" s="78"/>
      <c r="AFX62" s="78"/>
      <c r="AFY62" s="78"/>
      <c r="AFZ62" s="78"/>
      <c r="AGA62" s="78"/>
      <c r="AGB62" s="78"/>
      <c r="AGC62" s="78"/>
      <c r="AGD62" s="78"/>
      <c r="AGE62" s="78"/>
      <c r="AGF62" s="78"/>
      <c r="AGG62" s="78"/>
      <c r="AGH62" s="78"/>
      <c r="AGI62" s="78"/>
      <c r="AGJ62" s="78"/>
      <c r="AGK62" s="78"/>
      <c r="AGL62" s="78"/>
      <c r="AGM62" s="78"/>
      <c r="AGN62" s="78"/>
      <c r="AGO62" s="78"/>
      <c r="AGP62" s="78"/>
      <c r="AGQ62" s="78"/>
      <c r="AGR62" s="78"/>
      <c r="AGS62" s="78"/>
      <c r="AGT62" s="78"/>
      <c r="AGU62" s="78"/>
      <c r="AGV62" s="78"/>
      <c r="AGW62" s="78"/>
      <c r="AGX62" s="78"/>
      <c r="AGY62" s="78"/>
      <c r="AGZ62" s="78"/>
      <c r="AHA62" s="78"/>
      <c r="AHB62" s="78"/>
      <c r="AHC62" s="78"/>
      <c r="AHD62" s="78"/>
      <c r="AHE62" s="78"/>
      <c r="AHF62" s="78"/>
      <c r="AHG62" s="78"/>
      <c r="AHH62" s="78"/>
      <c r="AHI62" s="78"/>
      <c r="AHJ62" s="78"/>
      <c r="AHK62" s="78"/>
      <c r="AHL62" s="78"/>
      <c r="AHM62" s="78"/>
      <c r="AHN62" s="78"/>
      <c r="AHO62" s="78"/>
      <c r="AHP62" s="78"/>
      <c r="AHQ62" s="78"/>
      <c r="AHR62" s="78"/>
      <c r="AHS62" s="78"/>
      <c r="AHT62" s="78"/>
      <c r="AHU62" s="78"/>
      <c r="AHV62" s="78"/>
      <c r="AHW62" s="78"/>
      <c r="AHX62" s="78"/>
      <c r="AHY62" s="78"/>
      <c r="AHZ62" s="78"/>
      <c r="AIA62" s="78"/>
      <c r="AIB62" s="78"/>
      <c r="AIC62" s="78"/>
      <c r="AID62" s="78"/>
      <c r="AIE62" s="78"/>
      <c r="AIF62" s="78"/>
      <c r="AIG62" s="78"/>
      <c r="AIH62" s="78"/>
      <c r="AII62" s="78"/>
      <c r="AIJ62" s="78"/>
      <c r="AIK62" s="78"/>
      <c r="AIL62" s="78"/>
      <c r="AIM62" s="78"/>
      <c r="AIN62" s="78"/>
      <c r="AIO62" s="78"/>
      <c r="AIP62" s="78"/>
      <c r="AIQ62" s="78"/>
      <c r="AIR62" s="78"/>
      <c r="AIS62" s="78"/>
      <c r="AIT62" s="78"/>
      <c r="AIU62" s="78"/>
      <c r="AIV62" s="78"/>
      <c r="AIW62" s="78"/>
      <c r="AIX62" s="78"/>
      <c r="AIY62" s="78"/>
      <c r="AIZ62" s="78"/>
      <c r="AJA62" s="78"/>
      <c r="AJB62" s="78"/>
      <c r="AJC62" s="78"/>
      <c r="AJD62" s="78"/>
      <c r="AJE62" s="78"/>
      <c r="AJF62" s="78"/>
      <c r="AJG62" s="78"/>
      <c r="AJH62" s="78"/>
      <c r="AJI62" s="78"/>
      <c r="AJJ62" s="78"/>
      <c r="AJK62" s="78"/>
      <c r="AJL62" s="78"/>
      <c r="AJM62" s="78"/>
      <c r="AJN62" s="78"/>
      <c r="AJO62" s="78"/>
      <c r="AJP62" s="78"/>
      <c r="AJQ62" s="78"/>
      <c r="AJR62" s="78"/>
      <c r="AJS62" s="78"/>
      <c r="AJT62" s="78"/>
      <c r="AJU62" s="78"/>
      <c r="AJV62" s="78"/>
      <c r="AJW62" s="78"/>
      <c r="AJX62" s="78"/>
      <c r="AJY62" s="78"/>
      <c r="AJZ62" s="78"/>
      <c r="AKA62" s="78"/>
      <c r="AKB62" s="78"/>
      <c r="AKC62" s="78"/>
      <c r="AKD62" s="78"/>
      <c r="AKE62" s="78"/>
      <c r="AKF62" s="78"/>
      <c r="AKG62" s="78"/>
      <c r="AKH62" s="78"/>
      <c r="AKI62" s="78"/>
      <c r="AKJ62" s="78"/>
      <c r="AKK62" s="78"/>
      <c r="AKL62" s="78"/>
      <c r="AKM62" s="78"/>
      <c r="AKN62" s="78"/>
      <c r="AKO62" s="78"/>
      <c r="AKP62" s="78"/>
      <c r="AKQ62" s="78"/>
      <c r="AKR62" s="78"/>
      <c r="AKS62" s="78"/>
      <c r="AKT62" s="78"/>
      <c r="AKU62" s="78"/>
      <c r="AKV62" s="78"/>
      <c r="AKW62" s="78"/>
      <c r="AKX62" s="78"/>
      <c r="AKY62" s="78"/>
      <c r="AKZ62" s="78"/>
      <c r="ALA62" s="78"/>
      <c r="ALB62" s="78"/>
      <c r="ALC62" s="78"/>
      <c r="ALD62" s="78"/>
      <c r="ALE62" s="78"/>
      <c r="ALF62" s="78"/>
      <c r="ALG62" s="78"/>
      <c r="ALH62" s="78"/>
      <c r="ALI62" s="78"/>
      <c r="ALJ62" s="78"/>
      <c r="ALK62" s="78"/>
      <c r="ALL62" s="78"/>
      <c r="ALM62" s="78"/>
      <c r="ALN62" s="78"/>
      <c r="ALO62" s="78"/>
      <c r="ALP62" s="78"/>
      <c r="ALQ62" s="78"/>
      <c r="ALR62" s="78"/>
      <c r="ALS62" s="78"/>
      <c r="ALT62" s="78"/>
      <c r="ALU62" s="78"/>
      <c r="ALV62" s="78"/>
      <c r="ALW62" s="78"/>
      <c r="ALX62" s="78"/>
      <c r="ALY62" s="78"/>
      <c r="ALZ62" s="78"/>
      <c r="AMA62" s="78"/>
      <c r="AMB62" s="78"/>
      <c r="AMC62" s="78"/>
      <c r="AMD62" s="78"/>
      <c r="AME62" s="78"/>
      <c r="AMF62" s="78"/>
      <c r="AMG62" s="78"/>
      <c r="AMH62" s="78"/>
      <c r="AMI62" s="78"/>
      <c r="AMJ62" s="78"/>
      <c r="AMK62" s="78"/>
      <c r="AML62" s="78"/>
      <c r="AMM62" s="78"/>
      <c r="AMN62" s="78"/>
      <c r="AMO62" s="78"/>
      <c r="AMP62" s="78"/>
      <c r="AMQ62" s="78"/>
    </row>
    <row r="63" spans="1:1031" s="232" customFormat="1">
      <c r="A63" s="186">
        <v>58</v>
      </c>
      <c r="B63" s="186">
        <v>1</v>
      </c>
      <c r="C63" s="251" t="s">
        <v>220</v>
      </c>
      <c r="D63" s="187" t="s">
        <v>221</v>
      </c>
      <c r="E63" s="155" t="s">
        <v>1150</v>
      </c>
      <c r="F63" s="186"/>
      <c r="G63" s="112"/>
      <c r="H63" s="186" t="s">
        <v>126</v>
      </c>
      <c r="I63" s="250">
        <v>4.4935999999999998</v>
      </c>
      <c r="J63" s="93">
        <f t="shared" si="1"/>
        <v>4.4935999999999998</v>
      </c>
      <c r="K63" s="250">
        <v>4.4935999999999998</v>
      </c>
      <c r="L63" s="93">
        <f t="shared" si="0"/>
        <v>4.4935999999999998</v>
      </c>
      <c r="M63" s="250">
        <v>4.3605200000000002</v>
      </c>
      <c r="N63" s="93">
        <f t="shared" si="2"/>
        <v>4.3605200000000002</v>
      </c>
      <c r="O63" s="186" t="s">
        <v>916</v>
      </c>
      <c r="P63" s="78"/>
      <c r="Q63" s="78"/>
      <c r="R63" s="78"/>
      <c r="S63" s="78"/>
      <c r="T63" s="78"/>
      <c r="U63" s="78"/>
      <c r="V63" s="78"/>
      <c r="W63" s="78"/>
      <c r="X63" s="78"/>
      <c r="Y63" s="78"/>
      <c r="Z63" s="78"/>
      <c r="AA63" s="78"/>
      <c r="AB63" s="78"/>
      <c r="AC63" s="78"/>
      <c r="AD63" s="78"/>
      <c r="AE63" s="78"/>
      <c r="AF63" s="78"/>
      <c r="AG63" s="78"/>
      <c r="AH63" s="78"/>
      <c r="AI63" s="78"/>
      <c r="AJ63" s="78"/>
      <c r="AK63" s="78"/>
      <c r="AL63" s="78"/>
      <c r="AM63" s="78"/>
      <c r="AN63" s="78"/>
      <c r="AO63" s="78"/>
      <c r="AP63" s="78"/>
      <c r="AQ63" s="78"/>
      <c r="AR63" s="78"/>
      <c r="AS63" s="78"/>
      <c r="AT63" s="78"/>
      <c r="AU63" s="78"/>
      <c r="AV63" s="78"/>
      <c r="AW63" s="78"/>
      <c r="AX63" s="78"/>
      <c r="AY63" s="78"/>
      <c r="AZ63" s="78"/>
      <c r="BA63" s="78"/>
      <c r="BB63" s="78"/>
      <c r="BC63" s="78"/>
      <c r="BD63" s="78"/>
      <c r="BE63" s="78"/>
      <c r="BF63" s="78"/>
      <c r="BG63" s="78"/>
      <c r="BH63" s="78"/>
      <c r="BI63" s="78"/>
      <c r="BJ63" s="78"/>
      <c r="BK63" s="78"/>
      <c r="BL63" s="78"/>
      <c r="BM63" s="78"/>
      <c r="BN63" s="78"/>
      <c r="BO63" s="78"/>
      <c r="BP63" s="78"/>
      <c r="BQ63" s="78"/>
      <c r="BR63" s="78"/>
      <c r="BS63" s="78"/>
      <c r="BT63" s="78"/>
      <c r="BU63" s="78"/>
      <c r="BV63" s="78"/>
      <c r="BW63" s="78"/>
      <c r="BX63" s="78"/>
      <c r="BY63" s="78"/>
      <c r="BZ63" s="78"/>
      <c r="CA63" s="78"/>
      <c r="CB63" s="78"/>
      <c r="CC63" s="78"/>
      <c r="CD63" s="78"/>
      <c r="CE63" s="78"/>
      <c r="CF63" s="78"/>
      <c r="CG63" s="78"/>
      <c r="CH63" s="78"/>
      <c r="CI63" s="78"/>
      <c r="CJ63" s="78"/>
      <c r="CK63" s="78"/>
      <c r="CL63" s="78"/>
      <c r="CM63" s="78"/>
      <c r="CN63" s="78"/>
      <c r="CO63" s="78"/>
      <c r="CP63" s="78"/>
      <c r="CQ63" s="78"/>
      <c r="CR63" s="78"/>
      <c r="CS63" s="78"/>
      <c r="CT63" s="78"/>
      <c r="CU63" s="78"/>
      <c r="CV63" s="78"/>
      <c r="CW63" s="78"/>
      <c r="CX63" s="78"/>
      <c r="CY63" s="78"/>
      <c r="CZ63" s="78"/>
      <c r="DA63" s="78"/>
      <c r="DB63" s="78"/>
      <c r="DC63" s="78"/>
      <c r="DD63" s="78"/>
      <c r="DE63" s="78"/>
      <c r="DF63" s="78"/>
      <c r="DG63" s="78"/>
      <c r="DH63" s="78"/>
      <c r="DI63" s="78"/>
      <c r="DJ63" s="78"/>
      <c r="DK63" s="78"/>
      <c r="DL63" s="78"/>
      <c r="DM63" s="78"/>
      <c r="DN63" s="78"/>
      <c r="DO63" s="78"/>
      <c r="DP63" s="78"/>
      <c r="DQ63" s="78"/>
      <c r="DR63" s="78"/>
      <c r="DS63" s="78"/>
      <c r="DT63" s="78"/>
      <c r="DU63" s="78"/>
      <c r="DV63" s="78"/>
      <c r="DW63" s="78"/>
      <c r="DX63" s="78"/>
      <c r="DY63" s="78"/>
      <c r="DZ63" s="78"/>
      <c r="EA63" s="78"/>
      <c r="EB63" s="78"/>
      <c r="EC63" s="78"/>
      <c r="ED63" s="78"/>
      <c r="EE63" s="78"/>
      <c r="EF63" s="78"/>
      <c r="EG63" s="78"/>
      <c r="EH63" s="78"/>
      <c r="EI63" s="78"/>
      <c r="EJ63" s="78"/>
      <c r="EK63" s="78"/>
      <c r="EL63" s="78"/>
      <c r="EM63" s="78"/>
      <c r="EN63" s="78"/>
      <c r="EO63" s="78"/>
      <c r="EP63" s="78"/>
      <c r="EQ63" s="78"/>
      <c r="ER63" s="78"/>
      <c r="ES63" s="78"/>
      <c r="ET63" s="78"/>
      <c r="EU63" s="78"/>
      <c r="EV63" s="78"/>
      <c r="EW63" s="78"/>
      <c r="EX63" s="78"/>
      <c r="EY63" s="78"/>
      <c r="EZ63" s="78"/>
      <c r="FA63" s="78"/>
      <c r="FB63" s="78"/>
      <c r="FC63" s="78"/>
      <c r="FD63" s="78"/>
      <c r="FE63" s="78"/>
      <c r="FF63" s="78"/>
      <c r="FG63" s="78"/>
      <c r="FH63" s="78"/>
      <c r="FI63" s="78"/>
      <c r="FJ63" s="78"/>
      <c r="FK63" s="78"/>
      <c r="FL63" s="78"/>
      <c r="FM63" s="78"/>
      <c r="FN63" s="78"/>
      <c r="FO63" s="78"/>
      <c r="FP63" s="78"/>
      <c r="FQ63" s="78"/>
      <c r="FR63" s="78"/>
      <c r="FS63" s="78"/>
      <c r="FT63" s="78"/>
      <c r="FU63" s="78"/>
      <c r="FV63" s="78"/>
      <c r="FW63" s="78"/>
      <c r="FX63" s="78"/>
      <c r="FY63" s="78"/>
      <c r="FZ63" s="78"/>
      <c r="GA63" s="78"/>
      <c r="GB63" s="78"/>
      <c r="GC63" s="78"/>
      <c r="GD63" s="78"/>
      <c r="GE63" s="78"/>
      <c r="GF63" s="78"/>
      <c r="GG63" s="78"/>
      <c r="GH63" s="78"/>
      <c r="GI63" s="78"/>
      <c r="GJ63" s="78"/>
      <c r="GK63" s="78"/>
      <c r="GL63" s="78"/>
      <c r="GM63" s="78"/>
      <c r="GN63" s="78"/>
      <c r="GO63" s="78"/>
      <c r="GP63" s="78"/>
      <c r="GQ63" s="78"/>
      <c r="GR63" s="78"/>
      <c r="GS63" s="78"/>
      <c r="GT63" s="78"/>
      <c r="GU63" s="78"/>
      <c r="GV63" s="78"/>
      <c r="GW63" s="78"/>
      <c r="GX63" s="78"/>
      <c r="GY63" s="78"/>
      <c r="GZ63" s="78"/>
      <c r="HA63" s="78"/>
      <c r="HB63" s="78"/>
      <c r="HC63" s="78"/>
      <c r="HD63" s="78"/>
      <c r="HE63" s="78"/>
      <c r="HF63" s="78"/>
      <c r="HG63" s="78"/>
      <c r="HH63" s="78"/>
      <c r="HI63" s="78"/>
      <c r="HJ63" s="78"/>
      <c r="HK63" s="78"/>
      <c r="HL63" s="78"/>
      <c r="HM63" s="78"/>
      <c r="HN63" s="78"/>
      <c r="HO63" s="78"/>
      <c r="HP63" s="78"/>
      <c r="HQ63" s="78"/>
      <c r="HR63" s="78"/>
      <c r="HS63" s="78"/>
      <c r="HT63" s="78"/>
      <c r="HU63" s="78"/>
      <c r="HV63" s="78"/>
      <c r="HW63" s="78"/>
      <c r="HX63" s="78"/>
      <c r="HY63" s="78"/>
      <c r="HZ63" s="78"/>
      <c r="IA63" s="78"/>
      <c r="IB63" s="78"/>
      <c r="IC63" s="78"/>
      <c r="ID63" s="78"/>
      <c r="IE63" s="78"/>
      <c r="IF63" s="78"/>
      <c r="IG63" s="78"/>
      <c r="IH63" s="78"/>
      <c r="II63" s="78"/>
      <c r="IJ63" s="78"/>
      <c r="IK63" s="78"/>
      <c r="IL63" s="78"/>
      <c r="IM63" s="78"/>
      <c r="IN63" s="78"/>
      <c r="IO63" s="78"/>
      <c r="IP63" s="78"/>
      <c r="IQ63" s="78"/>
      <c r="IR63" s="78"/>
      <c r="IS63" s="78"/>
      <c r="IT63" s="78"/>
      <c r="IU63" s="78"/>
      <c r="IV63" s="78"/>
      <c r="IW63" s="78"/>
      <c r="IX63" s="78"/>
      <c r="IY63" s="78"/>
      <c r="IZ63" s="78"/>
      <c r="JA63" s="78"/>
      <c r="JB63" s="78"/>
      <c r="JC63" s="78"/>
      <c r="JD63" s="78"/>
      <c r="JE63" s="78"/>
      <c r="JF63" s="78"/>
      <c r="JG63" s="78"/>
      <c r="JH63" s="78"/>
      <c r="JI63" s="78"/>
      <c r="JJ63" s="78"/>
      <c r="JK63" s="78"/>
      <c r="JL63" s="78"/>
      <c r="JM63" s="78"/>
      <c r="JN63" s="78"/>
      <c r="JO63" s="78"/>
      <c r="JP63" s="78"/>
      <c r="JQ63" s="78"/>
      <c r="JR63" s="78"/>
      <c r="JS63" s="78"/>
      <c r="JT63" s="78"/>
      <c r="JU63" s="78"/>
      <c r="JV63" s="78"/>
      <c r="JW63" s="78"/>
      <c r="JX63" s="78"/>
      <c r="JY63" s="78"/>
      <c r="JZ63" s="78"/>
      <c r="KA63" s="78"/>
      <c r="KB63" s="78"/>
      <c r="KC63" s="78"/>
      <c r="KD63" s="78"/>
      <c r="KE63" s="78"/>
      <c r="KF63" s="78"/>
      <c r="KG63" s="78"/>
      <c r="KH63" s="78"/>
      <c r="KI63" s="78"/>
      <c r="KJ63" s="78"/>
      <c r="KK63" s="78"/>
      <c r="KL63" s="78"/>
      <c r="KM63" s="78"/>
      <c r="KN63" s="78"/>
      <c r="KO63" s="78"/>
      <c r="KP63" s="78"/>
      <c r="KQ63" s="78"/>
      <c r="KR63" s="78"/>
      <c r="KS63" s="78"/>
      <c r="KT63" s="78"/>
      <c r="KU63" s="78"/>
      <c r="KV63" s="78"/>
      <c r="KW63" s="78"/>
      <c r="KX63" s="78"/>
      <c r="KY63" s="78"/>
      <c r="KZ63" s="78"/>
      <c r="LA63" s="78"/>
      <c r="LB63" s="78"/>
      <c r="LC63" s="78"/>
      <c r="LD63" s="78"/>
      <c r="LE63" s="78"/>
      <c r="LF63" s="78"/>
      <c r="LG63" s="78"/>
      <c r="LH63" s="78"/>
      <c r="LI63" s="78"/>
      <c r="LJ63" s="78"/>
      <c r="LK63" s="78"/>
      <c r="LL63" s="78"/>
      <c r="LM63" s="78"/>
      <c r="LN63" s="78"/>
      <c r="LO63" s="78"/>
      <c r="LP63" s="78"/>
      <c r="LQ63" s="78"/>
      <c r="LR63" s="78"/>
      <c r="LS63" s="78"/>
      <c r="LT63" s="78"/>
      <c r="LU63" s="78"/>
      <c r="LV63" s="78"/>
      <c r="LW63" s="78"/>
      <c r="LX63" s="78"/>
      <c r="LY63" s="78"/>
      <c r="LZ63" s="78"/>
      <c r="MA63" s="78"/>
      <c r="MB63" s="78"/>
      <c r="MC63" s="78"/>
      <c r="MD63" s="78"/>
      <c r="ME63" s="78"/>
      <c r="MF63" s="78"/>
      <c r="MG63" s="78"/>
      <c r="MH63" s="78"/>
      <c r="MI63" s="78"/>
      <c r="MJ63" s="78"/>
      <c r="MK63" s="78"/>
      <c r="ML63" s="78"/>
      <c r="MM63" s="78"/>
      <c r="MN63" s="78"/>
      <c r="MO63" s="78"/>
      <c r="MP63" s="78"/>
      <c r="MQ63" s="78"/>
      <c r="MR63" s="78"/>
      <c r="MS63" s="78"/>
      <c r="MT63" s="78"/>
      <c r="MU63" s="78"/>
      <c r="MV63" s="78"/>
      <c r="MW63" s="78"/>
      <c r="MX63" s="78"/>
      <c r="MY63" s="78"/>
      <c r="MZ63" s="78"/>
      <c r="NA63" s="78"/>
      <c r="NB63" s="78"/>
      <c r="NC63" s="78"/>
      <c r="ND63" s="78"/>
      <c r="NE63" s="78"/>
      <c r="NF63" s="78"/>
      <c r="NG63" s="78"/>
      <c r="NH63" s="78"/>
      <c r="NI63" s="78"/>
      <c r="NJ63" s="78"/>
      <c r="NK63" s="78"/>
      <c r="NL63" s="78"/>
      <c r="NM63" s="78"/>
      <c r="NN63" s="78"/>
      <c r="NO63" s="78"/>
      <c r="NP63" s="78"/>
      <c r="NQ63" s="78"/>
      <c r="NR63" s="78"/>
      <c r="NS63" s="78"/>
      <c r="NT63" s="78"/>
      <c r="NU63" s="78"/>
      <c r="NV63" s="78"/>
      <c r="NW63" s="78"/>
      <c r="NX63" s="78"/>
      <c r="NY63" s="78"/>
      <c r="NZ63" s="78"/>
      <c r="OA63" s="78"/>
      <c r="OB63" s="78"/>
      <c r="OC63" s="78"/>
      <c r="OD63" s="78"/>
      <c r="OE63" s="78"/>
      <c r="OF63" s="78"/>
      <c r="OG63" s="78"/>
      <c r="OH63" s="78"/>
      <c r="OI63" s="78"/>
      <c r="OJ63" s="78"/>
      <c r="OK63" s="78"/>
      <c r="OL63" s="78"/>
      <c r="OM63" s="78"/>
      <c r="ON63" s="78"/>
      <c r="OO63" s="78"/>
      <c r="OP63" s="78"/>
      <c r="OQ63" s="78"/>
      <c r="OR63" s="78"/>
      <c r="OS63" s="78"/>
      <c r="OT63" s="78"/>
      <c r="OU63" s="78"/>
      <c r="OV63" s="78"/>
      <c r="OW63" s="78"/>
      <c r="OX63" s="78"/>
      <c r="OY63" s="78"/>
      <c r="OZ63" s="78"/>
      <c r="PA63" s="78"/>
      <c r="PB63" s="78"/>
      <c r="PC63" s="78"/>
      <c r="PD63" s="78"/>
      <c r="PE63" s="78"/>
      <c r="PF63" s="78"/>
      <c r="PG63" s="78"/>
      <c r="PH63" s="78"/>
      <c r="PI63" s="78"/>
      <c r="PJ63" s="78"/>
      <c r="PK63" s="78"/>
      <c r="PL63" s="78"/>
      <c r="PM63" s="78"/>
      <c r="PN63" s="78"/>
      <c r="PO63" s="78"/>
      <c r="PP63" s="78"/>
      <c r="PQ63" s="78"/>
      <c r="PR63" s="78"/>
      <c r="PS63" s="78"/>
      <c r="PT63" s="78"/>
      <c r="PU63" s="78"/>
      <c r="PV63" s="78"/>
      <c r="PW63" s="78"/>
      <c r="PX63" s="78"/>
      <c r="PY63" s="78"/>
      <c r="PZ63" s="78"/>
      <c r="QA63" s="78"/>
      <c r="QB63" s="78"/>
      <c r="QC63" s="78"/>
      <c r="QD63" s="78"/>
      <c r="QE63" s="78"/>
      <c r="QF63" s="78"/>
      <c r="QG63" s="78"/>
      <c r="QH63" s="78"/>
      <c r="QI63" s="78"/>
      <c r="QJ63" s="78"/>
      <c r="QK63" s="78"/>
      <c r="QL63" s="78"/>
      <c r="QM63" s="78"/>
      <c r="QN63" s="78"/>
      <c r="QO63" s="78"/>
      <c r="QP63" s="78"/>
      <c r="QQ63" s="78"/>
      <c r="QR63" s="78"/>
      <c r="QS63" s="78"/>
      <c r="QT63" s="78"/>
      <c r="QU63" s="78"/>
      <c r="QV63" s="78"/>
      <c r="QW63" s="78"/>
      <c r="QX63" s="78"/>
      <c r="QY63" s="78"/>
      <c r="QZ63" s="78"/>
      <c r="RA63" s="78"/>
      <c r="RB63" s="78"/>
      <c r="RC63" s="78"/>
      <c r="RD63" s="78"/>
      <c r="RE63" s="78"/>
      <c r="RF63" s="78"/>
      <c r="RG63" s="78"/>
      <c r="RH63" s="78"/>
      <c r="RI63" s="78"/>
      <c r="RJ63" s="78"/>
      <c r="RK63" s="78"/>
      <c r="RL63" s="78"/>
      <c r="RM63" s="78"/>
      <c r="RN63" s="78"/>
      <c r="RO63" s="78"/>
      <c r="RP63" s="78"/>
      <c r="RQ63" s="78"/>
      <c r="RR63" s="78"/>
      <c r="RS63" s="78"/>
      <c r="RT63" s="78"/>
      <c r="RU63" s="78"/>
      <c r="RV63" s="78"/>
      <c r="RW63" s="78"/>
      <c r="RX63" s="78"/>
      <c r="RY63" s="78"/>
      <c r="RZ63" s="78"/>
      <c r="SA63" s="78"/>
      <c r="SB63" s="78"/>
      <c r="SC63" s="78"/>
      <c r="SD63" s="78"/>
      <c r="SE63" s="78"/>
      <c r="SF63" s="78"/>
      <c r="SG63" s="78"/>
      <c r="SH63" s="78"/>
      <c r="SI63" s="78"/>
      <c r="SJ63" s="78"/>
      <c r="SK63" s="78"/>
      <c r="SL63" s="78"/>
      <c r="SM63" s="78"/>
      <c r="SN63" s="78"/>
      <c r="SO63" s="78"/>
      <c r="SP63" s="78"/>
      <c r="SQ63" s="78"/>
      <c r="SR63" s="78"/>
      <c r="SS63" s="78"/>
      <c r="ST63" s="78"/>
      <c r="SU63" s="78"/>
      <c r="SV63" s="78"/>
      <c r="SW63" s="78"/>
      <c r="SX63" s="78"/>
      <c r="SY63" s="78"/>
      <c r="SZ63" s="78"/>
      <c r="TA63" s="78"/>
      <c r="TB63" s="78"/>
      <c r="TC63" s="78"/>
      <c r="TD63" s="78"/>
      <c r="TE63" s="78"/>
      <c r="TF63" s="78"/>
      <c r="TG63" s="78"/>
      <c r="TH63" s="78"/>
      <c r="TI63" s="78"/>
      <c r="TJ63" s="78"/>
      <c r="TK63" s="78"/>
      <c r="TL63" s="78"/>
      <c r="TM63" s="78"/>
      <c r="TN63" s="78"/>
      <c r="TO63" s="78"/>
      <c r="TP63" s="78"/>
      <c r="TQ63" s="78"/>
      <c r="TR63" s="78"/>
      <c r="TS63" s="78"/>
      <c r="TT63" s="78"/>
      <c r="TU63" s="78"/>
      <c r="TV63" s="78"/>
      <c r="TW63" s="78"/>
      <c r="TX63" s="78"/>
      <c r="TY63" s="78"/>
      <c r="TZ63" s="78"/>
      <c r="UA63" s="78"/>
      <c r="UB63" s="78"/>
      <c r="UC63" s="78"/>
      <c r="UD63" s="78"/>
      <c r="UE63" s="78"/>
      <c r="UF63" s="78"/>
      <c r="UG63" s="78"/>
      <c r="UH63" s="78"/>
      <c r="UI63" s="78"/>
      <c r="UJ63" s="78"/>
      <c r="UK63" s="78"/>
      <c r="UL63" s="78"/>
      <c r="UM63" s="78"/>
      <c r="UN63" s="78"/>
      <c r="UO63" s="78"/>
      <c r="UP63" s="78"/>
      <c r="UQ63" s="78"/>
      <c r="UR63" s="78"/>
      <c r="US63" s="78"/>
      <c r="UT63" s="78"/>
      <c r="UU63" s="78"/>
      <c r="UV63" s="78"/>
      <c r="UW63" s="78"/>
      <c r="UX63" s="78"/>
      <c r="UY63" s="78"/>
      <c r="UZ63" s="78"/>
      <c r="VA63" s="78"/>
      <c r="VB63" s="78"/>
      <c r="VC63" s="78"/>
      <c r="VD63" s="78"/>
      <c r="VE63" s="78"/>
      <c r="VF63" s="78"/>
      <c r="VG63" s="78"/>
      <c r="VH63" s="78"/>
      <c r="VI63" s="78"/>
      <c r="VJ63" s="78"/>
      <c r="VK63" s="78"/>
      <c r="VL63" s="78"/>
      <c r="VM63" s="78"/>
      <c r="VN63" s="78"/>
      <c r="VO63" s="78"/>
      <c r="VP63" s="78"/>
      <c r="VQ63" s="78"/>
      <c r="VR63" s="78"/>
      <c r="VS63" s="78"/>
      <c r="VT63" s="78"/>
      <c r="VU63" s="78"/>
      <c r="VV63" s="78"/>
      <c r="VW63" s="78"/>
      <c r="VX63" s="78"/>
      <c r="VY63" s="78"/>
      <c r="VZ63" s="78"/>
      <c r="WA63" s="78"/>
      <c r="WB63" s="78"/>
      <c r="WC63" s="78"/>
      <c r="WD63" s="78"/>
      <c r="WE63" s="78"/>
      <c r="WF63" s="78"/>
      <c r="WG63" s="78"/>
      <c r="WH63" s="78"/>
      <c r="WI63" s="78"/>
      <c r="WJ63" s="78"/>
      <c r="WK63" s="78"/>
      <c r="WL63" s="78"/>
      <c r="WM63" s="78"/>
      <c r="WN63" s="78"/>
      <c r="WO63" s="78"/>
      <c r="WP63" s="78"/>
      <c r="WQ63" s="78"/>
      <c r="WR63" s="78"/>
      <c r="WS63" s="78"/>
      <c r="WT63" s="78"/>
      <c r="WU63" s="78"/>
      <c r="WV63" s="78"/>
      <c r="WW63" s="78"/>
      <c r="WX63" s="78"/>
      <c r="WY63" s="78"/>
      <c r="WZ63" s="78"/>
      <c r="XA63" s="78"/>
      <c r="XB63" s="78"/>
      <c r="XC63" s="78"/>
      <c r="XD63" s="78"/>
      <c r="XE63" s="78"/>
      <c r="XF63" s="78"/>
      <c r="XG63" s="78"/>
      <c r="XH63" s="78"/>
      <c r="XI63" s="78"/>
      <c r="XJ63" s="78"/>
      <c r="XK63" s="78"/>
      <c r="XL63" s="78"/>
      <c r="XM63" s="78"/>
      <c r="XN63" s="78"/>
      <c r="XO63" s="78"/>
      <c r="XP63" s="78"/>
      <c r="XQ63" s="78"/>
      <c r="XR63" s="78"/>
      <c r="XS63" s="78"/>
      <c r="XT63" s="78"/>
      <c r="XU63" s="78"/>
      <c r="XV63" s="78"/>
      <c r="XW63" s="78"/>
      <c r="XX63" s="78"/>
      <c r="XY63" s="78"/>
      <c r="XZ63" s="78"/>
      <c r="YA63" s="78"/>
      <c r="YB63" s="78"/>
      <c r="YC63" s="78"/>
      <c r="YD63" s="78"/>
      <c r="YE63" s="78"/>
      <c r="YF63" s="78"/>
      <c r="YG63" s="78"/>
      <c r="YH63" s="78"/>
      <c r="YI63" s="78"/>
      <c r="YJ63" s="78"/>
      <c r="YK63" s="78"/>
      <c r="YL63" s="78"/>
      <c r="YM63" s="78"/>
      <c r="YN63" s="78"/>
      <c r="YO63" s="78"/>
      <c r="YP63" s="78"/>
      <c r="YQ63" s="78"/>
      <c r="YR63" s="78"/>
      <c r="YS63" s="78"/>
      <c r="YT63" s="78"/>
      <c r="YU63" s="78"/>
      <c r="YV63" s="78"/>
      <c r="YW63" s="78"/>
      <c r="YX63" s="78"/>
      <c r="YY63" s="78"/>
      <c r="YZ63" s="78"/>
      <c r="ZA63" s="78"/>
      <c r="ZB63" s="78"/>
      <c r="ZC63" s="78"/>
      <c r="ZD63" s="78"/>
      <c r="ZE63" s="78"/>
      <c r="ZF63" s="78"/>
      <c r="ZG63" s="78"/>
      <c r="ZH63" s="78"/>
      <c r="ZI63" s="78"/>
      <c r="ZJ63" s="78"/>
      <c r="ZK63" s="78"/>
      <c r="ZL63" s="78"/>
      <c r="ZM63" s="78"/>
      <c r="ZN63" s="78"/>
      <c r="ZO63" s="78"/>
      <c r="ZP63" s="78"/>
      <c r="ZQ63" s="78"/>
      <c r="ZR63" s="78"/>
      <c r="ZS63" s="78"/>
      <c r="ZT63" s="78"/>
      <c r="ZU63" s="78"/>
      <c r="ZV63" s="78"/>
      <c r="ZW63" s="78"/>
      <c r="ZX63" s="78"/>
      <c r="ZY63" s="78"/>
      <c r="ZZ63" s="78"/>
      <c r="AAA63" s="78"/>
      <c r="AAB63" s="78"/>
      <c r="AAC63" s="78"/>
      <c r="AAD63" s="78"/>
      <c r="AAE63" s="78"/>
      <c r="AAF63" s="78"/>
      <c r="AAG63" s="78"/>
      <c r="AAH63" s="78"/>
      <c r="AAI63" s="78"/>
      <c r="AAJ63" s="78"/>
      <c r="AAK63" s="78"/>
      <c r="AAL63" s="78"/>
      <c r="AAM63" s="78"/>
      <c r="AAN63" s="78"/>
      <c r="AAO63" s="78"/>
      <c r="AAP63" s="78"/>
      <c r="AAQ63" s="78"/>
      <c r="AAR63" s="78"/>
      <c r="AAS63" s="78"/>
      <c r="AAT63" s="78"/>
      <c r="AAU63" s="78"/>
      <c r="AAV63" s="78"/>
      <c r="AAW63" s="78"/>
      <c r="AAX63" s="78"/>
      <c r="AAY63" s="78"/>
      <c r="AAZ63" s="78"/>
      <c r="ABA63" s="78"/>
      <c r="ABB63" s="78"/>
      <c r="ABC63" s="78"/>
      <c r="ABD63" s="78"/>
      <c r="ABE63" s="78"/>
      <c r="ABF63" s="78"/>
      <c r="ABG63" s="78"/>
      <c r="ABH63" s="78"/>
      <c r="ABI63" s="78"/>
      <c r="ABJ63" s="78"/>
      <c r="ABK63" s="78"/>
      <c r="ABL63" s="78"/>
      <c r="ABM63" s="78"/>
      <c r="ABN63" s="78"/>
      <c r="ABO63" s="78"/>
      <c r="ABP63" s="78"/>
      <c r="ABQ63" s="78"/>
      <c r="ABR63" s="78"/>
      <c r="ABS63" s="78"/>
      <c r="ABT63" s="78"/>
      <c r="ABU63" s="78"/>
      <c r="ABV63" s="78"/>
      <c r="ABW63" s="78"/>
      <c r="ABX63" s="78"/>
      <c r="ABY63" s="78"/>
      <c r="ABZ63" s="78"/>
      <c r="ACA63" s="78"/>
      <c r="ACB63" s="78"/>
      <c r="ACC63" s="78"/>
      <c r="ACD63" s="78"/>
      <c r="ACE63" s="78"/>
      <c r="ACF63" s="78"/>
      <c r="ACG63" s="78"/>
      <c r="ACH63" s="78"/>
      <c r="ACI63" s="78"/>
      <c r="ACJ63" s="78"/>
      <c r="ACK63" s="78"/>
      <c r="ACL63" s="78"/>
      <c r="ACM63" s="78"/>
      <c r="ACN63" s="78"/>
      <c r="ACO63" s="78"/>
      <c r="ACP63" s="78"/>
      <c r="ACQ63" s="78"/>
      <c r="ACR63" s="78"/>
      <c r="ACS63" s="78"/>
      <c r="ACT63" s="78"/>
      <c r="ACU63" s="78"/>
      <c r="ACV63" s="78"/>
      <c r="ACW63" s="78"/>
      <c r="ACX63" s="78"/>
      <c r="ACY63" s="78"/>
      <c r="ACZ63" s="78"/>
      <c r="ADA63" s="78"/>
      <c r="ADB63" s="78"/>
      <c r="ADC63" s="78"/>
      <c r="ADD63" s="78"/>
      <c r="ADE63" s="78"/>
      <c r="ADF63" s="78"/>
      <c r="ADG63" s="78"/>
      <c r="ADH63" s="78"/>
      <c r="ADI63" s="78"/>
      <c r="ADJ63" s="78"/>
      <c r="ADK63" s="78"/>
      <c r="ADL63" s="78"/>
      <c r="ADM63" s="78"/>
      <c r="ADN63" s="78"/>
      <c r="ADO63" s="78"/>
      <c r="ADP63" s="78"/>
      <c r="ADQ63" s="78"/>
      <c r="ADR63" s="78"/>
      <c r="ADS63" s="78"/>
      <c r="ADT63" s="78"/>
      <c r="ADU63" s="78"/>
      <c r="ADV63" s="78"/>
      <c r="ADW63" s="78"/>
      <c r="ADX63" s="78"/>
      <c r="ADY63" s="78"/>
      <c r="ADZ63" s="78"/>
      <c r="AEA63" s="78"/>
      <c r="AEB63" s="78"/>
      <c r="AEC63" s="78"/>
      <c r="AED63" s="78"/>
      <c r="AEE63" s="78"/>
      <c r="AEF63" s="78"/>
      <c r="AEG63" s="78"/>
      <c r="AEH63" s="78"/>
      <c r="AEI63" s="78"/>
      <c r="AEJ63" s="78"/>
      <c r="AEK63" s="78"/>
      <c r="AEL63" s="78"/>
      <c r="AEM63" s="78"/>
      <c r="AEN63" s="78"/>
      <c r="AEO63" s="78"/>
      <c r="AEP63" s="78"/>
      <c r="AEQ63" s="78"/>
      <c r="AER63" s="78"/>
      <c r="AES63" s="78"/>
      <c r="AET63" s="78"/>
      <c r="AEU63" s="78"/>
      <c r="AEV63" s="78"/>
      <c r="AEW63" s="78"/>
      <c r="AEX63" s="78"/>
      <c r="AEY63" s="78"/>
      <c r="AEZ63" s="78"/>
      <c r="AFA63" s="78"/>
      <c r="AFB63" s="78"/>
      <c r="AFC63" s="78"/>
      <c r="AFD63" s="78"/>
      <c r="AFE63" s="78"/>
      <c r="AFF63" s="78"/>
      <c r="AFG63" s="78"/>
      <c r="AFH63" s="78"/>
      <c r="AFI63" s="78"/>
      <c r="AFJ63" s="78"/>
      <c r="AFK63" s="78"/>
      <c r="AFL63" s="78"/>
      <c r="AFM63" s="78"/>
      <c r="AFN63" s="78"/>
      <c r="AFO63" s="78"/>
      <c r="AFP63" s="78"/>
      <c r="AFQ63" s="78"/>
      <c r="AFR63" s="78"/>
      <c r="AFS63" s="78"/>
      <c r="AFT63" s="78"/>
      <c r="AFU63" s="78"/>
      <c r="AFV63" s="78"/>
      <c r="AFW63" s="78"/>
      <c r="AFX63" s="78"/>
      <c r="AFY63" s="78"/>
      <c r="AFZ63" s="78"/>
      <c r="AGA63" s="78"/>
      <c r="AGB63" s="78"/>
      <c r="AGC63" s="78"/>
      <c r="AGD63" s="78"/>
      <c r="AGE63" s="78"/>
      <c r="AGF63" s="78"/>
      <c r="AGG63" s="78"/>
      <c r="AGH63" s="78"/>
      <c r="AGI63" s="78"/>
      <c r="AGJ63" s="78"/>
      <c r="AGK63" s="78"/>
      <c r="AGL63" s="78"/>
      <c r="AGM63" s="78"/>
      <c r="AGN63" s="78"/>
      <c r="AGO63" s="78"/>
      <c r="AGP63" s="78"/>
      <c r="AGQ63" s="78"/>
      <c r="AGR63" s="78"/>
      <c r="AGS63" s="78"/>
      <c r="AGT63" s="78"/>
      <c r="AGU63" s="78"/>
      <c r="AGV63" s="78"/>
      <c r="AGW63" s="78"/>
      <c r="AGX63" s="78"/>
      <c r="AGY63" s="78"/>
      <c r="AGZ63" s="78"/>
      <c r="AHA63" s="78"/>
      <c r="AHB63" s="78"/>
      <c r="AHC63" s="78"/>
      <c r="AHD63" s="78"/>
      <c r="AHE63" s="78"/>
      <c r="AHF63" s="78"/>
      <c r="AHG63" s="78"/>
      <c r="AHH63" s="78"/>
      <c r="AHI63" s="78"/>
      <c r="AHJ63" s="78"/>
      <c r="AHK63" s="78"/>
      <c r="AHL63" s="78"/>
      <c r="AHM63" s="78"/>
      <c r="AHN63" s="78"/>
      <c r="AHO63" s="78"/>
      <c r="AHP63" s="78"/>
      <c r="AHQ63" s="78"/>
      <c r="AHR63" s="78"/>
      <c r="AHS63" s="78"/>
      <c r="AHT63" s="78"/>
      <c r="AHU63" s="78"/>
      <c r="AHV63" s="78"/>
      <c r="AHW63" s="78"/>
      <c r="AHX63" s="78"/>
      <c r="AHY63" s="78"/>
      <c r="AHZ63" s="78"/>
      <c r="AIA63" s="78"/>
      <c r="AIB63" s="78"/>
      <c r="AIC63" s="78"/>
      <c r="AID63" s="78"/>
      <c r="AIE63" s="78"/>
      <c r="AIF63" s="78"/>
      <c r="AIG63" s="78"/>
      <c r="AIH63" s="78"/>
      <c r="AII63" s="78"/>
      <c r="AIJ63" s="78"/>
      <c r="AIK63" s="78"/>
      <c r="AIL63" s="78"/>
      <c r="AIM63" s="78"/>
      <c r="AIN63" s="78"/>
      <c r="AIO63" s="78"/>
      <c r="AIP63" s="78"/>
      <c r="AIQ63" s="78"/>
      <c r="AIR63" s="78"/>
      <c r="AIS63" s="78"/>
      <c r="AIT63" s="78"/>
      <c r="AIU63" s="78"/>
      <c r="AIV63" s="78"/>
      <c r="AIW63" s="78"/>
      <c r="AIX63" s="78"/>
      <c r="AIY63" s="78"/>
      <c r="AIZ63" s="78"/>
      <c r="AJA63" s="78"/>
      <c r="AJB63" s="78"/>
      <c r="AJC63" s="78"/>
      <c r="AJD63" s="78"/>
      <c r="AJE63" s="78"/>
      <c r="AJF63" s="78"/>
      <c r="AJG63" s="78"/>
      <c r="AJH63" s="78"/>
      <c r="AJI63" s="78"/>
      <c r="AJJ63" s="78"/>
      <c r="AJK63" s="78"/>
      <c r="AJL63" s="78"/>
      <c r="AJM63" s="78"/>
      <c r="AJN63" s="78"/>
      <c r="AJO63" s="78"/>
      <c r="AJP63" s="78"/>
      <c r="AJQ63" s="78"/>
      <c r="AJR63" s="78"/>
      <c r="AJS63" s="78"/>
      <c r="AJT63" s="78"/>
      <c r="AJU63" s="78"/>
      <c r="AJV63" s="78"/>
      <c r="AJW63" s="78"/>
      <c r="AJX63" s="78"/>
      <c r="AJY63" s="78"/>
      <c r="AJZ63" s="78"/>
      <c r="AKA63" s="78"/>
      <c r="AKB63" s="78"/>
      <c r="AKC63" s="78"/>
      <c r="AKD63" s="78"/>
      <c r="AKE63" s="78"/>
      <c r="AKF63" s="78"/>
      <c r="AKG63" s="78"/>
      <c r="AKH63" s="78"/>
      <c r="AKI63" s="78"/>
      <c r="AKJ63" s="78"/>
      <c r="AKK63" s="78"/>
      <c r="AKL63" s="78"/>
      <c r="AKM63" s="78"/>
      <c r="AKN63" s="78"/>
      <c r="AKO63" s="78"/>
      <c r="AKP63" s="78"/>
      <c r="AKQ63" s="78"/>
      <c r="AKR63" s="78"/>
      <c r="AKS63" s="78"/>
      <c r="AKT63" s="78"/>
      <c r="AKU63" s="78"/>
      <c r="AKV63" s="78"/>
      <c r="AKW63" s="78"/>
      <c r="AKX63" s="78"/>
      <c r="AKY63" s="78"/>
      <c r="AKZ63" s="78"/>
      <c r="ALA63" s="78"/>
      <c r="ALB63" s="78"/>
      <c r="ALC63" s="78"/>
      <c r="ALD63" s="78"/>
      <c r="ALE63" s="78"/>
      <c r="ALF63" s="78"/>
      <c r="ALG63" s="78"/>
      <c r="ALH63" s="78"/>
      <c r="ALI63" s="78"/>
      <c r="ALJ63" s="78"/>
      <c r="ALK63" s="78"/>
      <c r="ALL63" s="78"/>
      <c r="ALM63" s="78"/>
      <c r="ALN63" s="78"/>
      <c r="ALO63" s="78"/>
      <c r="ALP63" s="78"/>
      <c r="ALQ63" s="78"/>
      <c r="ALR63" s="78"/>
      <c r="ALS63" s="78"/>
      <c r="ALT63" s="78"/>
      <c r="ALU63" s="78"/>
      <c r="ALV63" s="78"/>
      <c r="ALW63" s="78"/>
      <c r="ALX63" s="78"/>
      <c r="ALY63" s="78"/>
      <c r="ALZ63" s="78"/>
      <c r="AMA63" s="78"/>
      <c r="AMB63" s="78"/>
      <c r="AMC63" s="78"/>
      <c r="AMD63" s="78"/>
      <c r="AME63" s="78"/>
      <c r="AMF63" s="78"/>
      <c r="AMG63" s="78"/>
      <c r="AMH63" s="78"/>
      <c r="AMI63" s="78"/>
      <c r="AMJ63" s="78"/>
      <c r="AMK63" s="78"/>
      <c r="AML63" s="78"/>
      <c r="AMM63" s="78"/>
      <c r="AMN63" s="78"/>
      <c r="AMO63" s="78"/>
      <c r="AMP63" s="78"/>
      <c r="AMQ63" s="78"/>
    </row>
    <row r="64" spans="1:1031" s="232" customFormat="1">
      <c r="A64" s="186">
        <v>59</v>
      </c>
      <c r="B64" s="186">
        <v>1</v>
      </c>
      <c r="C64" s="251" t="s">
        <v>222</v>
      </c>
      <c r="D64" s="187" t="s">
        <v>913</v>
      </c>
      <c r="E64" s="155" t="s">
        <v>848</v>
      </c>
      <c r="F64" s="186"/>
      <c r="G64" s="112"/>
      <c r="H64" s="186" t="s">
        <v>166</v>
      </c>
      <c r="I64" s="250">
        <v>1.4159999999999999</v>
      </c>
      <c r="J64" s="93">
        <f t="shared" si="1"/>
        <v>1.4159999999999999</v>
      </c>
      <c r="K64" s="250">
        <v>1.4159999999999999</v>
      </c>
      <c r="L64" s="93">
        <f t="shared" si="0"/>
        <v>1.4159999999999999</v>
      </c>
      <c r="M64" s="250">
        <v>1.1040000000000001</v>
      </c>
      <c r="N64" s="93">
        <f t="shared" si="2"/>
        <v>1.1040000000000001</v>
      </c>
      <c r="O64" s="186" t="s">
        <v>916</v>
      </c>
      <c r="P64" s="78"/>
      <c r="Q64" s="78"/>
      <c r="R64" s="78"/>
      <c r="S64" s="78"/>
      <c r="T64" s="78"/>
      <c r="U64" s="78"/>
      <c r="V64" s="78"/>
      <c r="W64" s="78"/>
      <c r="X64" s="78"/>
      <c r="Y64" s="78"/>
      <c r="Z64" s="78"/>
      <c r="AA64" s="78"/>
      <c r="AB64" s="78"/>
      <c r="AC64" s="78"/>
      <c r="AD64" s="78"/>
      <c r="AE64" s="78"/>
      <c r="AF64" s="78"/>
      <c r="AG64" s="78"/>
      <c r="AH64" s="78"/>
      <c r="AI64" s="78"/>
      <c r="AJ64" s="78"/>
      <c r="AK64" s="78"/>
      <c r="AL64" s="78"/>
      <c r="AM64" s="78"/>
      <c r="AN64" s="78"/>
      <c r="AO64" s="78"/>
      <c r="AP64" s="78"/>
      <c r="AQ64" s="78"/>
      <c r="AR64" s="78"/>
      <c r="AS64" s="78"/>
      <c r="AT64" s="78"/>
      <c r="AU64" s="78"/>
      <c r="AV64" s="78"/>
      <c r="AW64" s="78"/>
      <c r="AX64" s="78"/>
      <c r="AY64" s="78"/>
      <c r="AZ64" s="78"/>
      <c r="BA64" s="78"/>
      <c r="BB64" s="78"/>
      <c r="BC64" s="78"/>
      <c r="BD64" s="78"/>
      <c r="BE64" s="78"/>
      <c r="BF64" s="78"/>
      <c r="BG64" s="78"/>
      <c r="BH64" s="78"/>
      <c r="BI64" s="78"/>
      <c r="BJ64" s="78"/>
      <c r="BK64" s="78"/>
      <c r="BL64" s="78"/>
      <c r="BM64" s="78"/>
      <c r="BN64" s="78"/>
      <c r="BO64" s="78"/>
      <c r="BP64" s="78"/>
      <c r="BQ64" s="78"/>
      <c r="BR64" s="78"/>
      <c r="BS64" s="78"/>
      <c r="BT64" s="78"/>
      <c r="BU64" s="78"/>
      <c r="BV64" s="78"/>
      <c r="BW64" s="78"/>
      <c r="BX64" s="78"/>
      <c r="BY64" s="78"/>
      <c r="BZ64" s="78"/>
      <c r="CA64" s="78"/>
      <c r="CB64" s="78"/>
      <c r="CC64" s="78"/>
      <c r="CD64" s="78"/>
      <c r="CE64" s="78"/>
      <c r="CF64" s="78"/>
      <c r="CG64" s="78"/>
      <c r="CH64" s="78"/>
      <c r="CI64" s="78"/>
      <c r="CJ64" s="78"/>
      <c r="CK64" s="78"/>
      <c r="CL64" s="78"/>
      <c r="CM64" s="78"/>
      <c r="CN64" s="78"/>
      <c r="CO64" s="78"/>
      <c r="CP64" s="78"/>
      <c r="CQ64" s="78"/>
      <c r="CR64" s="78"/>
      <c r="CS64" s="78"/>
      <c r="CT64" s="78"/>
      <c r="CU64" s="78"/>
      <c r="CV64" s="78"/>
      <c r="CW64" s="78"/>
      <c r="CX64" s="78"/>
      <c r="CY64" s="78"/>
      <c r="CZ64" s="78"/>
      <c r="DA64" s="78"/>
      <c r="DB64" s="78"/>
      <c r="DC64" s="78"/>
      <c r="DD64" s="78"/>
      <c r="DE64" s="78"/>
      <c r="DF64" s="78"/>
      <c r="DG64" s="78"/>
      <c r="DH64" s="78"/>
      <c r="DI64" s="78"/>
      <c r="DJ64" s="78"/>
      <c r="DK64" s="78"/>
      <c r="DL64" s="78"/>
      <c r="DM64" s="78"/>
      <c r="DN64" s="78"/>
      <c r="DO64" s="78"/>
      <c r="DP64" s="78"/>
      <c r="DQ64" s="78"/>
      <c r="DR64" s="78"/>
      <c r="DS64" s="78"/>
      <c r="DT64" s="78"/>
      <c r="DU64" s="78"/>
      <c r="DV64" s="78"/>
      <c r="DW64" s="78"/>
      <c r="DX64" s="78"/>
      <c r="DY64" s="78"/>
      <c r="DZ64" s="78"/>
      <c r="EA64" s="78"/>
      <c r="EB64" s="78"/>
      <c r="EC64" s="78"/>
      <c r="ED64" s="78"/>
      <c r="EE64" s="78"/>
      <c r="EF64" s="78"/>
      <c r="EG64" s="78"/>
      <c r="EH64" s="78"/>
      <c r="EI64" s="78"/>
      <c r="EJ64" s="78"/>
      <c r="EK64" s="78"/>
      <c r="EL64" s="78"/>
      <c r="EM64" s="78"/>
      <c r="EN64" s="78"/>
      <c r="EO64" s="78"/>
      <c r="EP64" s="78"/>
      <c r="EQ64" s="78"/>
      <c r="ER64" s="78"/>
      <c r="ES64" s="78"/>
      <c r="ET64" s="78"/>
      <c r="EU64" s="78"/>
      <c r="EV64" s="78"/>
      <c r="EW64" s="78"/>
      <c r="EX64" s="78"/>
      <c r="EY64" s="78"/>
      <c r="EZ64" s="78"/>
      <c r="FA64" s="78"/>
      <c r="FB64" s="78"/>
      <c r="FC64" s="78"/>
      <c r="FD64" s="78"/>
      <c r="FE64" s="78"/>
      <c r="FF64" s="78"/>
      <c r="FG64" s="78"/>
      <c r="FH64" s="78"/>
      <c r="FI64" s="78"/>
      <c r="FJ64" s="78"/>
      <c r="FK64" s="78"/>
      <c r="FL64" s="78"/>
      <c r="FM64" s="78"/>
      <c r="FN64" s="78"/>
      <c r="FO64" s="78"/>
      <c r="FP64" s="78"/>
      <c r="FQ64" s="78"/>
      <c r="FR64" s="78"/>
      <c r="FS64" s="78"/>
      <c r="FT64" s="78"/>
      <c r="FU64" s="78"/>
      <c r="FV64" s="78"/>
      <c r="FW64" s="78"/>
      <c r="FX64" s="78"/>
      <c r="FY64" s="78"/>
      <c r="FZ64" s="78"/>
      <c r="GA64" s="78"/>
      <c r="GB64" s="78"/>
      <c r="GC64" s="78"/>
      <c r="GD64" s="78"/>
      <c r="GE64" s="78"/>
      <c r="GF64" s="78"/>
      <c r="GG64" s="78"/>
      <c r="GH64" s="78"/>
      <c r="GI64" s="78"/>
      <c r="GJ64" s="78"/>
      <c r="GK64" s="78"/>
      <c r="GL64" s="78"/>
      <c r="GM64" s="78"/>
      <c r="GN64" s="78"/>
      <c r="GO64" s="78"/>
      <c r="GP64" s="78"/>
      <c r="GQ64" s="78"/>
      <c r="GR64" s="78"/>
      <c r="GS64" s="78"/>
      <c r="GT64" s="78"/>
      <c r="GU64" s="78"/>
      <c r="GV64" s="78"/>
      <c r="GW64" s="78"/>
      <c r="GX64" s="78"/>
      <c r="GY64" s="78"/>
      <c r="GZ64" s="78"/>
      <c r="HA64" s="78"/>
      <c r="HB64" s="78"/>
      <c r="HC64" s="78"/>
      <c r="HD64" s="78"/>
      <c r="HE64" s="78"/>
      <c r="HF64" s="78"/>
      <c r="HG64" s="78"/>
      <c r="HH64" s="78"/>
      <c r="HI64" s="78"/>
      <c r="HJ64" s="78"/>
      <c r="HK64" s="78"/>
      <c r="HL64" s="78"/>
      <c r="HM64" s="78"/>
      <c r="HN64" s="78"/>
      <c r="HO64" s="78"/>
      <c r="HP64" s="78"/>
      <c r="HQ64" s="78"/>
      <c r="HR64" s="78"/>
      <c r="HS64" s="78"/>
      <c r="HT64" s="78"/>
      <c r="HU64" s="78"/>
      <c r="HV64" s="78"/>
      <c r="HW64" s="78"/>
      <c r="HX64" s="78"/>
      <c r="HY64" s="78"/>
      <c r="HZ64" s="78"/>
      <c r="IA64" s="78"/>
      <c r="IB64" s="78"/>
      <c r="IC64" s="78"/>
      <c r="ID64" s="78"/>
      <c r="IE64" s="78"/>
      <c r="IF64" s="78"/>
      <c r="IG64" s="78"/>
      <c r="IH64" s="78"/>
      <c r="II64" s="78"/>
      <c r="IJ64" s="78"/>
      <c r="IK64" s="78"/>
      <c r="IL64" s="78"/>
      <c r="IM64" s="78"/>
      <c r="IN64" s="78"/>
      <c r="IO64" s="78"/>
      <c r="IP64" s="78"/>
      <c r="IQ64" s="78"/>
      <c r="IR64" s="78"/>
      <c r="IS64" s="78"/>
      <c r="IT64" s="78"/>
      <c r="IU64" s="78"/>
      <c r="IV64" s="78"/>
      <c r="IW64" s="78"/>
      <c r="IX64" s="78"/>
      <c r="IY64" s="78"/>
      <c r="IZ64" s="78"/>
      <c r="JA64" s="78"/>
      <c r="JB64" s="78"/>
      <c r="JC64" s="78"/>
      <c r="JD64" s="78"/>
      <c r="JE64" s="78"/>
      <c r="JF64" s="78"/>
      <c r="JG64" s="78"/>
      <c r="JH64" s="78"/>
      <c r="JI64" s="78"/>
      <c r="JJ64" s="78"/>
      <c r="JK64" s="78"/>
      <c r="JL64" s="78"/>
      <c r="JM64" s="78"/>
      <c r="JN64" s="78"/>
      <c r="JO64" s="78"/>
      <c r="JP64" s="78"/>
      <c r="JQ64" s="78"/>
      <c r="JR64" s="78"/>
      <c r="JS64" s="78"/>
      <c r="JT64" s="78"/>
      <c r="JU64" s="78"/>
      <c r="JV64" s="78"/>
      <c r="JW64" s="78"/>
      <c r="JX64" s="78"/>
      <c r="JY64" s="78"/>
      <c r="JZ64" s="78"/>
      <c r="KA64" s="78"/>
      <c r="KB64" s="78"/>
      <c r="KC64" s="78"/>
      <c r="KD64" s="78"/>
      <c r="KE64" s="78"/>
      <c r="KF64" s="78"/>
      <c r="KG64" s="78"/>
      <c r="KH64" s="78"/>
      <c r="KI64" s="78"/>
      <c r="KJ64" s="78"/>
      <c r="KK64" s="78"/>
      <c r="KL64" s="78"/>
      <c r="KM64" s="78"/>
      <c r="KN64" s="78"/>
      <c r="KO64" s="78"/>
      <c r="KP64" s="78"/>
      <c r="KQ64" s="78"/>
      <c r="KR64" s="78"/>
      <c r="KS64" s="78"/>
      <c r="KT64" s="78"/>
      <c r="KU64" s="78"/>
      <c r="KV64" s="78"/>
      <c r="KW64" s="78"/>
      <c r="KX64" s="78"/>
      <c r="KY64" s="78"/>
      <c r="KZ64" s="78"/>
      <c r="LA64" s="78"/>
      <c r="LB64" s="78"/>
      <c r="LC64" s="78"/>
      <c r="LD64" s="78"/>
      <c r="LE64" s="78"/>
      <c r="LF64" s="78"/>
      <c r="LG64" s="78"/>
      <c r="LH64" s="78"/>
      <c r="LI64" s="78"/>
      <c r="LJ64" s="78"/>
      <c r="LK64" s="78"/>
      <c r="LL64" s="78"/>
      <c r="LM64" s="78"/>
      <c r="LN64" s="78"/>
      <c r="LO64" s="78"/>
      <c r="LP64" s="78"/>
      <c r="LQ64" s="78"/>
      <c r="LR64" s="78"/>
      <c r="LS64" s="78"/>
      <c r="LT64" s="78"/>
      <c r="LU64" s="78"/>
      <c r="LV64" s="78"/>
      <c r="LW64" s="78"/>
      <c r="LX64" s="78"/>
      <c r="LY64" s="78"/>
      <c r="LZ64" s="78"/>
      <c r="MA64" s="78"/>
      <c r="MB64" s="78"/>
      <c r="MC64" s="78"/>
      <c r="MD64" s="78"/>
      <c r="ME64" s="78"/>
      <c r="MF64" s="78"/>
      <c r="MG64" s="78"/>
      <c r="MH64" s="78"/>
      <c r="MI64" s="78"/>
      <c r="MJ64" s="78"/>
      <c r="MK64" s="78"/>
      <c r="ML64" s="78"/>
      <c r="MM64" s="78"/>
      <c r="MN64" s="78"/>
      <c r="MO64" s="78"/>
      <c r="MP64" s="78"/>
      <c r="MQ64" s="78"/>
      <c r="MR64" s="78"/>
      <c r="MS64" s="78"/>
      <c r="MT64" s="78"/>
      <c r="MU64" s="78"/>
      <c r="MV64" s="78"/>
      <c r="MW64" s="78"/>
      <c r="MX64" s="78"/>
      <c r="MY64" s="78"/>
      <c r="MZ64" s="78"/>
      <c r="NA64" s="78"/>
      <c r="NB64" s="78"/>
      <c r="NC64" s="78"/>
      <c r="ND64" s="78"/>
      <c r="NE64" s="78"/>
      <c r="NF64" s="78"/>
      <c r="NG64" s="78"/>
      <c r="NH64" s="78"/>
      <c r="NI64" s="78"/>
      <c r="NJ64" s="78"/>
      <c r="NK64" s="78"/>
      <c r="NL64" s="78"/>
      <c r="NM64" s="78"/>
      <c r="NN64" s="78"/>
      <c r="NO64" s="78"/>
      <c r="NP64" s="78"/>
      <c r="NQ64" s="78"/>
      <c r="NR64" s="78"/>
      <c r="NS64" s="78"/>
      <c r="NT64" s="78"/>
      <c r="NU64" s="78"/>
      <c r="NV64" s="78"/>
      <c r="NW64" s="78"/>
      <c r="NX64" s="78"/>
      <c r="NY64" s="78"/>
      <c r="NZ64" s="78"/>
      <c r="OA64" s="78"/>
      <c r="OB64" s="78"/>
      <c r="OC64" s="78"/>
      <c r="OD64" s="78"/>
      <c r="OE64" s="78"/>
      <c r="OF64" s="78"/>
      <c r="OG64" s="78"/>
      <c r="OH64" s="78"/>
      <c r="OI64" s="78"/>
      <c r="OJ64" s="78"/>
      <c r="OK64" s="78"/>
      <c r="OL64" s="78"/>
      <c r="OM64" s="78"/>
      <c r="ON64" s="78"/>
      <c r="OO64" s="78"/>
      <c r="OP64" s="78"/>
      <c r="OQ64" s="78"/>
      <c r="OR64" s="78"/>
      <c r="OS64" s="78"/>
      <c r="OT64" s="78"/>
      <c r="OU64" s="78"/>
      <c r="OV64" s="78"/>
      <c r="OW64" s="78"/>
      <c r="OX64" s="78"/>
      <c r="OY64" s="78"/>
      <c r="OZ64" s="78"/>
      <c r="PA64" s="78"/>
      <c r="PB64" s="78"/>
      <c r="PC64" s="78"/>
      <c r="PD64" s="78"/>
      <c r="PE64" s="78"/>
      <c r="PF64" s="78"/>
      <c r="PG64" s="78"/>
      <c r="PH64" s="78"/>
      <c r="PI64" s="78"/>
      <c r="PJ64" s="78"/>
      <c r="PK64" s="78"/>
      <c r="PL64" s="78"/>
      <c r="PM64" s="78"/>
      <c r="PN64" s="78"/>
      <c r="PO64" s="78"/>
      <c r="PP64" s="78"/>
      <c r="PQ64" s="78"/>
      <c r="PR64" s="78"/>
      <c r="PS64" s="78"/>
      <c r="PT64" s="78"/>
      <c r="PU64" s="78"/>
      <c r="PV64" s="78"/>
      <c r="PW64" s="78"/>
      <c r="PX64" s="78"/>
      <c r="PY64" s="78"/>
      <c r="PZ64" s="78"/>
      <c r="QA64" s="78"/>
      <c r="QB64" s="78"/>
      <c r="QC64" s="78"/>
      <c r="QD64" s="78"/>
      <c r="QE64" s="78"/>
      <c r="QF64" s="78"/>
      <c r="QG64" s="78"/>
      <c r="QH64" s="78"/>
      <c r="QI64" s="78"/>
      <c r="QJ64" s="78"/>
      <c r="QK64" s="78"/>
      <c r="QL64" s="78"/>
      <c r="QM64" s="78"/>
      <c r="QN64" s="78"/>
      <c r="QO64" s="78"/>
      <c r="QP64" s="78"/>
      <c r="QQ64" s="78"/>
      <c r="QR64" s="78"/>
      <c r="QS64" s="78"/>
      <c r="QT64" s="78"/>
      <c r="QU64" s="78"/>
      <c r="QV64" s="78"/>
      <c r="QW64" s="78"/>
      <c r="QX64" s="78"/>
      <c r="QY64" s="78"/>
      <c r="QZ64" s="78"/>
      <c r="RA64" s="78"/>
      <c r="RB64" s="78"/>
      <c r="RC64" s="78"/>
      <c r="RD64" s="78"/>
      <c r="RE64" s="78"/>
      <c r="RF64" s="78"/>
      <c r="RG64" s="78"/>
      <c r="RH64" s="78"/>
      <c r="RI64" s="78"/>
      <c r="RJ64" s="78"/>
      <c r="RK64" s="78"/>
      <c r="RL64" s="78"/>
      <c r="RM64" s="78"/>
      <c r="RN64" s="78"/>
      <c r="RO64" s="78"/>
      <c r="RP64" s="78"/>
      <c r="RQ64" s="78"/>
      <c r="RR64" s="78"/>
      <c r="RS64" s="78"/>
      <c r="RT64" s="78"/>
      <c r="RU64" s="78"/>
      <c r="RV64" s="78"/>
      <c r="RW64" s="78"/>
      <c r="RX64" s="78"/>
      <c r="RY64" s="78"/>
      <c r="RZ64" s="78"/>
      <c r="SA64" s="78"/>
      <c r="SB64" s="78"/>
      <c r="SC64" s="78"/>
      <c r="SD64" s="78"/>
      <c r="SE64" s="78"/>
      <c r="SF64" s="78"/>
      <c r="SG64" s="78"/>
      <c r="SH64" s="78"/>
      <c r="SI64" s="78"/>
      <c r="SJ64" s="78"/>
      <c r="SK64" s="78"/>
      <c r="SL64" s="78"/>
      <c r="SM64" s="78"/>
      <c r="SN64" s="78"/>
      <c r="SO64" s="78"/>
      <c r="SP64" s="78"/>
      <c r="SQ64" s="78"/>
      <c r="SR64" s="78"/>
      <c r="SS64" s="78"/>
      <c r="ST64" s="78"/>
      <c r="SU64" s="78"/>
      <c r="SV64" s="78"/>
      <c r="SW64" s="78"/>
      <c r="SX64" s="78"/>
      <c r="SY64" s="78"/>
      <c r="SZ64" s="78"/>
      <c r="TA64" s="78"/>
      <c r="TB64" s="78"/>
      <c r="TC64" s="78"/>
      <c r="TD64" s="78"/>
      <c r="TE64" s="78"/>
      <c r="TF64" s="78"/>
      <c r="TG64" s="78"/>
      <c r="TH64" s="78"/>
      <c r="TI64" s="78"/>
      <c r="TJ64" s="78"/>
      <c r="TK64" s="78"/>
      <c r="TL64" s="78"/>
      <c r="TM64" s="78"/>
      <c r="TN64" s="78"/>
      <c r="TO64" s="78"/>
      <c r="TP64" s="78"/>
      <c r="TQ64" s="78"/>
      <c r="TR64" s="78"/>
      <c r="TS64" s="78"/>
      <c r="TT64" s="78"/>
      <c r="TU64" s="78"/>
      <c r="TV64" s="78"/>
      <c r="TW64" s="78"/>
      <c r="TX64" s="78"/>
      <c r="TY64" s="78"/>
      <c r="TZ64" s="78"/>
      <c r="UA64" s="78"/>
      <c r="UB64" s="78"/>
      <c r="UC64" s="78"/>
      <c r="UD64" s="78"/>
      <c r="UE64" s="78"/>
      <c r="UF64" s="78"/>
      <c r="UG64" s="78"/>
      <c r="UH64" s="78"/>
      <c r="UI64" s="78"/>
      <c r="UJ64" s="78"/>
      <c r="UK64" s="78"/>
      <c r="UL64" s="78"/>
      <c r="UM64" s="78"/>
      <c r="UN64" s="78"/>
      <c r="UO64" s="78"/>
      <c r="UP64" s="78"/>
      <c r="UQ64" s="78"/>
      <c r="UR64" s="78"/>
      <c r="US64" s="78"/>
      <c r="UT64" s="78"/>
      <c r="UU64" s="78"/>
      <c r="UV64" s="78"/>
      <c r="UW64" s="78"/>
      <c r="UX64" s="78"/>
      <c r="UY64" s="78"/>
      <c r="UZ64" s="78"/>
      <c r="VA64" s="78"/>
      <c r="VB64" s="78"/>
      <c r="VC64" s="78"/>
      <c r="VD64" s="78"/>
      <c r="VE64" s="78"/>
      <c r="VF64" s="78"/>
      <c r="VG64" s="78"/>
      <c r="VH64" s="78"/>
      <c r="VI64" s="78"/>
      <c r="VJ64" s="78"/>
      <c r="VK64" s="78"/>
      <c r="VL64" s="78"/>
      <c r="VM64" s="78"/>
      <c r="VN64" s="78"/>
      <c r="VO64" s="78"/>
      <c r="VP64" s="78"/>
      <c r="VQ64" s="78"/>
      <c r="VR64" s="78"/>
      <c r="VS64" s="78"/>
      <c r="VT64" s="78"/>
      <c r="VU64" s="78"/>
      <c r="VV64" s="78"/>
      <c r="VW64" s="78"/>
      <c r="VX64" s="78"/>
      <c r="VY64" s="78"/>
      <c r="VZ64" s="78"/>
      <c r="WA64" s="78"/>
      <c r="WB64" s="78"/>
      <c r="WC64" s="78"/>
      <c r="WD64" s="78"/>
      <c r="WE64" s="78"/>
      <c r="WF64" s="78"/>
      <c r="WG64" s="78"/>
      <c r="WH64" s="78"/>
      <c r="WI64" s="78"/>
      <c r="WJ64" s="78"/>
      <c r="WK64" s="78"/>
      <c r="WL64" s="78"/>
      <c r="WM64" s="78"/>
      <c r="WN64" s="78"/>
      <c r="WO64" s="78"/>
      <c r="WP64" s="78"/>
      <c r="WQ64" s="78"/>
      <c r="WR64" s="78"/>
      <c r="WS64" s="78"/>
      <c r="WT64" s="78"/>
      <c r="WU64" s="78"/>
      <c r="WV64" s="78"/>
      <c r="WW64" s="78"/>
      <c r="WX64" s="78"/>
      <c r="WY64" s="78"/>
      <c r="WZ64" s="78"/>
      <c r="XA64" s="78"/>
      <c r="XB64" s="78"/>
      <c r="XC64" s="78"/>
      <c r="XD64" s="78"/>
      <c r="XE64" s="78"/>
      <c r="XF64" s="78"/>
      <c r="XG64" s="78"/>
      <c r="XH64" s="78"/>
      <c r="XI64" s="78"/>
      <c r="XJ64" s="78"/>
      <c r="XK64" s="78"/>
      <c r="XL64" s="78"/>
      <c r="XM64" s="78"/>
      <c r="XN64" s="78"/>
      <c r="XO64" s="78"/>
      <c r="XP64" s="78"/>
      <c r="XQ64" s="78"/>
      <c r="XR64" s="78"/>
      <c r="XS64" s="78"/>
      <c r="XT64" s="78"/>
      <c r="XU64" s="78"/>
      <c r="XV64" s="78"/>
      <c r="XW64" s="78"/>
      <c r="XX64" s="78"/>
      <c r="XY64" s="78"/>
      <c r="XZ64" s="78"/>
      <c r="YA64" s="78"/>
      <c r="YB64" s="78"/>
      <c r="YC64" s="78"/>
      <c r="YD64" s="78"/>
      <c r="YE64" s="78"/>
      <c r="YF64" s="78"/>
      <c r="YG64" s="78"/>
      <c r="YH64" s="78"/>
      <c r="YI64" s="78"/>
      <c r="YJ64" s="78"/>
      <c r="YK64" s="78"/>
      <c r="YL64" s="78"/>
      <c r="YM64" s="78"/>
      <c r="YN64" s="78"/>
      <c r="YO64" s="78"/>
      <c r="YP64" s="78"/>
      <c r="YQ64" s="78"/>
      <c r="YR64" s="78"/>
      <c r="YS64" s="78"/>
      <c r="YT64" s="78"/>
      <c r="YU64" s="78"/>
      <c r="YV64" s="78"/>
      <c r="YW64" s="78"/>
      <c r="YX64" s="78"/>
      <c r="YY64" s="78"/>
      <c r="YZ64" s="78"/>
      <c r="ZA64" s="78"/>
      <c r="ZB64" s="78"/>
      <c r="ZC64" s="78"/>
      <c r="ZD64" s="78"/>
      <c r="ZE64" s="78"/>
      <c r="ZF64" s="78"/>
      <c r="ZG64" s="78"/>
      <c r="ZH64" s="78"/>
      <c r="ZI64" s="78"/>
      <c r="ZJ64" s="78"/>
      <c r="ZK64" s="78"/>
      <c r="ZL64" s="78"/>
      <c r="ZM64" s="78"/>
      <c r="ZN64" s="78"/>
      <c r="ZO64" s="78"/>
      <c r="ZP64" s="78"/>
      <c r="ZQ64" s="78"/>
      <c r="ZR64" s="78"/>
      <c r="ZS64" s="78"/>
      <c r="ZT64" s="78"/>
      <c r="ZU64" s="78"/>
      <c r="ZV64" s="78"/>
      <c r="ZW64" s="78"/>
      <c r="ZX64" s="78"/>
      <c r="ZY64" s="78"/>
      <c r="ZZ64" s="78"/>
      <c r="AAA64" s="78"/>
      <c r="AAB64" s="78"/>
      <c r="AAC64" s="78"/>
      <c r="AAD64" s="78"/>
      <c r="AAE64" s="78"/>
      <c r="AAF64" s="78"/>
      <c r="AAG64" s="78"/>
      <c r="AAH64" s="78"/>
      <c r="AAI64" s="78"/>
      <c r="AAJ64" s="78"/>
      <c r="AAK64" s="78"/>
      <c r="AAL64" s="78"/>
      <c r="AAM64" s="78"/>
      <c r="AAN64" s="78"/>
      <c r="AAO64" s="78"/>
      <c r="AAP64" s="78"/>
      <c r="AAQ64" s="78"/>
      <c r="AAR64" s="78"/>
      <c r="AAS64" s="78"/>
      <c r="AAT64" s="78"/>
      <c r="AAU64" s="78"/>
      <c r="AAV64" s="78"/>
      <c r="AAW64" s="78"/>
      <c r="AAX64" s="78"/>
      <c r="AAY64" s="78"/>
      <c r="AAZ64" s="78"/>
      <c r="ABA64" s="78"/>
      <c r="ABB64" s="78"/>
      <c r="ABC64" s="78"/>
      <c r="ABD64" s="78"/>
      <c r="ABE64" s="78"/>
      <c r="ABF64" s="78"/>
      <c r="ABG64" s="78"/>
      <c r="ABH64" s="78"/>
      <c r="ABI64" s="78"/>
      <c r="ABJ64" s="78"/>
      <c r="ABK64" s="78"/>
      <c r="ABL64" s="78"/>
      <c r="ABM64" s="78"/>
      <c r="ABN64" s="78"/>
      <c r="ABO64" s="78"/>
      <c r="ABP64" s="78"/>
      <c r="ABQ64" s="78"/>
      <c r="ABR64" s="78"/>
      <c r="ABS64" s="78"/>
      <c r="ABT64" s="78"/>
      <c r="ABU64" s="78"/>
      <c r="ABV64" s="78"/>
      <c r="ABW64" s="78"/>
      <c r="ABX64" s="78"/>
      <c r="ABY64" s="78"/>
      <c r="ABZ64" s="78"/>
      <c r="ACA64" s="78"/>
      <c r="ACB64" s="78"/>
      <c r="ACC64" s="78"/>
      <c r="ACD64" s="78"/>
      <c r="ACE64" s="78"/>
      <c r="ACF64" s="78"/>
      <c r="ACG64" s="78"/>
      <c r="ACH64" s="78"/>
      <c r="ACI64" s="78"/>
      <c r="ACJ64" s="78"/>
      <c r="ACK64" s="78"/>
      <c r="ACL64" s="78"/>
      <c r="ACM64" s="78"/>
      <c r="ACN64" s="78"/>
      <c r="ACO64" s="78"/>
      <c r="ACP64" s="78"/>
      <c r="ACQ64" s="78"/>
      <c r="ACR64" s="78"/>
      <c r="ACS64" s="78"/>
      <c r="ACT64" s="78"/>
      <c r="ACU64" s="78"/>
      <c r="ACV64" s="78"/>
      <c r="ACW64" s="78"/>
      <c r="ACX64" s="78"/>
      <c r="ACY64" s="78"/>
      <c r="ACZ64" s="78"/>
      <c r="ADA64" s="78"/>
      <c r="ADB64" s="78"/>
      <c r="ADC64" s="78"/>
      <c r="ADD64" s="78"/>
      <c r="ADE64" s="78"/>
      <c r="ADF64" s="78"/>
      <c r="ADG64" s="78"/>
      <c r="ADH64" s="78"/>
      <c r="ADI64" s="78"/>
      <c r="ADJ64" s="78"/>
      <c r="ADK64" s="78"/>
      <c r="ADL64" s="78"/>
      <c r="ADM64" s="78"/>
      <c r="ADN64" s="78"/>
      <c r="ADO64" s="78"/>
      <c r="ADP64" s="78"/>
      <c r="ADQ64" s="78"/>
      <c r="ADR64" s="78"/>
      <c r="ADS64" s="78"/>
      <c r="ADT64" s="78"/>
      <c r="ADU64" s="78"/>
      <c r="ADV64" s="78"/>
      <c r="ADW64" s="78"/>
      <c r="ADX64" s="78"/>
      <c r="ADY64" s="78"/>
      <c r="ADZ64" s="78"/>
      <c r="AEA64" s="78"/>
      <c r="AEB64" s="78"/>
      <c r="AEC64" s="78"/>
      <c r="AED64" s="78"/>
      <c r="AEE64" s="78"/>
      <c r="AEF64" s="78"/>
      <c r="AEG64" s="78"/>
      <c r="AEH64" s="78"/>
      <c r="AEI64" s="78"/>
      <c r="AEJ64" s="78"/>
      <c r="AEK64" s="78"/>
      <c r="AEL64" s="78"/>
      <c r="AEM64" s="78"/>
      <c r="AEN64" s="78"/>
      <c r="AEO64" s="78"/>
      <c r="AEP64" s="78"/>
      <c r="AEQ64" s="78"/>
      <c r="AER64" s="78"/>
      <c r="AES64" s="78"/>
      <c r="AET64" s="78"/>
      <c r="AEU64" s="78"/>
      <c r="AEV64" s="78"/>
      <c r="AEW64" s="78"/>
      <c r="AEX64" s="78"/>
      <c r="AEY64" s="78"/>
      <c r="AEZ64" s="78"/>
      <c r="AFA64" s="78"/>
      <c r="AFB64" s="78"/>
      <c r="AFC64" s="78"/>
      <c r="AFD64" s="78"/>
      <c r="AFE64" s="78"/>
      <c r="AFF64" s="78"/>
      <c r="AFG64" s="78"/>
      <c r="AFH64" s="78"/>
      <c r="AFI64" s="78"/>
      <c r="AFJ64" s="78"/>
      <c r="AFK64" s="78"/>
      <c r="AFL64" s="78"/>
      <c r="AFM64" s="78"/>
      <c r="AFN64" s="78"/>
      <c r="AFO64" s="78"/>
      <c r="AFP64" s="78"/>
      <c r="AFQ64" s="78"/>
      <c r="AFR64" s="78"/>
      <c r="AFS64" s="78"/>
      <c r="AFT64" s="78"/>
      <c r="AFU64" s="78"/>
      <c r="AFV64" s="78"/>
      <c r="AFW64" s="78"/>
      <c r="AFX64" s="78"/>
      <c r="AFY64" s="78"/>
      <c r="AFZ64" s="78"/>
      <c r="AGA64" s="78"/>
      <c r="AGB64" s="78"/>
      <c r="AGC64" s="78"/>
      <c r="AGD64" s="78"/>
      <c r="AGE64" s="78"/>
      <c r="AGF64" s="78"/>
      <c r="AGG64" s="78"/>
      <c r="AGH64" s="78"/>
      <c r="AGI64" s="78"/>
      <c r="AGJ64" s="78"/>
      <c r="AGK64" s="78"/>
      <c r="AGL64" s="78"/>
      <c r="AGM64" s="78"/>
      <c r="AGN64" s="78"/>
      <c r="AGO64" s="78"/>
      <c r="AGP64" s="78"/>
      <c r="AGQ64" s="78"/>
      <c r="AGR64" s="78"/>
      <c r="AGS64" s="78"/>
      <c r="AGT64" s="78"/>
      <c r="AGU64" s="78"/>
      <c r="AGV64" s="78"/>
      <c r="AGW64" s="78"/>
      <c r="AGX64" s="78"/>
      <c r="AGY64" s="78"/>
      <c r="AGZ64" s="78"/>
      <c r="AHA64" s="78"/>
      <c r="AHB64" s="78"/>
      <c r="AHC64" s="78"/>
      <c r="AHD64" s="78"/>
      <c r="AHE64" s="78"/>
      <c r="AHF64" s="78"/>
      <c r="AHG64" s="78"/>
      <c r="AHH64" s="78"/>
      <c r="AHI64" s="78"/>
      <c r="AHJ64" s="78"/>
      <c r="AHK64" s="78"/>
      <c r="AHL64" s="78"/>
      <c r="AHM64" s="78"/>
      <c r="AHN64" s="78"/>
      <c r="AHO64" s="78"/>
      <c r="AHP64" s="78"/>
      <c r="AHQ64" s="78"/>
      <c r="AHR64" s="78"/>
      <c r="AHS64" s="78"/>
      <c r="AHT64" s="78"/>
      <c r="AHU64" s="78"/>
      <c r="AHV64" s="78"/>
      <c r="AHW64" s="78"/>
      <c r="AHX64" s="78"/>
      <c r="AHY64" s="78"/>
      <c r="AHZ64" s="78"/>
      <c r="AIA64" s="78"/>
      <c r="AIB64" s="78"/>
      <c r="AIC64" s="78"/>
      <c r="AID64" s="78"/>
      <c r="AIE64" s="78"/>
      <c r="AIF64" s="78"/>
      <c r="AIG64" s="78"/>
      <c r="AIH64" s="78"/>
      <c r="AII64" s="78"/>
      <c r="AIJ64" s="78"/>
      <c r="AIK64" s="78"/>
      <c r="AIL64" s="78"/>
      <c r="AIM64" s="78"/>
      <c r="AIN64" s="78"/>
      <c r="AIO64" s="78"/>
      <c r="AIP64" s="78"/>
      <c r="AIQ64" s="78"/>
      <c r="AIR64" s="78"/>
      <c r="AIS64" s="78"/>
      <c r="AIT64" s="78"/>
      <c r="AIU64" s="78"/>
      <c r="AIV64" s="78"/>
      <c r="AIW64" s="78"/>
      <c r="AIX64" s="78"/>
      <c r="AIY64" s="78"/>
      <c r="AIZ64" s="78"/>
      <c r="AJA64" s="78"/>
      <c r="AJB64" s="78"/>
      <c r="AJC64" s="78"/>
      <c r="AJD64" s="78"/>
      <c r="AJE64" s="78"/>
      <c r="AJF64" s="78"/>
      <c r="AJG64" s="78"/>
      <c r="AJH64" s="78"/>
      <c r="AJI64" s="78"/>
      <c r="AJJ64" s="78"/>
      <c r="AJK64" s="78"/>
      <c r="AJL64" s="78"/>
      <c r="AJM64" s="78"/>
      <c r="AJN64" s="78"/>
      <c r="AJO64" s="78"/>
      <c r="AJP64" s="78"/>
      <c r="AJQ64" s="78"/>
      <c r="AJR64" s="78"/>
      <c r="AJS64" s="78"/>
      <c r="AJT64" s="78"/>
      <c r="AJU64" s="78"/>
      <c r="AJV64" s="78"/>
      <c r="AJW64" s="78"/>
      <c r="AJX64" s="78"/>
      <c r="AJY64" s="78"/>
      <c r="AJZ64" s="78"/>
      <c r="AKA64" s="78"/>
      <c r="AKB64" s="78"/>
      <c r="AKC64" s="78"/>
      <c r="AKD64" s="78"/>
      <c r="AKE64" s="78"/>
      <c r="AKF64" s="78"/>
      <c r="AKG64" s="78"/>
      <c r="AKH64" s="78"/>
      <c r="AKI64" s="78"/>
      <c r="AKJ64" s="78"/>
      <c r="AKK64" s="78"/>
      <c r="AKL64" s="78"/>
      <c r="AKM64" s="78"/>
      <c r="AKN64" s="78"/>
      <c r="AKO64" s="78"/>
      <c r="AKP64" s="78"/>
      <c r="AKQ64" s="78"/>
      <c r="AKR64" s="78"/>
      <c r="AKS64" s="78"/>
      <c r="AKT64" s="78"/>
      <c r="AKU64" s="78"/>
      <c r="AKV64" s="78"/>
      <c r="AKW64" s="78"/>
      <c r="AKX64" s="78"/>
      <c r="AKY64" s="78"/>
      <c r="AKZ64" s="78"/>
      <c r="ALA64" s="78"/>
      <c r="ALB64" s="78"/>
      <c r="ALC64" s="78"/>
      <c r="ALD64" s="78"/>
      <c r="ALE64" s="78"/>
      <c r="ALF64" s="78"/>
      <c r="ALG64" s="78"/>
      <c r="ALH64" s="78"/>
      <c r="ALI64" s="78"/>
      <c r="ALJ64" s="78"/>
      <c r="ALK64" s="78"/>
      <c r="ALL64" s="78"/>
      <c r="ALM64" s="78"/>
      <c r="ALN64" s="78"/>
      <c r="ALO64" s="78"/>
      <c r="ALP64" s="78"/>
      <c r="ALQ64" s="78"/>
      <c r="ALR64" s="78"/>
      <c r="ALS64" s="78"/>
      <c r="ALT64" s="78"/>
      <c r="ALU64" s="78"/>
      <c r="ALV64" s="78"/>
      <c r="ALW64" s="78"/>
      <c r="ALX64" s="78"/>
      <c r="ALY64" s="78"/>
      <c r="ALZ64" s="78"/>
      <c r="AMA64" s="78"/>
      <c r="AMB64" s="78"/>
      <c r="AMC64" s="78"/>
      <c r="AMD64" s="78"/>
      <c r="AME64" s="78"/>
      <c r="AMF64" s="78"/>
      <c r="AMG64" s="78"/>
      <c r="AMH64" s="78"/>
      <c r="AMI64" s="78"/>
      <c r="AMJ64" s="78"/>
      <c r="AMK64" s="78"/>
      <c r="AML64" s="78"/>
      <c r="AMM64" s="78"/>
      <c r="AMN64" s="78"/>
      <c r="AMO64" s="78"/>
      <c r="AMP64" s="78"/>
      <c r="AMQ64" s="78"/>
    </row>
    <row r="65" spans="1:1031" s="232" customFormat="1">
      <c r="A65" s="186">
        <v>60</v>
      </c>
      <c r="B65" s="186">
        <v>4</v>
      </c>
      <c r="C65" s="251" t="s">
        <v>224</v>
      </c>
      <c r="D65" s="187" t="s">
        <v>225</v>
      </c>
      <c r="E65" s="155" t="s">
        <v>1151</v>
      </c>
      <c r="F65" s="186"/>
      <c r="G65" s="112"/>
      <c r="H65" s="186" t="s">
        <v>226</v>
      </c>
      <c r="I65" s="250">
        <v>9.3309999999999995</v>
      </c>
      <c r="J65" s="93">
        <f t="shared" si="1"/>
        <v>37.323999999999998</v>
      </c>
      <c r="K65" s="250">
        <v>9.3309999999999995</v>
      </c>
      <c r="L65" s="93">
        <f t="shared" si="0"/>
        <v>37.323999999999998</v>
      </c>
      <c r="M65" s="250">
        <v>8.7289999999999992</v>
      </c>
      <c r="N65" s="93">
        <f t="shared" si="2"/>
        <v>34.915999999999997</v>
      </c>
      <c r="O65" s="186" t="s">
        <v>916</v>
      </c>
      <c r="P65" s="78"/>
      <c r="Q65" s="78"/>
      <c r="R65" s="78"/>
      <c r="S65" s="78"/>
      <c r="T65" s="78"/>
      <c r="U65" s="78"/>
      <c r="V65" s="78"/>
      <c r="W65" s="78"/>
      <c r="X65" s="78"/>
      <c r="Y65" s="78"/>
      <c r="Z65" s="78"/>
      <c r="AA65" s="78"/>
      <c r="AB65" s="78"/>
      <c r="AC65" s="78"/>
      <c r="AD65" s="78"/>
      <c r="AE65" s="78"/>
      <c r="AF65" s="78"/>
      <c r="AG65" s="78"/>
      <c r="AH65" s="78"/>
      <c r="AI65" s="78"/>
      <c r="AJ65" s="78"/>
      <c r="AK65" s="78"/>
      <c r="AL65" s="78"/>
      <c r="AM65" s="78"/>
      <c r="AN65" s="78"/>
      <c r="AO65" s="78"/>
      <c r="AP65" s="78"/>
      <c r="AQ65" s="78"/>
      <c r="AR65" s="78"/>
      <c r="AS65" s="78"/>
      <c r="AT65" s="78"/>
      <c r="AU65" s="78"/>
      <c r="AV65" s="78"/>
      <c r="AW65" s="78"/>
      <c r="AX65" s="78"/>
      <c r="AY65" s="78"/>
      <c r="AZ65" s="78"/>
      <c r="BA65" s="78"/>
      <c r="BB65" s="78"/>
      <c r="BC65" s="78"/>
      <c r="BD65" s="78"/>
      <c r="BE65" s="78"/>
      <c r="BF65" s="78"/>
      <c r="BG65" s="78"/>
      <c r="BH65" s="78"/>
      <c r="BI65" s="78"/>
      <c r="BJ65" s="78"/>
      <c r="BK65" s="78"/>
      <c r="BL65" s="78"/>
      <c r="BM65" s="78"/>
      <c r="BN65" s="78"/>
      <c r="BO65" s="78"/>
      <c r="BP65" s="78"/>
      <c r="BQ65" s="78"/>
      <c r="BR65" s="78"/>
      <c r="BS65" s="78"/>
      <c r="BT65" s="78"/>
      <c r="BU65" s="78"/>
      <c r="BV65" s="78"/>
      <c r="BW65" s="78"/>
      <c r="BX65" s="78"/>
      <c r="BY65" s="78"/>
      <c r="BZ65" s="78"/>
      <c r="CA65" s="78"/>
      <c r="CB65" s="78"/>
      <c r="CC65" s="78"/>
      <c r="CD65" s="78"/>
      <c r="CE65" s="78"/>
      <c r="CF65" s="78"/>
      <c r="CG65" s="78"/>
      <c r="CH65" s="78"/>
      <c r="CI65" s="78"/>
      <c r="CJ65" s="78"/>
      <c r="CK65" s="78"/>
      <c r="CL65" s="78"/>
      <c r="CM65" s="78"/>
      <c r="CN65" s="78"/>
      <c r="CO65" s="78"/>
      <c r="CP65" s="78"/>
      <c r="CQ65" s="78"/>
      <c r="CR65" s="78"/>
      <c r="CS65" s="78"/>
      <c r="CT65" s="78"/>
      <c r="CU65" s="78"/>
      <c r="CV65" s="78"/>
      <c r="CW65" s="78"/>
      <c r="CX65" s="78"/>
      <c r="CY65" s="78"/>
      <c r="CZ65" s="78"/>
      <c r="DA65" s="78"/>
      <c r="DB65" s="78"/>
      <c r="DC65" s="78"/>
      <c r="DD65" s="78"/>
      <c r="DE65" s="78"/>
      <c r="DF65" s="78"/>
      <c r="DG65" s="78"/>
      <c r="DH65" s="78"/>
      <c r="DI65" s="78"/>
      <c r="DJ65" s="78"/>
      <c r="DK65" s="78"/>
      <c r="DL65" s="78"/>
      <c r="DM65" s="78"/>
      <c r="DN65" s="78"/>
      <c r="DO65" s="78"/>
      <c r="DP65" s="78"/>
      <c r="DQ65" s="78"/>
      <c r="DR65" s="78"/>
      <c r="DS65" s="78"/>
      <c r="DT65" s="78"/>
      <c r="DU65" s="78"/>
      <c r="DV65" s="78"/>
      <c r="DW65" s="78"/>
      <c r="DX65" s="78"/>
      <c r="DY65" s="78"/>
      <c r="DZ65" s="78"/>
      <c r="EA65" s="78"/>
      <c r="EB65" s="78"/>
      <c r="EC65" s="78"/>
      <c r="ED65" s="78"/>
      <c r="EE65" s="78"/>
      <c r="EF65" s="78"/>
      <c r="EG65" s="78"/>
      <c r="EH65" s="78"/>
      <c r="EI65" s="78"/>
      <c r="EJ65" s="78"/>
      <c r="EK65" s="78"/>
      <c r="EL65" s="78"/>
      <c r="EM65" s="78"/>
      <c r="EN65" s="78"/>
      <c r="EO65" s="78"/>
      <c r="EP65" s="78"/>
      <c r="EQ65" s="78"/>
      <c r="ER65" s="78"/>
      <c r="ES65" s="78"/>
      <c r="ET65" s="78"/>
      <c r="EU65" s="78"/>
      <c r="EV65" s="78"/>
      <c r="EW65" s="78"/>
      <c r="EX65" s="78"/>
      <c r="EY65" s="78"/>
      <c r="EZ65" s="78"/>
      <c r="FA65" s="78"/>
      <c r="FB65" s="78"/>
      <c r="FC65" s="78"/>
      <c r="FD65" s="78"/>
      <c r="FE65" s="78"/>
      <c r="FF65" s="78"/>
      <c r="FG65" s="78"/>
      <c r="FH65" s="78"/>
      <c r="FI65" s="78"/>
      <c r="FJ65" s="78"/>
      <c r="FK65" s="78"/>
      <c r="FL65" s="78"/>
      <c r="FM65" s="78"/>
      <c r="FN65" s="78"/>
      <c r="FO65" s="78"/>
      <c r="FP65" s="78"/>
      <c r="FQ65" s="78"/>
      <c r="FR65" s="78"/>
      <c r="FS65" s="78"/>
      <c r="FT65" s="78"/>
      <c r="FU65" s="78"/>
      <c r="FV65" s="78"/>
      <c r="FW65" s="78"/>
      <c r="FX65" s="78"/>
      <c r="FY65" s="78"/>
      <c r="FZ65" s="78"/>
      <c r="GA65" s="78"/>
      <c r="GB65" s="78"/>
      <c r="GC65" s="78"/>
      <c r="GD65" s="78"/>
      <c r="GE65" s="78"/>
      <c r="GF65" s="78"/>
      <c r="GG65" s="78"/>
      <c r="GH65" s="78"/>
      <c r="GI65" s="78"/>
      <c r="GJ65" s="78"/>
      <c r="GK65" s="78"/>
      <c r="GL65" s="78"/>
      <c r="GM65" s="78"/>
      <c r="GN65" s="78"/>
      <c r="GO65" s="78"/>
      <c r="GP65" s="78"/>
      <c r="GQ65" s="78"/>
      <c r="GR65" s="78"/>
      <c r="GS65" s="78"/>
      <c r="GT65" s="78"/>
      <c r="GU65" s="78"/>
      <c r="GV65" s="78"/>
      <c r="GW65" s="78"/>
      <c r="GX65" s="78"/>
      <c r="GY65" s="78"/>
      <c r="GZ65" s="78"/>
      <c r="HA65" s="78"/>
      <c r="HB65" s="78"/>
      <c r="HC65" s="78"/>
      <c r="HD65" s="78"/>
      <c r="HE65" s="78"/>
      <c r="HF65" s="78"/>
      <c r="HG65" s="78"/>
      <c r="HH65" s="78"/>
      <c r="HI65" s="78"/>
      <c r="HJ65" s="78"/>
      <c r="HK65" s="78"/>
      <c r="HL65" s="78"/>
      <c r="HM65" s="78"/>
      <c r="HN65" s="78"/>
      <c r="HO65" s="78"/>
      <c r="HP65" s="78"/>
      <c r="HQ65" s="78"/>
      <c r="HR65" s="78"/>
      <c r="HS65" s="78"/>
      <c r="HT65" s="78"/>
      <c r="HU65" s="78"/>
      <c r="HV65" s="78"/>
      <c r="HW65" s="78"/>
      <c r="HX65" s="78"/>
      <c r="HY65" s="78"/>
      <c r="HZ65" s="78"/>
      <c r="IA65" s="78"/>
      <c r="IB65" s="78"/>
      <c r="IC65" s="78"/>
      <c r="ID65" s="78"/>
      <c r="IE65" s="78"/>
      <c r="IF65" s="78"/>
      <c r="IG65" s="78"/>
      <c r="IH65" s="78"/>
      <c r="II65" s="78"/>
      <c r="IJ65" s="78"/>
      <c r="IK65" s="78"/>
      <c r="IL65" s="78"/>
      <c r="IM65" s="78"/>
      <c r="IN65" s="78"/>
      <c r="IO65" s="78"/>
      <c r="IP65" s="78"/>
      <c r="IQ65" s="78"/>
      <c r="IR65" s="78"/>
      <c r="IS65" s="78"/>
      <c r="IT65" s="78"/>
      <c r="IU65" s="78"/>
      <c r="IV65" s="78"/>
      <c r="IW65" s="78"/>
      <c r="IX65" s="78"/>
      <c r="IY65" s="78"/>
      <c r="IZ65" s="78"/>
      <c r="JA65" s="78"/>
      <c r="JB65" s="78"/>
      <c r="JC65" s="78"/>
      <c r="JD65" s="78"/>
      <c r="JE65" s="78"/>
      <c r="JF65" s="78"/>
      <c r="JG65" s="78"/>
      <c r="JH65" s="78"/>
      <c r="JI65" s="78"/>
      <c r="JJ65" s="78"/>
      <c r="JK65" s="78"/>
      <c r="JL65" s="78"/>
      <c r="JM65" s="78"/>
      <c r="JN65" s="78"/>
      <c r="JO65" s="78"/>
      <c r="JP65" s="78"/>
      <c r="JQ65" s="78"/>
      <c r="JR65" s="78"/>
      <c r="JS65" s="78"/>
      <c r="JT65" s="78"/>
      <c r="JU65" s="78"/>
      <c r="JV65" s="78"/>
      <c r="JW65" s="78"/>
      <c r="JX65" s="78"/>
      <c r="JY65" s="78"/>
      <c r="JZ65" s="78"/>
      <c r="KA65" s="78"/>
      <c r="KB65" s="78"/>
      <c r="KC65" s="78"/>
      <c r="KD65" s="78"/>
      <c r="KE65" s="78"/>
      <c r="KF65" s="78"/>
      <c r="KG65" s="78"/>
      <c r="KH65" s="78"/>
      <c r="KI65" s="78"/>
      <c r="KJ65" s="78"/>
      <c r="KK65" s="78"/>
      <c r="KL65" s="78"/>
      <c r="KM65" s="78"/>
      <c r="KN65" s="78"/>
      <c r="KO65" s="78"/>
      <c r="KP65" s="78"/>
      <c r="KQ65" s="78"/>
      <c r="KR65" s="78"/>
      <c r="KS65" s="78"/>
      <c r="KT65" s="78"/>
      <c r="KU65" s="78"/>
      <c r="KV65" s="78"/>
      <c r="KW65" s="78"/>
      <c r="KX65" s="78"/>
      <c r="KY65" s="78"/>
      <c r="KZ65" s="78"/>
      <c r="LA65" s="78"/>
      <c r="LB65" s="78"/>
      <c r="LC65" s="78"/>
      <c r="LD65" s="78"/>
      <c r="LE65" s="78"/>
      <c r="LF65" s="78"/>
      <c r="LG65" s="78"/>
      <c r="LH65" s="78"/>
      <c r="LI65" s="78"/>
      <c r="LJ65" s="78"/>
      <c r="LK65" s="78"/>
      <c r="LL65" s="78"/>
      <c r="LM65" s="78"/>
      <c r="LN65" s="78"/>
      <c r="LO65" s="78"/>
      <c r="LP65" s="78"/>
      <c r="LQ65" s="78"/>
      <c r="LR65" s="78"/>
      <c r="LS65" s="78"/>
      <c r="LT65" s="78"/>
      <c r="LU65" s="78"/>
      <c r="LV65" s="78"/>
      <c r="LW65" s="78"/>
      <c r="LX65" s="78"/>
      <c r="LY65" s="78"/>
      <c r="LZ65" s="78"/>
      <c r="MA65" s="78"/>
      <c r="MB65" s="78"/>
      <c r="MC65" s="78"/>
      <c r="MD65" s="78"/>
      <c r="ME65" s="78"/>
      <c r="MF65" s="78"/>
      <c r="MG65" s="78"/>
      <c r="MH65" s="78"/>
      <c r="MI65" s="78"/>
      <c r="MJ65" s="78"/>
      <c r="MK65" s="78"/>
      <c r="ML65" s="78"/>
      <c r="MM65" s="78"/>
      <c r="MN65" s="78"/>
      <c r="MO65" s="78"/>
      <c r="MP65" s="78"/>
      <c r="MQ65" s="78"/>
      <c r="MR65" s="78"/>
      <c r="MS65" s="78"/>
      <c r="MT65" s="78"/>
      <c r="MU65" s="78"/>
      <c r="MV65" s="78"/>
      <c r="MW65" s="78"/>
      <c r="MX65" s="78"/>
      <c r="MY65" s="78"/>
      <c r="MZ65" s="78"/>
      <c r="NA65" s="78"/>
      <c r="NB65" s="78"/>
      <c r="NC65" s="78"/>
      <c r="ND65" s="78"/>
      <c r="NE65" s="78"/>
      <c r="NF65" s="78"/>
      <c r="NG65" s="78"/>
      <c r="NH65" s="78"/>
      <c r="NI65" s="78"/>
      <c r="NJ65" s="78"/>
      <c r="NK65" s="78"/>
      <c r="NL65" s="78"/>
      <c r="NM65" s="78"/>
      <c r="NN65" s="78"/>
      <c r="NO65" s="78"/>
      <c r="NP65" s="78"/>
      <c r="NQ65" s="78"/>
      <c r="NR65" s="78"/>
      <c r="NS65" s="78"/>
      <c r="NT65" s="78"/>
      <c r="NU65" s="78"/>
      <c r="NV65" s="78"/>
      <c r="NW65" s="78"/>
      <c r="NX65" s="78"/>
      <c r="NY65" s="78"/>
      <c r="NZ65" s="78"/>
      <c r="OA65" s="78"/>
      <c r="OB65" s="78"/>
      <c r="OC65" s="78"/>
      <c r="OD65" s="78"/>
      <c r="OE65" s="78"/>
      <c r="OF65" s="78"/>
      <c r="OG65" s="78"/>
      <c r="OH65" s="78"/>
      <c r="OI65" s="78"/>
      <c r="OJ65" s="78"/>
      <c r="OK65" s="78"/>
      <c r="OL65" s="78"/>
      <c r="OM65" s="78"/>
      <c r="ON65" s="78"/>
      <c r="OO65" s="78"/>
      <c r="OP65" s="78"/>
      <c r="OQ65" s="78"/>
      <c r="OR65" s="78"/>
      <c r="OS65" s="78"/>
      <c r="OT65" s="78"/>
      <c r="OU65" s="78"/>
      <c r="OV65" s="78"/>
      <c r="OW65" s="78"/>
      <c r="OX65" s="78"/>
      <c r="OY65" s="78"/>
      <c r="OZ65" s="78"/>
      <c r="PA65" s="78"/>
      <c r="PB65" s="78"/>
      <c r="PC65" s="78"/>
      <c r="PD65" s="78"/>
      <c r="PE65" s="78"/>
      <c r="PF65" s="78"/>
      <c r="PG65" s="78"/>
      <c r="PH65" s="78"/>
      <c r="PI65" s="78"/>
      <c r="PJ65" s="78"/>
      <c r="PK65" s="78"/>
      <c r="PL65" s="78"/>
      <c r="PM65" s="78"/>
      <c r="PN65" s="78"/>
      <c r="PO65" s="78"/>
      <c r="PP65" s="78"/>
      <c r="PQ65" s="78"/>
      <c r="PR65" s="78"/>
      <c r="PS65" s="78"/>
      <c r="PT65" s="78"/>
      <c r="PU65" s="78"/>
      <c r="PV65" s="78"/>
      <c r="PW65" s="78"/>
      <c r="PX65" s="78"/>
      <c r="PY65" s="78"/>
      <c r="PZ65" s="78"/>
      <c r="QA65" s="78"/>
      <c r="QB65" s="78"/>
      <c r="QC65" s="78"/>
      <c r="QD65" s="78"/>
      <c r="QE65" s="78"/>
      <c r="QF65" s="78"/>
      <c r="QG65" s="78"/>
      <c r="QH65" s="78"/>
      <c r="QI65" s="78"/>
      <c r="QJ65" s="78"/>
      <c r="QK65" s="78"/>
      <c r="QL65" s="78"/>
      <c r="QM65" s="78"/>
      <c r="QN65" s="78"/>
      <c r="QO65" s="78"/>
      <c r="QP65" s="78"/>
      <c r="QQ65" s="78"/>
      <c r="QR65" s="78"/>
      <c r="QS65" s="78"/>
      <c r="QT65" s="78"/>
      <c r="QU65" s="78"/>
      <c r="QV65" s="78"/>
      <c r="QW65" s="78"/>
      <c r="QX65" s="78"/>
      <c r="QY65" s="78"/>
      <c r="QZ65" s="78"/>
      <c r="RA65" s="78"/>
      <c r="RB65" s="78"/>
      <c r="RC65" s="78"/>
      <c r="RD65" s="78"/>
      <c r="RE65" s="78"/>
      <c r="RF65" s="78"/>
      <c r="RG65" s="78"/>
      <c r="RH65" s="78"/>
      <c r="RI65" s="78"/>
      <c r="RJ65" s="78"/>
      <c r="RK65" s="78"/>
      <c r="RL65" s="78"/>
      <c r="RM65" s="78"/>
      <c r="RN65" s="78"/>
      <c r="RO65" s="78"/>
      <c r="RP65" s="78"/>
      <c r="RQ65" s="78"/>
      <c r="RR65" s="78"/>
      <c r="RS65" s="78"/>
      <c r="RT65" s="78"/>
      <c r="RU65" s="78"/>
      <c r="RV65" s="78"/>
      <c r="RW65" s="78"/>
      <c r="RX65" s="78"/>
      <c r="RY65" s="78"/>
      <c r="RZ65" s="78"/>
      <c r="SA65" s="78"/>
      <c r="SB65" s="78"/>
      <c r="SC65" s="78"/>
      <c r="SD65" s="78"/>
      <c r="SE65" s="78"/>
      <c r="SF65" s="78"/>
      <c r="SG65" s="78"/>
      <c r="SH65" s="78"/>
      <c r="SI65" s="78"/>
      <c r="SJ65" s="78"/>
      <c r="SK65" s="78"/>
      <c r="SL65" s="78"/>
      <c r="SM65" s="78"/>
      <c r="SN65" s="78"/>
      <c r="SO65" s="78"/>
      <c r="SP65" s="78"/>
      <c r="SQ65" s="78"/>
      <c r="SR65" s="78"/>
      <c r="SS65" s="78"/>
      <c r="ST65" s="78"/>
      <c r="SU65" s="78"/>
      <c r="SV65" s="78"/>
      <c r="SW65" s="78"/>
      <c r="SX65" s="78"/>
      <c r="SY65" s="78"/>
      <c r="SZ65" s="78"/>
      <c r="TA65" s="78"/>
      <c r="TB65" s="78"/>
      <c r="TC65" s="78"/>
      <c r="TD65" s="78"/>
      <c r="TE65" s="78"/>
      <c r="TF65" s="78"/>
      <c r="TG65" s="78"/>
      <c r="TH65" s="78"/>
      <c r="TI65" s="78"/>
      <c r="TJ65" s="78"/>
      <c r="TK65" s="78"/>
      <c r="TL65" s="78"/>
      <c r="TM65" s="78"/>
      <c r="TN65" s="78"/>
      <c r="TO65" s="78"/>
      <c r="TP65" s="78"/>
      <c r="TQ65" s="78"/>
      <c r="TR65" s="78"/>
      <c r="TS65" s="78"/>
      <c r="TT65" s="78"/>
      <c r="TU65" s="78"/>
      <c r="TV65" s="78"/>
      <c r="TW65" s="78"/>
      <c r="TX65" s="78"/>
      <c r="TY65" s="78"/>
      <c r="TZ65" s="78"/>
      <c r="UA65" s="78"/>
      <c r="UB65" s="78"/>
      <c r="UC65" s="78"/>
      <c r="UD65" s="78"/>
      <c r="UE65" s="78"/>
      <c r="UF65" s="78"/>
      <c r="UG65" s="78"/>
      <c r="UH65" s="78"/>
      <c r="UI65" s="78"/>
      <c r="UJ65" s="78"/>
      <c r="UK65" s="78"/>
      <c r="UL65" s="78"/>
      <c r="UM65" s="78"/>
      <c r="UN65" s="78"/>
      <c r="UO65" s="78"/>
      <c r="UP65" s="78"/>
      <c r="UQ65" s="78"/>
      <c r="UR65" s="78"/>
      <c r="US65" s="78"/>
      <c r="UT65" s="78"/>
      <c r="UU65" s="78"/>
      <c r="UV65" s="78"/>
      <c r="UW65" s="78"/>
      <c r="UX65" s="78"/>
      <c r="UY65" s="78"/>
      <c r="UZ65" s="78"/>
      <c r="VA65" s="78"/>
      <c r="VB65" s="78"/>
      <c r="VC65" s="78"/>
      <c r="VD65" s="78"/>
      <c r="VE65" s="78"/>
      <c r="VF65" s="78"/>
      <c r="VG65" s="78"/>
      <c r="VH65" s="78"/>
      <c r="VI65" s="78"/>
      <c r="VJ65" s="78"/>
      <c r="VK65" s="78"/>
      <c r="VL65" s="78"/>
      <c r="VM65" s="78"/>
      <c r="VN65" s="78"/>
      <c r="VO65" s="78"/>
      <c r="VP65" s="78"/>
      <c r="VQ65" s="78"/>
      <c r="VR65" s="78"/>
      <c r="VS65" s="78"/>
      <c r="VT65" s="78"/>
      <c r="VU65" s="78"/>
      <c r="VV65" s="78"/>
      <c r="VW65" s="78"/>
      <c r="VX65" s="78"/>
      <c r="VY65" s="78"/>
      <c r="VZ65" s="78"/>
      <c r="WA65" s="78"/>
      <c r="WB65" s="78"/>
      <c r="WC65" s="78"/>
      <c r="WD65" s="78"/>
      <c r="WE65" s="78"/>
      <c r="WF65" s="78"/>
      <c r="WG65" s="78"/>
      <c r="WH65" s="78"/>
      <c r="WI65" s="78"/>
      <c r="WJ65" s="78"/>
      <c r="WK65" s="78"/>
      <c r="WL65" s="78"/>
      <c r="WM65" s="78"/>
      <c r="WN65" s="78"/>
      <c r="WO65" s="78"/>
      <c r="WP65" s="78"/>
      <c r="WQ65" s="78"/>
      <c r="WR65" s="78"/>
      <c r="WS65" s="78"/>
      <c r="WT65" s="78"/>
      <c r="WU65" s="78"/>
      <c r="WV65" s="78"/>
      <c r="WW65" s="78"/>
      <c r="WX65" s="78"/>
      <c r="WY65" s="78"/>
      <c r="WZ65" s="78"/>
      <c r="XA65" s="78"/>
      <c r="XB65" s="78"/>
      <c r="XC65" s="78"/>
      <c r="XD65" s="78"/>
      <c r="XE65" s="78"/>
      <c r="XF65" s="78"/>
      <c r="XG65" s="78"/>
      <c r="XH65" s="78"/>
      <c r="XI65" s="78"/>
      <c r="XJ65" s="78"/>
      <c r="XK65" s="78"/>
      <c r="XL65" s="78"/>
      <c r="XM65" s="78"/>
      <c r="XN65" s="78"/>
      <c r="XO65" s="78"/>
      <c r="XP65" s="78"/>
      <c r="XQ65" s="78"/>
      <c r="XR65" s="78"/>
      <c r="XS65" s="78"/>
      <c r="XT65" s="78"/>
      <c r="XU65" s="78"/>
      <c r="XV65" s="78"/>
      <c r="XW65" s="78"/>
      <c r="XX65" s="78"/>
      <c r="XY65" s="78"/>
      <c r="XZ65" s="78"/>
      <c r="YA65" s="78"/>
      <c r="YB65" s="78"/>
      <c r="YC65" s="78"/>
      <c r="YD65" s="78"/>
      <c r="YE65" s="78"/>
      <c r="YF65" s="78"/>
      <c r="YG65" s="78"/>
      <c r="YH65" s="78"/>
      <c r="YI65" s="78"/>
      <c r="YJ65" s="78"/>
      <c r="YK65" s="78"/>
      <c r="YL65" s="78"/>
      <c r="YM65" s="78"/>
      <c r="YN65" s="78"/>
      <c r="YO65" s="78"/>
      <c r="YP65" s="78"/>
      <c r="YQ65" s="78"/>
      <c r="YR65" s="78"/>
      <c r="YS65" s="78"/>
      <c r="YT65" s="78"/>
      <c r="YU65" s="78"/>
      <c r="YV65" s="78"/>
      <c r="YW65" s="78"/>
      <c r="YX65" s="78"/>
      <c r="YY65" s="78"/>
      <c r="YZ65" s="78"/>
      <c r="ZA65" s="78"/>
      <c r="ZB65" s="78"/>
      <c r="ZC65" s="78"/>
      <c r="ZD65" s="78"/>
      <c r="ZE65" s="78"/>
      <c r="ZF65" s="78"/>
      <c r="ZG65" s="78"/>
      <c r="ZH65" s="78"/>
      <c r="ZI65" s="78"/>
      <c r="ZJ65" s="78"/>
      <c r="ZK65" s="78"/>
      <c r="ZL65" s="78"/>
      <c r="ZM65" s="78"/>
      <c r="ZN65" s="78"/>
      <c r="ZO65" s="78"/>
      <c r="ZP65" s="78"/>
      <c r="ZQ65" s="78"/>
      <c r="ZR65" s="78"/>
      <c r="ZS65" s="78"/>
      <c r="ZT65" s="78"/>
      <c r="ZU65" s="78"/>
      <c r="ZV65" s="78"/>
      <c r="ZW65" s="78"/>
      <c r="ZX65" s="78"/>
      <c r="ZY65" s="78"/>
      <c r="ZZ65" s="78"/>
      <c r="AAA65" s="78"/>
      <c r="AAB65" s="78"/>
      <c r="AAC65" s="78"/>
      <c r="AAD65" s="78"/>
      <c r="AAE65" s="78"/>
      <c r="AAF65" s="78"/>
      <c r="AAG65" s="78"/>
      <c r="AAH65" s="78"/>
      <c r="AAI65" s="78"/>
      <c r="AAJ65" s="78"/>
      <c r="AAK65" s="78"/>
      <c r="AAL65" s="78"/>
      <c r="AAM65" s="78"/>
      <c r="AAN65" s="78"/>
      <c r="AAO65" s="78"/>
      <c r="AAP65" s="78"/>
      <c r="AAQ65" s="78"/>
      <c r="AAR65" s="78"/>
      <c r="AAS65" s="78"/>
      <c r="AAT65" s="78"/>
      <c r="AAU65" s="78"/>
      <c r="AAV65" s="78"/>
      <c r="AAW65" s="78"/>
      <c r="AAX65" s="78"/>
      <c r="AAY65" s="78"/>
      <c r="AAZ65" s="78"/>
      <c r="ABA65" s="78"/>
      <c r="ABB65" s="78"/>
      <c r="ABC65" s="78"/>
      <c r="ABD65" s="78"/>
      <c r="ABE65" s="78"/>
      <c r="ABF65" s="78"/>
      <c r="ABG65" s="78"/>
      <c r="ABH65" s="78"/>
      <c r="ABI65" s="78"/>
      <c r="ABJ65" s="78"/>
      <c r="ABK65" s="78"/>
      <c r="ABL65" s="78"/>
      <c r="ABM65" s="78"/>
      <c r="ABN65" s="78"/>
      <c r="ABO65" s="78"/>
      <c r="ABP65" s="78"/>
      <c r="ABQ65" s="78"/>
      <c r="ABR65" s="78"/>
      <c r="ABS65" s="78"/>
      <c r="ABT65" s="78"/>
      <c r="ABU65" s="78"/>
      <c r="ABV65" s="78"/>
      <c r="ABW65" s="78"/>
      <c r="ABX65" s="78"/>
      <c r="ABY65" s="78"/>
      <c r="ABZ65" s="78"/>
      <c r="ACA65" s="78"/>
      <c r="ACB65" s="78"/>
      <c r="ACC65" s="78"/>
      <c r="ACD65" s="78"/>
      <c r="ACE65" s="78"/>
      <c r="ACF65" s="78"/>
      <c r="ACG65" s="78"/>
      <c r="ACH65" s="78"/>
      <c r="ACI65" s="78"/>
      <c r="ACJ65" s="78"/>
      <c r="ACK65" s="78"/>
      <c r="ACL65" s="78"/>
      <c r="ACM65" s="78"/>
      <c r="ACN65" s="78"/>
      <c r="ACO65" s="78"/>
      <c r="ACP65" s="78"/>
      <c r="ACQ65" s="78"/>
      <c r="ACR65" s="78"/>
      <c r="ACS65" s="78"/>
      <c r="ACT65" s="78"/>
      <c r="ACU65" s="78"/>
      <c r="ACV65" s="78"/>
      <c r="ACW65" s="78"/>
      <c r="ACX65" s="78"/>
      <c r="ACY65" s="78"/>
      <c r="ACZ65" s="78"/>
      <c r="ADA65" s="78"/>
      <c r="ADB65" s="78"/>
      <c r="ADC65" s="78"/>
      <c r="ADD65" s="78"/>
      <c r="ADE65" s="78"/>
      <c r="ADF65" s="78"/>
      <c r="ADG65" s="78"/>
      <c r="ADH65" s="78"/>
      <c r="ADI65" s="78"/>
      <c r="ADJ65" s="78"/>
      <c r="ADK65" s="78"/>
      <c r="ADL65" s="78"/>
      <c r="ADM65" s="78"/>
      <c r="ADN65" s="78"/>
      <c r="ADO65" s="78"/>
      <c r="ADP65" s="78"/>
      <c r="ADQ65" s="78"/>
      <c r="ADR65" s="78"/>
      <c r="ADS65" s="78"/>
      <c r="ADT65" s="78"/>
      <c r="ADU65" s="78"/>
      <c r="ADV65" s="78"/>
      <c r="ADW65" s="78"/>
      <c r="ADX65" s="78"/>
      <c r="ADY65" s="78"/>
      <c r="ADZ65" s="78"/>
      <c r="AEA65" s="78"/>
      <c r="AEB65" s="78"/>
      <c r="AEC65" s="78"/>
      <c r="AED65" s="78"/>
      <c r="AEE65" s="78"/>
      <c r="AEF65" s="78"/>
      <c r="AEG65" s="78"/>
      <c r="AEH65" s="78"/>
      <c r="AEI65" s="78"/>
      <c r="AEJ65" s="78"/>
      <c r="AEK65" s="78"/>
      <c r="AEL65" s="78"/>
      <c r="AEM65" s="78"/>
      <c r="AEN65" s="78"/>
      <c r="AEO65" s="78"/>
      <c r="AEP65" s="78"/>
      <c r="AEQ65" s="78"/>
      <c r="AER65" s="78"/>
      <c r="AES65" s="78"/>
      <c r="AET65" s="78"/>
      <c r="AEU65" s="78"/>
      <c r="AEV65" s="78"/>
      <c r="AEW65" s="78"/>
      <c r="AEX65" s="78"/>
      <c r="AEY65" s="78"/>
      <c r="AEZ65" s="78"/>
      <c r="AFA65" s="78"/>
      <c r="AFB65" s="78"/>
      <c r="AFC65" s="78"/>
      <c r="AFD65" s="78"/>
      <c r="AFE65" s="78"/>
      <c r="AFF65" s="78"/>
      <c r="AFG65" s="78"/>
      <c r="AFH65" s="78"/>
      <c r="AFI65" s="78"/>
      <c r="AFJ65" s="78"/>
      <c r="AFK65" s="78"/>
      <c r="AFL65" s="78"/>
      <c r="AFM65" s="78"/>
      <c r="AFN65" s="78"/>
      <c r="AFO65" s="78"/>
      <c r="AFP65" s="78"/>
      <c r="AFQ65" s="78"/>
      <c r="AFR65" s="78"/>
      <c r="AFS65" s="78"/>
      <c r="AFT65" s="78"/>
      <c r="AFU65" s="78"/>
      <c r="AFV65" s="78"/>
      <c r="AFW65" s="78"/>
      <c r="AFX65" s="78"/>
      <c r="AFY65" s="78"/>
      <c r="AFZ65" s="78"/>
      <c r="AGA65" s="78"/>
      <c r="AGB65" s="78"/>
      <c r="AGC65" s="78"/>
      <c r="AGD65" s="78"/>
      <c r="AGE65" s="78"/>
      <c r="AGF65" s="78"/>
      <c r="AGG65" s="78"/>
      <c r="AGH65" s="78"/>
      <c r="AGI65" s="78"/>
      <c r="AGJ65" s="78"/>
      <c r="AGK65" s="78"/>
      <c r="AGL65" s="78"/>
      <c r="AGM65" s="78"/>
      <c r="AGN65" s="78"/>
      <c r="AGO65" s="78"/>
      <c r="AGP65" s="78"/>
      <c r="AGQ65" s="78"/>
      <c r="AGR65" s="78"/>
      <c r="AGS65" s="78"/>
      <c r="AGT65" s="78"/>
      <c r="AGU65" s="78"/>
      <c r="AGV65" s="78"/>
      <c r="AGW65" s="78"/>
      <c r="AGX65" s="78"/>
      <c r="AGY65" s="78"/>
      <c r="AGZ65" s="78"/>
      <c r="AHA65" s="78"/>
      <c r="AHB65" s="78"/>
      <c r="AHC65" s="78"/>
      <c r="AHD65" s="78"/>
      <c r="AHE65" s="78"/>
      <c r="AHF65" s="78"/>
      <c r="AHG65" s="78"/>
      <c r="AHH65" s="78"/>
      <c r="AHI65" s="78"/>
      <c r="AHJ65" s="78"/>
      <c r="AHK65" s="78"/>
      <c r="AHL65" s="78"/>
      <c r="AHM65" s="78"/>
      <c r="AHN65" s="78"/>
      <c r="AHO65" s="78"/>
      <c r="AHP65" s="78"/>
      <c r="AHQ65" s="78"/>
      <c r="AHR65" s="78"/>
      <c r="AHS65" s="78"/>
      <c r="AHT65" s="78"/>
      <c r="AHU65" s="78"/>
      <c r="AHV65" s="78"/>
      <c r="AHW65" s="78"/>
      <c r="AHX65" s="78"/>
      <c r="AHY65" s="78"/>
      <c r="AHZ65" s="78"/>
      <c r="AIA65" s="78"/>
      <c r="AIB65" s="78"/>
      <c r="AIC65" s="78"/>
      <c r="AID65" s="78"/>
      <c r="AIE65" s="78"/>
      <c r="AIF65" s="78"/>
      <c r="AIG65" s="78"/>
      <c r="AIH65" s="78"/>
      <c r="AII65" s="78"/>
      <c r="AIJ65" s="78"/>
      <c r="AIK65" s="78"/>
      <c r="AIL65" s="78"/>
      <c r="AIM65" s="78"/>
      <c r="AIN65" s="78"/>
      <c r="AIO65" s="78"/>
      <c r="AIP65" s="78"/>
      <c r="AIQ65" s="78"/>
      <c r="AIR65" s="78"/>
      <c r="AIS65" s="78"/>
      <c r="AIT65" s="78"/>
      <c r="AIU65" s="78"/>
      <c r="AIV65" s="78"/>
      <c r="AIW65" s="78"/>
      <c r="AIX65" s="78"/>
      <c r="AIY65" s="78"/>
      <c r="AIZ65" s="78"/>
      <c r="AJA65" s="78"/>
      <c r="AJB65" s="78"/>
      <c r="AJC65" s="78"/>
      <c r="AJD65" s="78"/>
      <c r="AJE65" s="78"/>
      <c r="AJF65" s="78"/>
      <c r="AJG65" s="78"/>
      <c r="AJH65" s="78"/>
      <c r="AJI65" s="78"/>
      <c r="AJJ65" s="78"/>
      <c r="AJK65" s="78"/>
      <c r="AJL65" s="78"/>
      <c r="AJM65" s="78"/>
      <c r="AJN65" s="78"/>
      <c r="AJO65" s="78"/>
      <c r="AJP65" s="78"/>
      <c r="AJQ65" s="78"/>
      <c r="AJR65" s="78"/>
      <c r="AJS65" s="78"/>
      <c r="AJT65" s="78"/>
      <c r="AJU65" s="78"/>
      <c r="AJV65" s="78"/>
      <c r="AJW65" s="78"/>
      <c r="AJX65" s="78"/>
      <c r="AJY65" s="78"/>
      <c r="AJZ65" s="78"/>
      <c r="AKA65" s="78"/>
      <c r="AKB65" s="78"/>
      <c r="AKC65" s="78"/>
      <c r="AKD65" s="78"/>
      <c r="AKE65" s="78"/>
      <c r="AKF65" s="78"/>
      <c r="AKG65" s="78"/>
      <c r="AKH65" s="78"/>
      <c r="AKI65" s="78"/>
      <c r="AKJ65" s="78"/>
      <c r="AKK65" s="78"/>
      <c r="AKL65" s="78"/>
      <c r="AKM65" s="78"/>
      <c r="AKN65" s="78"/>
      <c r="AKO65" s="78"/>
      <c r="AKP65" s="78"/>
      <c r="AKQ65" s="78"/>
      <c r="AKR65" s="78"/>
      <c r="AKS65" s="78"/>
      <c r="AKT65" s="78"/>
      <c r="AKU65" s="78"/>
      <c r="AKV65" s="78"/>
      <c r="AKW65" s="78"/>
      <c r="AKX65" s="78"/>
      <c r="AKY65" s="78"/>
      <c r="AKZ65" s="78"/>
      <c r="ALA65" s="78"/>
      <c r="ALB65" s="78"/>
      <c r="ALC65" s="78"/>
      <c r="ALD65" s="78"/>
      <c r="ALE65" s="78"/>
      <c r="ALF65" s="78"/>
      <c r="ALG65" s="78"/>
      <c r="ALH65" s="78"/>
      <c r="ALI65" s="78"/>
      <c r="ALJ65" s="78"/>
      <c r="ALK65" s="78"/>
      <c r="ALL65" s="78"/>
      <c r="ALM65" s="78"/>
      <c r="ALN65" s="78"/>
      <c r="ALO65" s="78"/>
      <c r="ALP65" s="78"/>
      <c r="ALQ65" s="78"/>
      <c r="ALR65" s="78"/>
      <c r="ALS65" s="78"/>
      <c r="ALT65" s="78"/>
      <c r="ALU65" s="78"/>
      <c r="ALV65" s="78"/>
      <c r="ALW65" s="78"/>
      <c r="ALX65" s="78"/>
      <c r="ALY65" s="78"/>
      <c r="ALZ65" s="78"/>
      <c r="AMA65" s="78"/>
      <c r="AMB65" s="78"/>
      <c r="AMC65" s="78"/>
      <c r="AMD65" s="78"/>
      <c r="AME65" s="78"/>
      <c r="AMF65" s="78"/>
      <c r="AMG65" s="78"/>
      <c r="AMH65" s="78"/>
      <c r="AMI65" s="78"/>
      <c r="AMJ65" s="78"/>
      <c r="AMK65" s="78"/>
      <c r="AML65" s="78"/>
      <c r="AMM65" s="78"/>
      <c r="AMN65" s="78"/>
      <c r="AMO65" s="78"/>
      <c r="AMP65" s="78"/>
      <c r="AMQ65" s="78"/>
    </row>
    <row r="66" spans="1:1031" s="232" customFormat="1">
      <c r="A66" s="186">
        <v>61</v>
      </c>
      <c r="B66" s="186">
        <v>2</v>
      </c>
      <c r="C66" s="251" t="s">
        <v>227</v>
      </c>
      <c r="D66" s="187" t="s">
        <v>799</v>
      </c>
      <c r="E66" s="155" t="s">
        <v>1152</v>
      </c>
      <c r="F66" s="186"/>
      <c r="G66" s="112"/>
      <c r="H66" s="186" t="s">
        <v>228</v>
      </c>
      <c r="I66" s="250">
        <v>64.417559999999995</v>
      </c>
      <c r="J66" s="93">
        <f t="shared" si="1"/>
        <v>128.83511999999999</v>
      </c>
      <c r="K66" s="250">
        <v>64.417559999999995</v>
      </c>
      <c r="L66" s="93">
        <f t="shared" si="0"/>
        <v>128.83511999999999</v>
      </c>
      <c r="M66" s="250">
        <v>64.417559999999995</v>
      </c>
      <c r="N66" s="93">
        <f t="shared" si="2"/>
        <v>128.83511999999999</v>
      </c>
      <c r="O66" s="186" t="s">
        <v>916</v>
      </c>
      <c r="P66" s="78"/>
      <c r="Q66" s="78"/>
      <c r="R66" s="78"/>
      <c r="S66" s="78"/>
      <c r="T66" s="78"/>
      <c r="U66" s="78"/>
      <c r="V66" s="78"/>
      <c r="W66" s="78"/>
      <c r="X66" s="78"/>
      <c r="Y66" s="78"/>
      <c r="Z66" s="78"/>
      <c r="AA66" s="78"/>
      <c r="AB66" s="78"/>
      <c r="AC66" s="78"/>
      <c r="AD66" s="78"/>
      <c r="AE66" s="78"/>
      <c r="AF66" s="78"/>
      <c r="AG66" s="78"/>
      <c r="AH66" s="78"/>
      <c r="AI66" s="78"/>
      <c r="AJ66" s="78"/>
      <c r="AK66" s="78"/>
      <c r="AL66" s="78"/>
      <c r="AM66" s="78"/>
      <c r="AN66" s="78"/>
      <c r="AO66" s="78"/>
      <c r="AP66" s="78"/>
      <c r="AQ66" s="78"/>
      <c r="AR66" s="78"/>
      <c r="AS66" s="78"/>
      <c r="AT66" s="78"/>
      <c r="AU66" s="78"/>
      <c r="AV66" s="78"/>
      <c r="AW66" s="78"/>
      <c r="AX66" s="78"/>
      <c r="AY66" s="78"/>
      <c r="AZ66" s="78"/>
      <c r="BA66" s="78"/>
      <c r="BB66" s="78"/>
      <c r="BC66" s="78"/>
      <c r="BD66" s="78"/>
      <c r="BE66" s="78"/>
      <c r="BF66" s="78"/>
      <c r="BG66" s="78"/>
      <c r="BH66" s="78"/>
      <c r="BI66" s="78"/>
      <c r="BJ66" s="78"/>
      <c r="BK66" s="78"/>
      <c r="BL66" s="78"/>
      <c r="BM66" s="78"/>
      <c r="BN66" s="78"/>
      <c r="BO66" s="78"/>
      <c r="BP66" s="78"/>
      <c r="BQ66" s="78"/>
      <c r="BR66" s="78"/>
      <c r="BS66" s="78"/>
      <c r="BT66" s="78"/>
      <c r="BU66" s="78"/>
      <c r="BV66" s="78"/>
      <c r="BW66" s="78"/>
      <c r="BX66" s="78"/>
      <c r="BY66" s="78"/>
      <c r="BZ66" s="78"/>
      <c r="CA66" s="78"/>
      <c r="CB66" s="78"/>
      <c r="CC66" s="78"/>
      <c r="CD66" s="78"/>
      <c r="CE66" s="78"/>
      <c r="CF66" s="78"/>
      <c r="CG66" s="78"/>
      <c r="CH66" s="78"/>
      <c r="CI66" s="78"/>
      <c r="CJ66" s="78"/>
      <c r="CK66" s="78"/>
      <c r="CL66" s="78"/>
      <c r="CM66" s="78"/>
      <c r="CN66" s="78"/>
      <c r="CO66" s="78"/>
      <c r="CP66" s="78"/>
      <c r="CQ66" s="78"/>
      <c r="CR66" s="78"/>
      <c r="CS66" s="78"/>
      <c r="CT66" s="78"/>
      <c r="CU66" s="78"/>
      <c r="CV66" s="78"/>
      <c r="CW66" s="78"/>
      <c r="CX66" s="78"/>
      <c r="CY66" s="78"/>
      <c r="CZ66" s="78"/>
      <c r="DA66" s="78"/>
      <c r="DB66" s="78"/>
      <c r="DC66" s="78"/>
      <c r="DD66" s="78"/>
      <c r="DE66" s="78"/>
      <c r="DF66" s="78"/>
      <c r="DG66" s="78"/>
      <c r="DH66" s="78"/>
      <c r="DI66" s="78"/>
      <c r="DJ66" s="78"/>
      <c r="DK66" s="78"/>
      <c r="DL66" s="78"/>
      <c r="DM66" s="78"/>
      <c r="DN66" s="78"/>
      <c r="DO66" s="78"/>
      <c r="DP66" s="78"/>
      <c r="DQ66" s="78"/>
      <c r="DR66" s="78"/>
      <c r="DS66" s="78"/>
      <c r="DT66" s="78"/>
      <c r="DU66" s="78"/>
      <c r="DV66" s="78"/>
      <c r="DW66" s="78"/>
      <c r="DX66" s="78"/>
      <c r="DY66" s="78"/>
      <c r="DZ66" s="78"/>
      <c r="EA66" s="78"/>
      <c r="EB66" s="78"/>
      <c r="EC66" s="78"/>
      <c r="ED66" s="78"/>
      <c r="EE66" s="78"/>
      <c r="EF66" s="78"/>
      <c r="EG66" s="78"/>
      <c r="EH66" s="78"/>
      <c r="EI66" s="78"/>
      <c r="EJ66" s="78"/>
      <c r="EK66" s="78"/>
      <c r="EL66" s="78"/>
      <c r="EM66" s="78"/>
      <c r="EN66" s="78"/>
      <c r="EO66" s="78"/>
      <c r="EP66" s="78"/>
      <c r="EQ66" s="78"/>
      <c r="ER66" s="78"/>
      <c r="ES66" s="78"/>
      <c r="ET66" s="78"/>
      <c r="EU66" s="78"/>
      <c r="EV66" s="78"/>
      <c r="EW66" s="78"/>
      <c r="EX66" s="78"/>
      <c r="EY66" s="78"/>
      <c r="EZ66" s="78"/>
      <c r="FA66" s="78"/>
      <c r="FB66" s="78"/>
      <c r="FC66" s="78"/>
      <c r="FD66" s="78"/>
      <c r="FE66" s="78"/>
      <c r="FF66" s="78"/>
      <c r="FG66" s="78"/>
      <c r="FH66" s="78"/>
      <c r="FI66" s="78"/>
      <c r="FJ66" s="78"/>
      <c r="FK66" s="78"/>
      <c r="FL66" s="78"/>
      <c r="FM66" s="78"/>
      <c r="FN66" s="78"/>
      <c r="FO66" s="78"/>
      <c r="FP66" s="78"/>
      <c r="FQ66" s="78"/>
      <c r="FR66" s="78"/>
      <c r="FS66" s="78"/>
      <c r="FT66" s="78"/>
      <c r="FU66" s="78"/>
      <c r="FV66" s="78"/>
      <c r="FW66" s="78"/>
      <c r="FX66" s="78"/>
      <c r="FY66" s="78"/>
      <c r="FZ66" s="78"/>
      <c r="GA66" s="78"/>
      <c r="GB66" s="78"/>
      <c r="GC66" s="78"/>
      <c r="GD66" s="78"/>
      <c r="GE66" s="78"/>
      <c r="GF66" s="78"/>
      <c r="GG66" s="78"/>
      <c r="GH66" s="78"/>
      <c r="GI66" s="78"/>
      <c r="GJ66" s="78"/>
      <c r="GK66" s="78"/>
      <c r="GL66" s="78"/>
      <c r="GM66" s="78"/>
      <c r="GN66" s="78"/>
      <c r="GO66" s="78"/>
      <c r="GP66" s="78"/>
      <c r="GQ66" s="78"/>
      <c r="GR66" s="78"/>
      <c r="GS66" s="78"/>
      <c r="GT66" s="78"/>
      <c r="GU66" s="78"/>
      <c r="GV66" s="78"/>
      <c r="GW66" s="78"/>
      <c r="GX66" s="78"/>
      <c r="GY66" s="78"/>
      <c r="GZ66" s="78"/>
      <c r="HA66" s="78"/>
      <c r="HB66" s="78"/>
      <c r="HC66" s="78"/>
      <c r="HD66" s="78"/>
      <c r="HE66" s="78"/>
      <c r="HF66" s="78"/>
      <c r="HG66" s="78"/>
      <c r="HH66" s="78"/>
      <c r="HI66" s="78"/>
      <c r="HJ66" s="78"/>
      <c r="HK66" s="78"/>
      <c r="HL66" s="78"/>
      <c r="HM66" s="78"/>
      <c r="HN66" s="78"/>
      <c r="HO66" s="78"/>
      <c r="HP66" s="78"/>
      <c r="HQ66" s="78"/>
      <c r="HR66" s="78"/>
      <c r="HS66" s="78"/>
      <c r="HT66" s="78"/>
      <c r="HU66" s="78"/>
      <c r="HV66" s="78"/>
      <c r="HW66" s="78"/>
      <c r="HX66" s="78"/>
      <c r="HY66" s="78"/>
      <c r="HZ66" s="78"/>
      <c r="IA66" s="78"/>
      <c r="IB66" s="78"/>
      <c r="IC66" s="78"/>
      <c r="ID66" s="78"/>
      <c r="IE66" s="78"/>
      <c r="IF66" s="78"/>
      <c r="IG66" s="78"/>
      <c r="IH66" s="78"/>
      <c r="II66" s="78"/>
      <c r="IJ66" s="78"/>
      <c r="IK66" s="78"/>
      <c r="IL66" s="78"/>
      <c r="IM66" s="78"/>
      <c r="IN66" s="78"/>
      <c r="IO66" s="78"/>
      <c r="IP66" s="78"/>
      <c r="IQ66" s="78"/>
      <c r="IR66" s="78"/>
      <c r="IS66" s="78"/>
      <c r="IT66" s="78"/>
      <c r="IU66" s="78"/>
      <c r="IV66" s="78"/>
      <c r="IW66" s="78"/>
      <c r="IX66" s="78"/>
      <c r="IY66" s="78"/>
      <c r="IZ66" s="78"/>
      <c r="JA66" s="78"/>
      <c r="JB66" s="78"/>
      <c r="JC66" s="78"/>
      <c r="JD66" s="78"/>
      <c r="JE66" s="78"/>
      <c r="JF66" s="78"/>
      <c r="JG66" s="78"/>
      <c r="JH66" s="78"/>
      <c r="JI66" s="78"/>
      <c r="JJ66" s="78"/>
      <c r="JK66" s="78"/>
      <c r="JL66" s="78"/>
      <c r="JM66" s="78"/>
      <c r="JN66" s="78"/>
      <c r="JO66" s="78"/>
      <c r="JP66" s="78"/>
      <c r="JQ66" s="78"/>
      <c r="JR66" s="78"/>
      <c r="JS66" s="78"/>
      <c r="JT66" s="78"/>
      <c r="JU66" s="78"/>
      <c r="JV66" s="78"/>
      <c r="JW66" s="78"/>
      <c r="JX66" s="78"/>
      <c r="JY66" s="78"/>
      <c r="JZ66" s="78"/>
      <c r="KA66" s="78"/>
      <c r="KB66" s="78"/>
      <c r="KC66" s="78"/>
      <c r="KD66" s="78"/>
      <c r="KE66" s="78"/>
      <c r="KF66" s="78"/>
      <c r="KG66" s="78"/>
      <c r="KH66" s="78"/>
      <c r="KI66" s="78"/>
      <c r="KJ66" s="78"/>
      <c r="KK66" s="78"/>
      <c r="KL66" s="78"/>
      <c r="KM66" s="78"/>
      <c r="KN66" s="78"/>
      <c r="KO66" s="78"/>
      <c r="KP66" s="78"/>
      <c r="KQ66" s="78"/>
      <c r="KR66" s="78"/>
      <c r="KS66" s="78"/>
      <c r="KT66" s="78"/>
      <c r="KU66" s="78"/>
      <c r="KV66" s="78"/>
      <c r="KW66" s="78"/>
      <c r="KX66" s="78"/>
      <c r="KY66" s="78"/>
      <c r="KZ66" s="78"/>
      <c r="LA66" s="78"/>
      <c r="LB66" s="78"/>
      <c r="LC66" s="78"/>
      <c r="LD66" s="78"/>
      <c r="LE66" s="78"/>
      <c r="LF66" s="78"/>
      <c r="LG66" s="78"/>
      <c r="LH66" s="78"/>
      <c r="LI66" s="78"/>
      <c r="LJ66" s="78"/>
      <c r="LK66" s="78"/>
      <c r="LL66" s="78"/>
      <c r="LM66" s="78"/>
      <c r="LN66" s="78"/>
      <c r="LO66" s="78"/>
      <c r="LP66" s="78"/>
      <c r="LQ66" s="78"/>
      <c r="LR66" s="78"/>
      <c r="LS66" s="78"/>
      <c r="LT66" s="78"/>
      <c r="LU66" s="78"/>
      <c r="LV66" s="78"/>
      <c r="LW66" s="78"/>
      <c r="LX66" s="78"/>
      <c r="LY66" s="78"/>
      <c r="LZ66" s="78"/>
      <c r="MA66" s="78"/>
      <c r="MB66" s="78"/>
      <c r="MC66" s="78"/>
      <c r="MD66" s="78"/>
      <c r="ME66" s="78"/>
      <c r="MF66" s="78"/>
      <c r="MG66" s="78"/>
      <c r="MH66" s="78"/>
      <c r="MI66" s="78"/>
      <c r="MJ66" s="78"/>
      <c r="MK66" s="78"/>
      <c r="ML66" s="78"/>
      <c r="MM66" s="78"/>
      <c r="MN66" s="78"/>
      <c r="MO66" s="78"/>
      <c r="MP66" s="78"/>
      <c r="MQ66" s="78"/>
      <c r="MR66" s="78"/>
      <c r="MS66" s="78"/>
      <c r="MT66" s="78"/>
      <c r="MU66" s="78"/>
      <c r="MV66" s="78"/>
      <c r="MW66" s="78"/>
      <c r="MX66" s="78"/>
      <c r="MY66" s="78"/>
      <c r="MZ66" s="78"/>
      <c r="NA66" s="78"/>
      <c r="NB66" s="78"/>
      <c r="NC66" s="78"/>
      <c r="ND66" s="78"/>
      <c r="NE66" s="78"/>
      <c r="NF66" s="78"/>
      <c r="NG66" s="78"/>
      <c r="NH66" s="78"/>
      <c r="NI66" s="78"/>
      <c r="NJ66" s="78"/>
      <c r="NK66" s="78"/>
      <c r="NL66" s="78"/>
      <c r="NM66" s="78"/>
      <c r="NN66" s="78"/>
      <c r="NO66" s="78"/>
      <c r="NP66" s="78"/>
      <c r="NQ66" s="78"/>
      <c r="NR66" s="78"/>
      <c r="NS66" s="78"/>
      <c r="NT66" s="78"/>
      <c r="NU66" s="78"/>
      <c r="NV66" s="78"/>
      <c r="NW66" s="78"/>
      <c r="NX66" s="78"/>
      <c r="NY66" s="78"/>
      <c r="NZ66" s="78"/>
      <c r="OA66" s="78"/>
      <c r="OB66" s="78"/>
      <c r="OC66" s="78"/>
      <c r="OD66" s="78"/>
      <c r="OE66" s="78"/>
      <c r="OF66" s="78"/>
      <c r="OG66" s="78"/>
      <c r="OH66" s="78"/>
      <c r="OI66" s="78"/>
      <c r="OJ66" s="78"/>
      <c r="OK66" s="78"/>
      <c r="OL66" s="78"/>
      <c r="OM66" s="78"/>
      <c r="ON66" s="78"/>
      <c r="OO66" s="78"/>
      <c r="OP66" s="78"/>
      <c r="OQ66" s="78"/>
      <c r="OR66" s="78"/>
      <c r="OS66" s="78"/>
      <c r="OT66" s="78"/>
      <c r="OU66" s="78"/>
      <c r="OV66" s="78"/>
      <c r="OW66" s="78"/>
      <c r="OX66" s="78"/>
      <c r="OY66" s="78"/>
      <c r="OZ66" s="78"/>
      <c r="PA66" s="78"/>
      <c r="PB66" s="78"/>
      <c r="PC66" s="78"/>
      <c r="PD66" s="78"/>
      <c r="PE66" s="78"/>
      <c r="PF66" s="78"/>
      <c r="PG66" s="78"/>
      <c r="PH66" s="78"/>
      <c r="PI66" s="78"/>
      <c r="PJ66" s="78"/>
      <c r="PK66" s="78"/>
      <c r="PL66" s="78"/>
      <c r="PM66" s="78"/>
      <c r="PN66" s="78"/>
      <c r="PO66" s="78"/>
      <c r="PP66" s="78"/>
      <c r="PQ66" s="78"/>
      <c r="PR66" s="78"/>
      <c r="PS66" s="78"/>
      <c r="PT66" s="78"/>
      <c r="PU66" s="78"/>
      <c r="PV66" s="78"/>
      <c r="PW66" s="78"/>
      <c r="PX66" s="78"/>
      <c r="PY66" s="78"/>
      <c r="PZ66" s="78"/>
      <c r="QA66" s="78"/>
      <c r="QB66" s="78"/>
      <c r="QC66" s="78"/>
      <c r="QD66" s="78"/>
      <c r="QE66" s="78"/>
      <c r="QF66" s="78"/>
      <c r="QG66" s="78"/>
      <c r="QH66" s="78"/>
      <c r="QI66" s="78"/>
      <c r="QJ66" s="78"/>
      <c r="QK66" s="78"/>
      <c r="QL66" s="78"/>
      <c r="QM66" s="78"/>
      <c r="QN66" s="78"/>
      <c r="QO66" s="78"/>
      <c r="QP66" s="78"/>
      <c r="QQ66" s="78"/>
      <c r="QR66" s="78"/>
      <c r="QS66" s="78"/>
      <c r="QT66" s="78"/>
      <c r="QU66" s="78"/>
      <c r="QV66" s="78"/>
      <c r="QW66" s="78"/>
      <c r="QX66" s="78"/>
      <c r="QY66" s="78"/>
      <c r="QZ66" s="78"/>
      <c r="RA66" s="78"/>
      <c r="RB66" s="78"/>
      <c r="RC66" s="78"/>
      <c r="RD66" s="78"/>
      <c r="RE66" s="78"/>
      <c r="RF66" s="78"/>
      <c r="RG66" s="78"/>
      <c r="RH66" s="78"/>
      <c r="RI66" s="78"/>
      <c r="RJ66" s="78"/>
      <c r="RK66" s="78"/>
      <c r="RL66" s="78"/>
      <c r="RM66" s="78"/>
      <c r="RN66" s="78"/>
      <c r="RO66" s="78"/>
      <c r="RP66" s="78"/>
      <c r="RQ66" s="78"/>
      <c r="RR66" s="78"/>
      <c r="RS66" s="78"/>
      <c r="RT66" s="78"/>
      <c r="RU66" s="78"/>
      <c r="RV66" s="78"/>
      <c r="RW66" s="78"/>
      <c r="RX66" s="78"/>
      <c r="RY66" s="78"/>
      <c r="RZ66" s="78"/>
      <c r="SA66" s="78"/>
      <c r="SB66" s="78"/>
      <c r="SC66" s="78"/>
      <c r="SD66" s="78"/>
      <c r="SE66" s="78"/>
      <c r="SF66" s="78"/>
      <c r="SG66" s="78"/>
      <c r="SH66" s="78"/>
      <c r="SI66" s="78"/>
      <c r="SJ66" s="78"/>
      <c r="SK66" s="78"/>
      <c r="SL66" s="78"/>
      <c r="SM66" s="78"/>
      <c r="SN66" s="78"/>
      <c r="SO66" s="78"/>
      <c r="SP66" s="78"/>
      <c r="SQ66" s="78"/>
      <c r="SR66" s="78"/>
      <c r="SS66" s="78"/>
      <c r="ST66" s="78"/>
      <c r="SU66" s="78"/>
      <c r="SV66" s="78"/>
      <c r="SW66" s="78"/>
      <c r="SX66" s="78"/>
      <c r="SY66" s="78"/>
      <c r="SZ66" s="78"/>
      <c r="TA66" s="78"/>
      <c r="TB66" s="78"/>
      <c r="TC66" s="78"/>
      <c r="TD66" s="78"/>
      <c r="TE66" s="78"/>
      <c r="TF66" s="78"/>
      <c r="TG66" s="78"/>
      <c r="TH66" s="78"/>
      <c r="TI66" s="78"/>
      <c r="TJ66" s="78"/>
      <c r="TK66" s="78"/>
      <c r="TL66" s="78"/>
      <c r="TM66" s="78"/>
      <c r="TN66" s="78"/>
      <c r="TO66" s="78"/>
      <c r="TP66" s="78"/>
      <c r="TQ66" s="78"/>
      <c r="TR66" s="78"/>
      <c r="TS66" s="78"/>
      <c r="TT66" s="78"/>
      <c r="TU66" s="78"/>
      <c r="TV66" s="78"/>
      <c r="TW66" s="78"/>
      <c r="TX66" s="78"/>
      <c r="TY66" s="78"/>
      <c r="TZ66" s="78"/>
      <c r="UA66" s="78"/>
      <c r="UB66" s="78"/>
      <c r="UC66" s="78"/>
      <c r="UD66" s="78"/>
      <c r="UE66" s="78"/>
      <c r="UF66" s="78"/>
      <c r="UG66" s="78"/>
      <c r="UH66" s="78"/>
      <c r="UI66" s="78"/>
      <c r="UJ66" s="78"/>
      <c r="UK66" s="78"/>
      <c r="UL66" s="78"/>
      <c r="UM66" s="78"/>
      <c r="UN66" s="78"/>
      <c r="UO66" s="78"/>
      <c r="UP66" s="78"/>
      <c r="UQ66" s="78"/>
      <c r="UR66" s="78"/>
      <c r="US66" s="78"/>
      <c r="UT66" s="78"/>
      <c r="UU66" s="78"/>
      <c r="UV66" s="78"/>
      <c r="UW66" s="78"/>
      <c r="UX66" s="78"/>
      <c r="UY66" s="78"/>
      <c r="UZ66" s="78"/>
      <c r="VA66" s="78"/>
      <c r="VB66" s="78"/>
      <c r="VC66" s="78"/>
      <c r="VD66" s="78"/>
      <c r="VE66" s="78"/>
      <c r="VF66" s="78"/>
      <c r="VG66" s="78"/>
      <c r="VH66" s="78"/>
      <c r="VI66" s="78"/>
      <c r="VJ66" s="78"/>
      <c r="VK66" s="78"/>
      <c r="VL66" s="78"/>
      <c r="VM66" s="78"/>
      <c r="VN66" s="78"/>
      <c r="VO66" s="78"/>
      <c r="VP66" s="78"/>
      <c r="VQ66" s="78"/>
      <c r="VR66" s="78"/>
      <c r="VS66" s="78"/>
      <c r="VT66" s="78"/>
      <c r="VU66" s="78"/>
      <c r="VV66" s="78"/>
      <c r="VW66" s="78"/>
      <c r="VX66" s="78"/>
      <c r="VY66" s="78"/>
      <c r="VZ66" s="78"/>
      <c r="WA66" s="78"/>
      <c r="WB66" s="78"/>
      <c r="WC66" s="78"/>
      <c r="WD66" s="78"/>
      <c r="WE66" s="78"/>
      <c r="WF66" s="78"/>
      <c r="WG66" s="78"/>
      <c r="WH66" s="78"/>
      <c r="WI66" s="78"/>
      <c r="WJ66" s="78"/>
      <c r="WK66" s="78"/>
      <c r="WL66" s="78"/>
      <c r="WM66" s="78"/>
      <c r="WN66" s="78"/>
      <c r="WO66" s="78"/>
      <c r="WP66" s="78"/>
      <c r="WQ66" s="78"/>
      <c r="WR66" s="78"/>
      <c r="WS66" s="78"/>
      <c r="WT66" s="78"/>
      <c r="WU66" s="78"/>
      <c r="WV66" s="78"/>
      <c r="WW66" s="78"/>
      <c r="WX66" s="78"/>
      <c r="WY66" s="78"/>
      <c r="WZ66" s="78"/>
      <c r="XA66" s="78"/>
      <c r="XB66" s="78"/>
      <c r="XC66" s="78"/>
      <c r="XD66" s="78"/>
      <c r="XE66" s="78"/>
      <c r="XF66" s="78"/>
      <c r="XG66" s="78"/>
      <c r="XH66" s="78"/>
      <c r="XI66" s="78"/>
      <c r="XJ66" s="78"/>
      <c r="XK66" s="78"/>
      <c r="XL66" s="78"/>
      <c r="XM66" s="78"/>
      <c r="XN66" s="78"/>
      <c r="XO66" s="78"/>
      <c r="XP66" s="78"/>
      <c r="XQ66" s="78"/>
      <c r="XR66" s="78"/>
      <c r="XS66" s="78"/>
      <c r="XT66" s="78"/>
      <c r="XU66" s="78"/>
      <c r="XV66" s="78"/>
      <c r="XW66" s="78"/>
      <c r="XX66" s="78"/>
      <c r="XY66" s="78"/>
      <c r="XZ66" s="78"/>
      <c r="YA66" s="78"/>
      <c r="YB66" s="78"/>
      <c r="YC66" s="78"/>
      <c r="YD66" s="78"/>
      <c r="YE66" s="78"/>
      <c r="YF66" s="78"/>
      <c r="YG66" s="78"/>
      <c r="YH66" s="78"/>
      <c r="YI66" s="78"/>
      <c r="YJ66" s="78"/>
      <c r="YK66" s="78"/>
      <c r="YL66" s="78"/>
      <c r="YM66" s="78"/>
      <c r="YN66" s="78"/>
      <c r="YO66" s="78"/>
      <c r="YP66" s="78"/>
      <c r="YQ66" s="78"/>
      <c r="YR66" s="78"/>
      <c r="YS66" s="78"/>
      <c r="YT66" s="78"/>
      <c r="YU66" s="78"/>
      <c r="YV66" s="78"/>
      <c r="YW66" s="78"/>
      <c r="YX66" s="78"/>
      <c r="YY66" s="78"/>
      <c r="YZ66" s="78"/>
      <c r="ZA66" s="78"/>
      <c r="ZB66" s="78"/>
      <c r="ZC66" s="78"/>
      <c r="ZD66" s="78"/>
      <c r="ZE66" s="78"/>
      <c r="ZF66" s="78"/>
      <c r="ZG66" s="78"/>
      <c r="ZH66" s="78"/>
      <c r="ZI66" s="78"/>
      <c r="ZJ66" s="78"/>
      <c r="ZK66" s="78"/>
      <c r="ZL66" s="78"/>
      <c r="ZM66" s="78"/>
      <c r="ZN66" s="78"/>
      <c r="ZO66" s="78"/>
      <c r="ZP66" s="78"/>
      <c r="ZQ66" s="78"/>
      <c r="ZR66" s="78"/>
      <c r="ZS66" s="78"/>
      <c r="ZT66" s="78"/>
      <c r="ZU66" s="78"/>
      <c r="ZV66" s="78"/>
      <c r="ZW66" s="78"/>
      <c r="ZX66" s="78"/>
      <c r="ZY66" s="78"/>
      <c r="ZZ66" s="78"/>
      <c r="AAA66" s="78"/>
      <c r="AAB66" s="78"/>
      <c r="AAC66" s="78"/>
      <c r="AAD66" s="78"/>
      <c r="AAE66" s="78"/>
      <c r="AAF66" s="78"/>
      <c r="AAG66" s="78"/>
      <c r="AAH66" s="78"/>
      <c r="AAI66" s="78"/>
      <c r="AAJ66" s="78"/>
      <c r="AAK66" s="78"/>
      <c r="AAL66" s="78"/>
      <c r="AAM66" s="78"/>
      <c r="AAN66" s="78"/>
      <c r="AAO66" s="78"/>
      <c r="AAP66" s="78"/>
      <c r="AAQ66" s="78"/>
      <c r="AAR66" s="78"/>
      <c r="AAS66" s="78"/>
      <c r="AAT66" s="78"/>
      <c r="AAU66" s="78"/>
      <c r="AAV66" s="78"/>
      <c r="AAW66" s="78"/>
      <c r="AAX66" s="78"/>
      <c r="AAY66" s="78"/>
      <c r="AAZ66" s="78"/>
      <c r="ABA66" s="78"/>
      <c r="ABB66" s="78"/>
      <c r="ABC66" s="78"/>
      <c r="ABD66" s="78"/>
      <c r="ABE66" s="78"/>
      <c r="ABF66" s="78"/>
      <c r="ABG66" s="78"/>
      <c r="ABH66" s="78"/>
      <c r="ABI66" s="78"/>
      <c r="ABJ66" s="78"/>
      <c r="ABK66" s="78"/>
      <c r="ABL66" s="78"/>
      <c r="ABM66" s="78"/>
      <c r="ABN66" s="78"/>
      <c r="ABO66" s="78"/>
      <c r="ABP66" s="78"/>
      <c r="ABQ66" s="78"/>
      <c r="ABR66" s="78"/>
      <c r="ABS66" s="78"/>
      <c r="ABT66" s="78"/>
      <c r="ABU66" s="78"/>
      <c r="ABV66" s="78"/>
      <c r="ABW66" s="78"/>
      <c r="ABX66" s="78"/>
      <c r="ABY66" s="78"/>
      <c r="ABZ66" s="78"/>
      <c r="ACA66" s="78"/>
      <c r="ACB66" s="78"/>
      <c r="ACC66" s="78"/>
      <c r="ACD66" s="78"/>
      <c r="ACE66" s="78"/>
      <c r="ACF66" s="78"/>
      <c r="ACG66" s="78"/>
      <c r="ACH66" s="78"/>
      <c r="ACI66" s="78"/>
      <c r="ACJ66" s="78"/>
      <c r="ACK66" s="78"/>
      <c r="ACL66" s="78"/>
      <c r="ACM66" s="78"/>
      <c r="ACN66" s="78"/>
      <c r="ACO66" s="78"/>
      <c r="ACP66" s="78"/>
      <c r="ACQ66" s="78"/>
      <c r="ACR66" s="78"/>
      <c r="ACS66" s="78"/>
      <c r="ACT66" s="78"/>
      <c r="ACU66" s="78"/>
      <c r="ACV66" s="78"/>
      <c r="ACW66" s="78"/>
      <c r="ACX66" s="78"/>
      <c r="ACY66" s="78"/>
      <c r="ACZ66" s="78"/>
      <c r="ADA66" s="78"/>
      <c r="ADB66" s="78"/>
      <c r="ADC66" s="78"/>
      <c r="ADD66" s="78"/>
      <c r="ADE66" s="78"/>
      <c r="ADF66" s="78"/>
      <c r="ADG66" s="78"/>
      <c r="ADH66" s="78"/>
      <c r="ADI66" s="78"/>
      <c r="ADJ66" s="78"/>
      <c r="ADK66" s="78"/>
      <c r="ADL66" s="78"/>
      <c r="ADM66" s="78"/>
      <c r="ADN66" s="78"/>
      <c r="ADO66" s="78"/>
      <c r="ADP66" s="78"/>
      <c r="ADQ66" s="78"/>
      <c r="ADR66" s="78"/>
      <c r="ADS66" s="78"/>
      <c r="ADT66" s="78"/>
      <c r="ADU66" s="78"/>
      <c r="ADV66" s="78"/>
      <c r="ADW66" s="78"/>
      <c r="ADX66" s="78"/>
      <c r="ADY66" s="78"/>
      <c r="ADZ66" s="78"/>
      <c r="AEA66" s="78"/>
      <c r="AEB66" s="78"/>
      <c r="AEC66" s="78"/>
      <c r="AED66" s="78"/>
      <c r="AEE66" s="78"/>
      <c r="AEF66" s="78"/>
      <c r="AEG66" s="78"/>
      <c r="AEH66" s="78"/>
      <c r="AEI66" s="78"/>
      <c r="AEJ66" s="78"/>
      <c r="AEK66" s="78"/>
      <c r="AEL66" s="78"/>
      <c r="AEM66" s="78"/>
      <c r="AEN66" s="78"/>
      <c r="AEO66" s="78"/>
      <c r="AEP66" s="78"/>
      <c r="AEQ66" s="78"/>
      <c r="AER66" s="78"/>
      <c r="AES66" s="78"/>
      <c r="AET66" s="78"/>
      <c r="AEU66" s="78"/>
      <c r="AEV66" s="78"/>
      <c r="AEW66" s="78"/>
      <c r="AEX66" s="78"/>
      <c r="AEY66" s="78"/>
      <c r="AEZ66" s="78"/>
      <c r="AFA66" s="78"/>
      <c r="AFB66" s="78"/>
      <c r="AFC66" s="78"/>
      <c r="AFD66" s="78"/>
      <c r="AFE66" s="78"/>
      <c r="AFF66" s="78"/>
      <c r="AFG66" s="78"/>
      <c r="AFH66" s="78"/>
      <c r="AFI66" s="78"/>
      <c r="AFJ66" s="78"/>
      <c r="AFK66" s="78"/>
      <c r="AFL66" s="78"/>
      <c r="AFM66" s="78"/>
      <c r="AFN66" s="78"/>
      <c r="AFO66" s="78"/>
      <c r="AFP66" s="78"/>
      <c r="AFQ66" s="78"/>
      <c r="AFR66" s="78"/>
      <c r="AFS66" s="78"/>
      <c r="AFT66" s="78"/>
      <c r="AFU66" s="78"/>
      <c r="AFV66" s="78"/>
      <c r="AFW66" s="78"/>
      <c r="AFX66" s="78"/>
      <c r="AFY66" s="78"/>
      <c r="AFZ66" s="78"/>
      <c r="AGA66" s="78"/>
      <c r="AGB66" s="78"/>
      <c r="AGC66" s="78"/>
      <c r="AGD66" s="78"/>
      <c r="AGE66" s="78"/>
      <c r="AGF66" s="78"/>
      <c r="AGG66" s="78"/>
      <c r="AGH66" s="78"/>
      <c r="AGI66" s="78"/>
      <c r="AGJ66" s="78"/>
      <c r="AGK66" s="78"/>
      <c r="AGL66" s="78"/>
      <c r="AGM66" s="78"/>
      <c r="AGN66" s="78"/>
      <c r="AGO66" s="78"/>
      <c r="AGP66" s="78"/>
      <c r="AGQ66" s="78"/>
      <c r="AGR66" s="78"/>
      <c r="AGS66" s="78"/>
      <c r="AGT66" s="78"/>
      <c r="AGU66" s="78"/>
      <c r="AGV66" s="78"/>
      <c r="AGW66" s="78"/>
      <c r="AGX66" s="78"/>
      <c r="AGY66" s="78"/>
      <c r="AGZ66" s="78"/>
      <c r="AHA66" s="78"/>
      <c r="AHB66" s="78"/>
      <c r="AHC66" s="78"/>
      <c r="AHD66" s="78"/>
      <c r="AHE66" s="78"/>
      <c r="AHF66" s="78"/>
      <c r="AHG66" s="78"/>
      <c r="AHH66" s="78"/>
      <c r="AHI66" s="78"/>
      <c r="AHJ66" s="78"/>
      <c r="AHK66" s="78"/>
      <c r="AHL66" s="78"/>
      <c r="AHM66" s="78"/>
      <c r="AHN66" s="78"/>
      <c r="AHO66" s="78"/>
      <c r="AHP66" s="78"/>
      <c r="AHQ66" s="78"/>
      <c r="AHR66" s="78"/>
      <c r="AHS66" s="78"/>
      <c r="AHT66" s="78"/>
      <c r="AHU66" s="78"/>
      <c r="AHV66" s="78"/>
      <c r="AHW66" s="78"/>
      <c r="AHX66" s="78"/>
      <c r="AHY66" s="78"/>
      <c r="AHZ66" s="78"/>
      <c r="AIA66" s="78"/>
      <c r="AIB66" s="78"/>
      <c r="AIC66" s="78"/>
      <c r="AID66" s="78"/>
      <c r="AIE66" s="78"/>
      <c r="AIF66" s="78"/>
      <c r="AIG66" s="78"/>
      <c r="AIH66" s="78"/>
      <c r="AII66" s="78"/>
      <c r="AIJ66" s="78"/>
      <c r="AIK66" s="78"/>
      <c r="AIL66" s="78"/>
      <c r="AIM66" s="78"/>
      <c r="AIN66" s="78"/>
      <c r="AIO66" s="78"/>
      <c r="AIP66" s="78"/>
      <c r="AIQ66" s="78"/>
      <c r="AIR66" s="78"/>
      <c r="AIS66" s="78"/>
      <c r="AIT66" s="78"/>
      <c r="AIU66" s="78"/>
      <c r="AIV66" s="78"/>
      <c r="AIW66" s="78"/>
      <c r="AIX66" s="78"/>
      <c r="AIY66" s="78"/>
      <c r="AIZ66" s="78"/>
      <c r="AJA66" s="78"/>
      <c r="AJB66" s="78"/>
      <c r="AJC66" s="78"/>
      <c r="AJD66" s="78"/>
      <c r="AJE66" s="78"/>
      <c r="AJF66" s="78"/>
      <c r="AJG66" s="78"/>
      <c r="AJH66" s="78"/>
      <c r="AJI66" s="78"/>
      <c r="AJJ66" s="78"/>
      <c r="AJK66" s="78"/>
      <c r="AJL66" s="78"/>
      <c r="AJM66" s="78"/>
      <c r="AJN66" s="78"/>
      <c r="AJO66" s="78"/>
      <c r="AJP66" s="78"/>
      <c r="AJQ66" s="78"/>
      <c r="AJR66" s="78"/>
      <c r="AJS66" s="78"/>
      <c r="AJT66" s="78"/>
      <c r="AJU66" s="78"/>
      <c r="AJV66" s="78"/>
      <c r="AJW66" s="78"/>
      <c r="AJX66" s="78"/>
      <c r="AJY66" s="78"/>
      <c r="AJZ66" s="78"/>
      <c r="AKA66" s="78"/>
      <c r="AKB66" s="78"/>
      <c r="AKC66" s="78"/>
      <c r="AKD66" s="78"/>
      <c r="AKE66" s="78"/>
      <c r="AKF66" s="78"/>
      <c r="AKG66" s="78"/>
      <c r="AKH66" s="78"/>
      <c r="AKI66" s="78"/>
      <c r="AKJ66" s="78"/>
      <c r="AKK66" s="78"/>
      <c r="AKL66" s="78"/>
      <c r="AKM66" s="78"/>
      <c r="AKN66" s="78"/>
      <c r="AKO66" s="78"/>
      <c r="AKP66" s="78"/>
      <c r="AKQ66" s="78"/>
      <c r="AKR66" s="78"/>
      <c r="AKS66" s="78"/>
      <c r="AKT66" s="78"/>
      <c r="AKU66" s="78"/>
      <c r="AKV66" s="78"/>
      <c r="AKW66" s="78"/>
      <c r="AKX66" s="78"/>
      <c r="AKY66" s="78"/>
      <c r="AKZ66" s="78"/>
      <c r="ALA66" s="78"/>
      <c r="ALB66" s="78"/>
      <c r="ALC66" s="78"/>
      <c r="ALD66" s="78"/>
      <c r="ALE66" s="78"/>
      <c r="ALF66" s="78"/>
      <c r="ALG66" s="78"/>
      <c r="ALH66" s="78"/>
      <c r="ALI66" s="78"/>
      <c r="ALJ66" s="78"/>
      <c r="ALK66" s="78"/>
      <c r="ALL66" s="78"/>
      <c r="ALM66" s="78"/>
      <c r="ALN66" s="78"/>
      <c r="ALO66" s="78"/>
      <c r="ALP66" s="78"/>
      <c r="ALQ66" s="78"/>
      <c r="ALR66" s="78"/>
      <c r="ALS66" s="78"/>
      <c r="ALT66" s="78"/>
      <c r="ALU66" s="78"/>
      <c r="ALV66" s="78"/>
      <c r="ALW66" s="78"/>
      <c r="ALX66" s="78"/>
      <c r="ALY66" s="78"/>
      <c r="ALZ66" s="78"/>
      <c r="AMA66" s="78"/>
      <c r="AMB66" s="78"/>
      <c r="AMC66" s="78"/>
      <c r="AMD66" s="78"/>
      <c r="AME66" s="78"/>
      <c r="AMF66" s="78"/>
      <c r="AMG66" s="78"/>
      <c r="AMH66" s="78"/>
      <c r="AMI66" s="78"/>
      <c r="AMJ66" s="78"/>
      <c r="AMK66" s="78"/>
      <c r="AML66" s="78"/>
      <c r="AMM66" s="78"/>
      <c r="AMN66" s="78"/>
      <c r="AMO66" s="78"/>
      <c r="AMP66" s="78"/>
      <c r="AMQ66" s="78"/>
    </row>
    <row r="67" spans="1:1031" s="232" customFormat="1">
      <c r="A67" s="493">
        <v>62</v>
      </c>
      <c r="B67" s="186">
        <v>16</v>
      </c>
      <c r="C67" s="251" t="s">
        <v>229</v>
      </c>
      <c r="D67" s="187" t="s">
        <v>230</v>
      </c>
      <c r="E67" s="467" t="s">
        <v>800</v>
      </c>
      <c r="F67" s="186"/>
      <c r="G67" s="112"/>
      <c r="H67" s="186" t="s">
        <v>231</v>
      </c>
      <c r="I67" s="250">
        <v>4.08</v>
      </c>
      <c r="J67" s="93">
        <f t="shared" si="1"/>
        <v>65.28</v>
      </c>
      <c r="K67" s="250">
        <v>4.08</v>
      </c>
      <c r="L67" s="93">
        <f t="shared" si="0"/>
        <v>65.28</v>
      </c>
      <c r="M67" s="250">
        <v>4.08</v>
      </c>
      <c r="N67" s="93">
        <f t="shared" si="2"/>
        <v>65.28</v>
      </c>
      <c r="O67" s="186" t="s">
        <v>916</v>
      </c>
      <c r="P67" s="78"/>
      <c r="Q67" s="78"/>
      <c r="R67" s="78"/>
      <c r="S67" s="78"/>
      <c r="T67" s="78"/>
      <c r="U67" s="78"/>
      <c r="V67" s="78"/>
      <c r="W67" s="78"/>
      <c r="X67" s="78"/>
      <c r="Y67" s="78"/>
      <c r="Z67" s="78"/>
      <c r="AA67" s="78"/>
      <c r="AB67" s="78"/>
      <c r="AC67" s="78"/>
      <c r="AD67" s="78"/>
      <c r="AE67" s="78"/>
      <c r="AF67" s="78"/>
      <c r="AG67" s="78"/>
      <c r="AH67" s="78"/>
      <c r="AI67" s="78"/>
      <c r="AJ67" s="78"/>
      <c r="AK67" s="78"/>
      <c r="AL67" s="78"/>
      <c r="AM67" s="78"/>
      <c r="AN67" s="78"/>
      <c r="AO67" s="78"/>
      <c r="AP67" s="78"/>
      <c r="AQ67" s="78"/>
      <c r="AR67" s="78"/>
      <c r="AS67" s="78"/>
      <c r="AT67" s="78"/>
      <c r="AU67" s="78"/>
      <c r="AV67" s="78"/>
      <c r="AW67" s="78"/>
      <c r="AX67" s="78"/>
      <c r="AY67" s="78"/>
      <c r="AZ67" s="78"/>
      <c r="BA67" s="78"/>
      <c r="BB67" s="78"/>
      <c r="BC67" s="78"/>
      <c r="BD67" s="78"/>
      <c r="BE67" s="78"/>
      <c r="BF67" s="78"/>
      <c r="BG67" s="78"/>
      <c r="BH67" s="78"/>
      <c r="BI67" s="78"/>
      <c r="BJ67" s="78"/>
      <c r="BK67" s="78"/>
      <c r="BL67" s="78"/>
      <c r="BM67" s="78"/>
      <c r="BN67" s="78"/>
      <c r="BO67" s="78"/>
      <c r="BP67" s="78"/>
      <c r="BQ67" s="78"/>
      <c r="BR67" s="78"/>
      <c r="BS67" s="78"/>
      <c r="BT67" s="78"/>
      <c r="BU67" s="78"/>
      <c r="BV67" s="78"/>
      <c r="BW67" s="78"/>
      <c r="BX67" s="78"/>
      <c r="BY67" s="78"/>
      <c r="BZ67" s="78"/>
      <c r="CA67" s="78"/>
      <c r="CB67" s="78"/>
      <c r="CC67" s="78"/>
      <c r="CD67" s="78"/>
      <c r="CE67" s="78"/>
      <c r="CF67" s="78"/>
      <c r="CG67" s="78"/>
      <c r="CH67" s="78"/>
      <c r="CI67" s="78"/>
      <c r="CJ67" s="78"/>
      <c r="CK67" s="78"/>
      <c r="CL67" s="78"/>
      <c r="CM67" s="78"/>
      <c r="CN67" s="78"/>
      <c r="CO67" s="78"/>
      <c r="CP67" s="78"/>
      <c r="CQ67" s="78"/>
      <c r="CR67" s="78"/>
      <c r="CS67" s="78"/>
      <c r="CT67" s="78"/>
      <c r="CU67" s="78"/>
      <c r="CV67" s="78"/>
      <c r="CW67" s="78"/>
      <c r="CX67" s="78"/>
      <c r="CY67" s="78"/>
      <c r="CZ67" s="78"/>
      <c r="DA67" s="78"/>
      <c r="DB67" s="78"/>
      <c r="DC67" s="78"/>
      <c r="DD67" s="78"/>
      <c r="DE67" s="78"/>
      <c r="DF67" s="78"/>
      <c r="DG67" s="78"/>
      <c r="DH67" s="78"/>
      <c r="DI67" s="78"/>
      <c r="DJ67" s="78"/>
      <c r="DK67" s="78"/>
      <c r="DL67" s="78"/>
      <c r="DM67" s="78"/>
      <c r="DN67" s="78"/>
      <c r="DO67" s="78"/>
      <c r="DP67" s="78"/>
      <c r="DQ67" s="78"/>
      <c r="DR67" s="78"/>
      <c r="DS67" s="78"/>
      <c r="DT67" s="78"/>
      <c r="DU67" s="78"/>
      <c r="DV67" s="78"/>
      <c r="DW67" s="78"/>
      <c r="DX67" s="78"/>
      <c r="DY67" s="78"/>
      <c r="DZ67" s="78"/>
      <c r="EA67" s="78"/>
      <c r="EB67" s="78"/>
      <c r="EC67" s="78"/>
      <c r="ED67" s="78"/>
      <c r="EE67" s="78"/>
      <c r="EF67" s="78"/>
      <c r="EG67" s="78"/>
      <c r="EH67" s="78"/>
      <c r="EI67" s="78"/>
      <c r="EJ67" s="78"/>
      <c r="EK67" s="78"/>
      <c r="EL67" s="78"/>
      <c r="EM67" s="78"/>
      <c r="EN67" s="78"/>
      <c r="EO67" s="78"/>
      <c r="EP67" s="78"/>
      <c r="EQ67" s="78"/>
      <c r="ER67" s="78"/>
      <c r="ES67" s="78"/>
      <c r="ET67" s="78"/>
      <c r="EU67" s="78"/>
      <c r="EV67" s="78"/>
      <c r="EW67" s="78"/>
      <c r="EX67" s="78"/>
      <c r="EY67" s="78"/>
      <c r="EZ67" s="78"/>
      <c r="FA67" s="78"/>
      <c r="FB67" s="78"/>
      <c r="FC67" s="78"/>
      <c r="FD67" s="78"/>
      <c r="FE67" s="78"/>
      <c r="FF67" s="78"/>
      <c r="FG67" s="78"/>
      <c r="FH67" s="78"/>
      <c r="FI67" s="78"/>
      <c r="FJ67" s="78"/>
      <c r="FK67" s="78"/>
      <c r="FL67" s="78"/>
      <c r="FM67" s="78"/>
      <c r="FN67" s="78"/>
      <c r="FO67" s="78"/>
      <c r="FP67" s="78"/>
      <c r="FQ67" s="78"/>
      <c r="FR67" s="78"/>
      <c r="FS67" s="78"/>
      <c r="FT67" s="78"/>
      <c r="FU67" s="78"/>
      <c r="FV67" s="78"/>
      <c r="FW67" s="78"/>
      <c r="FX67" s="78"/>
      <c r="FY67" s="78"/>
      <c r="FZ67" s="78"/>
      <c r="GA67" s="78"/>
      <c r="GB67" s="78"/>
      <c r="GC67" s="78"/>
      <c r="GD67" s="78"/>
      <c r="GE67" s="78"/>
      <c r="GF67" s="78"/>
      <c r="GG67" s="78"/>
      <c r="GH67" s="78"/>
      <c r="GI67" s="78"/>
      <c r="GJ67" s="78"/>
      <c r="GK67" s="78"/>
      <c r="GL67" s="78"/>
      <c r="GM67" s="78"/>
      <c r="GN67" s="78"/>
      <c r="GO67" s="78"/>
      <c r="GP67" s="78"/>
      <c r="GQ67" s="78"/>
      <c r="GR67" s="78"/>
      <c r="GS67" s="78"/>
      <c r="GT67" s="78"/>
      <c r="GU67" s="78"/>
      <c r="GV67" s="78"/>
      <c r="GW67" s="78"/>
      <c r="GX67" s="78"/>
      <c r="GY67" s="78"/>
      <c r="GZ67" s="78"/>
      <c r="HA67" s="78"/>
      <c r="HB67" s="78"/>
      <c r="HC67" s="78"/>
      <c r="HD67" s="78"/>
      <c r="HE67" s="78"/>
      <c r="HF67" s="78"/>
      <c r="HG67" s="78"/>
      <c r="HH67" s="78"/>
      <c r="HI67" s="78"/>
      <c r="HJ67" s="78"/>
      <c r="HK67" s="78"/>
      <c r="HL67" s="78"/>
      <c r="HM67" s="78"/>
      <c r="HN67" s="78"/>
      <c r="HO67" s="78"/>
      <c r="HP67" s="78"/>
      <c r="HQ67" s="78"/>
      <c r="HR67" s="78"/>
      <c r="HS67" s="78"/>
      <c r="HT67" s="78"/>
      <c r="HU67" s="78"/>
      <c r="HV67" s="78"/>
      <c r="HW67" s="78"/>
      <c r="HX67" s="78"/>
      <c r="HY67" s="78"/>
      <c r="HZ67" s="78"/>
      <c r="IA67" s="78"/>
      <c r="IB67" s="78"/>
      <c r="IC67" s="78"/>
      <c r="ID67" s="78"/>
      <c r="IE67" s="78"/>
      <c r="IF67" s="78"/>
      <c r="IG67" s="78"/>
      <c r="IH67" s="78"/>
      <c r="II67" s="78"/>
      <c r="IJ67" s="78"/>
      <c r="IK67" s="78"/>
      <c r="IL67" s="78"/>
      <c r="IM67" s="78"/>
      <c r="IN67" s="78"/>
      <c r="IO67" s="78"/>
      <c r="IP67" s="78"/>
      <c r="IQ67" s="78"/>
      <c r="IR67" s="78"/>
      <c r="IS67" s="78"/>
      <c r="IT67" s="78"/>
      <c r="IU67" s="78"/>
      <c r="IV67" s="78"/>
      <c r="IW67" s="78"/>
      <c r="IX67" s="78"/>
      <c r="IY67" s="78"/>
      <c r="IZ67" s="78"/>
      <c r="JA67" s="78"/>
      <c r="JB67" s="78"/>
      <c r="JC67" s="78"/>
      <c r="JD67" s="78"/>
      <c r="JE67" s="78"/>
      <c r="JF67" s="78"/>
      <c r="JG67" s="78"/>
      <c r="JH67" s="78"/>
      <c r="JI67" s="78"/>
      <c r="JJ67" s="78"/>
      <c r="JK67" s="78"/>
      <c r="JL67" s="78"/>
      <c r="JM67" s="78"/>
      <c r="JN67" s="78"/>
      <c r="JO67" s="78"/>
      <c r="JP67" s="78"/>
      <c r="JQ67" s="78"/>
      <c r="JR67" s="78"/>
      <c r="JS67" s="78"/>
      <c r="JT67" s="78"/>
      <c r="JU67" s="78"/>
      <c r="JV67" s="78"/>
      <c r="JW67" s="78"/>
      <c r="JX67" s="78"/>
      <c r="JY67" s="78"/>
      <c r="JZ67" s="78"/>
      <c r="KA67" s="78"/>
      <c r="KB67" s="78"/>
      <c r="KC67" s="78"/>
      <c r="KD67" s="78"/>
      <c r="KE67" s="78"/>
      <c r="KF67" s="78"/>
      <c r="KG67" s="78"/>
      <c r="KH67" s="78"/>
      <c r="KI67" s="78"/>
      <c r="KJ67" s="78"/>
      <c r="KK67" s="78"/>
      <c r="KL67" s="78"/>
      <c r="KM67" s="78"/>
      <c r="KN67" s="78"/>
      <c r="KO67" s="78"/>
      <c r="KP67" s="78"/>
      <c r="KQ67" s="78"/>
      <c r="KR67" s="78"/>
      <c r="KS67" s="78"/>
      <c r="KT67" s="78"/>
      <c r="KU67" s="78"/>
      <c r="KV67" s="78"/>
      <c r="KW67" s="78"/>
      <c r="KX67" s="78"/>
      <c r="KY67" s="78"/>
      <c r="KZ67" s="78"/>
      <c r="LA67" s="78"/>
      <c r="LB67" s="78"/>
      <c r="LC67" s="78"/>
      <c r="LD67" s="78"/>
      <c r="LE67" s="78"/>
      <c r="LF67" s="78"/>
      <c r="LG67" s="78"/>
      <c r="LH67" s="78"/>
      <c r="LI67" s="78"/>
      <c r="LJ67" s="78"/>
      <c r="LK67" s="78"/>
      <c r="LL67" s="78"/>
      <c r="LM67" s="78"/>
      <c r="LN67" s="78"/>
      <c r="LO67" s="78"/>
      <c r="LP67" s="78"/>
      <c r="LQ67" s="78"/>
      <c r="LR67" s="78"/>
      <c r="LS67" s="78"/>
      <c r="LT67" s="78"/>
      <c r="LU67" s="78"/>
      <c r="LV67" s="78"/>
      <c r="LW67" s="78"/>
      <c r="LX67" s="78"/>
      <c r="LY67" s="78"/>
      <c r="LZ67" s="78"/>
      <c r="MA67" s="78"/>
      <c r="MB67" s="78"/>
      <c r="MC67" s="78"/>
      <c r="MD67" s="78"/>
      <c r="ME67" s="78"/>
      <c r="MF67" s="78"/>
      <c r="MG67" s="78"/>
      <c r="MH67" s="78"/>
      <c r="MI67" s="78"/>
      <c r="MJ67" s="78"/>
      <c r="MK67" s="78"/>
      <c r="ML67" s="78"/>
      <c r="MM67" s="78"/>
      <c r="MN67" s="78"/>
      <c r="MO67" s="78"/>
      <c r="MP67" s="78"/>
      <c r="MQ67" s="78"/>
      <c r="MR67" s="78"/>
      <c r="MS67" s="78"/>
      <c r="MT67" s="78"/>
      <c r="MU67" s="78"/>
      <c r="MV67" s="78"/>
      <c r="MW67" s="78"/>
      <c r="MX67" s="78"/>
      <c r="MY67" s="78"/>
      <c r="MZ67" s="78"/>
      <c r="NA67" s="78"/>
      <c r="NB67" s="78"/>
      <c r="NC67" s="78"/>
      <c r="ND67" s="78"/>
      <c r="NE67" s="78"/>
      <c r="NF67" s="78"/>
      <c r="NG67" s="78"/>
      <c r="NH67" s="78"/>
      <c r="NI67" s="78"/>
      <c r="NJ67" s="78"/>
      <c r="NK67" s="78"/>
      <c r="NL67" s="78"/>
      <c r="NM67" s="78"/>
      <c r="NN67" s="78"/>
      <c r="NO67" s="78"/>
      <c r="NP67" s="78"/>
      <c r="NQ67" s="78"/>
      <c r="NR67" s="78"/>
      <c r="NS67" s="78"/>
      <c r="NT67" s="78"/>
      <c r="NU67" s="78"/>
      <c r="NV67" s="78"/>
      <c r="NW67" s="78"/>
      <c r="NX67" s="78"/>
      <c r="NY67" s="78"/>
      <c r="NZ67" s="78"/>
      <c r="OA67" s="78"/>
      <c r="OB67" s="78"/>
      <c r="OC67" s="78"/>
      <c r="OD67" s="78"/>
      <c r="OE67" s="78"/>
      <c r="OF67" s="78"/>
      <c r="OG67" s="78"/>
      <c r="OH67" s="78"/>
      <c r="OI67" s="78"/>
      <c r="OJ67" s="78"/>
      <c r="OK67" s="78"/>
      <c r="OL67" s="78"/>
      <c r="OM67" s="78"/>
      <c r="ON67" s="78"/>
      <c r="OO67" s="78"/>
      <c r="OP67" s="78"/>
      <c r="OQ67" s="78"/>
      <c r="OR67" s="78"/>
      <c r="OS67" s="78"/>
      <c r="OT67" s="78"/>
      <c r="OU67" s="78"/>
      <c r="OV67" s="78"/>
      <c r="OW67" s="78"/>
      <c r="OX67" s="78"/>
      <c r="OY67" s="78"/>
      <c r="OZ67" s="78"/>
      <c r="PA67" s="78"/>
      <c r="PB67" s="78"/>
      <c r="PC67" s="78"/>
      <c r="PD67" s="78"/>
      <c r="PE67" s="78"/>
      <c r="PF67" s="78"/>
      <c r="PG67" s="78"/>
      <c r="PH67" s="78"/>
      <c r="PI67" s="78"/>
      <c r="PJ67" s="78"/>
      <c r="PK67" s="78"/>
      <c r="PL67" s="78"/>
      <c r="PM67" s="78"/>
      <c r="PN67" s="78"/>
      <c r="PO67" s="78"/>
      <c r="PP67" s="78"/>
      <c r="PQ67" s="78"/>
      <c r="PR67" s="78"/>
      <c r="PS67" s="78"/>
      <c r="PT67" s="78"/>
      <c r="PU67" s="78"/>
      <c r="PV67" s="78"/>
      <c r="PW67" s="78"/>
      <c r="PX67" s="78"/>
      <c r="PY67" s="78"/>
      <c r="PZ67" s="78"/>
      <c r="QA67" s="78"/>
      <c r="QB67" s="78"/>
      <c r="QC67" s="78"/>
      <c r="QD67" s="78"/>
      <c r="QE67" s="78"/>
      <c r="QF67" s="78"/>
      <c r="QG67" s="78"/>
      <c r="QH67" s="78"/>
      <c r="QI67" s="78"/>
      <c r="QJ67" s="78"/>
      <c r="QK67" s="78"/>
      <c r="QL67" s="78"/>
      <c r="QM67" s="78"/>
      <c r="QN67" s="78"/>
      <c r="QO67" s="78"/>
      <c r="QP67" s="78"/>
      <c r="QQ67" s="78"/>
      <c r="QR67" s="78"/>
      <c r="QS67" s="78"/>
      <c r="QT67" s="78"/>
      <c r="QU67" s="78"/>
      <c r="QV67" s="78"/>
      <c r="QW67" s="78"/>
      <c r="QX67" s="78"/>
      <c r="QY67" s="78"/>
      <c r="QZ67" s="78"/>
      <c r="RA67" s="78"/>
      <c r="RB67" s="78"/>
      <c r="RC67" s="78"/>
      <c r="RD67" s="78"/>
      <c r="RE67" s="78"/>
      <c r="RF67" s="78"/>
      <c r="RG67" s="78"/>
      <c r="RH67" s="78"/>
      <c r="RI67" s="78"/>
      <c r="RJ67" s="78"/>
      <c r="RK67" s="78"/>
      <c r="RL67" s="78"/>
      <c r="RM67" s="78"/>
      <c r="RN67" s="78"/>
      <c r="RO67" s="78"/>
      <c r="RP67" s="78"/>
      <c r="RQ67" s="78"/>
      <c r="RR67" s="78"/>
      <c r="RS67" s="78"/>
      <c r="RT67" s="78"/>
      <c r="RU67" s="78"/>
      <c r="RV67" s="78"/>
      <c r="RW67" s="78"/>
      <c r="RX67" s="78"/>
      <c r="RY67" s="78"/>
      <c r="RZ67" s="78"/>
      <c r="SA67" s="78"/>
      <c r="SB67" s="78"/>
      <c r="SC67" s="78"/>
      <c r="SD67" s="78"/>
      <c r="SE67" s="78"/>
      <c r="SF67" s="78"/>
      <c r="SG67" s="78"/>
      <c r="SH67" s="78"/>
      <c r="SI67" s="78"/>
      <c r="SJ67" s="78"/>
      <c r="SK67" s="78"/>
      <c r="SL67" s="78"/>
      <c r="SM67" s="78"/>
      <c r="SN67" s="78"/>
      <c r="SO67" s="78"/>
      <c r="SP67" s="78"/>
      <c r="SQ67" s="78"/>
      <c r="SR67" s="78"/>
      <c r="SS67" s="78"/>
      <c r="ST67" s="78"/>
      <c r="SU67" s="78"/>
      <c r="SV67" s="78"/>
      <c r="SW67" s="78"/>
      <c r="SX67" s="78"/>
      <c r="SY67" s="78"/>
      <c r="SZ67" s="78"/>
      <c r="TA67" s="78"/>
      <c r="TB67" s="78"/>
      <c r="TC67" s="78"/>
      <c r="TD67" s="78"/>
      <c r="TE67" s="78"/>
      <c r="TF67" s="78"/>
      <c r="TG67" s="78"/>
      <c r="TH67" s="78"/>
      <c r="TI67" s="78"/>
      <c r="TJ67" s="78"/>
      <c r="TK67" s="78"/>
      <c r="TL67" s="78"/>
      <c r="TM67" s="78"/>
      <c r="TN67" s="78"/>
      <c r="TO67" s="78"/>
      <c r="TP67" s="78"/>
      <c r="TQ67" s="78"/>
      <c r="TR67" s="78"/>
      <c r="TS67" s="78"/>
      <c r="TT67" s="78"/>
      <c r="TU67" s="78"/>
      <c r="TV67" s="78"/>
      <c r="TW67" s="78"/>
      <c r="TX67" s="78"/>
      <c r="TY67" s="78"/>
      <c r="TZ67" s="78"/>
      <c r="UA67" s="78"/>
      <c r="UB67" s="78"/>
      <c r="UC67" s="78"/>
      <c r="UD67" s="78"/>
      <c r="UE67" s="78"/>
      <c r="UF67" s="78"/>
      <c r="UG67" s="78"/>
      <c r="UH67" s="78"/>
      <c r="UI67" s="78"/>
      <c r="UJ67" s="78"/>
      <c r="UK67" s="78"/>
      <c r="UL67" s="78"/>
      <c r="UM67" s="78"/>
      <c r="UN67" s="78"/>
      <c r="UO67" s="78"/>
      <c r="UP67" s="78"/>
      <c r="UQ67" s="78"/>
      <c r="UR67" s="78"/>
      <c r="US67" s="78"/>
      <c r="UT67" s="78"/>
      <c r="UU67" s="78"/>
      <c r="UV67" s="78"/>
      <c r="UW67" s="78"/>
      <c r="UX67" s="78"/>
      <c r="UY67" s="78"/>
      <c r="UZ67" s="78"/>
      <c r="VA67" s="78"/>
      <c r="VB67" s="78"/>
      <c r="VC67" s="78"/>
      <c r="VD67" s="78"/>
      <c r="VE67" s="78"/>
      <c r="VF67" s="78"/>
      <c r="VG67" s="78"/>
      <c r="VH67" s="78"/>
      <c r="VI67" s="78"/>
      <c r="VJ67" s="78"/>
      <c r="VK67" s="78"/>
      <c r="VL67" s="78"/>
      <c r="VM67" s="78"/>
      <c r="VN67" s="78"/>
      <c r="VO67" s="78"/>
      <c r="VP67" s="78"/>
      <c r="VQ67" s="78"/>
      <c r="VR67" s="78"/>
      <c r="VS67" s="78"/>
      <c r="VT67" s="78"/>
      <c r="VU67" s="78"/>
      <c r="VV67" s="78"/>
      <c r="VW67" s="78"/>
      <c r="VX67" s="78"/>
      <c r="VY67" s="78"/>
      <c r="VZ67" s="78"/>
      <c r="WA67" s="78"/>
      <c r="WB67" s="78"/>
      <c r="WC67" s="78"/>
      <c r="WD67" s="78"/>
      <c r="WE67" s="78"/>
      <c r="WF67" s="78"/>
      <c r="WG67" s="78"/>
      <c r="WH67" s="78"/>
      <c r="WI67" s="78"/>
      <c r="WJ67" s="78"/>
      <c r="WK67" s="78"/>
      <c r="WL67" s="78"/>
      <c r="WM67" s="78"/>
      <c r="WN67" s="78"/>
      <c r="WO67" s="78"/>
      <c r="WP67" s="78"/>
      <c r="WQ67" s="78"/>
      <c r="WR67" s="78"/>
      <c r="WS67" s="78"/>
      <c r="WT67" s="78"/>
      <c r="WU67" s="78"/>
      <c r="WV67" s="78"/>
      <c r="WW67" s="78"/>
      <c r="WX67" s="78"/>
      <c r="WY67" s="78"/>
      <c r="WZ67" s="78"/>
      <c r="XA67" s="78"/>
      <c r="XB67" s="78"/>
      <c r="XC67" s="78"/>
      <c r="XD67" s="78"/>
      <c r="XE67" s="78"/>
      <c r="XF67" s="78"/>
      <c r="XG67" s="78"/>
      <c r="XH67" s="78"/>
      <c r="XI67" s="78"/>
      <c r="XJ67" s="78"/>
      <c r="XK67" s="78"/>
      <c r="XL67" s="78"/>
      <c r="XM67" s="78"/>
      <c r="XN67" s="78"/>
      <c r="XO67" s="78"/>
      <c r="XP67" s="78"/>
      <c r="XQ67" s="78"/>
      <c r="XR67" s="78"/>
      <c r="XS67" s="78"/>
      <c r="XT67" s="78"/>
      <c r="XU67" s="78"/>
      <c r="XV67" s="78"/>
      <c r="XW67" s="78"/>
      <c r="XX67" s="78"/>
      <c r="XY67" s="78"/>
      <c r="XZ67" s="78"/>
      <c r="YA67" s="78"/>
      <c r="YB67" s="78"/>
      <c r="YC67" s="78"/>
      <c r="YD67" s="78"/>
      <c r="YE67" s="78"/>
      <c r="YF67" s="78"/>
      <c r="YG67" s="78"/>
      <c r="YH67" s="78"/>
      <c r="YI67" s="78"/>
      <c r="YJ67" s="78"/>
      <c r="YK67" s="78"/>
      <c r="YL67" s="78"/>
      <c r="YM67" s="78"/>
      <c r="YN67" s="78"/>
      <c r="YO67" s="78"/>
      <c r="YP67" s="78"/>
      <c r="YQ67" s="78"/>
      <c r="YR67" s="78"/>
      <c r="YS67" s="78"/>
      <c r="YT67" s="78"/>
      <c r="YU67" s="78"/>
      <c r="YV67" s="78"/>
      <c r="YW67" s="78"/>
      <c r="YX67" s="78"/>
      <c r="YY67" s="78"/>
      <c r="YZ67" s="78"/>
      <c r="ZA67" s="78"/>
      <c r="ZB67" s="78"/>
      <c r="ZC67" s="78"/>
      <c r="ZD67" s="78"/>
      <c r="ZE67" s="78"/>
      <c r="ZF67" s="78"/>
      <c r="ZG67" s="78"/>
      <c r="ZH67" s="78"/>
      <c r="ZI67" s="78"/>
      <c r="ZJ67" s="78"/>
      <c r="ZK67" s="78"/>
      <c r="ZL67" s="78"/>
      <c r="ZM67" s="78"/>
      <c r="ZN67" s="78"/>
      <c r="ZO67" s="78"/>
      <c r="ZP67" s="78"/>
      <c r="ZQ67" s="78"/>
      <c r="ZR67" s="78"/>
      <c r="ZS67" s="78"/>
      <c r="ZT67" s="78"/>
      <c r="ZU67" s="78"/>
      <c r="ZV67" s="78"/>
      <c r="ZW67" s="78"/>
      <c r="ZX67" s="78"/>
      <c r="ZY67" s="78"/>
      <c r="ZZ67" s="78"/>
      <c r="AAA67" s="78"/>
      <c r="AAB67" s="78"/>
      <c r="AAC67" s="78"/>
      <c r="AAD67" s="78"/>
      <c r="AAE67" s="78"/>
      <c r="AAF67" s="78"/>
      <c r="AAG67" s="78"/>
      <c r="AAH67" s="78"/>
      <c r="AAI67" s="78"/>
      <c r="AAJ67" s="78"/>
      <c r="AAK67" s="78"/>
      <c r="AAL67" s="78"/>
      <c r="AAM67" s="78"/>
      <c r="AAN67" s="78"/>
      <c r="AAO67" s="78"/>
      <c r="AAP67" s="78"/>
      <c r="AAQ67" s="78"/>
      <c r="AAR67" s="78"/>
      <c r="AAS67" s="78"/>
      <c r="AAT67" s="78"/>
      <c r="AAU67" s="78"/>
      <c r="AAV67" s="78"/>
      <c r="AAW67" s="78"/>
      <c r="AAX67" s="78"/>
      <c r="AAY67" s="78"/>
      <c r="AAZ67" s="78"/>
      <c r="ABA67" s="78"/>
      <c r="ABB67" s="78"/>
      <c r="ABC67" s="78"/>
      <c r="ABD67" s="78"/>
      <c r="ABE67" s="78"/>
      <c r="ABF67" s="78"/>
      <c r="ABG67" s="78"/>
      <c r="ABH67" s="78"/>
      <c r="ABI67" s="78"/>
      <c r="ABJ67" s="78"/>
      <c r="ABK67" s="78"/>
      <c r="ABL67" s="78"/>
      <c r="ABM67" s="78"/>
      <c r="ABN67" s="78"/>
      <c r="ABO67" s="78"/>
      <c r="ABP67" s="78"/>
      <c r="ABQ67" s="78"/>
      <c r="ABR67" s="78"/>
      <c r="ABS67" s="78"/>
      <c r="ABT67" s="78"/>
      <c r="ABU67" s="78"/>
      <c r="ABV67" s="78"/>
      <c r="ABW67" s="78"/>
      <c r="ABX67" s="78"/>
      <c r="ABY67" s="78"/>
      <c r="ABZ67" s="78"/>
      <c r="ACA67" s="78"/>
      <c r="ACB67" s="78"/>
      <c r="ACC67" s="78"/>
      <c r="ACD67" s="78"/>
      <c r="ACE67" s="78"/>
      <c r="ACF67" s="78"/>
      <c r="ACG67" s="78"/>
      <c r="ACH67" s="78"/>
      <c r="ACI67" s="78"/>
      <c r="ACJ67" s="78"/>
      <c r="ACK67" s="78"/>
      <c r="ACL67" s="78"/>
      <c r="ACM67" s="78"/>
      <c r="ACN67" s="78"/>
      <c r="ACO67" s="78"/>
      <c r="ACP67" s="78"/>
      <c r="ACQ67" s="78"/>
      <c r="ACR67" s="78"/>
      <c r="ACS67" s="78"/>
      <c r="ACT67" s="78"/>
      <c r="ACU67" s="78"/>
      <c r="ACV67" s="78"/>
      <c r="ACW67" s="78"/>
      <c r="ACX67" s="78"/>
      <c r="ACY67" s="78"/>
      <c r="ACZ67" s="78"/>
      <c r="ADA67" s="78"/>
      <c r="ADB67" s="78"/>
      <c r="ADC67" s="78"/>
      <c r="ADD67" s="78"/>
      <c r="ADE67" s="78"/>
      <c r="ADF67" s="78"/>
      <c r="ADG67" s="78"/>
      <c r="ADH67" s="78"/>
      <c r="ADI67" s="78"/>
      <c r="ADJ67" s="78"/>
      <c r="ADK67" s="78"/>
      <c r="ADL67" s="78"/>
      <c r="ADM67" s="78"/>
      <c r="ADN67" s="78"/>
      <c r="ADO67" s="78"/>
      <c r="ADP67" s="78"/>
      <c r="ADQ67" s="78"/>
      <c r="ADR67" s="78"/>
      <c r="ADS67" s="78"/>
      <c r="ADT67" s="78"/>
      <c r="ADU67" s="78"/>
      <c r="ADV67" s="78"/>
      <c r="ADW67" s="78"/>
      <c r="ADX67" s="78"/>
      <c r="ADY67" s="78"/>
      <c r="ADZ67" s="78"/>
      <c r="AEA67" s="78"/>
      <c r="AEB67" s="78"/>
      <c r="AEC67" s="78"/>
      <c r="AED67" s="78"/>
      <c r="AEE67" s="78"/>
      <c r="AEF67" s="78"/>
      <c r="AEG67" s="78"/>
      <c r="AEH67" s="78"/>
      <c r="AEI67" s="78"/>
      <c r="AEJ67" s="78"/>
      <c r="AEK67" s="78"/>
      <c r="AEL67" s="78"/>
      <c r="AEM67" s="78"/>
      <c r="AEN67" s="78"/>
      <c r="AEO67" s="78"/>
      <c r="AEP67" s="78"/>
      <c r="AEQ67" s="78"/>
      <c r="AER67" s="78"/>
      <c r="AES67" s="78"/>
      <c r="AET67" s="78"/>
      <c r="AEU67" s="78"/>
      <c r="AEV67" s="78"/>
      <c r="AEW67" s="78"/>
      <c r="AEX67" s="78"/>
      <c r="AEY67" s="78"/>
      <c r="AEZ67" s="78"/>
      <c r="AFA67" s="78"/>
      <c r="AFB67" s="78"/>
      <c r="AFC67" s="78"/>
      <c r="AFD67" s="78"/>
      <c r="AFE67" s="78"/>
      <c r="AFF67" s="78"/>
      <c r="AFG67" s="78"/>
      <c r="AFH67" s="78"/>
      <c r="AFI67" s="78"/>
      <c r="AFJ67" s="78"/>
      <c r="AFK67" s="78"/>
      <c r="AFL67" s="78"/>
      <c r="AFM67" s="78"/>
      <c r="AFN67" s="78"/>
      <c r="AFO67" s="78"/>
      <c r="AFP67" s="78"/>
      <c r="AFQ67" s="78"/>
      <c r="AFR67" s="78"/>
      <c r="AFS67" s="78"/>
      <c r="AFT67" s="78"/>
      <c r="AFU67" s="78"/>
      <c r="AFV67" s="78"/>
      <c r="AFW67" s="78"/>
      <c r="AFX67" s="78"/>
      <c r="AFY67" s="78"/>
      <c r="AFZ67" s="78"/>
      <c r="AGA67" s="78"/>
      <c r="AGB67" s="78"/>
      <c r="AGC67" s="78"/>
      <c r="AGD67" s="78"/>
      <c r="AGE67" s="78"/>
      <c r="AGF67" s="78"/>
      <c r="AGG67" s="78"/>
      <c r="AGH67" s="78"/>
      <c r="AGI67" s="78"/>
      <c r="AGJ67" s="78"/>
      <c r="AGK67" s="78"/>
      <c r="AGL67" s="78"/>
      <c r="AGM67" s="78"/>
      <c r="AGN67" s="78"/>
      <c r="AGO67" s="78"/>
      <c r="AGP67" s="78"/>
      <c r="AGQ67" s="78"/>
      <c r="AGR67" s="78"/>
      <c r="AGS67" s="78"/>
      <c r="AGT67" s="78"/>
      <c r="AGU67" s="78"/>
      <c r="AGV67" s="78"/>
      <c r="AGW67" s="78"/>
      <c r="AGX67" s="78"/>
      <c r="AGY67" s="78"/>
      <c r="AGZ67" s="78"/>
      <c r="AHA67" s="78"/>
      <c r="AHB67" s="78"/>
      <c r="AHC67" s="78"/>
      <c r="AHD67" s="78"/>
      <c r="AHE67" s="78"/>
      <c r="AHF67" s="78"/>
      <c r="AHG67" s="78"/>
      <c r="AHH67" s="78"/>
      <c r="AHI67" s="78"/>
      <c r="AHJ67" s="78"/>
      <c r="AHK67" s="78"/>
      <c r="AHL67" s="78"/>
      <c r="AHM67" s="78"/>
      <c r="AHN67" s="78"/>
      <c r="AHO67" s="78"/>
      <c r="AHP67" s="78"/>
      <c r="AHQ67" s="78"/>
      <c r="AHR67" s="78"/>
      <c r="AHS67" s="78"/>
      <c r="AHT67" s="78"/>
      <c r="AHU67" s="78"/>
      <c r="AHV67" s="78"/>
      <c r="AHW67" s="78"/>
      <c r="AHX67" s="78"/>
      <c r="AHY67" s="78"/>
      <c r="AHZ67" s="78"/>
      <c r="AIA67" s="78"/>
      <c r="AIB67" s="78"/>
      <c r="AIC67" s="78"/>
      <c r="AID67" s="78"/>
      <c r="AIE67" s="78"/>
      <c r="AIF67" s="78"/>
      <c r="AIG67" s="78"/>
      <c r="AIH67" s="78"/>
      <c r="AII67" s="78"/>
      <c r="AIJ67" s="78"/>
      <c r="AIK67" s="78"/>
      <c r="AIL67" s="78"/>
      <c r="AIM67" s="78"/>
      <c r="AIN67" s="78"/>
      <c r="AIO67" s="78"/>
      <c r="AIP67" s="78"/>
      <c r="AIQ67" s="78"/>
      <c r="AIR67" s="78"/>
      <c r="AIS67" s="78"/>
      <c r="AIT67" s="78"/>
      <c r="AIU67" s="78"/>
      <c r="AIV67" s="78"/>
      <c r="AIW67" s="78"/>
      <c r="AIX67" s="78"/>
      <c r="AIY67" s="78"/>
      <c r="AIZ67" s="78"/>
      <c r="AJA67" s="78"/>
      <c r="AJB67" s="78"/>
      <c r="AJC67" s="78"/>
      <c r="AJD67" s="78"/>
      <c r="AJE67" s="78"/>
      <c r="AJF67" s="78"/>
      <c r="AJG67" s="78"/>
      <c r="AJH67" s="78"/>
      <c r="AJI67" s="78"/>
      <c r="AJJ67" s="78"/>
      <c r="AJK67" s="78"/>
      <c r="AJL67" s="78"/>
      <c r="AJM67" s="78"/>
      <c r="AJN67" s="78"/>
      <c r="AJO67" s="78"/>
      <c r="AJP67" s="78"/>
      <c r="AJQ67" s="78"/>
      <c r="AJR67" s="78"/>
      <c r="AJS67" s="78"/>
      <c r="AJT67" s="78"/>
      <c r="AJU67" s="78"/>
      <c r="AJV67" s="78"/>
      <c r="AJW67" s="78"/>
      <c r="AJX67" s="78"/>
      <c r="AJY67" s="78"/>
      <c r="AJZ67" s="78"/>
      <c r="AKA67" s="78"/>
      <c r="AKB67" s="78"/>
      <c r="AKC67" s="78"/>
      <c r="AKD67" s="78"/>
      <c r="AKE67" s="78"/>
      <c r="AKF67" s="78"/>
      <c r="AKG67" s="78"/>
      <c r="AKH67" s="78"/>
      <c r="AKI67" s="78"/>
      <c r="AKJ67" s="78"/>
      <c r="AKK67" s="78"/>
      <c r="AKL67" s="78"/>
      <c r="AKM67" s="78"/>
      <c r="AKN67" s="78"/>
      <c r="AKO67" s="78"/>
      <c r="AKP67" s="78"/>
      <c r="AKQ67" s="78"/>
      <c r="AKR67" s="78"/>
      <c r="AKS67" s="78"/>
      <c r="AKT67" s="78"/>
      <c r="AKU67" s="78"/>
      <c r="AKV67" s="78"/>
      <c r="AKW67" s="78"/>
      <c r="AKX67" s="78"/>
      <c r="AKY67" s="78"/>
      <c r="AKZ67" s="78"/>
      <c r="ALA67" s="78"/>
      <c r="ALB67" s="78"/>
      <c r="ALC67" s="78"/>
      <c r="ALD67" s="78"/>
      <c r="ALE67" s="78"/>
      <c r="ALF67" s="78"/>
      <c r="ALG67" s="78"/>
      <c r="ALH67" s="78"/>
      <c r="ALI67" s="78"/>
      <c r="ALJ67" s="78"/>
      <c r="ALK67" s="78"/>
      <c r="ALL67" s="78"/>
      <c r="ALM67" s="78"/>
      <c r="ALN67" s="78"/>
      <c r="ALO67" s="78"/>
      <c r="ALP67" s="78"/>
      <c r="ALQ67" s="78"/>
      <c r="ALR67" s="78"/>
      <c r="ALS67" s="78"/>
      <c r="ALT67" s="78"/>
      <c r="ALU67" s="78"/>
      <c r="ALV67" s="78"/>
      <c r="ALW67" s="78"/>
      <c r="ALX67" s="78"/>
      <c r="ALY67" s="78"/>
      <c r="ALZ67" s="78"/>
      <c r="AMA67" s="78"/>
      <c r="AMB67" s="78"/>
      <c r="AMC67" s="78"/>
      <c r="AMD67" s="78"/>
      <c r="AME67" s="78"/>
      <c r="AMF67" s="78"/>
      <c r="AMG67" s="78"/>
      <c r="AMH67" s="78"/>
      <c r="AMI67" s="78"/>
      <c r="AMJ67" s="78"/>
      <c r="AMK67" s="78"/>
      <c r="AML67" s="78"/>
      <c r="AMM67" s="78"/>
      <c r="AMN67" s="78"/>
      <c r="AMO67" s="78"/>
      <c r="AMP67" s="78"/>
      <c r="AMQ67" s="78"/>
    </row>
    <row r="68" spans="1:1031" s="232" customFormat="1">
      <c r="A68" s="186">
        <v>63</v>
      </c>
      <c r="B68" s="186">
        <v>4</v>
      </c>
      <c r="C68" s="251" t="s">
        <v>232</v>
      </c>
      <c r="D68" s="187" t="s">
        <v>914</v>
      </c>
      <c r="E68" s="155" t="s">
        <v>1153</v>
      </c>
      <c r="F68" s="186"/>
      <c r="G68" s="112"/>
      <c r="H68" s="186" t="s">
        <v>201</v>
      </c>
      <c r="I68" s="250">
        <v>7.6895899999999999</v>
      </c>
      <c r="J68" s="93">
        <f t="shared" si="1"/>
        <v>30.75836</v>
      </c>
      <c r="K68" s="250">
        <v>7.6895899999999999</v>
      </c>
      <c r="L68" s="93">
        <f t="shared" si="0"/>
        <v>30.75836</v>
      </c>
      <c r="M68" s="250">
        <v>6.6959999999999997</v>
      </c>
      <c r="N68" s="93">
        <f t="shared" si="2"/>
        <v>26.783999999999999</v>
      </c>
      <c r="O68" s="186" t="s">
        <v>916</v>
      </c>
      <c r="P68" s="78"/>
      <c r="Q68" s="78"/>
      <c r="R68" s="78"/>
      <c r="S68" s="78"/>
      <c r="T68" s="78"/>
      <c r="U68" s="78"/>
      <c r="V68" s="78"/>
      <c r="W68" s="78"/>
      <c r="X68" s="78"/>
      <c r="Y68" s="78"/>
      <c r="Z68" s="78"/>
      <c r="AA68" s="78"/>
      <c r="AB68" s="78"/>
      <c r="AC68" s="78"/>
      <c r="AD68" s="78"/>
      <c r="AE68" s="78"/>
      <c r="AF68" s="78"/>
      <c r="AG68" s="78"/>
      <c r="AH68" s="78"/>
      <c r="AI68" s="78"/>
      <c r="AJ68" s="78"/>
      <c r="AK68" s="78"/>
      <c r="AL68" s="78"/>
      <c r="AM68" s="78"/>
      <c r="AN68" s="78"/>
      <c r="AO68" s="78"/>
      <c r="AP68" s="78"/>
      <c r="AQ68" s="78"/>
      <c r="AR68" s="78"/>
      <c r="AS68" s="78"/>
      <c r="AT68" s="78"/>
      <c r="AU68" s="78"/>
      <c r="AV68" s="78"/>
      <c r="AW68" s="78"/>
      <c r="AX68" s="78"/>
      <c r="AY68" s="78"/>
      <c r="AZ68" s="78"/>
      <c r="BA68" s="78"/>
      <c r="BB68" s="78"/>
      <c r="BC68" s="78"/>
      <c r="BD68" s="78"/>
      <c r="BE68" s="78"/>
      <c r="BF68" s="78"/>
      <c r="BG68" s="78"/>
      <c r="BH68" s="78"/>
      <c r="BI68" s="78"/>
      <c r="BJ68" s="78"/>
      <c r="BK68" s="78"/>
      <c r="BL68" s="78"/>
      <c r="BM68" s="78"/>
      <c r="BN68" s="78"/>
      <c r="BO68" s="78"/>
      <c r="BP68" s="78"/>
      <c r="BQ68" s="78"/>
      <c r="BR68" s="78"/>
      <c r="BS68" s="78"/>
      <c r="BT68" s="78"/>
      <c r="BU68" s="78"/>
      <c r="BV68" s="78"/>
      <c r="BW68" s="78"/>
      <c r="BX68" s="78"/>
      <c r="BY68" s="78"/>
      <c r="BZ68" s="78"/>
      <c r="CA68" s="78"/>
      <c r="CB68" s="78"/>
      <c r="CC68" s="78"/>
      <c r="CD68" s="78"/>
      <c r="CE68" s="78"/>
      <c r="CF68" s="78"/>
      <c r="CG68" s="78"/>
      <c r="CH68" s="78"/>
      <c r="CI68" s="78"/>
      <c r="CJ68" s="78"/>
      <c r="CK68" s="78"/>
      <c r="CL68" s="78"/>
      <c r="CM68" s="78"/>
      <c r="CN68" s="78"/>
      <c r="CO68" s="78"/>
      <c r="CP68" s="78"/>
      <c r="CQ68" s="78"/>
      <c r="CR68" s="78"/>
      <c r="CS68" s="78"/>
      <c r="CT68" s="78"/>
      <c r="CU68" s="78"/>
      <c r="CV68" s="78"/>
      <c r="CW68" s="78"/>
      <c r="CX68" s="78"/>
      <c r="CY68" s="78"/>
      <c r="CZ68" s="78"/>
      <c r="DA68" s="78"/>
      <c r="DB68" s="78"/>
      <c r="DC68" s="78"/>
      <c r="DD68" s="78"/>
      <c r="DE68" s="78"/>
      <c r="DF68" s="78"/>
      <c r="DG68" s="78"/>
      <c r="DH68" s="78"/>
      <c r="DI68" s="78"/>
      <c r="DJ68" s="78"/>
      <c r="DK68" s="78"/>
      <c r="DL68" s="78"/>
      <c r="DM68" s="78"/>
      <c r="DN68" s="78"/>
      <c r="DO68" s="78"/>
      <c r="DP68" s="78"/>
      <c r="DQ68" s="78"/>
      <c r="DR68" s="78"/>
      <c r="DS68" s="78"/>
      <c r="DT68" s="78"/>
      <c r="DU68" s="78"/>
      <c r="DV68" s="78"/>
      <c r="DW68" s="78"/>
      <c r="DX68" s="78"/>
      <c r="DY68" s="78"/>
      <c r="DZ68" s="78"/>
      <c r="EA68" s="78"/>
      <c r="EB68" s="78"/>
      <c r="EC68" s="78"/>
      <c r="ED68" s="78"/>
      <c r="EE68" s="78"/>
      <c r="EF68" s="78"/>
      <c r="EG68" s="78"/>
      <c r="EH68" s="78"/>
      <c r="EI68" s="78"/>
      <c r="EJ68" s="78"/>
      <c r="EK68" s="78"/>
      <c r="EL68" s="78"/>
      <c r="EM68" s="78"/>
      <c r="EN68" s="78"/>
      <c r="EO68" s="78"/>
      <c r="EP68" s="78"/>
      <c r="EQ68" s="78"/>
      <c r="ER68" s="78"/>
      <c r="ES68" s="78"/>
      <c r="ET68" s="78"/>
      <c r="EU68" s="78"/>
      <c r="EV68" s="78"/>
      <c r="EW68" s="78"/>
      <c r="EX68" s="78"/>
      <c r="EY68" s="78"/>
      <c r="EZ68" s="78"/>
      <c r="FA68" s="78"/>
      <c r="FB68" s="78"/>
      <c r="FC68" s="78"/>
      <c r="FD68" s="78"/>
      <c r="FE68" s="78"/>
      <c r="FF68" s="78"/>
      <c r="FG68" s="78"/>
      <c r="FH68" s="78"/>
      <c r="FI68" s="78"/>
      <c r="FJ68" s="78"/>
      <c r="FK68" s="78"/>
      <c r="FL68" s="78"/>
      <c r="FM68" s="78"/>
      <c r="FN68" s="78"/>
      <c r="FO68" s="78"/>
      <c r="FP68" s="78"/>
      <c r="FQ68" s="78"/>
      <c r="FR68" s="78"/>
      <c r="FS68" s="78"/>
      <c r="FT68" s="78"/>
      <c r="FU68" s="78"/>
      <c r="FV68" s="78"/>
      <c r="FW68" s="78"/>
      <c r="FX68" s="78"/>
      <c r="FY68" s="78"/>
      <c r="FZ68" s="78"/>
      <c r="GA68" s="78"/>
      <c r="GB68" s="78"/>
      <c r="GC68" s="78"/>
      <c r="GD68" s="78"/>
      <c r="GE68" s="78"/>
      <c r="GF68" s="78"/>
      <c r="GG68" s="78"/>
      <c r="GH68" s="78"/>
      <c r="GI68" s="78"/>
      <c r="GJ68" s="78"/>
      <c r="GK68" s="78"/>
      <c r="GL68" s="78"/>
      <c r="GM68" s="78"/>
      <c r="GN68" s="78"/>
      <c r="GO68" s="78"/>
      <c r="GP68" s="78"/>
      <c r="GQ68" s="78"/>
      <c r="GR68" s="78"/>
      <c r="GS68" s="78"/>
      <c r="GT68" s="78"/>
      <c r="GU68" s="78"/>
      <c r="GV68" s="78"/>
      <c r="GW68" s="78"/>
      <c r="GX68" s="78"/>
      <c r="GY68" s="78"/>
      <c r="GZ68" s="78"/>
      <c r="HA68" s="78"/>
      <c r="HB68" s="78"/>
      <c r="HC68" s="78"/>
      <c r="HD68" s="78"/>
      <c r="HE68" s="78"/>
      <c r="HF68" s="78"/>
      <c r="HG68" s="78"/>
      <c r="HH68" s="78"/>
      <c r="HI68" s="78"/>
      <c r="HJ68" s="78"/>
      <c r="HK68" s="78"/>
      <c r="HL68" s="78"/>
      <c r="HM68" s="78"/>
      <c r="HN68" s="78"/>
      <c r="HO68" s="78"/>
      <c r="HP68" s="78"/>
      <c r="HQ68" s="78"/>
      <c r="HR68" s="78"/>
      <c r="HS68" s="78"/>
      <c r="HT68" s="78"/>
      <c r="HU68" s="78"/>
      <c r="HV68" s="78"/>
      <c r="HW68" s="78"/>
      <c r="HX68" s="78"/>
      <c r="HY68" s="78"/>
      <c r="HZ68" s="78"/>
      <c r="IA68" s="78"/>
      <c r="IB68" s="78"/>
      <c r="IC68" s="78"/>
      <c r="ID68" s="78"/>
      <c r="IE68" s="78"/>
      <c r="IF68" s="78"/>
      <c r="IG68" s="78"/>
      <c r="IH68" s="78"/>
      <c r="II68" s="78"/>
      <c r="IJ68" s="78"/>
      <c r="IK68" s="78"/>
      <c r="IL68" s="78"/>
      <c r="IM68" s="78"/>
      <c r="IN68" s="78"/>
      <c r="IO68" s="78"/>
      <c r="IP68" s="78"/>
      <c r="IQ68" s="78"/>
      <c r="IR68" s="78"/>
      <c r="IS68" s="78"/>
      <c r="IT68" s="78"/>
      <c r="IU68" s="78"/>
      <c r="IV68" s="78"/>
      <c r="IW68" s="78"/>
      <c r="IX68" s="78"/>
      <c r="IY68" s="78"/>
      <c r="IZ68" s="78"/>
      <c r="JA68" s="78"/>
      <c r="JB68" s="78"/>
      <c r="JC68" s="78"/>
      <c r="JD68" s="78"/>
      <c r="JE68" s="78"/>
      <c r="JF68" s="78"/>
      <c r="JG68" s="78"/>
      <c r="JH68" s="78"/>
      <c r="JI68" s="78"/>
      <c r="JJ68" s="78"/>
      <c r="JK68" s="78"/>
      <c r="JL68" s="78"/>
      <c r="JM68" s="78"/>
      <c r="JN68" s="78"/>
      <c r="JO68" s="78"/>
      <c r="JP68" s="78"/>
      <c r="JQ68" s="78"/>
      <c r="JR68" s="78"/>
      <c r="JS68" s="78"/>
      <c r="JT68" s="78"/>
      <c r="JU68" s="78"/>
      <c r="JV68" s="78"/>
      <c r="JW68" s="78"/>
      <c r="JX68" s="78"/>
      <c r="JY68" s="78"/>
      <c r="JZ68" s="78"/>
      <c r="KA68" s="78"/>
      <c r="KB68" s="78"/>
      <c r="KC68" s="78"/>
      <c r="KD68" s="78"/>
      <c r="KE68" s="78"/>
      <c r="KF68" s="78"/>
      <c r="KG68" s="78"/>
      <c r="KH68" s="78"/>
      <c r="KI68" s="78"/>
      <c r="KJ68" s="78"/>
      <c r="KK68" s="78"/>
      <c r="KL68" s="78"/>
      <c r="KM68" s="78"/>
      <c r="KN68" s="78"/>
      <c r="KO68" s="78"/>
      <c r="KP68" s="78"/>
      <c r="KQ68" s="78"/>
      <c r="KR68" s="78"/>
      <c r="KS68" s="78"/>
      <c r="KT68" s="78"/>
      <c r="KU68" s="78"/>
      <c r="KV68" s="78"/>
      <c r="KW68" s="78"/>
      <c r="KX68" s="78"/>
      <c r="KY68" s="78"/>
      <c r="KZ68" s="78"/>
      <c r="LA68" s="78"/>
      <c r="LB68" s="78"/>
      <c r="LC68" s="78"/>
      <c r="LD68" s="78"/>
      <c r="LE68" s="78"/>
      <c r="LF68" s="78"/>
      <c r="LG68" s="78"/>
      <c r="LH68" s="78"/>
      <c r="LI68" s="78"/>
      <c r="LJ68" s="78"/>
      <c r="LK68" s="78"/>
      <c r="LL68" s="78"/>
      <c r="LM68" s="78"/>
      <c r="LN68" s="78"/>
      <c r="LO68" s="78"/>
      <c r="LP68" s="78"/>
      <c r="LQ68" s="78"/>
      <c r="LR68" s="78"/>
      <c r="LS68" s="78"/>
      <c r="LT68" s="78"/>
      <c r="LU68" s="78"/>
      <c r="LV68" s="78"/>
      <c r="LW68" s="78"/>
      <c r="LX68" s="78"/>
      <c r="LY68" s="78"/>
      <c r="LZ68" s="78"/>
      <c r="MA68" s="78"/>
      <c r="MB68" s="78"/>
      <c r="MC68" s="78"/>
      <c r="MD68" s="78"/>
      <c r="ME68" s="78"/>
      <c r="MF68" s="78"/>
      <c r="MG68" s="78"/>
      <c r="MH68" s="78"/>
      <c r="MI68" s="78"/>
      <c r="MJ68" s="78"/>
      <c r="MK68" s="78"/>
      <c r="ML68" s="78"/>
      <c r="MM68" s="78"/>
      <c r="MN68" s="78"/>
      <c r="MO68" s="78"/>
      <c r="MP68" s="78"/>
      <c r="MQ68" s="78"/>
      <c r="MR68" s="78"/>
      <c r="MS68" s="78"/>
      <c r="MT68" s="78"/>
      <c r="MU68" s="78"/>
      <c r="MV68" s="78"/>
      <c r="MW68" s="78"/>
      <c r="MX68" s="78"/>
      <c r="MY68" s="78"/>
      <c r="MZ68" s="78"/>
      <c r="NA68" s="78"/>
      <c r="NB68" s="78"/>
      <c r="NC68" s="78"/>
      <c r="ND68" s="78"/>
      <c r="NE68" s="78"/>
      <c r="NF68" s="78"/>
      <c r="NG68" s="78"/>
      <c r="NH68" s="78"/>
      <c r="NI68" s="78"/>
      <c r="NJ68" s="78"/>
      <c r="NK68" s="78"/>
      <c r="NL68" s="78"/>
      <c r="NM68" s="78"/>
      <c r="NN68" s="78"/>
      <c r="NO68" s="78"/>
      <c r="NP68" s="78"/>
      <c r="NQ68" s="78"/>
      <c r="NR68" s="78"/>
      <c r="NS68" s="78"/>
      <c r="NT68" s="78"/>
      <c r="NU68" s="78"/>
      <c r="NV68" s="78"/>
      <c r="NW68" s="78"/>
      <c r="NX68" s="78"/>
      <c r="NY68" s="78"/>
      <c r="NZ68" s="78"/>
      <c r="OA68" s="78"/>
      <c r="OB68" s="78"/>
      <c r="OC68" s="78"/>
      <c r="OD68" s="78"/>
      <c r="OE68" s="78"/>
      <c r="OF68" s="78"/>
      <c r="OG68" s="78"/>
      <c r="OH68" s="78"/>
      <c r="OI68" s="78"/>
      <c r="OJ68" s="78"/>
      <c r="OK68" s="78"/>
      <c r="OL68" s="78"/>
      <c r="OM68" s="78"/>
      <c r="ON68" s="78"/>
      <c r="OO68" s="78"/>
      <c r="OP68" s="78"/>
      <c r="OQ68" s="78"/>
      <c r="OR68" s="78"/>
      <c r="OS68" s="78"/>
      <c r="OT68" s="78"/>
      <c r="OU68" s="78"/>
      <c r="OV68" s="78"/>
      <c r="OW68" s="78"/>
      <c r="OX68" s="78"/>
      <c r="OY68" s="78"/>
      <c r="OZ68" s="78"/>
      <c r="PA68" s="78"/>
      <c r="PB68" s="78"/>
      <c r="PC68" s="78"/>
      <c r="PD68" s="78"/>
      <c r="PE68" s="78"/>
      <c r="PF68" s="78"/>
      <c r="PG68" s="78"/>
      <c r="PH68" s="78"/>
      <c r="PI68" s="78"/>
      <c r="PJ68" s="78"/>
      <c r="PK68" s="78"/>
      <c r="PL68" s="78"/>
      <c r="PM68" s="78"/>
      <c r="PN68" s="78"/>
      <c r="PO68" s="78"/>
      <c r="PP68" s="78"/>
      <c r="PQ68" s="78"/>
      <c r="PR68" s="78"/>
      <c r="PS68" s="78"/>
      <c r="PT68" s="78"/>
      <c r="PU68" s="78"/>
      <c r="PV68" s="78"/>
      <c r="PW68" s="78"/>
      <c r="PX68" s="78"/>
      <c r="PY68" s="78"/>
      <c r="PZ68" s="78"/>
      <c r="QA68" s="78"/>
      <c r="QB68" s="78"/>
      <c r="QC68" s="78"/>
      <c r="QD68" s="78"/>
      <c r="QE68" s="78"/>
      <c r="QF68" s="78"/>
      <c r="QG68" s="78"/>
      <c r="QH68" s="78"/>
      <c r="QI68" s="78"/>
      <c r="QJ68" s="78"/>
      <c r="QK68" s="78"/>
      <c r="QL68" s="78"/>
      <c r="QM68" s="78"/>
      <c r="QN68" s="78"/>
      <c r="QO68" s="78"/>
      <c r="QP68" s="78"/>
      <c r="QQ68" s="78"/>
      <c r="QR68" s="78"/>
      <c r="QS68" s="78"/>
      <c r="QT68" s="78"/>
      <c r="QU68" s="78"/>
      <c r="QV68" s="78"/>
      <c r="QW68" s="78"/>
      <c r="QX68" s="78"/>
      <c r="QY68" s="78"/>
      <c r="QZ68" s="78"/>
      <c r="RA68" s="78"/>
      <c r="RB68" s="78"/>
      <c r="RC68" s="78"/>
      <c r="RD68" s="78"/>
      <c r="RE68" s="78"/>
      <c r="RF68" s="78"/>
      <c r="RG68" s="78"/>
      <c r="RH68" s="78"/>
      <c r="RI68" s="78"/>
      <c r="RJ68" s="78"/>
      <c r="RK68" s="78"/>
      <c r="RL68" s="78"/>
      <c r="RM68" s="78"/>
      <c r="RN68" s="78"/>
      <c r="RO68" s="78"/>
      <c r="RP68" s="78"/>
      <c r="RQ68" s="78"/>
      <c r="RR68" s="78"/>
      <c r="RS68" s="78"/>
      <c r="RT68" s="78"/>
      <c r="RU68" s="78"/>
      <c r="RV68" s="78"/>
      <c r="RW68" s="78"/>
      <c r="RX68" s="78"/>
      <c r="RY68" s="78"/>
      <c r="RZ68" s="78"/>
      <c r="SA68" s="78"/>
      <c r="SB68" s="78"/>
      <c r="SC68" s="78"/>
      <c r="SD68" s="78"/>
      <c r="SE68" s="78"/>
      <c r="SF68" s="78"/>
      <c r="SG68" s="78"/>
      <c r="SH68" s="78"/>
      <c r="SI68" s="78"/>
      <c r="SJ68" s="78"/>
      <c r="SK68" s="78"/>
      <c r="SL68" s="78"/>
      <c r="SM68" s="78"/>
      <c r="SN68" s="78"/>
      <c r="SO68" s="78"/>
      <c r="SP68" s="78"/>
      <c r="SQ68" s="78"/>
      <c r="SR68" s="78"/>
      <c r="SS68" s="78"/>
      <c r="ST68" s="78"/>
      <c r="SU68" s="78"/>
      <c r="SV68" s="78"/>
      <c r="SW68" s="78"/>
      <c r="SX68" s="78"/>
      <c r="SY68" s="78"/>
      <c r="SZ68" s="78"/>
      <c r="TA68" s="78"/>
      <c r="TB68" s="78"/>
      <c r="TC68" s="78"/>
      <c r="TD68" s="78"/>
      <c r="TE68" s="78"/>
      <c r="TF68" s="78"/>
      <c r="TG68" s="78"/>
      <c r="TH68" s="78"/>
      <c r="TI68" s="78"/>
      <c r="TJ68" s="78"/>
      <c r="TK68" s="78"/>
      <c r="TL68" s="78"/>
      <c r="TM68" s="78"/>
      <c r="TN68" s="78"/>
      <c r="TO68" s="78"/>
      <c r="TP68" s="78"/>
      <c r="TQ68" s="78"/>
      <c r="TR68" s="78"/>
      <c r="TS68" s="78"/>
      <c r="TT68" s="78"/>
      <c r="TU68" s="78"/>
      <c r="TV68" s="78"/>
      <c r="TW68" s="78"/>
      <c r="TX68" s="78"/>
      <c r="TY68" s="78"/>
      <c r="TZ68" s="78"/>
      <c r="UA68" s="78"/>
      <c r="UB68" s="78"/>
      <c r="UC68" s="78"/>
      <c r="UD68" s="78"/>
      <c r="UE68" s="78"/>
      <c r="UF68" s="78"/>
      <c r="UG68" s="78"/>
      <c r="UH68" s="78"/>
      <c r="UI68" s="78"/>
      <c r="UJ68" s="78"/>
      <c r="UK68" s="78"/>
      <c r="UL68" s="78"/>
      <c r="UM68" s="78"/>
      <c r="UN68" s="78"/>
      <c r="UO68" s="78"/>
      <c r="UP68" s="78"/>
      <c r="UQ68" s="78"/>
      <c r="UR68" s="78"/>
      <c r="US68" s="78"/>
      <c r="UT68" s="78"/>
      <c r="UU68" s="78"/>
      <c r="UV68" s="78"/>
      <c r="UW68" s="78"/>
      <c r="UX68" s="78"/>
      <c r="UY68" s="78"/>
      <c r="UZ68" s="78"/>
      <c r="VA68" s="78"/>
      <c r="VB68" s="78"/>
      <c r="VC68" s="78"/>
      <c r="VD68" s="78"/>
      <c r="VE68" s="78"/>
      <c r="VF68" s="78"/>
      <c r="VG68" s="78"/>
      <c r="VH68" s="78"/>
      <c r="VI68" s="78"/>
      <c r="VJ68" s="78"/>
      <c r="VK68" s="78"/>
      <c r="VL68" s="78"/>
      <c r="VM68" s="78"/>
      <c r="VN68" s="78"/>
      <c r="VO68" s="78"/>
      <c r="VP68" s="78"/>
      <c r="VQ68" s="78"/>
      <c r="VR68" s="78"/>
      <c r="VS68" s="78"/>
      <c r="VT68" s="78"/>
      <c r="VU68" s="78"/>
      <c r="VV68" s="78"/>
      <c r="VW68" s="78"/>
      <c r="VX68" s="78"/>
      <c r="VY68" s="78"/>
      <c r="VZ68" s="78"/>
      <c r="WA68" s="78"/>
      <c r="WB68" s="78"/>
      <c r="WC68" s="78"/>
      <c r="WD68" s="78"/>
      <c r="WE68" s="78"/>
      <c r="WF68" s="78"/>
      <c r="WG68" s="78"/>
      <c r="WH68" s="78"/>
      <c r="WI68" s="78"/>
      <c r="WJ68" s="78"/>
      <c r="WK68" s="78"/>
      <c r="WL68" s="78"/>
      <c r="WM68" s="78"/>
      <c r="WN68" s="78"/>
      <c r="WO68" s="78"/>
      <c r="WP68" s="78"/>
      <c r="WQ68" s="78"/>
      <c r="WR68" s="78"/>
      <c r="WS68" s="78"/>
      <c r="WT68" s="78"/>
      <c r="WU68" s="78"/>
      <c r="WV68" s="78"/>
      <c r="WW68" s="78"/>
      <c r="WX68" s="78"/>
      <c r="WY68" s="78"/>
      <c r="WZ68" s="78"/>
      <c r="XA68" s="78"/>
      <c r="XB68" s="78"/>
      <c r="XC68" s="78"/>
      <c r="XD68" s="78"/>
      <c r="XE68" s="78"/>
      <c r="XF68" s="78"/>
      <c r="XG68" s="78"/>
      <c r="XH68" s="78"/>
      <c r="XI68" s="78"/>
      <c r="XJ68" s="78"/>
      <c r="XK68" s="78"/>
      <c r="XL68" s="78"/>
      <c r="XM68" s="78"/>
      <c r="XN68" s="78"/>
      <c r="XO68" s="78"/>
      <c r="XP68" s="78"/>
      <c r="XQ68" s="78"/>
      <c r="XR68" s="78"/>
      <c r="XS68" s="78"/>
      <c r="XT68" s="78"/>
      <c r="XU68" s="78"/>
      <c r="XV68" s="78"/>
      <c r="XW68" s="78"/>
      <c r="XX68" s="78"/>
      <c r="XY68" s="78"/>
      <c r="XZ68" s="78"/>
      <c r="YA68" s="78"/>
      <c r="YB68" s="78"/>
      <c r="YC68" s="78"/>
      <c r="YD68" s="78"/>
      <c r="YE68" s="78"/>
      <c r="YF68" s="78"/>
      <c r="YG68" s="78"/>
      <c r="YH68" s="78"/>
      <c r="YI68" s="78"/>
      <c r="YJ68" s="78"/>
      <c r="YK68" s="78"/>
      <c r="YL68" s="78"/>
      <c r="YM68" s="78"/>
      <c r="YN68" s="78"/>
      <c r="YO68" s="78"/>
      <c r="YP68" s="78"/>
      <c r="YQ68" s="78"/>
      <c r="YR68" s="78"/>
      <c r="YS68" s="78"/>
      <c r="YT68" s="78"/>
      <c r="YU68" s="78"/>
      <c r="YV68" s="78"/>
      <c r="YW68" s="78"/>
      <c r="YX68" s="78"/>
      <c r="YY68" s="78"/>
      <c r="YZ68" s="78"/>
      <c r="ZA68" s="78"/>
      <c r="ZB68" s="78"/>
      <c r="ZC68" s="78"/>
      <c r="ZD68" s="78"/>
      <c r="ZE68" s="78"/>
      <c r="ZF68" s="78"/>
      <c r="ZG68" s="78"/>
      <c r="ZH68" s="78"/>
      <c r="ZI68" s="78"/>
      <c r="ZJ68" s="78"/>
      <c r="ZK68" s="78"/>
      <c r="ZL68" s="78"/>
      <c r="ZM68" s="78"/>
      <c r="ZN68" s="78"/>
      <c r="ZO68" s="78"/>
      <c r="ZP68" s="78"/>
      <c r="ZQ68" s="78"/>
      <c r="ZR68" s="78"/>
      <c r="ZS68" s="78"/>
      <c r="ZT68" s="78"/>
      <c r="ZU68" s="78"/>
      <c r="ZV68" s="78"/>
      <c r="ZW68" s="78"/>
      <c r="ZX68" s="78"/>
      <c r="ZY68" s="78"/>
      <c r="ZZ68" s="78"/>
      <c r="AAA68" s="78"/>
      <c r="AAB68" s="78"/>
      <c r="AAC68" s="78"/>
      <c r="AAD68" s="78"/>
      <c r="AAE68" s="78"/>
      <c r="AAF68" s="78"/>
      <c r="AAG68" s="78"/>
      <c r="AAH68" s="78"/>
      <c r="AAI68" s="78"/>
      <c r="AAJ68" s="78"/>
      <c r="AAK68" s="78"/>
      <c r="AAL68" s="78"/>
      <c r="AAM68" s="78"/>
      <c r="AAN68" s="78"/>
      <c r="AAO68" s="78"/>
      <c r="AAP68" s="78"/>
      <c r="AAQ68" s="78"/>
      <c r="AAR68" s="78"/>
      <c r="AAS68" s="78"/>
      <c r="AAT68" s="78"/>
      <c r="AAU68" s="78"/>
      <c r="AAV68" s="78"/>
      <c r="AAW68" s="78"/>
      <c r="AAX68" s="78"/>
      <c r="AAY68" s="78"/>
      <c r="AAZ68" s="78"/>
      <c r="ABA68" s="78"/>
      <c r="ABB68" s="78"/>
      <c r="ABC68" s="78"/>
      <c r="ABD68" s="78"/>
      <c r="ABE68" s="78"/>
      <c r="ABF68" s="78"/>
      <c r="ABG68" s="78"/>
      <c r="ABH68" s="78"/>
      <c r="ABI68" s="78"/>
      <c r="ABJ68" s="78"/>
      <c r="ABK68" s="78"/>
      <c r="ABL68" s="78"/>
      <c r="ABM68" s="78"/>
      <c r="ABN68" s="78"/>
      <c r="ABO68" s="78"/>
      <c r="ABP68" s="78"/>
      <c r="ABQ68" s="78"/>
      <c r="ABR68" s="78"/>
      <c r="ABS68" s="78"/>
      <c r="ABT68" s="78"/>
      <c r="ABU68" s="78"/>
      <c r="ABV68" s="78"/>
      <c r="ABW68" s="78"/>
      <c r="ABX68" s="78"/>
      <c r="ABY68" s="78"/>
      <c r="ABZ68" s="78"/>
      <c r="ACA68" s="78"/>
      <c r="ACB68" s="78"/>
      <c r="ACC68" s="78"/>
      <c r="ACD68" s="78"/>
      <c r="ACE68" s="78"/>
      <c r="ACF68" s="78"/>
      <c r="ACG68" s="78"/>
      <c r="ACH68" s="78"/>
      <c r="ACI68" s="78"/>
      <c r="ACJ68" s="78"/>
      <c r="ACK68" s="78"/>
      <c r="ACL68" s="78"/>
      <c r="ACM68" s="78"/>
      <c r="ACN68" s="78"/>
      <c r="ACO68" s="78"/>
      <c r="ACP68" s="78"/>
      <c r="ACQ68" s="78"/>
      <c r="ACR68" s="78"/>
      <c r="ACS68" s="78"/>
      <c r="ACT68" s="78"/>
      <c r="ACU68" s="78"/>
      <c r="ACV68" s="78"/>
      <c r="ACW68" s="78"/>
      <c r="ACX68" s="78"/>
      <c r="ACY68" s="78"/>
      <c r="ACZ68" s="78"/>
      <c r="ADA68" s="78"/>
      <c r="ADB68" s="78"/>
      <c r="ADC68" s="78"/>
      <c r="ADD68" s="78"/>
      <c r="ADE68" s="78"/>
      <c r="ADF68" s="78"/>
      <c r="ADG68" s="78"/>
      <c r="ADH68" s="78"/>
      <c r="ADI68" s="78"/>
      <c r="ADJ68" s="78"/>
      <c r="ADK68" s="78"/>
      <c r="ADL68" s="78"/>
      <c r="ADM68" s="78"/>
      <c r="ADN68" s="78"/>
      <c r="ADO68" s="78"/>
      <c r="ADP68" s="78"/>
      <c r="ADQ68" s="78"/>
      <c r="ADR68" s="78"/>
      <c r="ADS68" s="78"/>
      <c r="ADT68" s="78"/>
      <c r="ADU68" s="78"/>
      <c r="ADV68" s="78"/>
      <c r="ADW68" s="78"/>
      <c r="ADX68" s="78"/>
      <c r="ADY68" s="78"/>
      <c r="ADZ68" s="78"/>
      <c r="AEA68" s="78"/>
      <c r="AEB68" s="78"/>
      <c r="AEC68" s="78"/>
      <c r="AED68" s="78"/>
      <c r="AEE68" s="78"/>
      <c r="AEF68" s="78"/>
      <c r="AEG68" s="78"/>
      <c r="AEH68" s="78"/>
      <c r="AEI68" s="78"/>
      <c r="AEJ68" s="78"/>
      <c r="AEK68" s="78"/>
      <c r="AEL68" s="78"/>
      <c r="AEM68" s="78"/>
      <c r="AEN68" s="78"/>
      <c r="AEO68" s="78"/>
      <c r="AEP68" s="78"/>
      <c r="AEQ68" s="78"/>
      <c r="AER68" s="78"/>
      <c r="AES68" s="78"/>
      <c r="AET68" s="78"/>
      <c r="AEU68" s="78"/>
      <c r="AEV68" s="78"/>
      <c r="AEW68" s="78"/>
      <c r="AEX68" s="78"/>
      <c r="AEY68" s="78"/>
      <c r="AEZ68" s="78"/>
      <c r="AFA68" s="78"/>
      <c r="AFB68" s="78"/>
      <c r="AFC68" s="78"/>
      <c r="AFD68" s="78"/>
      <c r="AFE68" s="78"/>
      <c r="AFF68" s="78"/>
      <c r="AFG68" s="78"/>
      <c r="AFH68" s="78"/>
      <c r="AFI68" s="78"/>
      <c r="AFJ68" s="78"/>
      <c r="AFK68" s="78"/>
      <c r="AFL68" s="78"/>
      <c r="AFM68" s="78"/>
      <c r="AFN68" s="78"/>
      <c r="AFO68" s="78"/>
      <c r="AFP68" s="78"/>
      <c r="AFQ68" s="78"/>
      <c r="AFR68" s="78"/>
      <c r="AFS68" s="78"/>
      <c r="AFT68" s="78"/>
      <c r="AFU68" s="78"/>
      <c r="AFV68" s="78"/>
      <c r="AFW68" s="78"/>
      <c r="AFX68" s="78"/>
      <c r="AFY68" s="78"/>
      <c r="AFZ68" s="78"/>
      <c r="AGA68" s="78"/>
      <c r="AGB68" s="78"/>
      <c r="AGC68" s="78"/>
      <c r="AGD68" s="78"/>
      <c r="AGE68" s="78"/>
      <c r="AGF68" s="78"/>
      <c r="AGG68" s="78"/>
      <c r="AGH68" s="78"/>
      <c r="AGI68" s="78"/>
      <c r="AGJ68" s="78"/>
      <c r="AGK68" s="78"/>
      <c r="AGL68" s="78"/>
      <c r="AGM68" s="78"/>
      <c r="AGN68" s="78"/>
      <c r="AGO68" s="78"/>
      <c r="AGP68" s="78"/>
      <c r="AGQ68" s="78"/>
      <c r="AGR68" s="78"/>
      <c r="AGS68" s="78"/>
      <c r="AGT68" s="78"/>
      <c r="AGU68" s="78"/>
      <c r="AGV68" s="78"/>
      <c r="AGW68" s="78"/>
      <c r="AGX68" s="78"/>
      <c r="AGY68" s="78"/>
      <c r="AGZ68" s="78"/>
      <c r="AHA68" s="78"/>
      <c r="AHB68" s="78"/>
      <c r="AHC68" s="78"/>
      <c r="AHD68" s="78"/>
      <c r="AHE68" s="78"/>
      <c r="AHF68" s="78"/>
      <c r="AHG68" s="78"/>
      <c r="AHH68" s="78"/>
      <c r="AHI68" s="78"/>
      <c r="AHJ68" s="78"/>
      <c r="AHK68" s="78"/>
      <c r="AHL68" s="78"/>
      <c r="AHM68" s="78"/>
      <c r="AHN68" s="78"/>
      <c r="AHO68" s="78"/>
      <c r="AHP68" s="78"/>
      <c r="AHQ68" s="78"/>
      <c r="AHR68" s="78"/>
      <c r="AHS68" s="78"/>
      <c r="AHT68" s="78"/>
      <c r="AHU68" s="78"/>
      <c r="AHV68" s="78"/>
      <c r="AHW68" s="78"/>
      <c r="AHX68" s="78"/>
      <c r="AHY68" s="78"/>
      <c r="AHZ68" s="78"/>
      <c r="AIA68" s="78"/>
      <c r="AIB68" s="78"/>
      <c r="AIC68" s="78"/>
      <c r="AID68" s="78"/>
      <c r="AIE68" s="78"/>
      <c r="AIF68" s="78"/>
      <c r="AIG68" s="78"/>
      <c r="AIH68" s="78"/>
      <c r="AII68" s="78"/>
      <c r="AIJ68" s="78"/>
      <c r="AIK68" s="78"/>
      <c r="AIL68" s="78"/>
      <c r="AIM68" s="78"/>
      <c r="AIN68" s="78"/>
      <c r="AIO68" s="78"/>
      <c r="AIP68" s="78"/>
      <c r="AIQ68" s="78"/>
      <c r="AIR68" s="78"/>
      <c r="AIS68" s="78"/>
      <c r="AIT68" s="78"/>
      <c r="AIU68" s="78"/>
      <c r="AIV68" s="78"/>
      <c r="AIW68" s="78"/>
      <c r="AIX68" s="78"/>
      <c r="AIY68" s="78"/>
      <c r="AIZ68" s="78"/>
      <c r="AJA68" s="78"/>
      <c r="AJB68" s="78"/>
      <c r="AJC68" s="78"/>
      <c r="AJD68" s="78"/>
      <c r="AJE68" s="78"/>
      <c r="AJF68" s="78"/>
      <c r="AJG68" s="78"/>
      <c r="AJH68" s="78"/>
      <c r="AJI68" s="78"/>
      <c r="AJJ68" s="78"/>
      <c r="AJK68" s="78"/>
      <c r="AJL68" s="78"/>
      <c r="AJM68" s="78"/>
      <c r="AJN68" s="78"/>
      <c r="AJO68" s="78"/>
      <c r="AJP68" s="78"/>
      <c r="AJQ68" s="78"/>
      <c r="AJR68" s="78"/>
      <c r="AJS68" s="78"/>
      <c r="AJT68" s="78"/>
      <c r="AJU68" s="78"/>
      <c r="AJV68" s="78"/>
      <c r="AJW68" s="78"/>
      <c r="AJX68" s="78"/>
      <c r="AJY68" s="78"/>
      <c r="AJZ68" s="78"/>
      <c r="AKA68" s="78"/>
      <c r="AKB68" s="78"/>
      <c r="AKC68" s="78"/>
      <c r="AKD68" s="78"/>
      <c r="AKE68" s="78"/>
      <c r="AKF68" s="78"/>
      <c r="AKG68" s="78"/>
      <c r="AKH68" s="78"/>
      <c r="AKI68" s="78"/>
      <c r="AKJ68" s="78"/>
      <c r="AKK68" s="78"/>
      <c r="AKL68" s="78"/>
      <c r="AKM68" s="78"/>
      <c r="AKN68" s="78"/>
      <c r="AKO68" s="78"/>
      <c r="AKP68" s="78"/>
      <c r="AKQ68" s="78"/>
      <c r="AKR68" s="78"/>
      <c r="AKS68" s="78"/>
      <c r="AKT68" s="78"/>
      <c r="AKU68" s="78"/>
      <c r="AKV68" s="78"/>
      <c r="AKW68" s="78"/>
      <c r="AKX68" s="78"/>
      <c r="AKY68" s="78"/>
      <c r="AKZ68" s="78"/>
      <c r="ALA68" s="78"/>
      <c r="ALB68" s="78"/>
      <c r="ALC68" s="78"/>
      <c r="ALD68" s="78"/>
      <c r="ALE68" s="78"/>
      <c r="ALF68" s="78"/>
      <c r="ALG68" s="78"/>
      <c r="ALH68" s="78"/>
      <c r="ALI68" s="78"/>
      <c r="ALJ68" s="78"/>
      <c r="ALK68" s="78"/>
      <c r="ALL68" s="78"/>
      <c r="ALM68" s="78"/>
      <c r="ALN68" s="78"/>
      <c r="ALO68" s="78"/>
      <c r="ALP68" s="78"/>
      <c r="ALQ68" s="78"/>
      <c r="ALR68" s="78"/>
      <c r="ALS68" s="78"/>
      <c r="ALT68" s="78"/>
      <c r="ALU68" s="78"/>
      <c r="ALV68" s="78"/>
      <c r="ALW68" s="78"/>
      <c r="ALX68" s="78"/>
      <c r="ALY68" s="78"/>
      <c r="ALZ68" s="78"/>
      <c r="AMA68" s="78"/>
      <c r="AMB68" s="78"/>
      <c r="AMC68" s="78"/>
      <c r="AMD68" s="78"/>
      <c r="AME68" s="78"/>
      <c r="AMF68" s="78"/>
      <c r="AMG68" s="78"/>
      <c r="AMH68" s="78"/>
      <c r="AMI68" s="78"/>
      <c r="AMJ68" s="78"/>
      <c r="AMK68" s="78"/>
      <c r="AML68" s="78"/>
      <c r="AMM68" s="78"/>
      <c r="AMN68" s="78"/>
      <c r="AMO68" s="78"/>
      <c r="AMP68" s="78"/>
      <c r="AMQ68" s="78"/>
    </row>
    <row r="69" spans="1:1031" s="232" customFormat="1">
      <c r="A69" s="186">
        <v>64</v>
      </c>
      <c r="B69" s="186">
        <v>1</v>
      </c>
      <c r="C69" s="251" t="s">
        <v>233</v>
      </c>
      <c r="D69" s="187" t="s">
        <v>915</v>
      </c>
      <c r="E69" s="155" t="s">
        <v>1154</v>
      </c>
      <c r="F69" s="186"/>
      <c r="G69" s="112"/>
      <c r="H69" s="186" t="s">
        <v>226</v>
      </c>
      <c r="I69" s="250">
        <v>9.8040000000000003</v>
      </c>
      <c r="J69" s="93">
        <f t="shared" si="1"/>
        <v>9.8040000000000003</v>
      </c>
      <c r="K69" s="250">
        <v>9.8040000000000003</v>
      </c>
      <c r="L69" s="93">
        <f t="shared" si="0"/>
        <v>9.8040000000000003</v>
      </c>
      <c r="M69" s="250">
        <v>7.8739999999999997</v>
      </c>
      <c r="N69" s="93">
        <f t="shared" si="2"/>
        <v>7.8739999999999997</v>
      </c>
      <c r="O69" s="186" t="s">
        <v>916</v>
      </c>
      <c r="P69" s="78"/>
      <c r="Q69" s="78"/>
      <c r="R69" s="78"/>
      <c r="S69" s="78"/>
      <c r="T69" s="78"/>
      <c r="U69" s="78"/>
      <c r="V69" s="78"/>
      <c r="W69" s="78"/>
      <c r="X69" s="78"/>
      <c r="Y69" s="78"/>
      <c r="Z69" s="78"/>
      <c r="AA69" s="78"/>
      <c r="AB69" s="78"/>
      <c r="AC69" s="78"/>
      <c r="AD69" s="78"/>
      <c r="AE69" s="78"/>
      <c r="AF69" s="78"/>
      <c r="AG69" s="78"/>
      <c r="AH69" s="78"/>
      <c r="AI69" s="78"/>
      <c r="AJ69" s="78"/>
      <c r="AK69" s="78"/>
      <c r="AL69" s="78"/>
      <c r="AM69" s="78"/>
      <c r="AN69" s="78"/>
      <c r="AO69" s="78"/>
      <c r="AP69" s="78"/>
      <c r="AQ69" s="78"/>
      <c r="AR69" s="78"/>
      <c r="AS69" s="78"/>
      <c r="AT69" s="78"/>
      <c r="AU69" s="78"/>
      <c r="AV69" s="78"/>
      <c r="AW69" s="78"/>
      <c r="AX69" s="78"/>
      <c r="AY69" s="78"/>
      <c r="AZ69" s="78"/>
      <c r="BA69" s="78"/>
      <c r="BB69" s="78"/>
      <c r="BC69" s="78"/>
      <c r="BD69" s="78"/>
      <c r="BE69" s="78"/>
      <c r="BF69" s="78"/>
      <c r="BG69" s="78"/>
      <c r="BH69" s="78"/>
      <c r="BI69" s="78"/>
      <c r="BJ69" s="78"/>
      <c r="BK69" s="78"/>
      <c r="BL69" s="78"/>
      <c r="BM69" s="78"/>
      <c r="BN69" s="78"/>
      <c r="BO69" s="78"/>
      <c r="BP69" s="78"/>
      <c r="BQ69" s="78"/>
      <c r="BR69" s="78"/>
      <c r="BS69" s="78"/>
      <c r="BT69" s="78"/>
      <c r="BU69" s="78"/>
      <c r="BV69" s="78"/>
      <c r="BW69" s="78"/>
      <c r="BX69" s="78"/>
      <c r="BY69" s="78"/>
      <c r="BZ69" s="78"/>
      <c r="CA69" s="78"/>
      <c r="CB69" s="78"/>
      <c r="CC69" s="78"/>
      <c r="CD69" s="78"/>
      <c r="CE69" s="78"/>
      <c r="CF69" s="78"/>
      <c r="CG69" s="78"/>
      <c r="CH69" s="78"/>
      <c r="CI69" s="78"/>
      <c r="CJ69" s="78"/>
      <c r="CK69" s="78"/>
      <c r="CL69" s="78"/>
      <c r="CM69" s="78"/>
      <c r="CN69" s="78"/>
      <c r="CO69" s="78"/>
      <c r="CP69" s="78"/>
      <c r="CQ69" s="78"/>
      <c r="CR69" s="78"/>
      <c r="CS69" s="78"/>
      <c r="CT69" s="78"/>
      <c r="CU69" s="78"/>
      <c r="CV69" s="78"/>
      <c r="CW69" s="78"/>
      <c r="CX69" s="78"/>
      <c r="CY69" s="78"/>
      <c r="CZ69" s="78"/>
      <c r="DA69" s="78"/>
      <c r="DB69" s="78"/>
      <c r="DC69" s="78"/>
      <c r="DD69" s="78"/>
      <c r="DE69" s="78"/>
      <c r="DF69" s="78"/>
      <c r="DG69" s="78"/>
      <c r="DH69" s="78"/>
      <c r="DI69" s="78"/>
      <c r="DJ69" s="78"/>
      <c r="DK69" s="78"/>
      <c r="DL69" s="78"/>
      <c r="DM69" s="78"/>
      <c r="DN69" s="78"/>
      <c r="DO69" s="78"/>
      <c r="DP69" s="78"/>
      <c r="DQ69" s="78"/>
      <c r="DR69" s="78"/>
      <c r="DS69" s="78"/>
      <c r="DT69" s="78"/>
      <c r="DU69" s="78"/>
      <c r="DV69" s="78"/>
      <c r="DW69" s="78"/>
      <c r="DX69" s="78"/>
      <c r="DY69" s="78"/>
      <c r="DZ69" s="78"/>
      <c r="EA69" s="78"/>
      <c r="EB69" s="78"/>
      <c r="EC69" s="78"/>
      <c r="ED69" s="78"/>
      <c r="EE69" s="78"/>
      <c r="EF69" s="78"/>
      <c r="EG69" s="78"/>
      <c r="EH69" s="78"/>
      <c r="EI69" s="78"/>
      <c r="EJ69" s="78"/>
      <c r="EK69" s="78"/>
      <c r="EL69" s="78"/>
      <c r="EM69" s="78"/>
      <c r="EN69" s="78"/>
      <c r="EO69" s="78"/>
      <c r="EP69" s="78"/>
      <c r="EQ69" s="78"/>
      <c r="ER69" s="78"/>
      <c r="ES69" s="78"/>
      <c r="ET69" s="78"/>
      <c r="EU69" s="78"/>
      <c r="EV69" s="78"/>
      <c r="EW69" s="78"/>
      <c r="EX69" s="78"/>
      <c r="EY69" s="78"/>
      <c r="EZ69" s="78"/>
      <c r="FA69" s="78"/>
      <c r="FB69" s="78"/>
      <c r="FC69" s="78"/>
      <c r="FD69" s="78"/>
      <c r="FE69" s="78"/>
      <c r="FF69" s="78"/>
      <c r="FG69" s="78"/>
      <c r="FH69" s="78"/>
      <c r="FI69" s="78"/>
      <c r="FJ69" s="78"/>
      <c r="FK69" s="78"/>
      <c r="FL69" s="78"/>
      <c r="FM69" s="78"/>
      <c r="FN69" s="78"/>
      <c r="FO69" s="78"/>
      <c r="FP69" s="78"/>
      <c r="FQ69" s="78"/>
      <c r="FR69" s="78"/>
      <c r="FS69" s="78"/>
      <c r="FT69" s="78"/>
      <c r="FU69" s="78"/>
      <c r="FV69" s="78"/>
      <c r="FW69" s="78"/>
      <c r="FX69" s="78"/>
      <c r="FY69" s="78"/>
      <c r="FZ69" s="78"/>
      <c r="GA69" s="78"/>
      <c r="GB69" s="78"/>
      <c r="GC69" s="78"/>
      <c r="GD69" s="78"/>
      <c r="GE69" s="78"/>
      <c r="GF69" s="78"/>
      <c r="GG69" s="78"/>
      <c r="GH69" s="78"/>
      <c r="GI69" s="78"/>
      <c r="GJ69" s="78"/>
      <c r="GK69" s="78"/>
      <c r="GL69" s="78"/>
      <c r="GM69" s="78"/>
      <c r="GN69" s="78"/>
      <c r="GO69" s="78"/>
      <c r="GP69" s="78"/>
      <c r="GQ69" s="78"/>
      <c r="GR69" s="78"/>
      <c r="GS69" s="78"/>
      <c r="GT69" s="78"/>
      <c r="GU69" s="78"/>
      <c r="GV69" s="78"/>
      <c r="GW69" s="78"/>
      <c r="GX69" s="78"/>
      <c r="GY69" s="78"/>
      <c r="GZ69" s="78"/>
      <c r="HA69" s="78"/>
      <c r="HB69" s="78"/>
      <c r="HC69" s="78"/>
      <c r="HD69" s="78"/>
      <c r="HE69" s="78"/>
      <c r="HF69" s="78"/>
      <c r="HG69" s="78"/>
      <c r="HH69" s="78"/>
      <c r="HI69" s="78"/>
      <c r="HJ69" s="78"/>
      <c r="HK69" s="78"/>
      <c r="HL69" s="78"/>
      <c r="HM69" s="78"/>
      <c r="HN69" s="78"/>
      <c r="HO69" s="78"/>
      <c r="HP69" s="78"/>
      <c r="HQ69" s="78"/>
      <c r="HR69" s="78"/>
      <c r="HS69" s="78"/>
      <c r="HT69" s="78"/>
      <c r="HU69" s="78"/>
      <c r="HV69" s="78"/>
      <c r="HW69" s="78"/>
      <c r="HX69" s="78"/>
      <c r="HY69" s="78"/>
      <c r="HZ69" s="78"/>
      <c r="IA69" s="78"/>
      <c r="IB69" s="78"/>
      <c r="IC69" s="78"/>
      <c r="ID69" s="78"/>
      <c r="IE69" s="78"/>
      <c r="IF69" s="78"/>
      <c r="IG69" s="78"/>
      <c r="IH69" s="78"/>
      <c r="II69" s="78"/>
      <c r="IJ69" s="78"/>
      <c r="IK69" s="78"/>
      <c r="IL69" s="78"/>
      <c r="IM69" s="78"/>
      <c r="IN69" s="78"/>
      <c r="IO69" s="78"/>
      <c r="IP69" s="78"/>
      <c r="IQ69" s="78"/>
      <c r="IR69" s="78"/>
      <c r="IS69" s="78"/>
      <c r="IT69" s="78"/>
      <c r="IU69" s="78"/>
      <c r="IV69" s="78"/>
      <c r="IW69" s="78"/>
      <c r="IX69" s="78"/>
      <c r="IY69" s="78"/>
      <c r="IZ69" s="78"/>
      <c r="JA69" s="78"/>
      <c r="JB69" s="78"/>
      <c r="JC69" s="78"/>
      <c r="JD69" s="78"/>
      <c r="JE69" s="78"/>
      <c r="JF69" s="78"/>
      <c r="JG69" s="78"/>
      <c r="JH69" s="78"/>
      <c r="JI69" s="78"/>
      <c r="JJ69" s="78"/>
      <c r="JK69" s="78"/>
      <c r="JL69" s="78"/>
      <c r="JM69" s="78"/>
      <c r="JN69" s="78"/>
      <c r="JO69" s="78"/>
      <c r="JP69" s="78"/>
      <c r="JQ69" s="78"/>
      <c r="JR69" s="78"/>
      <c r="JS69" s="78"/>
      <c r="JT69" s="78"/>
      <c r="JU69" s="78"/>
      <c r="JV69" s="78"/>
      <c r="JW69" s="78"/>
      <c r="JX69" s="78"/>
      <c r="JY69" s="78"/>
      <c r="JZ69" s="78"/>
      <c r="KA69" s="78"/>
      <c r="KB69" s="78"/>
      <c r="KC69" s="78"/>
      <c r="KD69" s="78"/>
      <c r="KE69" s="78"/>
      <c r="KF69" s="78"/>
      <c r="KG69" s="78"/>
      <c r="KH69" s="78"/>
      <c r="KI69" s="78"/>
      <c r="KJ69" s="78"/>
      <c r="KK69" s="78"/>
      <c r="KL69" s="78"/>
      <c r="KM69" s="78"/>
      <c r="KN69" s="78"/>
      <c r="KO69" s="78"/>
      <c r="KP69" s="78"/>
      <c r="KQ69" s="78"/>
      <c r="KR69" s="78"/>
      <c r="KS69" s="78"/>
      <c r="KT69" s="78"/>
      <c r="KU69" s="78"/>
      <c r="KV69" s="78"/>
      <c r="KW69" s="78"/>
      <c r="KX69" s="78"/>
      <c r="KY69" s="78"/>
      <c r="KZ69" s="78"/>
      <c r="LA69" s="78"/>
      <c r="LB69" s="78"/>
      <c r="LC69" s="78"/>
      <c r="LD69" s="78"/>
      <c r="LE69" s="78"/>
      <c r="LF69" s="78"/>
      <c r="LG69" s="78"/>
      <c r="LH69" s="78"/>
      <c r="LI69" s="78"/>
      <c r="LJ69" s="78"/>
      <c r="LK69" s="78"/>
      <c r="LL69" s="78"/>
      <c r="LM69" s="78"/>
      <c r="LN69" s="78"/>
      <c r="LO69" s="78"/>
      <c r="LP69" s="78"/>
      <c r="LQ69" s="78"/>
      <c r="LR69" s="78"/>
      <c r="LS69" s="78"/>
      <c r="LT69" s="78"/>
      <c r="LU69" s="78"/>
      <c r="LV69" s="78"/>
      <c r="LW69" s="78"/>
      <c r="LX69" s="78"/>
      <c r="LY69" s="78"/>
      <c r="LZ69" s="78"/>
      <c r="MA69" s="78"/>
      <c r="MB69" s="78"/>
      <c r="MC69" s="78"/>
      <c r="MD69" s="78"/>
      <c r="ME69" s="78"/>
      <c r="MF69" s="78"/>
      <c r="MG69" s="78"/>
      <c r="MH69" s="78"/>
      <c r="MI69" s="78"/>
      <c r="MJ69" s="78"/>
      <c r="MK69" s="78"/>
      <c r="ML69" s="78"/>
      <c r="MM69" s="78"/>
      <c r="MN69" s="78"/>
      <c r="MO69" s="78"/>
      <c r="MP69" s="78"/>
      <c r="MQ69" s="78"/>
      <c r="MR69" s="78"/>
      <c r="MS69" s="78"/>
      <c r="MT69" s="78"/>
      <c r="MU69" s="78"/>
      <c r="MV69" s="78"/>
      <c r="MW69" s="78"/>
      <c r="MX69" s="78"/>
      <c r="MY69" s="78"/>
      <c r="MZ69" s="78"/>
      <c r="NA69" s="78"/>
      <c r="NB69" s="78"/>
      <c r="NC69" s="78"/>
      <c r="ND69" s="78"/>
      <c r="NE69" s="78"/>
      <c r="NF69" s="78"/>
      <c r="NG69" s="78"/>
      <c r="NH69" s="78"/>
      <c r="NI69" s="78"/>
      <c r="NJ69" s="78"/>
      <c r="NK69" s="78"/>
      <c r="NL69" s="78"/>
      <c r="NM69" s="78"/>
      <c r="NN69" s="78"/>
      <c r="NO69" s="78"/>
      <c r="NP69" s="78"/>
      <c r="NQ69" s="78"/>
      <c r="NR69" s="78"/>
      <c r="NS69" s="78"/>
      <c r="NT69" s="78"/>
      <c r="NU69" s="78"/>
      <c r="NV69" s="78"/>
      <c r="NW69" s="78"/>
      <c r="NX69" s="78"/>
      <c r="NY69" s="78"/>
      <c r="NZ69" s="78"/>
      <c r="OA69" s="78"/>
      <c r="OB69" s="78"/>
      <c r="OC69" s="78"/>
      <c r="OD69" s="78"/>
      <c r="OE69" s="78"/>
      <c r="OF69" s="78"/>
      <c r="OG69" s="78"/>
      <c r="OH69" s="78"/>
      <c r="OI69" s="78"/>
      <c r="OJ69" s="78"/>
      <c r="OK69" s="78"/>
      <c r="OL69" s="78"/>
      <c r="OM69" s="78"/>
      <c r="ON69" s="78"/>
      <c r="OO69" s="78"/>
      <c r="OP69" s="78"/>
      <c r="OQ69" s="78"/>
      <c r="OR69" s="78"/>
      <c r="OS69" s="78"/>
      <c r="OT69" s="78"/>
      <c r="OU69" s="78"/>
      <c r="OV69" s="78"/>
      <c r="OW69" s="78"/>
      <c r="OX69" s="78"/>
      <c r="OY69" s="78"/>
      <c r="OZ69" s="78"/>
      <c r="PA69" s="78"/>
      <c r="PB69" s="78"/>
      <c r="PC69" s="78"/>
      <c r="PD69" s="78"/>
      <c r="PE69" s="78"/>
      <c r="PF69" s="78"/>
      <c r="PG69" s="78"/>
      <c r="PH69" s="78"/>
      <c r="PI69" s="78"/>
      <c r="PJ69" s="78"/>
      <c r="PK69" s="78"/>
      <c r="PL69" s="78"/>
      <c r="PM69" s="78"/>
      <c r="PN69" s="78"/>
      <c r="PO69" s="78"/>
      <c r="PP69" s="78"/>
      <c r="PQ69" s="78"/>
      <c r="PR69" s="78"/>
      <c r="PS69" s="78"/>
      <c r="PT69" s="78"/>
      <c r="PU69" s="78"/>
      <c r="PV69" s="78"/>
      <c r="PW69" s="78"/>
      <c r="PX69" s="78"/>
      <c r="PY69" s="78"/>
      <c r="PZ69" s="78"/>
      <c r="QA69" s="78"/>
      <c r="QB69" s="78"/>
      <c r="QC69" s="78"/>
      <c r="QD69" s="78"/>
      <c r="QE69" s="78"/>
      <c r="QF69" s="78"/>
      <c r="QG69" s="78"/>
      <c r="QH69" s="78"/>
      <c r="QI69" s="78"/>
      <c r="QJ69" s="78"/>
      <c r="QK69" s="78"/>
      <c r="QL69" s="78"/>
      <c r="QM69" s="78"/>
      <c r="QN69" s="78"/>
      <c r="QO69" s="78"/>
      <c r="QP69" s="78"/>
      <c r="QQ69" s="78"/>
      <c r="QR69" s="78"/>
      <c r="QS69" s="78"/>
      <c r="QT69" s="78"/>
      <c r="QU69" s="78"/>
      <c r="QV69" s="78"/>
      <c r="QW69" s="78"/>
      <c r="QX69" s="78"/>
      <c r="QY69" s="78"/>
      <c r="QZ69" s="78"/>
      <c r="RA69" s="78"/>
      <c r="RB69" s="78"/>
      <c r="RC69" s="78"/>
      <c r="RD69" s="78"/>
      <c r="RE69" s="78"/>
      <c r="RF69" s="78"/>
      <c r="RG69" s="78"/>
      <c r="RH69" s="78"/>
      <c r="RI69" s="78"/>
      <c r="RJ69" s="78"/>
      <c r="RK69" s="78"/>
      <c r="RL69" s="78"/>
      <c r="RM69" s="78"/>
      <c r="RN69" s="78"/>
      <c r="RO69" s="78"/>
      <c r="RP69" s="78"/>
      <c r="RQ69" s="78"/>
      <c r="RR69" s="78"/>
      <c r="RS69" s="78"/>
      <c r="RT69" s="78"/>
      <c r="RU69" s="78"/>
      <c r="RV69" s="78"/>
      <c r="RW69" s="78"/>
      <c r="RX69" s="78"/>
      <c r="RY69" s="78"/>
      <c r="RZ69" s="78"/>
      <c r="SA69" s="78"/>
      <c r="SB69" s="78"/>
      <c r="SC69" s="78"/>
      <c r="SD69" s="78"/>
      <c r="SE69" s="78"/>
      <c r="SF69" s="78"/>
      <c r="SG69" s="78"/>
      <c r="SH69" s="78"/>
      <c r="SI69" s="78"/>
      <c r="SJ69" s="78"/>
      <c r="SK69" s="78"/>
      <c r="SL69" s="78"/>
      <c r="SM69" s="78"/>
      <c r="SN69" s="78"/>
      <c r="SO69" s="78"/>
      <c r="SP69" s="78"/>
      <c r="SQ69" s="78"/>
      <c r="SR69" s="78"/>
      <c r="SS69" s="78"/>
      <c r="ST69" s="78"/>
      <c r="SU69" s="78"/>
      <c r="SV69" s="78"/>
      <c r="SW69" s="78"/>
      <c r="SX69" s="78"/>
      <c r="SY69" s="78"/>
      <c r="SZ69" s="78"/>
      <c r="TA69" s="78"/>
      <c r="TB69" s="78"/>
      <c r="TC69" s="78"/>
      <c r="TD69" s="78"/>
      <c r="TE69" s="78"/>
      <c r="TF69" s="78"/>
      <c r="TG69" s="78"/>
      <c r="TH69" s="78"/>
      <c r="TI69" s="78"/>
      <c r="TJ69" s="78"/>
      <c r="TK69" s="78"/>
      <c r="TL69" s="78"/>
      <c r="TM69" s="78"/>
      <c r="TN69" s="78"/>
      <c r="TO69" s="78"/>
      <c r="TP69" s="78"/>
      <c r="TQ69" s="78"/>
      <c r="TR69" s="78"/>
      <c r="TS69" s="78"/>
      <c r="TT69" s="78"/>
      <c r="TU69" s="78"/>
      <c r="TV69" s="78"/>
      <c r="TW69" s="78"/>
      <c r="TX69" s="78"/>
      <c r="TY69" s="78"/>
      <c r="TZ69" s="78"/>
      <c r="UA69" s="78"/>
      <c r="UB69" s="78"/>
      <c r="UC69" s="78"/>
      <c r="UD69" s="78"/>
      <c r="UE69" s="78"/>
      <c r="UF69" s="78"/>
      <c r="UG69" s="78"/>
      <c r="UH69" s="78"/>
      <c r="UI69" s="78"/>
      <c r="UJ69" s="78"/>
      <c r="UK69" s="78"/>
      <c r="UL69" s="78"/>
      <c r="UM69" s="78"/>
      <c r="UN69" s="78"/>
      <c r="UO69" s="78"/>
      <c r="UP69" s="78"/>
      <c r="UQ69" s="78"/>
      <c r="UR69" s="78"/>
      <c r="US69" s="78"/>
      <c r="UT69" s="78"/>
      <c r="UU69" s="78"/>
      <c r="UV69" s="78"/>
      <c r="UW69" s="78"/>
      <c r="UX69" s="78"/>
      <c r="UY69" s="78"/>
      <c r="UZ69" s="78"/>
      <c r="VA69" s="78"/>
      <c r="VB69" s="78"/>
      <c r="VC69" s="78"/>
      <c r="VD69" s="78"/>
      <c r="VE69" s="78"/>
      <c r="VF69" s="78"/>
      <c r="VG69" s="78"/>
      <c r="VH69" s="78"/>
      <c r="VI69" s="78"/>
      <c r="VJ69" s="78"/>
      <c r="VK69" s="78"/>
      <c r="VL69" s="78"/>
      <c r="VM69" s="78"/>
      <c r="VN69" s="78"/>
      <c r="VO69" s="78"/>
      <c r="VP69" s="78"/>
      <c r="VQ69" s="78"/>
      <c r="VR69" s="78"/>
      <c r="VS69" s="78"/>
      <c r="VT69" s="78"/>
      <c r="VU69" s="78"/>
      <c r="VV69" s="78"/>
      <c r="VW69" s="78"/>
      <c r="VX69" s="78"/>
      <c r="VY69" s="78"/>
      <c r="VZ69" s="78"/>
      <c r="WA69" s="78"/>
      <c r="WB69" s="78"/>
      <c r="WC69" s="78"/>
      <c r="WD69" s="78"/>
      <c r="WE69" s="78"/>
      <c r="WF69" s="78"/>
      <c r="WG69" s="78"/>
      <c r="WH69" s="78"/>
      <c r="WI69" s="78"/>
      <c r="WJ69" s="78"/>
      <c r="WK69" s="78"/>
      <c r="WL69" s="78"/>
      <c r="WM69" s="78"/>
      <c r="WN69" s="78"/>
      <c r="WO69" s="78"/>
      <c r="WP69" s="78"/>
      <c r="WQ69" s="78"/>
      <c r="WR69" s="78"/>
      <c r="WS69" s="78"/>
      <c r="WT69" s="78"/>
      <c r="WU69" s="78"/>
      <c r="WV69" s="78"/>
      <c r="WW69" s="78"/>
      <c r="WX69" s="78"/>
      <c r="WY69" s="78"/>
      <c r="WZ69" s="78"/>
      <c r="XA69" s="78"/>
      <c r="XB69" s="78"/>
      <c r="XC69" s="78"/>
      <c r="XD69" s="78"/>
      <c r="XE69" s="78"/>
      <c r="XF69" s="78"/>
      <c r="XG69" s="78"/>
      <c r="XH69" s="78"/>
      <c r="XI69" s="78"/>
      <c r="XJ69" s="78"/>
      <c r="XK69" s="78"/>
      <c r="XL69" s="78"/>
      <c r="XM69" s="78"/>
      <c r="XN69" s="78"/>
      <c r="XO69" s="78"/>
      <c r="XP69" s="78"/>
      <c r="XQ69" s="78"/>
      <c r="XR69" s="78"/>
      <c r="XS69" s="78"/>
      <c r="XT69" s="78"/>
      <c r="XU69" s="78"/>
      <c r="XV69" s="78"/>
      <c r="XW69" s="78"/>
      <c r="XX69" s="78"/>
      <c r="XY69" s="78"/>
      <c r="XZ69" s="78"/>
      <c r="YA69" s="78"/>
      <c r="YB69" s="78"/>
      <c r="YC69" s="78"/>
      <c r="YD69" s="78"/>
      <c r="YE69" s="78"/>
      <c r="YF69" s="78"/>
      <c r="YG69" s="78"/>
      <c r="YH69" s="78"/>
      <c r="YI69" s="78"/>
      <c r="YJ69" s="78"/>
      <c r="YK69" s="78"/>
      <c r="YL69" s="78"/>
      <c r="YM69" s="78"/>
      <c r="YN69" s="78"/>
      <c r="YO69" s="78"/>
      <c r="YP69" s="78"/>
      <c r="YQ69" s="78"/>
      <c r="YR69" s="78"/>
      <c r="YS69" s="78"/>
      <c r="YT69" s="78"/>
      <c r="YU69" s="78"/>
      <c r="YV69" s="78"/>
      <c r="YW69" s="78"/>
      <c r="YX69" s="78"/>
      <c r="YY69" s="78"/>
      <c r="YZ69" s="78"/>
      <c r="ZA69" s="78"/>
      <c r="ZB69" s="78"/>
      <c r="ZC69" s="78"/>
      <c r="ZD69" s="78"/>
      <c r="ZE69" s="78"/>
      <c r="ZF69" s="78"/>
      <c r="ZG69" s="78"/>
      <c r="ZH69" s="78"/>
      <c r="ZI69" s="78"/>
      <c r="ZJ69" s="78"/>
      <c r="ZK69" s="78"/>
      <c r="ZL69" s="78"/>
      <c r="ZM69" s="78"/>
      <c r="ZN69" s="78"/>
      <c r="ZO69" s="78"/>
      <c r="ZP69" s="78"/>
      <c r="ZQ69" s="78"/>
      <c r="ZR69" s="78"/>
      <c r="ZS69" s="78"/>
      <c r="ZT69" s="78"/>
      <c r="ZU69" s="78"/>
      <c r="ZV69" s="78"/>
      <c r="ZW69" s="78"/>
      <c r="ZX69" s="78"/>
      <c r="ZY69" s="78"/>
      <c r="ZZ69" s="78"/>
      <c r="AAA69" s="78"/>
      <c r="AAB69" s="78"/>
      <c r="AAC69" s="78"/>
      <c r="AAD69" s="78"/>
      <c r="AAE69" s="78"/>
      <c r="AAF69" s="78"/>
      <c r="AAG69" s="78"/>
      <c r="AAH69" s="78"/>
      <c r="AAI69" s="78"/>
      <c r="AAJ69" s="78"/>
      <c r="AAK69" s="78"/>
      <c r="AAL69" s="78"/>
      <c r="AAM69" s="78"/>
      <c r="AAN69" s="78"/>
      <c r="AAO69" s="78"/>
      <c r="AAP69" s="78"/>
      <c r="AAQ69" s="78"/>
      <c r="AAR69" s="78"/>
      <c r="AAS69" s="78"/>
      <c r="AAT69" s="78"/>
      <c r="AAU69" s="78"/>
      <c r="AAV69" s="78"/>
      <c r="AAW69" s="78"/>
      <c r="AAX69" s="78"/>
      <c r="AAY69" s="78"/>
      <c r="AAZ69" s="78"/>
      <c r="ABA69" s="78"/>
      <c r="ABB69" s="78"/>
      <c r="ABC69" s="78"/>
      <c r="ABD69" s="78"/>
      <c r="ABE69" s="78"/>
      <c r="ABF69" s="78"/>
      <c r="ABG69" s="78"/>
      <c r="ABH69" s="78"/>
      <c r="ABI69" s="78"/>
      <c r="ABJ69" s="78"/>
      <c r="ABK69" s="78"/>
      <c r="ABL69" s="78"/>
      <c r="ABM69" s="78"/>
      <c r="ABN69" s="78"/>
      <c r="ABO69" s="78"/>
      <c r="ABP69" s="78"/>
      <c r="ABQ69" s="78"/>
      <c r="ABR69" s="78"/>
      <c r="ABS69" s="78"/>
      <c r="ABT69" s="78"/>
      <c r="ABU69" s="78"/>
      <c r="ABV69" s="78"/>
      <c r="ABW69" s="78"/>
      <c r="ABX69" s="78"/>
      <c r="ABY69" s="78"/>
      <c r="ABZ69" s="78"/>
      <c r="ACA69" s="78"/>
      <c r="ACB69" s="78"/>
      <c r="ACC69" s="78"/>
      <c r="ACD69" s="78"/>
      <c r="ACE69" s="78"/>
      <c r="ACF69" s="78"/>
      <c r="ACG69" s="78"/>
      <c r="ACH69" s="78"/>
      <c r="ACI69" s="78"/>
      <c r="ACJ69" s="78"/>
      <c r="ACK69" s="78"/>
      <c r="ACL69" s="78"/>
      <c r="ACM69" s="78"/>
      <c r="ACN69" s="78"/>
      <c r="ACO69" s="78"/>
      <c r="ACP69" s="78"/>
      <c r="ACQ69" s="78"/>
      <c r="ACR69" s="78"/>
      <c r="ACS69" s="78"/>
      <c r="ACT69" s="78"/>
      <c r="ACU69" s="78"/>
      <c r="ACV69" s="78"/>
      <c r="ACW69" s="78"/>
      <c r="ACX69" s="78"/>
      <c r="ACY69" s="78"/>
      <c r="ACZ69" s="78"/>
      <c r="ADA69" s="78"/>
      <c r="ADB69" s="78"/>
      <c r="ADC69" s="78"/>
      <c r="ADD69" s="78"/>
      <c r="ADE69" s="78"/>
      <c r="ADF69" s="78"/>
      <c r="ADG69" s="78"/>
      <c r="ADH69" s="78"/>
      <c r="ADI69" s="78"/>
      <c r="ADJ69" s="78"/>
      <c r="ADK69" s="78"/>
      <c r="ADL69" s="78"/>
      <c r="ADM69" s="78"/>
      <c r="ADN69" s="78"/>
      <c r="ADO69" s="78"/>
      <c r="ADP69" s="78"/>
      <c r="ADQ69" s="78"/>
      <c r="ADR69" s="78"/>
      <c r="ADS69" s="78"/>
      <c r="ADT69" s="78"/>
      <c r="ADU69" s="78"/>
      <c r="ADV69" s="78"/>
      <c r="ADW69" s="78"/>
      <c r="ADX69" s="78"/>
      <c r="ADY69" s="78"/>
      <c r="ADZ69" s="78"/>
      <c r="AEA69" s="78"/>
      <c r="AEB69" s="78"/>
      <c r="AEC69" s="78"/>
      <c r="AED69" s="78"/>
      <c r="AEE69" s="78"/>
      <c r="AEF69" s="78"/>
      <c r="AEG69" s="78"/>
      <c r="AEH69" s="78"/>
      <c r="AEI69" s="78"/>
      <c r="AEJ69" s="78"/>
      <c r="AEK69" s="78"/>
      <c r="AEL69" s="78"/>
      <c r="AEM69" s="78"/>
      <c r="AEN69" s="78"/>
      <c r="AEO69" s="78"/>
      <c r="AEP69" s="78"/>
      <c r="AEQ69" s="78"/>
      <c r="AER69" s="78"/>
      <c r="AES69" s="78"/>
      <c r="AET69" s="78"/>
      <c r="AEU69" s="78"/>
      <c r="AEV69" s="78"/>
      <c r="AEW69" s="78"/>
      <c r="AEX69" s="78"/>
      <c r="AEY69" s="78"/>
      <c r="AEZ69" s="78"/>
      <c r="AFA69" s="78"/>
      <c r="AFB69" s="78"/>
      <c r="AFC69" s="78"/>
      <c r="AFD69" s="78"/>
      <c r="AFE69" s="78"/>
      <c r="AFF69" s="78"/>
      <c r="AFG69" s="78"/>
      <c r="AFH69" s="78"/>
      <c r="AFI69" s="78"/>
      <c r="AFJ69" s="78"/>
      <c r="AFK69" s="78"/>
      <c r="AFL69" s="78"/>
      <c r="AFM69" s="78"/>
      <c r="AFN69" s="78"/>
      <c r="AFO69" s="78"/>
      <c r="AFP69" s="78"/>
      <c r="AFQ69" s="78"/>
      <c r="AFR69" s="78"/>
      <c r="AFS69" s="78"/>
      <c r="AFT69" s="78"/>
      <c r="AFU69" s="78"/>
      <c r="AFV69" s="78"/>
      <c r="AFW69" s="78"/>
      <c r="AFX69" s="78"/>
      <c r="AFY69" s="78"/>
      <c r="AFZ69" s="78"/>
      <c r="AGA69" s="78"/>
      <c r="AGB69" s="78"/>
      <c r="AGC69" s="78"/>
      <c r="AGD69" s="78"/>
      <c r="AGE69" s="78"/>
      <c r="AGF69" s="78"/>
      <c r="AGG69" s="78"/>
      <c r="AGH69" s="78"/>
      <c r="AGI69" s="78"/>
      <c r="AGJ69" s="78"/>
      <c r="AGK69" s="78"/>
      <c r="AGL69" s="78"/>
      <c r="AGM69" s="78"/>
      <c r="AGN69" s="78"/>
      <c r="AGO69" s="78"/>
      <c r="AGP69" s="78"/>
      <c r="AGQ69" s="78"/>
      <c r="AGR69" s="78"/>
      <c r="AGS69" s="78"/>
      <c r="AGT69" s="78"/>
      <c r="AGU69" s="78"/>
      <c r="AGV69" s="78"/>
      <c r="AGW69" s="78"/>
      <c r="AGX69" s="78"/>
      <c r="AGY69" s="78"/>
      <c r="AGZ69" s="78"/>
      <c r="AHA69" s="78"/>
      <c r="AHB69" s="78"/>
      <c r="AHC69" s="78"/>
      <c r="AHD69" s="78"/>
      <c r="AHE69" s="78"/>
      <c r="AHF69" s="78"/>
      <c r="AHG69" s="78"/>
      <c r="AHH69" s="78"/>
      <c r="AHI69" s="78"/>
      <c r="AHJ69" s="78"/>
      <c r="AHK69" s="78"/>
      <c r="AHL69" s="78"/>
      <c r="AHM69" s="78"/>
      <c r="AHN69" s="78"/>
      <c r="AHO69" s="78"/>
      <c r="AHP69" s="78"/>
      <c r="AHQ69" s="78"/>
      <c r="AHR69" s="78"/>
      <c r="AHS69" s="78"/>
      <c r="AHT69" s="78"/>
      <c r="AHU69" s="78"/>
      <c r="AHV69" s="78"/>
      <c r="AHW69" s="78"/>
      <c r="AHX69" s="78"/>
      <c r="AHY69" s="78"/>
      <c r="AHZ69" s="78"/>
      <c r="AIA69" s="78"/>
      <c r="AIB69" s="78"/>
      <c r="AIC69" s="78"/>
      <c r="AID69" s="78"/>
      <c r="AIE69" s="78"/>
      <c r="AIF69" s="78"/>
      <c r="AIG69" s="78"/>
      <c r="AIH69" s="78"/>
      <c r="AII69" s="78"/>
      <c r="AIJ69" s="78"/>
      <c r="AIK69" s="78"/>
      <c r="AIL69" s="78"/>
      <c r="AIM69" s="78"/>
      <c r="AIN69" s="78"/>
      <c r="AIO69" s="78"/>
      <c r="AIP69" s="78"/>
      <c r="AIQ69" s="78"/>
      <c r="AIR69" s="78"/>
      <c r="AIS69" s="78"/>
      <c r="AIT69" s="78"/>
      <c r="AIU69" s="78"/>
      <c r="AIV69" s="78"/>
      <c r="AIW69" s="78"/>
      <c r="AIX69" s="78"/>
      <c r="AIY69" s="78"/>
      <c r="AIZ69" s="78"/>
      <c r="AJA69" s="78"/>
      <c r="AJB69" s="78"/>
      <c r="AJC69" s="78"/>
      <c r="AJD69" s="78"/>
      <c r="AJE69" s="78"/>
      <c r="AJF69" s="78"/>
      <c r="AJG69" s="78"/>
      <c r="AJH69" s="78"/>
      <c r="AJI69" s="78"/>
      <c r="AJJ69" s="78"/>
      <c r="AJK69" s="78"/>
      <c r="AJL69" s="78"/>
      <c r="AJM69" s="78"/>
      <c r="AJN69" s="78"/>
      <c r="AJO69" s="78"/>
      <c r="AJP69" s="78"/>
      <c r="AJQ69" s="78"/>
      <c r="AJR69" s="78"/>
      <c r="AJS69" s="78"/>
      <c r="AJT69" s="78"/>
      <c r="AJU69" s="78"/>
      <c r="AJV69" s="78"/>
      <c r="AJW69" s="78"/>
      <c r="AJX69" s="78"/>
      <c r="AJY69" s="78"/>
      <c r="AJZ69" s="78"/>
      <c r="AKA69" s="78"/>
      <c r="AKB69" s="78"/>
      <c r="AKC69" s="78"/>
      <c r="AKD69" s="78"/>
      <c r="AKE69" s="78"/>
      <c r="AKF69" s="78"/>
      <c r="AKG69" s="78"/>
      <c r="AKH69" s="78"/>
      <c r="AKI69" s="78"/>
      <c r="AKJ69" s="78"/>
      <c r="AKK69" s="78"/>
      <c r="AKL69" s="78"/>
      <c r="AKM69" s="78"/>
      <c r="AKN69" s="78"/>
      <c r="AKO69" s="78"/>
      <c r="AKP69" s="78"/>
      <c r="AKQ69" s="78"/>
      <c r="AKR69" s="78"/>
      <c r="AKS69" s="78"/>
      <c r="AKT69" s="78"/>
      <c r="AKU69" s="78"/>
      <c r="AKV69" s="78"/>
      <c r="AKW69" s="78"/>
      <c r="AKX69" s="78"/>
      <c r="AKY69" s="78"/>
      <c r="AKZ69" s="78"/>
      <c r="ALA69" s="78"/>
      <c r="ALB69" s="78"/>
      <c r="ALC69" s="78"/>
      <c r="ALD69" s="78"/>
      <c r="ALE69" s="78"/>
      <c r="ALF69" s="78"/>
      <c r="ALG69" s="78"/>
      <c r="ALH69" s="78"/>
      <c r="ALI69" s="78"/>
      <c r="ALJ69" s="78"/>
      <c r="ALK69" s="78"/>
      <c r="ALL69" s="78"/>
      <c r="ALM69" s="78"/>
      <c r="ALN69" s="78"/>
      <c r="ALO69" s="78"/>
      <c r="ALP69" s="78"/>
      <c r="ALQ69" s="78"/>
      <c r="ALR69" s="78"/>
      <c r="ALS69" s="78"/>
      <c r="ALT69" s="78"/>
      <c r="ALU69" s="78"/>
      <c r="ALV69" s="78"/>
      <c r="ALW69" s="78"/>
      <c r="ALX69" s="78"/>
      <c r="ALY69" s="78"/>
      <c r="ALZ69" s="78"/>
      <c r="AMA69" s="78"/>
      <c r="AMB69" s="78"/>
      <c r="AMC69" s="78"/>
      <c r="AMD69" s="78"/>
      <c r="AME69" s="78"/>
      <c r="AMF69" s="78"/>
      <c r="AMG69" s="78"/>
      <c r="AMH69" s="78"/>
      <c r="AMI69" s="78"/>
      <c r="AMJ69" s="78"/>
      <c r="AMK69" s="78"/>
      <c r="AML69" s="78"/>
      <c r="AMM69" s="78"/>
      <c r="AMN69" s="78"/>
      <c r="AMO69" s="78"/>
      <c r="AMP69" s="78"/>
      <c r="AMQ69" s="78"/>
    </row>
    <row r="70" spans="1:1031">
      <c r="A70" s="112"/>
      <c r="B70" s="112">
        <v>1</v>
      </c>
      <c r="C70" s="251" t="s">
        <v>235</v>
      </c>
      <c r="F70" s="112"/>
      <c r="G70" s="55"/>
      <c r="H70" s="55"/>
      <c r="I70" s="93">
        <v>100</v>
      </c>
      <c r="J70" s="93">
        <f t="shared" si="1"/>
        <v>100</v>
      </c>
      <c r="K70" s="256">
        <v>100</v>
      </c>
      <c r="L70" s="93">
        <f t="shared" ref="L70:L71" si="3">B70*K70</f>
        <v>100</v>
      </c>
      <c r="M70" s="256">
        <v>100</v>
      </c>
      <c r="N70" s="93">
        <f t="shared" si="2"/>
        <v>100</v>
      </c>
      <c r="O70" s="186" t="s">
        <v>732</v>
      </c>
    </row>
    <row r="71" spans="1:1031" ht="16.5" thickBot="1">
      <c r="A71" s="254"/>
      <c r="B71" s="254">
        <v>1</v>
      </c>
      <c r="C71" s="253" t="s">
        <v>508</v>
      </c>
      <c r="D71" s="252"/>
      <c r="E71" s="252"/>
      <c r="F71" s="254"/>
      <c r="G71" s="95"/>
      <c r="H71" s="95"/>
      <c r="I71" s="257">
        <v>97.5</v>
      </c>
      <c r="J71" s="93">
        <f t="shared" ref="J71" si="4">$B71*I71</f>
        <v>97.5</v>
      </c>
      <c r="K71" s="257">
        <v>97.5</v>
      </c>
      <c r="L71" s="93">
        <f t="shared" si="3"/>
        <v>97.5</v>
      </c>
      <c r="M71" s="257">
        <v>97.5</v>
      </c>
      <c r="N71" s="93">
        <f t="shared" ref="N71" si="5">$B71*M71</f>
        <v>97.5</v>
      </c>
      <c r="O71" s="186" t="s">
        <v>1281</v>
      </c>
    </row>
    <row r="72" spans="1:1031" ht="16.5" thickBot="1">
      <c r="C72" s="91" t="s">
        <v>1193</v>
      </c>
      <c r="I72" s="92"/>
      <c r="J72" s="259">
        <f>SUM(J6:J70)+J71</f>
        <v>653.58242918999986</v>
      </c>
      <c r="K72" s="92"/>
      <c r="L72" s="259">
        <f>SUM(L6:L70)+L71</f>
        <v>653.54238918999999</v>
      </c>
      <c r="M72" s="92"/>
      <c r="N72" s="259">
        <f>SUM(N6:N70)+N71</f>
        <v>631.95433919000004</v>
      </c>
      <c r="O72" s="258"/>
    </row>
    <row r="73" spans="1:1031" ht="16.5" thickTop="1">
      <c r="G73" s="55"/>
      <c r="I73" s="92"/>
      <c r="J73" s="318"/>
      <c r="K73" s="92"/>
      <c r="L73" s="55"/>
      <c r="M73" s="92"/>
      <c r="N73" s="55"/>
    </row>
    <row r="74" spans="1:1031">
      <c r="G74" s="55"/>
      <c r="J74" s="318"/>
      <c r="L74" s="55"/>
      <c r="N74" s="55"/>
    </row>
    <row r="75" spans="1:1031" ht="17.100000000000001" customHeight="1">
      <c r="C75" s="91" t="s">
        <v>56</v>
      </c>
      <c r="J75" s="93">
        <f>SUM(J6:J70)</f>
        <v>556.08242918999986</v>
      </c>
      <c r="L75" s="93">
        <f>SUM(L6:L70)</f>
        <v>556.04238918999999</v>
      </c>
      <c r="N75" s="93">
        <f>SUM(N6:N70)</f>
        <v>534.45433919000004</v>
      </c>
    </row>
    <row r="76" spans="1:1031" ht="16.5" thickBot="1">
      <c r="C76" s="91" t="s">
        <v>509</v>
      </c>
      <c r="J76" s="93">
        <f>SUM(J71:J71)</f>
        <v>97.5</v>
      </c>
      <c r="L76" s="93">
        <f>SUM(L71:L71)</f>
        <v>97.5</v>
      </c>
      <c r="N76" s="93">
        <f>SUM(N71:N71)</f>
        <v>97.5</v>
      </c>
    </row>
    <row r="77" spans="1:1031" ht="16.5" thickBot="1">
      <c r="C77" s="91" t="s">
        <v>40</v>
      </c>
      <c r="J77" s="259">
        <f>SUM(J75:J76)</f>
        <v>653.58242918999986</v>
      </c>
      <c r="L77" s="259">
        <f>SUM(L75:L76)</f>
        <v>653.54238918999999</v>
      </c>
      <c r="N77" s="259">
        <f>SUM(N75:N76)</f>
        <v>631.95433919000004</v>
      </c>
    </row>
    <row r="78" spans="1:1031" ht="16.5" thickTop="1">
      <c r="C78" s="91" t="s">
        <v>510</v>
      </c>
      <c r="I78" s="91">
        <v>175</v>
      </c>
      <c r="K78" s="91">
        <v>0</v>
      </c>
      <c r="M78" s="91">
        <v>175</v>
      </c>
      <c r="O78" s="186" t="s">
        <v>1281</v>
      </c>
    </row>
    <row r="79" spans="1:1031">
      <c r="C79" s="91" t="s">
        <v>511</v>
      </c>
      <c r="I79" s="91">
        <v>185</v>
      </c>
      <c r="K79" s="91">
        <v>0</v>
      </c>
      <c r="M79" s="91">
        <v>185</v>
      </c>
      <c r="O79" s="186" t="s">
        <v>1281</v>
      </c>
    </row>
    <row r="80" spans="1:1031">
      <c r="C80" s="91" t="s">
        <v>512</v>
      </c>
      <c r="I80" s="91">
        <v>375</v>
      </c>
      <c r="K80" s="91">
        <v>0</v>
      </c>
      <c r="M80" s="91">
        <v>375</v>
      </c>
      <c r="O80" s="186" t="s">
        <v>1281</v>
      </c>
    </row>
    <row r="81" spans="3:15" ht="16.5" thickBot="1">
      <c r="C81" s="91" t="s">
        <v>49</v>
      </c>
      <c r="I81" s="91">
        <v>500</v>
      </c>
      <c r="K81" s="91">
        <v>0</v>
      </c>
      <c r="M81" s="91">
        <v>500</v>
      </c>
      <c r="O81" s="186" t="s">
        <v>1281</v>
      </c>
    </row>
    <row r="82" spans="3:15" ht="16.5" thickBot="1">
      <c r="C82" s="91" t="s">
        <v>767</v>
      </c>
      <c r="I82" s="243"/>
      <c r="J82" s="259">
        <f>SUM(I78:I81)</f>
        <v>1235</v>
      </c>
      <c r="K82" s="243"/>
      <c r="L82" s="259">
        <f>SUM(K78:K81)</f>
        <v>0</v>
      </c>
      <c r="M82" s="243"/>
      <c r="N82" s="259">
        <f>SUM(M78:M81)</f>
        <v>1235</v>
      </c>
    </row>
    <row r="83" spans="3:15" ht="16.5" thickTop="1"/>
  </sheetData>
  <mergeCells count="3">
    <mergeCell ref="A1:C1"/>
    <mergeCell ref="A2:C2"/>
    <mergeCell ref="A3:C3"/>
  </mergeCells>
  <pageMargins left="0.75" right="0.75" top="1" bottom="1" header="0.51180555555555496" footer="0.51180555555555496"/>
  <pageSetup firstPageNumber="0" orientation="portrait" horizontalDpi="4294967292" verticalDpi="4294967292"/>
  <drawing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MN15"/>
  <sheetViews>
    <sheetView zoomScale="75" zoomScaleNormal="75" zoomScalePageLayoutView="75" workbookViewId="0">
      <pane ySplit="5" topLeftCell="A6" activePane="bottomLeft" state="frozen"/>
      <selection pane="bottomLeft" activeCell="A18" sqref="A18"/>
    </sheetView>
  </sheetViews>
  <sheetFormatPr defaultColWidth="8.875" defaultRowHeight="15.75"/>
  <cols>
    <col min="1" max="2" width="12.875" style="65" customWidth="1"/>
    <col min="3" max="3" width="75.875" style="65" customWidth="1"/>
    <col min="4" max="4" width="25.875" style="65" customWidth="1"/>
    <col min="5" max="5" width="25.875" style="78" customWidth="1"/>
    <col min="6" max="7" width="15.875" style="78" customWidth="1"/>
    <col min="8" max="8" width="15.875" style="65" customWidth="1"/>
    <col min="9" max="10" width="15.875" style="66" customWidth="1"/>
    <col min="11" max="1028" width="8.875" style="65"/>
  </cols>
  <sheetData>
    <row r="1" spans="1:1028">
      <c r="A1" s="65" t="s">
        <v>690</v>
      </c>
      <c r="B1"/>
      <c r="C1"/>
      <c r="D1"/>
      <c r="E1" s="232"/>
      <c r="F1" s="232"/>
      <c r="G1" s="232"/>
      <c r="H1"/>
      <c r="I1"/>
      <c r="J1"/>
    </row>
    <row r="2" spans="1:1028" s="62" customFormat="1">
      <c r="A2" s="613" t="s">
        <v>851</v>
      </c>
      <c r="B2" s="534"/>
      <c r="C2" s="534"/>
      <c r="E2" s="232"/>
      <c r="F2" s="232"/>
      <c r="G2" s="232"/>
      <c r="K2" s="78"/>
      <c r="L2" s="78"/>
      <c r="M2" s="78"/>
      <c r="N2" s="78"/>
      <c r="O2" s="78"/>
      <c r="P2" s="78"/>
      <c r="Q2" s="78"/>
      <c r="R2" s="78"/>
      <c r="S2" s="78"/>
      <c r="T2" s="78"/>
      <c r="U2" s="78"/>
      <c r="V2" s="78"/>
      <c r="W2" s="78"/>
      <c r="X2" s="78"/>
      <c r="Y2" s="78"/>
      <c r="Z2" s="78"/>
      <c r="AA2" s="78"/>
      <c r="AB2" s="78"/>
      <c r="AC2" s="78"/>
      <c r="AD2" s="78"/>
      <c r="AE2" s="78"/>
      <c r="AF2" s="78"/>
      <c r="AG2" s="78"/>
      <c r="AH2" s="78"/>
      <c r="AI2" s="78"/>
      <c r="AJ2" s="78"/>
      <c r="AK2" s="78"/>
      <c r="AL2" s="78"/>
      <c r="AM2" s="78"/>
      <c r="AN2" s="78"/>
      <c r="AO2" s="78"/>
      <c r="AP2" s="78"/>
      <c r="AQ2" s="78"/>
      <c r="AR2" s="78"/>
      <c r="AS2" s="78"/>
      <c r="AT2" s="78"/>
      <c r="AU2" s="78"/>
      <c r="AV2" s="78"/>
      <c r="AW2" s="78"/>
      <c r="AX2" s="78"/>
      <c r="AY2" s="78"/>
      <c r="AZ2" s="78"/>
      <c r="BA2" s="78"/>
      <c r="BB2" s="78"/>
      <c r="BC2" s="78"/>
      <c r="BD2" s="78"/>
      <c r="BE2" s="78"/>
      <c r="BF2" s="78"/>
      <c r="BG2" s="78"/>
      <c r="BH2" s="78"/>
      <c r="BI2" s="78"/>
      <c r="BJ2" s="78"/>
      <c r="BK2" s="78"/>
      <c r="BL2" s="78"/>
      <c r="BM2" s="78"/>
      <c r="BN2" s="78"/>
      <c r="BO2" s="78"/>
      <c r="BP2" s="78"/>
      <c r="BQ2" s="78"/>
      <c r="BR2" s="78"/>
      <c r="BS2" s="78"/>
      <c r="BT2" s="78"/>
      <c r="BU2" s="78"/>
      <c r="BV2" s="78"/>
      <c r="BW2" s="78"/>
      <c r="BX2" s="78"/>
      <c r="BY2" s="78"/>
      <c r="BZ2" s="78"/>
      <c r="CA2" s="78"/>
      <c r="CB2" s="78"/>
      <c r="CC2" s="78"/>
      <c r="CD2" s="78"/>
      <c r="CE2" s="78"/>
      <c r="CF2" s="78"/>
      <c r="CG2" s="78"/>
      <c r="CH2" s="78"/>
      <c r="CI2" s="78"/>
      <c r="CJ2" s="78"/>
      <c r="CK2" s="78"/>
      <c r="CL2" s="78"/>
      <c r="CM2" s="78"/>
      <c r="CN2" s="78"/>
      <c r="CO2" s="78"/>
      <c r="CP2" s="78"/>
      <c r="CQ2" s="78"/>
      <c r="CR2" s="78"/>
      <c r="CS2" s="78"/>
      <c r="CT2" s="78"/>
      <c r="CU2" s="78"/>
      <c r="CV2" s="78"/>
      <c r="CW2" s="78"/>
      <c r="CX2" s="78"/>
      <c r="CY2" s="78"/>
      <c r="CZ2" s="78"/>
      <c r="DA2" s="78"/>
      <c r="DB2" s="78"/>
      <c r="DC2" s="78"/>
      <c r="DD2" s="78"/>
      <c r="DE2" s="78"/>
      <c r="DF2" s="78"/>
      <c r="DG2" s="78"/>
      <c r="DH2" s="78"/>
      <c r="DI2" s="78"/>
      <c r="DJ2" s="78"/>
      <c r="DK2" s="78"/>
      <c r="DL2" s="78"/>
      <c r="DM2" s="78"/>
      <c r="DN2" s="78"/>
      <c r="DO2" s="78"/>
      <c r="DP2" s="78"/>
      <c r="DQ2" s="78"/>
      <c r="DR2" s="78"/>
      <c r="DS2" s="78"/>
      <c r="DT2" s="78"/>
      <c r="DU2" s="78"/>
      <c r="DV2" s="78"/>
      <c r="DW2" s="78"/>
      <c r="DX2" s="78"/>
      <c r="DY2" s="78"/>
      <c r="DZ2" s="78"/>
      <c r="EA2" s="78"/>
      <c r="EB2" s="78"/>
      <c r="EC2" s="78"/>
      <c r="ED2" s="78"/>
      <c r="EE2" s="78"/>
      <c r="EF2" s="78"/>
      <c r="EG2" s="78"/>
      <c r="EH2" s="78"/>
      <c r="EI2" s="78"/>
      <c r="EJ2" s="78"/>
      <c r="EK2" s="78"/>
      <c r="EL2" s="78"/>
      <c r="EM2" s="78"/>
      <c r="EN2" s="78"/>
      <c r="EO2" s="78"/>
      <c r="EP2" s="78"/>
      <c r="EQ2" s="78"/>
      <c r="ER2" s="78"/>
      <c r="ES2" s="78"/>
      <c r="ET2" s="78"/>
      <c r="EU2" s="78"/>
      <c r="EV2" s="78"/>
      <c r="EW2" s="78"/>
      <c r="EX2" s="78"/>
      <c r="EY2" s="78"/>
      <c r="EZ2" s="78"/>
      <c r="FA2" s="78"/>
      <c r="FB2" s="78"/>
      <c r="FC2" s="78"/>
      <c r="FD2" s="78"/>
      <c r="FE2" s="78"/>
      <c r="FF2" s="78"/>
      <c r="FG2" s="78"/>
      <c r="FH2" s="78"/>
      <c r="FI2" s="78"/>
      <c r="FJ2" s="78"/>
      <c r="FK2" s="78"/>
      <c r="FL2" s="78"/>
      <c r="FM2" s="78"/>
      <c r="FN2" s="78"/>
      <c r="FO2" s="78"/>
      <c r="FP2" s="78"/>
      <c r="FQ2" s="78"/>
      <c r="FR2" s="78"/>
      <c r="FS2" s="78"/>
      <c r="FT2" s="78"/>
      <c r="FU2" s="78"/>
      <c r="FV2" s="78"/>
      <c r="FW2" s="78"/>
      <c r="FX2" s="78"/>
      <c r="FY2" s="78"/>
      <c r="FZ2" s="78"/>
      <c r="GA2" s="78"/>
      <c r="GB2" s="78"/>
      <c r="GC2" s="78"/>
      <c r="GD2" s="78"/>
      <c r="GE2" s="78"/>
      <c r="GF2" s="78"/>
      <c r="GG2" s="78"/>
      <c r="GH2" s="78"/>
      <c r="GI2" s="78"/>
      <c r="GJ2" s="78"/>
      <c r="GK2" s="78"/>
      <c r="GL2" s="78"/>
      <c r="GM2" s="78"/>
      <c r="GN2" s="78"/>
      <c r="GO2" s="78"/>
      <c r="GP2" s="78"/>
      <c r="GQ2" s="78"/>
      <c r="GR2" s="78"/>
      <c r="GS2" s="78"/>
      <c r="GT2" s="78"/>
      <c r="GU2" s="78"/>
      <c r="GV2" s="78"/>
      <c r="GW2" s="78"/>
      <c r="GX2" s="78"/>
      <c r="GY2" s="78"/>
      <c r="GZ2" s="78"/>
      <c r="HA2" s="78"/>
      <c r="HB2" s="78"/>
      <c r="HC2" s="78"/>
      <c r="HD2" s="78"/>
      <c r="HE2" s="78"/>
      <c r="HF2" s="78"/>
      <c r="HG2" s="78"/>
      <c r="HH2" s="78"/>
      <c r="HI2" s="78"/>
      <c r="HJ2" s="78"/>
      <c r="HK2" s="78"/>
      <c r="HL2" s="78"/>
      <c r="HM2" s="78"/>
      <c r="HN2" s="78"/>
      <c r="HO2" s="78"/>
      <c r="HP2" s="78"/>
      <c r="HQ2" s="78"/>
      <c r="HR2" s="78"/>
      <c r="HS2" s="78"/>
      <c r="HT2" s="78"/>
      <c r="HU2" s="78"/>
      <c r="HV2" s="78"/>
      <c r="HW2" s="78"/>
      <c r="HX2" s="78"/>
      <c r="HY2" s="78"/>
      <c r="HZ2" s="78"/>
      <c r="IA2" s="78"/>
      <c r="IB2" s="78"/>
      <c r="IC2" s="78"/>
      <c r="ID2" s="78"/>
      <c r="IE2" s="78"/>
      <c r="IF2" s="78"/>
      <c r="IG2" s="78"/>
      <c r="IH2" s="78"/>
      <c r="II2" s="78"/>
      <c r="IJ2" s="78"/>
      <c r="IK2" s="78"/>
      <c r="IL2" s="78"/>
      <c r="IM2" s="78"/>
      <c r="IN2" s="78"/>
      <c r="IO2" s="78"/>
      <c r="IP2" s="78"/>
      <c r="IQ2" s="78"/>
      <c r="IR2" s="78"/>
      <c r="IS2" s="78"/>
      <c r="IT2" s="78"/>
      <c r="IU2" s="78"/>
      <c r="IV2" s="78"/>
      <c r="IW2" s="78"/>
      <c r="IX2" s="78"/>
      <c r="IY2" s="78"/>
      <c r="IZ2" s="78"/>
      <c r="JA2" s="78"/>
      <c r="JB2" s="78"/>
      <c r="JC2" s="78"/>
      <c r="JD2" s="78"/>
      <c r="JE2" s="78"/>
      <c r="JF2" s="78"/>
      <c r="JG2" s="78"/>
      <c r="JH2" s="78"/>
      <c r="JI2" s="78"/>
      <c r="JJ2" s="78"/>
      <c r="JK2" s="78"/>
      <c r="JL2" s="78"/>
      <c r="JM2" s="78"/>
      <c r="JN2" s="78"/>
      <c r="JO2" s="78"/>
      <c r="JP2" s="78"/>
      <c r="JQ2" s="78"/>
      <c r="JR2" s="78"/>
      <c r="JS2" s="78"/>
      <c r="JT2" s="78"/>
      <c r="JU2" s="78"/>
      <c r="JV2" s="78"/>
      <c r="JW2" s="78"/>
      <c r="JX2" s="78"/>
      <c r="JY2" s="78"/>
      <c r="JZ2" s="78"/>
      <c r="KA2" s="78"/>
      <c r="KB2" s="78"/>
      <c r="KC2" s="78"/>
      <c r="KD2" s="78"/>
      <c r="KE2" s="78"/>
      <c r="KF2" s="78"/>
      <c r="KG2" s="78"/>
      <c r="KH2" s="78"/>
      <c r="KI2" s="78"/>
      <c r="KJ2" s="78"/>
      <c r="KK2" s="78"/>
      <c r="KL2" s="78"/>
      <c r="KM2" s="78"/>
      <c r="KN2" s="78"/>
      <c r="KO2" s="78"/>
      <c r="KP2" s="78"/>
      <c r="KQ2" s="78"/>
      <c r="KR2" s="78"/>
      <c r="KS2" s="78"/>
      <c r="KT2" s="78"/>
      <c r="KU2" s="78"/>
      <c r="KV2" s="78"/>
      <c r="KW2" s="78"/>
      <c r="KX2" s="78"/>
      <c r="KY2" s="78"/>
      <c r="KZ2" s="78"/>
      <c r="LA2" s="78"/>
      <c r="LB2" s="78"/>
      <c r="LC2" s="78"/>
      <c r="LD2" s="78"/>
      <c r="LE2" s="78"/>
      <c r="LF2" s="78"/>
      <c r="LG2" s="78"/>
      <c r="LH2" s="78"/>
      <c r="LI2" s="78"/>
      <c r="LJ2" s="78"/>
      <c r="LK2" s="78"/>
      <c r="LL2" s="78"/>
      <c r="LM2" s="78"/>
      <c r="LN2" s="78"/>
      <c r="LO2" s="78"/>
      <c r="LP2" s="78"/>
      <c r="LQ2" s="78"/>
      <c r="LR2" s="78"/>
      <c r="LS2" s="78"/>
      <c r="LT2" s="78"/>
      <c r="LU2" s="78"/>
      <c r="LV2" s="78"/>
      <c r="LW2" s="78"/>
      <c r="LX2" s="78"/>
      <c r="LY2" s="78"/>
      <c r="LZ2" s="78"/>
      <c r="MA2" s="78"/>
      <c r="MB2" s="78"/>
      <c r="MC2" s="78"/>
      <c r="MD2" s="78"/>
      <c r="ME2" s="78"/>
      <c r="MF2" s="78"/>
      <c r="MG2" s="78"/>
      <c r="MH2" s="78"/>
      <c r="MI2" s="78"/>
      <c r="MJ2" s="78"/>
      <c r="MK2" s="78"/>
      <c r="ML2" s="78"/>
      <c r="MM2" s="78"/>
      <c r="MN2" s="78"/>
      <c r="MO2" s="78"/>
      <c r="MP2" s="78"/>
      <c r="MQ2" s="78"/>
      <c r="MR2" s="78"/>
      <c r="MS2" s="78"/>
      <c r="MT2" s="78"/>
      <c r="MU2" s="78"/>
      <c r="MV2" s="78"/>
      <c r="MW2" s="78"/>
      <c r="MX2" s="78"/>
      <c r="MY2" s="78"/>
      <c r="MZ2" s="78"/>
      <c r="NA2" s="78"/>
      <c r="NB2" s="78"/>
      <c r="NC2" s="78"/>
      <c r="ND2" s="78"/>
      <c r="NE2" s="78"/>
      <c r="NF2" s="78"/>
      <c r="NG2" s="78"/>
      <c r="NH2" s="78"/>
      <c r="NI2" s="78"/>
      <c r="NJ2" s="78"/>
      <c r="NK2" s="78"/>
      <c r="NL2" s="78"/>
      <c r="NM2" s="78"/>
      <c r="NN2" s="78"/>
      <c r="NO2" s="78"/>
      <c r="NP2" s="78"/>
      <c r="NQ2" s="78"/>
      <c r="NR2" s="78"/>
      <c r="NS2" s="78"/>
      <c r="NT2" s="78"/>
      <c r="NU2" s="78"/>
      <c r="NV2" s="78"/>
      <c r="NW2" s="78"/>
      <c r="NX2" s="78"/>
      <c r="NY2" s="78"/>
      <c r="NZ2" s="78"/>
      <c r="OA2" s="78"/>
      <c r="OB2" s="78"/>
      <c r="OC2" s="78"/>
      <c r="OD2" s="78"/>
      <c r="OE2" s="78"/>
      <c r="OF2" s="78"/>
      <c r="OG2" s="78"/>
      <c r="OH2" s="78"/>
      <c r="OI2" s="78"/>
      <c r="OJ2" s="78"/>
      <c r="OK2" s="78"/>
      <c r="OL2" s="78"/>
      <c r="OM2" s="78"/>
      <c r="ON2" s="78"/>
      <c r="OO2" s="78"/>
      <c r="OP2" s="78"/>
      <c r="OQ2" s="78"/>
      <c r="OR2" s="78"/>
      <c r="OS2" s="78"/>
      <c r="OT2" s="78"/>
      <c r="OU2" s="78"/>
      <c r="OV2" s="78"/>
      <c r="OW2" s="78"/>
      <c r="OX2" s="78"/>
      <c r="OY2" s="78"/>
      <c r="OZ2" s="78"/>
      <c r="PA2" s="78"/>
      <c r="PB2" s="78"/>
      <c r="PC2" s="78"/>
      <c r="PD2" s="78"/>
      <c r="PE2" s="78"/>
      <c r="PF2" s="78"/>
      <c r="PG2" s="78"/>
      <c r="PH2" s="78"/>
      <c r="PI2" s="78"/>
      <c r="PJ2" s="78"/>
      <c r="PK2" s="78"/>
      <c r="PL2" s="78"/>
      <c r="PM2" s="78"/>
      <c r="PN2" s="78"/>
      <c r="PO2" s="78"/>
      <c r="PP2" s="78"/>
      <c r="PQ2" s="78"/>
      <c r="PR2" s="78"/>
      <c r="PS2" s="78"/>
      <c r="PT2" s="78"/>
      <c r="PU2" s="78"/>
      <c r="PV2" s="78"/>
      <c r="PW2" s="78"/>
      <c r="PX2" s="78"/>
      <c r="PY2" s="78"/>
      <c r="PZ2" s="78"/>
      <c r="QA2" s="78"/>
      <c r="QB2" s="78"/>
      <c r="QC2" s="78"/>
      <c r="QD2" s="78"/>
      <c r="QE2" s="78"/>
      <c r="QF2" s="78"/>
      <c r="QG2" s="78"/>
      <c r="QH2" s="78"/>
      <c r="QI2" s="78"/>
      <c r="QJ2" s="78"/>
      <c r="QK2" s="78"/>
      <c r="QL2" s="78"/>
      <c r="QM2" s="78"/>
      <c r="QN2" s="78"/>
      <c r="QO2" s="78"/>
      <c r="QP2" s="78"/>
      <c r="QQ2" s="78"/>
      <c r="QR2" s="78"/>
      <c r="QS2" s="78"/>
      <c r="QT2" s="78"/>
      <c r="QU2" s="78"/>
      <c r="QV2" s="78"/>
      <c r="QW2" s="78"/>
      <c r="QX2" s="78"/>
      <c r="QY2" s="78"/>
      <c r="QZ2" s="78"/>
      <c r="RA2" s="78"/>
      <c r="RB2" s="78"/>
      <c r="RC2" s="78"/>
      <c r="RD2" s="78"/>
      <c r="RE2" s="78"/>
      <c r="RF2" s="78"/>
      <c r="RG2" s="78"/>
      <c r="RH2" s="78"/>
      <c r="RI2" s="78"/>
      <c r="RJ2" s="78"/>
      <c r="RK2" s="78"/>
      <c r="RL2" s="78"/>
      <c r="RM2" s="78"/>
      <c r="RN2" s="78"/>
      <c r="RO2" s="78"/>
      <c r="RP2" s="78"/>
      <c r="RQ2" s="78"/>
      <c r="RR2" s="78"/>
      <c r="RS2" s="78"/>
      <c r="RT2" s="78"/>
      <c r="RU2" s="78"/>
      <c r="RV2" s="78"/>
      <c r="RW2" s="78"/>
      <c r="RX2" s="78"/>
      <c r="RY2" s="78"/>
      <c r="RZ2" s="78"/>
      <c r="SA2" s="78"/>
      <c r="SB2" s="78"/>
      <c r="SC2" s="78"/>
      <c r="SD2" s="78"/>
      <c r="SE2" s="78"/>
      <c r="SF2" s="78"/>
      <c r="SG2" s="78"/>
      <c r="SH2" s="78"/>
      <c r="SI2" s="78"/>
      <c r="SJ2" s="78"/>
      <c r="SK2" s="78"/>
      <c r="SL2" s="78"/>
      <c r="SM2" s="78"/>
      <c r="SN2" s="78"/>
      <c r="SO2" s="78"/>
      <c r="SP2" s="78"/>
      <c r="SQ2" s="78"/>
      <c r="SR2" s="78"/>
      <c r="SS2" s="78"/>
      <c r="ST2" s="78"/>
      <c r="SU2" s="78"/>
      <c r="SV2" s="78"/>
      <c r="SW2" s="78"/>
      <c r="SX2" s="78"/>
      <c r="SY2" s="78"/>
      <c r="SZ2" s="78"/>
      <c r="TA2" s="78"/>
      <c r="TB2" s="78"/>
      <c r="TC2" s="78"/>
      <c r="TD2" s="78"/>
      <c r="TE2" s="78"/>
      <c r="TF2" s="78"/>
      <c r="TG2" s="78"/>
      <c r="TH2" s="78"/>
      <c r="TI2" s="78"/>
      <c r="TJ2" s="78"/>
      <c r="TK2" s="78"/>
      <c r="TL2" s="78"/>
      <c r="TM2" s="78"/>
      <c r="TN2" s="78"/>
      <c r="TO2" s="78"/>
      <c r="TP2" s="78"/>
      <c r="TQ2" s="78"/>
      <c r="TR2" s="78"/>
      <c r="TS2" s="78"/>
      <c r="TT2" s="78"/>
      <c r="TU2" s="78"/>
      <c r="TV2" s="78"/>
      <c r="TW2" s="78"/>
      <c r="TX2" s="78"/>
      <c r="TY2" s="78"/>
      <c r="TZ2" s="78"/>
      <c r="UA2" s="78"/>
      <c r="UB2" s="78"/>
      <c r="UC2" s="78"/>
      <c r="UD2" s="78"/>
      <c r="UE2" s="78"/>
      <c r="UF2" s="78"/>
      <c r="UG2" s="78"/>
      <c r="UH2" s="78"/>
      <c r="UI2" s="78"/>
      <c r="UJ2" s="78"/>
      <c r="UK2" s="78"/>
      <c r="UL2" s="78"/>
      <c r="UM2" s="78"/>
      <c r="UN2" s="78"/>
      <c r="UO2" s="78"/>
      <c r="UP2" s="78"/>
      <c r="UQ2" s="78"/>
      <c r="UR2" s="78"/>
      <c r="US2" s="78"/>
      <c r="UT2" s="78"/>
      <c r="UU2" s="78"/>
      <c r="UV2" s="78"/>
      <c r="UW2" s="78"/>
      <c r="UX2" s="78"/>
      <c r="UY2" s="78"/>
      <c r="UZ2" s="78"/>
      <c r="VA2" s="78"/>
      <c r="VB2" s="78"/>
      <c r="VC2" s="78"/>
      <c r="VD2" s="78"/>
      <c r="VE2" s="78"/>
      <c r="VF2" s="78"/>
      <c r="VG2" s="78"/>
      <c r="VH2" s="78"/>
      <c r="VI2" s="78"/>
      <c r="VJ2" s="78"/>
      <c r="VK2" s="78"/>
      <c r="VL2" s="78"/>
      <c r="VM2" s="78"/>
      <c r="VN2" s="78"/>
      <c r="VO2" s="78"/>
      <c r="VP2" s="78"/>
      <c r="VQ2" s="78"/>
      <c r="VR2" s="78"/>
      <c r="VS2" s="78"/>
      <c r="VT2" s="78"/>
      <c r="VU2" s="78"/>
      <c r="VV2" s="78"/>
      <c r="VW2" s="78"/>
      <c r="VX2" s="78"/>
      <c r="VY2" s="78"/>
      <c r="VZ2" s="78"/>
      <c r="WA2" s="78"/>
      <c r="WB2" s="78"/>
      <c r="WC2" s="78"/>
      <c r="WD2" s="78"/>
      <c r="WE2" s="78"/>
      <c r="WF2" s="78"/>
      <c r="WG2" s="78"/>
      <c r="WH2" s="78"/>
      <c r="WI2" s="78"/>
      <c r="WJ2" s="78"/>
      <c r="WK2" s="78"/>
      <c r="WL2" s="78"/>
      <c r="WM2" s="78"/>
      <c r="WN2" s="78"/>
      <c r="WO2" s="78"/>
      <c r="WP2" s="78"/>
      <c r="WQ2" s="78"/>
      <c r="WR2" s="78"/>
      <c r="WS2" s="78"/>
      <c r="WT2" s="78"/>
      <c r="WU2" s="78"/>
      <c r="WV2" s="78"/>
      <c r="WW2" s="78"/>
      <c r="WX2" s="78"/>
      <c r="WY2" s="78"/>
      <c r="WZ2" s="78"/>
      <c r="XA2" s="78"/>
      <c r="XB2" s="78"/>
      <c r="XC2" s="78"/>
      <c r="XD2" s="78"/>
      <c r="XE2" s="78"/>
      <c r="XF2" s="78"/>
      <c r="XG2" s="78"/>
      <c r="XH2" s="78"/>
      <c r="XI2" s="78"/>
      <c r="XJ2" s="78"/>
      <c r="XK2" s="78"/>
      <c r="XL2" s="78"/>
      <c r="XM2" s="78"/>
      <c r="XN2" s="78"/>
      <c r="XO2" s="78"/>
      <c r="XP2" s="78"/>
      <c r="XQ2" s="78"/>
      <c r="XR2" s="78"/>
      <c r="XS2" s="78"/>
      <c r="XT2" s="78"/>
      <c r="XU2" s="78"/>
      <c r="XV2" s="78"/>
      <c r="XW2" s="78"/>
      <c r="XX2" s="78"/>
      <c r="XY2" s="78"/>
      <c r="XZ2" s="78"/>
      <c r="YA2" s="78"/>
      <c r="YB2" s="78"/>
      <c r="YC2" s="78"/>
      <c r="YD2" s="78"/>
      <c r="YE2" s="78"/>
      <c r="YF2" s="78"/>
      <c r="YG2" s="78"/>
      <c r="YH2" s="78"/>
      <c r="YI2" s="78"/>
      <c r="YJ2" s="78"/>
      <c r="YK2" s="78"/>
      <c r="YL2" s="78"/>
      <c r="YM2" s="78"/>
      <c r="YN2" s="78"/>
      <c r="YO2" s="78"/>
      <c r="YP2" s="78"/>
      <c r="YQ2" s="78"/>
      <c r="YR2" s="78"/>
      <c r="YS2" s="78"/>
      <c r="YT2" s="78"/>
      <c r="YU2" s="78"/>
      <c r="YV2" s="78"/>
      <c r="YW2" s="78"/>
      <c r="YX2" s="78"/>
      <c r="YY2" s="78"/>
      <c r="YZ2" s="78"/>
      <c r="ZA2" s="78"/>
      <c r="ZB2" s="78"/>
      <c r="ZC2" s="78"/>
      <c r="ZD2" s="78"/>
      <c r="ZE2" s="78"/>
      <c r="ZF2" s="78"/>
      <c r="ZG2" s="78"/>
      <c r="ZH2" s="78"/>
      <c r="ZI2" s="78"/>
      <c r="ZJ2" s="78"/>
      <c r="ZK2" s="78"/>
      <c r="ZL2" s="78"/>
      <c r="ZM2" s="78"/>
      <c r="ZN2" s="78"/>
      <c r="ZO2" s="78"/>
      <c r="ZP2" s="78"/>
      <c r="ZQ2" s="78"/>
      <c r="ZR2" s="78"/>
      <c r="ZS2" s="78"/>
      <c r="ZT2" s="78"/>
      <c r="ZU2" s="78"/>
      <c r="ZV2" s="78"/>
      <c r="ZW2" s="78"/>
      <c r="ZX2" s="78"/>
      <c r="ZY2" s="78"/>
      <c r="ZZ2" s="78"/>
      <c r="AAA2" s="78"/>
      <c r="AAB2" s="78"/>
      <c r="AAC2" s="78"/>
      <c r="AAD2" s="78"/>
      <c r="AAE2" s="78"/>
      <c r="AAF2" s="78"/>
      <c r="AAG2" s="78"/>
      <c r="AAH2" s="78"/>
      <c r="AAI2" s="78"/>
      <c r="AAJ2" s="78"/>
      <c r="AAK2" s="78"/>
      <c r="AAL2" s="78"/>
      <c r="AAM2" s="78"/>
      <c r="AAN2" s="78"/>
      <c r="AAO2" s="78"/>
      <c r="AAP2" s="78"/>
      <c r="AAQ2" s="78"/>
      <c r="AAR2" s="78"/>
      <c r="AAS2" s="78"/>
      <c r="AAT2" s="78"/>
      <c r="AAU2" s="78"/>
      <c r="AAV2" s="78"/>
      <c r="AAW2" s="78"/>
      <c r="AAX2" s="78"/>
      <c r="AAY2" s="78"/>
      <c r="AAZ2" s="78"/>
      <c r="ABA2" s="78"/>
      <c r="ABB2" s="78"/>
      <c r="ABC2" s="78"/>
      <c r="ABD2" s="78"/>
      <c r="ABE2" s="78"/>
      <c r="ABF2" s="78"/>
      <c r="ABG2" s="78"/>
      <c r="ABH2" s="78"/>
      <c r="ABI2" s="78"/>
      <c r="ABJ2" s="78"/>
      <c r="ABK2" s="78"/>
      <c r="ABL2" s="78"/>
      <c r="ABM2" s="78"/>
      <c r="ABN2" s="78"/>
      <c r="ABO2" s="78"/>
      <c r="ABP2" s="78"/>
      <c r="ABQ2" s="78"/>
      <c r="ABR2" s="78"/>
      <c r="ABS2" s="78"/>
      <c r="ABT2" s="78"/>
      <c r="ABU2" s="78"/>
      <c r="ABV2" s="78"/>
      <c r="ABW2" s="78"/>
      <c r="ABX2" s="78"/>
      <c r="ABY2" s="78"/>
      <c r="ABZ2" s="78"/>
      <c r="ACA2" s="78"/>
      <c r="ACB2" s="78"/>
      <c r="ACC2" s="78"/>
      <c r="ACD2" s="78"/>
      <c r="ACE2" s="78"/>
      <c r="ACF2" s="78"/>
      <c r="ACG2" s="78"/>
      <c r="ACH2" s="78"/>
      <c r="ACI2" s="78"/>
      <c r="ACJ2" s="78"/>
      <c r="ACK2" s="78"/>
      <c r="ACL2" s="78"/>
      <c r="ACM2" s="78"/>
      <c r="ACN2" s="78"/>
      <c r="ACO2" s="78"/>
      <c r="ACP2" s="78"/>
      <c r="ACQ2" s="78"/>
      <c r="ACR2" s="78"/>
      <c r="ACS2" s="78"/>
      <c r="ACT2" s="78"/>
      <c r="ACU2" s="78"/>
      <c r="ACV2" s="78"/>
      <c r="ACW2" s="78"/>
      <c r="ACX2" s="78"/>
      <c r="ACY2" s="78"/>
      <c r="ACZ2" s="78"/>
      <c r="ADA2" s="78"/>
      <c r="ADB2" s="78"/>
      <c r="ADC2" s="78"/>
      <c r="ADD2" s="78"/>
      <c r="ADE2" s="78"/>
      <c r="ADF2" s="78"/>
      <c r="ADG2" s="78"/>
      <c r="ADH2" s="78"/>
      <c r="ADI2" s="78"/>
      <c r="ADJ2" s="78"/>
      <c r="ADK2" s="78"/>
      <c r="ADL2" s="78"/>
      <c r="ADM2" s="78"/>
      <c r="ADN2" s="78"/>
      <c r="ADO2" s="78"/>
      <c r="ADP2" s="78"/>
      <c r="ADQ2" s="78"/>
      <c r="ADR2" s="78"/>
      <c r="ADS2" s="78"/>
      <c r="ADT2" s="78"/>
      <c r="ADU2" s="78"/>
      <c r="ADV2" s="78"/>
      <c r="ADW2" s="78"/>
      <c r="ADX2" s="78"/>
      <c r="ADY2" s="78"/>
      <c r="ADZ2" s="78"/>
      <c r="AEA2" s="78"/>
      <c r="AEB2" s="78"/>
      <c r="AEC2" s="78"/>
      <c r="AED2" s="78"/>
      <c r="AEE2" s="78"/>
      <c r="AEF2" s="78"/>
      <c r="AEG2" s="78"/>
      <c r="AEH2" s="78"/>
      <c r="AEI2" s="78"/>
      <c r="AEJ2" s="78"/>
      <c r="AEK2" s="78"/>
      <c r="AEL2" s="78"/>
      <c r="AEM2" s="78"/>
      <c r="AEN2" s="78"/>
      <c r="AEO2" s="78"/>
      <c r="AEP2" s="78"/>
      <c r="AEQ2" s="78"/>
      <c r="AER2" s="78"/>
      <c r="AES2" s="78"/>
      <c r="AET2" s="78"/>
      <c r="AEU2" s="78"/>
      <c r="AEV2" s="78"/>
      <c r="AEW2" s="78"/>
      <c r="AEX2" s="78"/>
      <c r="AEY2" s="78"/>
      <c r="AEZ2" s="78"/>
      <c r="AFA2" s="78"/>
      <c r="AFB2" s="78"/>
      <c r="AFC2" s="78"/>
      <c r="AFD2" s="78"/>
      <c r="AFE2" s="78"/>
      <c r="AFF2" s="78"/>
      <c r="AFG2" s="78"/>
      <c r="AFH2" s="78"/>
      <c r="AFI2" s="78"/>
      <c r="AFJ2" s="78"/>
      <c r="AFK2" s="78"/>
      <c r="AFL2" s="78"/>
      <c r="AFM2" s="78"/>
      <c r="AFN2" s="78"/>
      <c r="AFO2" s="78"/>
      <c r="AFP2" s="78"/>
      <c r="AFQ2" s="78"/>
      <c r="AFR2" s="78"/>
      <c r="AFS2" s="78"/>
      <c r="AFT2" s="78"/>
      <c r="AFU2" s="78"/>
      <c r="AFV2" s="78"/>
      <c r="AFW2" s="78"/>
      <c r="AFX2" s="78"/>
      <c r="AFY2" s="78"/>
      <c r="AFZ2" s="78"/>
      <c r="AGA2" s="78"/>
      <c r="AGB2" s="78"/>
      <c r="AGC2" s="78"/>
      <c r="AGD2" s="78"/>
      <c r="AGE2" s="78"/>
      <c r="AGF2" s="78"/>
      <c r="AGG2" s="78"/>
      <c r="AGH2" s="78"/>
      <c r="AGI2" s="78"/>
      <c r="AGJ2" s="78"/>
      <c r="AGK2" s="78"/>
      <c r="AGL2" s="78"/>
      <c r="AGM2" s="78"/>
      <c r="AGN2" s="78"/>
      <c r="AGO2" s="78"/>
      <c r="AGP2" s="78"/>
      <c r="AGQ2" s="78"/>
      <c r="AGR2" s="78"/>
      <c r="AGS2" s="78"/>
      <c r="AGT2" s="78"/>
      <c r="AGU2" s="78"/>
      <c r="AGV2" s="78"/>
      <c r="AGW2" s="78"/>
      <c r="AGX2" s="78"/>
      <c r="AGY2" s="78"/>
      <c r="AGZ2" s="78"/>
      <c r="AHA2" s="78"/>
      <c r="AHB2" s="78"/>
      <c r="AHC2" s="78"/>
      <c r="AHD2" s="78"/>
      <c r="AHE2" s="78"/>
      <c r="AHF2" s="78"/>
      <c r="AHG2" s="78"/>
      <c r="AHH2" s="78"/>
      <c r="AHI2" s="78"/>
      <c r="AHJ2" s="78"/>
      <c r="AHK2" s="78"/>
      <c r="AHL2" s="78"/>
      <c r="AHM2" s="78"/>
      <c r="AHN2" s="78"/>
      <c r="AHO2" s="78"/>
      <c r="AHP2" s="78"/>
      <c r="AHQ2" s="78"/>
      <c r="AHR2" s="78"/>
      <c r="AHS2" s="78"/>
      <c r="AHT2" s="78"/>
      <c r="AHU2" s="78"/>
      <c r="AHV2" s="78"/>
      <c r="AHW2" s="78"/>
      <c r="AHX2" s="78"/>
      <c r="AHY2" s="78"/>
      <c r="AHZ2" s="78"/>
      <c r="AIA2" s="78"/>
      <c r="AIB2" s="78"/>
      <c r="AIC2" s="78"/>
      <c r="AID2" s="78"/>
      <c r="AIE2" s="78"/>
      <c r="AIF2" s="78"/>
      <c r="AIG2" s="78"/>
      <c r="AIH2" s="78"/>
      <c r="AII2" s="78"/>
      <c r="AIJ2" s="78"/>
      <c r="AIK2" s="78"/>
      <c r="AIL2" s="78"/>
      <c r="AIM2" s="78"/>
      <c r="AIN2" s="78"/>
      <c r="AIO2" s="78"/>
      <c r="AIP2" s="78"/>
      <c r="AIQ2" s="78"/>
      <c r="AIR2" s="78"/>
      <c r="AIS2" s="78"/>
      <c r="AIT2" s="78"/>
      <c r="AIU2" s="78"/>
      <c r="AIV2" s="78"/>
      <c r="AIW2" s="78"/>
      <c r="AIX2" s="78"/>
      <c r="AIY2" s="78"/>
      <c r="AIZ2" s="78"/>
      <c r="AJA2" s="78"/>
      <c r="AJB2" s="78"/>
      <c r="AJC2" s="78"/>
      <c r="AJD2" s="78"/>
      <c r="AJE2" s="78"/>
      <c r="AJF2" s="78"/>
      <c r="AJG2" s="78"/>
      <c r="AJH2" s="78"/>
      <c r="AJI2" s="78"/>
      <c r="AJJ2" s="78"/>
      <c r="AJK2" s="78"/>
      <c r="AJL2" s="78"/>
      <c r="AJM2" s="78"/>
      <c r="AJN2" s="78"/>
      <c r="AJO2" s="78"/>
      <c r="AJP2" s="78"/>
      <c r="AJQ2" s="78"/>
      <c r="AJR2" s="78"/>
      <c r="AJS2" s="78"/>
      <c r="AJT2" s="78"/>
      <c r="AJU2" s="78"/>
      <c r="AJV2" s="78"/>
      <c r="AJW2" s="78"/>
      <c r="AJX2" s="78"/>
      <c r="AJY2" s="78"/>
      <c r="AJZ2" s="78"/>
      <c r="AKA2" s="78"/>
      <c r="AKB2" s="78"/>
      <c r="AKC2" s="78"/>
      <c r="AKD2" s="78"/>
      <c r="AKE2" s="78"/>
      <c r="AKF2" s="78"/>
      <c r="AKG2" s="78"/>
      <c r="AKH2" s="78"/>
      <c r="AKI2" s="78"/>
      <c r="AKJ2" s="78"/>
      <c r="AKK2" s="78"/>
      <c r="AKL2" s="78"/>
      <c r="AKM2" s="78"/>
      <c r="AKN2" s="78"/>
      <c r="AKO2" s="78"/>
      <c r="AKP2" s="78"/>
      <c r="AKQ2" s="78"/>
      <c r="AKR2" s="78"/>
      <c r="AKS2" s="78"/>
      <c r="AKT2" s="78"/>
      <c r="AKU2" s="78"/>
      <c r="AKV2" s="78"/>
      <c r="AKW2" s="78"/>
      <c r="AKX2" s="78"/>
      <c r="AKY2" s="78"/>
      <c r="AKZ2" s="78"/>
      <c r="ALA2" s="78"/>
      <c r="ALB2" s="78"/>
      <c r="ALC2" s="78"/>
      <c r="ALD2" s="78"/>
      <c r="ALE2" s="78"/>
      <c r="ALF2" s="78"/>
      <c r="ALG2" s="78"/>
      <c r="ALH2" s="78"/>
      <c r="ALI2" s="78"/>
      <c r="ALJ2" s="78"/>
      <c r="ALK2" s="78"/>
      <c r="ALL2" s="78"/>
      <c r="ALM2" s="78"/>
      <c r="ALN2" s="78"/>
      <c r="ALO2" s="78"/>
      <c r="ALP2" s="78"/>
      <c r="ALQ2" s="78"/>
      <c r="ALR2" s="78"/>
      <c r="ALS2" s="78"/>
      <c r="ALT2" s="78"/>
      <c r="ALU2" s="78"/>
      <c r="ALV2" s="78"/>
      <c r="ALW2" s="78"/>
      <c r="ALX2" s="78"/>
      <c r="ALY2" s="78"/>
      <c r="ALZ2" s="78"/>
      <c r="AMA2" s="78"/>
      <c r="AMB2" s="78"/>
      <c r="AMC2" s="78"/>
      <c r="AMD2" s="78"/>
      <c r="AME2" s="78"/>
      <c r="AMF2" s="78"/>
      <c r="AMG2" s="78"/>
      <c r="AMH2" s="78"/>
      <c r="AMI2" s="78"/>
      <c r="AMJ2" s="78"/>
      <c r="AMK2" s="78"/>
      <c r="AML2" s="78"/>
      <c r="AMM2" s="78"/>
      <c r="AMN2" s="78"/>
    </row>
    <row r="3" spans="1:1028" s="62" customFormat="1">
      <c r="A3" s="608" t="s">
        <v>919</v>
      </c>
      <c r="B3" s="608"/>
      <c r="C3" s="608"/>
      <c r="D3"/>
      <c r="E3" s="232"/>
      <c r="F3" s="232"/>
      <c r="G3" s="232"/>
      <c r="H3"/>
      <c r="I3"/>
      <c r="J3"/>
      <c r="K3"/>
      <c r="L3"/>
      <c r="M3"/>
      <c r="N3"/>
      <c r="O3"/>
      <c r="P3"/>
      <c r="Q3"/>
      <c r="R3"/>
      <c r="S3" s="56"/>
      <c r="T3" s="57"/>
      <c r="U3"/>
      <c r="V3"/>
      <c r="W3"/>
      <c r="X3" s="78"/>
      <c r="Y3" s="78"/>
      <c r="Z3" s="78"/>
      <c r="AA3" s="78"/>
      <c r="AB3" s="78"/>
      <c r="AC3" s="78"/>
      <c r="AD3" s="78"/>
      <c r="AE3" s="78"/>
      <c r="AF3" s="78"/>
      <c r="AG3" s="78"/>
      <c r="AH3" s="78"/>
      <c r="AI3" s="78"/>
      <c r="AJ3" s="78"/>
      <c r="AK3" s="78"/>
      <c r="AL3" s="78"/>
      <c r="AM3" s="78"/>
      <c r="AN3" s="78"/>
      <c r="AO3" s="78"/>
      <c r="AP3" s="78"/>
      <c r="AQ3" s="78"/>
      <c r="AR3" s="78"/>
      <c r="AS3" s="78"/>
      <c r="AT3" s="78"/>
      <c r="AU3" s="78"/>
      <c r="AV3" s="78"/>
      <c r="AW3" s="78"/>
      <c r="AX3" s="78"/>
      <c r="AY3" s="78"/>
      <c r="AZ3" s="78"/>
      <c r="BA3" s="78"/>
      <c r="BB3" s="78"/>
      <c r="BC3" s="78"/>
      <c r="BD3" s="78"/>
      <c r="BE3" s="78"/>
      <c r="BF3" s="78"/>
      <c r="BG3" s="78"/>
      <c r="BH3" s="78"/>
      <c r="BI3" s="78"/>
      <c r="BJ3" s="78"/>
      <c r="BK3" s="78"/>
      <c r="BL3" s="78"/>
      <c r="BM3" s="78"/>
      <c r="BN3" s="78"/>
      <c r="BO3" s="78"/>
      <c r="BP3" s="78"/>
      <c r="BQ3" s="78"/>
      <c r="BR3" s="78"/>
      <c r="BS3" s="78"/>
      <c r="BT3" s="78"/>
      <c r="BU3" s="78"/>
      <c r="BV3" s="78"/>
      <c r="BW3" s="78"/>
      <c r="BX3" s="78"/>
      <c r="BY3" s="78"/>
      <c r="BZ3" s="78"/>
      <c r="CA3" s="78"/>
      <c r="CB3" s="78"/>
      <c r="CC3" s="78"/>
      <c r="CD3" s="78"/>
      <c r="CE3" s="78"/>
      <c r="CF3" s="78"/>
      <c r="CG3" s="78"/>
      <c r="CH3" s="78"/>
      <c r="CI3" s="78"/>
      <c r="CJ3" s="78"/>
      <c r="CK3" s="78"/>
      <c r="CL3" s="78"/>
      <c r="CM3" s="78"/>
      <c r="CN3" s="78"/>
      <c r="CO3" s="78"/>
      <c r="CP3" s="78"/>
      <c r="CQ3" s="78"/>
      <c r="CR3" s="78"/>
      <c r="CS3" s="78"/>
      <c r="CT3" s="78"/>
      <c r="CU3" s="78"/>
      <c r="CV3" s="78"/>
      <c r="CW3" s="78"/>
      <c r="CX3" s="78"/>
      <c r="CY3" s="78"/>
      <c r="CZ3" s="78"/>
      <c r="DA3" s="78"/>
      <c r="DB3" s="78"/>
      <c r="DC3" s="78"/>
      <c r="DD3" s="78"/>
      <c r="DE3" s="78"/>
      <c r="DF3" s="78"/>
      <c r="DG3" s="78"/>
      <c r="DH3" s="78"/>
      <c r="DI3" s="78"/>
      <c r="DJ3" s="78"/>
      <c r="DK3" s="78"/>
      <c r="DL3" s="78"/>
      <c r="DM3" s="78"/>
      <c r="DN3" s="78"/>
      <c r="DO3" s="78"/>
      <c r="DP3" s="78"/>
      <c r="DQ3" s="78"/>
      <c r="DR3" s="78"/>
      <c r="DS3" s="78"/>
      <c r="DT3" s="78"/>
      <c r="DU3" s="78"/>
      <c r="DV3" s="78"/>
      <c r="DW3" s="78"/>
      <c r="DX3" s="78"/>
      <c r="DY3" s="78"/>
      <c r="DZ3" s="78"/>
      <c r="EA3" s="78"/>
      <c r="EB3" s="78"/>
      <c r="EC3" s="78"/>
      <c r="ED3" s="78"/>
      <c r="EE3" s="78"/>
      <c r="EF3" s="78"/>
      <c r="EG3" s="78"/>
      <c r="EH3" s="78"/>
      <c r="EI3" s="78"/>
      <c r="EJ3" s="78"/>
      <c r="EK3" s="78"/>
      <c r="EL3" s="78"/>
      <c r="EM3" s="78"/>
      <c r="EN3" s="78"/>
      <c r="EO3" s="78"/>
      <c r="EP3" s="78"/>
      <c r="EQ3" s="78"/>
      <c r="ER3" s="78"/>
      <c r="ES3" s="78"/>
      <c r="ET3" s="78"/>
      <c r="EU3" s="78"/>
      <c r="EV3" s="78"/>
      <c r="EW3" s="78"/>
      <c r="EX3" s="78"/>
      <c r="EY3" s="78"/>
      <c r="EZ3" s="78"/>
      <c r="FA3" s="78"/>
      <c r="FB3" s="78"/>
      <c r="FC3" s="78"/>
      <c r="FD3" s="78"/>
      <c r="FE3" s="78"/>
      <c r="FF3" s="78"/>
      <c r="FG3" s="78"/>
      <c r="FH3" s="78"/>
      <c r="FI3" s="78"/>
      <c r="FJ3" s="78"/>
      <c r="FK3" s="78"/>
      <c r="FL3" s="78"/>
      <c r="FM3" s="78"/>
      <c r="FN3" s="78"/>
      <c r="FO3" s="78"/>
      <c r="FP3" s="78"/>
      <c r="FQ3" s="78"/>
      <c r="FR3" s="78"/>
      <c r="FS3" s="78"/>
      <c r="FT3" s="78"/>
      <c r="FU3" s="78"/>
      <c r="FV3" s="78"/>
      <c r="FW3" s="78"/>
      <c r="FX3" s="78"/>
      <c r="FY3" s="78"/>
      <c r="FZ3" s="78"/>
      <c r="GA3" s="78"/>
      <c r="GB3" s="78"/>
      <c r="GC3" s="78"/>
      <c r="GD3" s="78"/>
      <c r="GE3" s="78"/>
      <c r="GF3" s="78"/>
      <c r="GG3" s="78"/>
      <c r="GH3" s="78"/>
      <c r="GI3" s="78"/>
      <c r="GJ3" s="78"/>
      <c r="GK3" s="78"/>
      <c r="GL3" s="78"/>
      <c r="GM3" s="78"/>
      <c r="GN3" s="78"/>
      <c r="GO3" s="78"/>
      <c r="GP3" s="78"/>
      <c r="GQ3" s="78"/>
      <c r="GR3" s="78"/>
      <c r="GS3" s="78"/>
      <c r="GT3" s="78"/>
      <c r="GU3" s="78"/>
      <c r="GV3" s="78"/>
      <c r="GW3" s="78"/>
      <c r="GX3" s="78"/>
      <c r="GY3" s="78"/>
      <c r="GZ3" s="78"/>
      <c r="HA3" s="78"/>
      <c r="HB3" s="78"/>
      <c r="HC3" s="78"/>
      <c r="HD3" s="78"/>
      <c r="HE3" s="78"/>
      <c r="HF3" s="78"/>
      <c r="HG3" s="78"/>
      <c r="HH3" s="78"/>
      <c r="HI3" s="78"/>
      <c r="HJ3" s="78"/>
      <c r="HK3" s="78"/>
      <c r="HL3" s="78"/>
      <c r="HM3" s="78"/>
      <c r="HN3" s="78"/>
      <c r="HO3" s="78"/>
      <c r="HP3" s="78"/>
      <c r="HQ3" s="78"/>
      <c r="HR3" s="78"/>
      <c r="HS3" s="78"/>
      <c r="HT3" s="78"/>
      <c r="HU3" s="78"/>
      <c r="HV3" s="78"/>
      <c r="HW3" s="78"/>
      <c r="HX3" s="78"/>
      <c r="HY3" s="78"/>
      <c r="HZ3" s="78"/>
      <c r="IA3" s="78"/>
      <c r="IB3" s="78"/>
      <c r="IC3" s="78"/>
      <c r="ID3" s="78"/>
      <c r="IE3" s="78"/>
      <c r="IF3" s="78"/>
      <c r="IG3" s="78"/>
      <c r="IH3" s="78"/>
      <c r="II3" s="78"/>
      <c r="IJ3" s="78"/>
      <c r="IK3" s="78"/>
      <c r="IL3" s="78"/>
      <c r="IM3" s="78"/>
      <c r="IN3" s="78"/>
      <c r="IO3" s="78"/>
      <c r="IP3" s="78"/>
      <c r="IQ3" s="78"/>
      <c r="IR3" s="78"/>
      <c r="IS3" s="78"/>
      <c r="IT3" s="78"/>
      <c r="IU3" s="78"/>
      <c r="IV3" s="78"/>
      <c r="IW3" s="78"/>
      <c r="IX3" s="78"/>
      <c r="IY3" s="78"/>
      <c r="IZ3" s="78"/>
      <c r="JA3" s="78"/>
      <c r="JB3" s="78"/>
      <c r="JC3" s="78"/>
      <c r="JD3" s="78"/>
      <c r="JE3" s="78"/>
      <c r="JF3" s="78"/>
      <c r="JG3" s="78"/>
      <c r="JH3" s="78"/>
      <c r="JI3" s="78"/>
      <c r="JJ3" s="78"/>
      <c r="JK3" s="78"/>
      <c r="JL3" s="78"/>
      <c r="JM3" s="78"/>
      <c r="JN3" s="78"/>
      <c r="JO3" s="78"/>
      <c r="JP3" s="78"/>
      <c r="JQ3" s="78"/>
      <c r="JR3" s="78"/>
      <c r="JS3" s="78"/>
      <c r="JT3" s="78"/>
      <c r="JU3" s="78"/>
      <c r="JV3" s="78"/>
      <c r="JW3" s="78"/>
      <c r="JX3" s="78"/>
      <c r="JY3" s="78"/>
      <c r="JZ3" s="78"/>
      <c r="KA3" s="78"/>
      <c r="KB3" s="78"/>
      <c r="KC3" s="78"/>
      <c r="KD3" s="78"/>
      <c r="KE3" s="78"/>
      <c r="KF3" s="78"/>
      <c r="KG3" s="78"/>
      <c r="KH3" s="78"/>
      <c r="KI3" s="78"/>
      <c r="KJ3" s="78"/>
      <c r="KK3" s="78"/>
      <c r="KL3" s="78"/>
      <c r="KM3" s="78"/>
      <c r="KN3" s="78"/>
      <c r="KO3" s="78"/>
      <c r="KP3" s="78"/>
      <c r="KQ3" s="78"/>
      <c r="KR3" s="78"/>
      <c r="KS3" s="78"/>
      <c r="KT3" s="78"/>
      <c r="KU3" s="78"/>
      <c r="KV3" s="78"/>
      <c r="KW3" s="78"/>
      <c r="KX3" s="78"/>
      <c r="KY3" s="78"/>
      <c r="KZ3" s="78"/>
      <c r="LA3" s="78"/>
      <c r="LB3" s="78"/>
      <c r="LC3" s="78"/>
      <c r="LD3" s="78"/>
      <c r="LE3" s="78"/>
      <c r="LF3" s="78"/>
      <c r="LG3" s="78"/>
      <c r="LH3" s="78"/>
      <c r="LI3" s="78"/>
      <c r="LJ3" s="78"/>
      <c r="LK3" s="78"/>
      <c r="LL3" s="78"/>
      <c r="LM3" s="78"/>
      <c r="LN3" s="78"/>
      <c r="LO3" s="78"/>
      <c r="LP3" s="78"/>
      <c r="LQ3" s="78"/>
      <c r="LR3" s="78"/>
      <c r="LS3" s="78"/>
      <c r="LT3" s="78"/>
      <c r="LU3" s="78"/>
      <c r="LV3" s="78"/>
      <c r="LW3" s="78"/>
      <c r="LX3" s="78"/>
      <c r="LY3" s="78"/>
      <c r="LZ3" s="78"/>
      <c r="MA3" s="78"/>
      <c r="MB3" s="78"/>
      <c r="MC3" s="78"/>
      <c r="MD3" s="78"/>
      <c r="ME3" s="78"/>
      <c r="MF3" s="78"/>
      <c r="MG3" s="78"/>
      <c r="MH3" s="78"/>
      <c r="MI3" s="78"/>
      <c r="MJ3" s="78"/>
      <c r="MK3" s="78"/>
      <c r="ML3" s="78"/>
      <c r="MM3" s="78"/>
      <c r="MN3" s="78"/>
      <c r="MO3" s="78"/>
      <c r="MP3" s="78"/>
      <c r="MQ3" s="78"/>
      <c r="MR3" s="78"/>
      <c r="MS3" s="78"/>
      <c r="MT3" s="78"/>
      <c r="MU3" s="78"/>
      <c r="MV3" s="78"/>
      <c r="MW3" s="78"/>
      <c r="MX3" s="78"/>
      <c r="MY3" s="78"/>
      <c r="MZ3" s="78"/>
      <c r="NA3" s="78"/>
      <c r="NB3" s="78"/>
      <c r="NC3" s="78"/>
      <c r="ND3" s="78"/>
      <c r="NE3" s="78"/>
      <c r="NF3" s="78"/>
      <c r="NG3" s="78"/>
      <c r="NH3" s="78"/>
      <c r="NI3" s="78"/>
      <c r="NJ3" s="78"/>
      <c r="NK3" s="78"/>
      <c r="NL3" s="78"/>
      <c r="NM3" s="78"/>
      <c r="NN3" s="78"/>
      <c r="NO3" s="78"/>
      <c r="NP3" s="78"/>
      <c r="NQ3" s="78"/>
      <c r="NR3" s="78"/>
      <c r="NS3" s="78"/>
      <c r="NT3" s="78"/>
      <c r="NU3" s="78"/>
      <c r="NV3" s="78"/>
      <c r="NW3" s="78"/>
      <c r="NX3" s="78"/>
      <c r="NY3" s="78"/>
      <c r="NZ3" s="78"/>
      <c r="OA3" s="78"/>
      <c r="OB3" s="78"/>
      <c r="OC3" s="78"/>
      <c r="OD3" s="78"/>
      <c r="OE3" s="78"/>
      <c r="OF3" s="78"/>
      <c r="OG3" s="78"/>
      <c r="OH3" s="78"/>
      <c r="OI3" s="78"/>
      <c r="OJ3" s="78"/>
      <c r="OK3" s="78"/>
      <c r="OL3" s="78"/>
      <c r="OM3" s="78"/>
      <c r="ON3" s="78"/>
      <c r="OO3" s="78"/>
      <c r="OP3" s="78"/>
      <c r="OQ3" s="78"/>
      <c r="OR3" s="78"/>
      <c r="OS3" s="78"/>
      <c r="OT3" s="78"/>
      <c r="OU3" s="78"/>
      <c r="OV3" s="78"/>
      <c r="OW3" s="78"/>
      <c r="OX3" s="78"/>
      <c r="OY3" s="78"/>
      <c r="OZ3" s="78"/>
      <c r="PA3" s="78"/>
      <c r="PB3" s="78"/>
      <c r="PC3" s="78"/>
      <c r="PD3" s="78"/>
      <c r="PE3" s="78"/>
      <c r="PF3" s="78"/>
      <c r="PG3" s="78"/>
      <c r="PH3" s="78"/>
      <c r="PI3" s="78"/>
      <c r="PJ3" s="78"/>
      <c r="PK3" s="78"/>
      <c r="PL3" s="78"/>
      <c r="PM3" s="78"/>
      <c r="PN3" s="78"/>
      <c r="PO3" s="78"/>
      <c r="PP3" s="78"/>
      <c r="PQ3" s="78"/>
      <c r="PR3" s="78"/>
      <c r="PS3" s="78"/>
      <c r="PT3" s="78"/>
      <c r="PU3" s="78"/>
      <c r="PV3" s="78"/>
      <c r="PW3" s="78"/>
      <c r="PX3" s="78"/>
      <c r="PY3" s="78"/>
      <c r="PZ3" s="78"/>
      <c r="QA3" s="78"/>
      <c r="QB3" s="78"/>
      <c r="QC3" s="78"/>
      <c r="QD3" s="78"/>
      <c r="QE3" s="78"/>
      <c r="QF3" s="78"/>
      <c r="QG3" s="78"/>
      <c r="QH3" s="78"/>
      <c r="QI3" s="78"/>
      <c r="QJ3" s="78"/>
      <c r="QK3" s="78"/>
      <c r="QL3" s="78"/>
      <c r="QM3" s="78"/>
      <c r="QN3" s="78"/>
      <c r="QO3" s="78"/>
      <c r="QP3" s="78"/>
      <c r="QQ3" s="78"/>
      <c r="QR3" s="78"/>
      <c r="QS3" s="78"/>
      <c r="QT3" s="78"/>
      <c r="QU3" s="78"/>
      <c r="QV3" s="78"/>
      <c r="QW3" s="78"/>
      <c r="QX3" s="78"/>
      <c r="QY3" s="78"/>
      <c r="QZ3" s="78"/>
      <c r="RA3" s="78"/>
      <c r="RB3" s="78"/>
      <c r="RC3" s="78"/>
      <c r="RD3" s="78"/>
      <c r="RE3" s="78"/>
      <c r="RF3" s="78"/>
      <c r="RG3" s="78"/>
      <c r="RH3" s="78"/>
      <c r="RI3" s="78"/>
      <c r="RJ3" s="78"/>
      <c r="RK3" s="78"/>
      <c r="RL3" s="78"/>
      <c r="RM3" s="78"/>
      <c r="RN3" s="78"/>
      <c r="RO3" s="78"/>
      <c r="RP3" s="78"/>
      <c r="RQ3" s="78"/>
      <c r="RR3" s="78"/>
      <c r="RS3" s="78"/>
      <c r="RT3" s="78"/>
      <c r="RU3" s="78"/>
      <c r="RV3" s="78"/>
      <c r="RW3" s="78"/>
      <c r="RX3" s="78"/>
      <c r="RY3" s="78"/>
      <c r="RZ3" s="78"/>
      <c r="SA3" s="78"/>
      <c r="SB3" s="78"/>
      <c r="SC3" s="78"/>
      <c r="SD3" s="78"/>
      <c r="SE3" s="78"/>
      <c r="SF3" s="78"/>
      <c r="SG3" s="78"/>
      <c r="SH3" s="78"/>
      <c r="SI3" s="78"/>
      <c r="SJ3" s="78"/>
      <c r="SK3" s="78"/>
      <c r="SL3" s="78"/>
      <c r="SM3" s="78"/>
      <c r="SN3" s="78"/>
      <c r="SO3" s="78"/>
      <c r="SP3" s="78"/>
      <c r="SQ3" s="78"/>
      <c r="SR3" s="78"/>
      <c r="SS3" s="78"/>
      <c r="ST3" s="78"/>
      <c r="SU3" s="78"/>
      <c r="SV3" s="78"/>
      <c r="SW3" s="78"/>
      <c r="SX3" s="78"/>
      <c r="SY3" s="78"/>
      <c r="SZ3" s="78"/>
      <c r="TA3" s="78"/>
      <c r="TB3" s="78"/>
      <c r="TC3" s="78"/>
      <c r="TD3" s="78"/>
      <c r="TE3" s="78"/>
      <c r="TF3" s="78"/>
      <c r="TG3" s="78"/>
      <c r="TH3" s="78"/>
      <c r="TI3" s="78"/>
      <c r="TJ3" s="78"/>
      <c r="TK3" s="78"/>
      <c r="TL3" s="78"/>
      <c r="TM3" s="78"/>
      <c r="TN3" s="78"/>
      <c r="TO3" s="78"/>
      <c r="TP3" s="78"/>
      <c r="TQ3" s="78"/>
      <c r="TR3" s="78"/>
      <c r="TS3" s="78"/>
      <c r="TT3" s="78"/>
      <c r="TU3" s="78"/>
      <c r="TV3" s="78"/>
      <c r="TW3" s="78"/>
      <c r="TX3" s="78"/>
      <c r="TY3" s="78"/>
      <c r="TZ3" s="78"/>
      <c r="UA3" s="78"/>
      <c r="UB3" s="78"/>
      <c r="UC3" s="78"/>
      <c r="UD3" s="78"/>
      <c r="UE3" s="78"/>
      <c r="UF3" s="78"/>
      <c r="UG3" s="78"/>
      <c r="UH3" s="78"/>
      <c r="UI3" s="78"/>
      <c r="UJ3" s="78"/>
      <c r="UK3" s="78"/>
      <c r="UL3" s="78"/>
      <c r="UM3" s="78"/>
      <c r="UN3" s="78"/>
      <c r="UO3" s="78"/>
      <c r="UP3" s="78"/>
      <c r="UQ3" s="78"/>
      <c r="UR3" s="78"/>
      <c r="US3" s="78"/>
      <c r="UT3" s="78"/>
      <c r="UU3" s="78"/>
      <c r="UV3" s="78"/>
      <c r="UW3" s="78"/>
      <c r="UX3" s="78"/>
      <c r="UY3" s="78"/>
      <c r="UZ3" s="78"/>
      <c r="VA3" s="78"/>
      <c r="VB3" s="78"/>
      <c r="VC3" s="78"/>
      <c r="VD3" s="78"/>
      <c r="VE3" s="78"/>
      <c r="VF3" s="78"/>
      <c r="VG3" s="78"/>
      <c r="VH3" s="78"/>
      <c r="VI3" s="78"/>
      <c r="VJ3" s="78"/>
      <c r="VK3" s="78"/>
      <c r="VL3" s="78"/>
      <c r="VM3" s="78"/>
      <c r="VN3" s="78"/>
      <c r="VO3" s="78"/>
      <c r="VP3" s="78"/>
      <c r="VQ3" s="78"/>
      <c r="VR3" s="78"/>
      <c r="VS3" s="78"/>
      <c r="VT3" s="78"/>
      <c r="VU3" s="78"/>
      <c r="VV3" s="78"/>
      <c r="VW3" s="78"/>
      <c r="VX3" s="78"/>
      <c r="VY3" s="78"/>
      <c r="VZ3" s="78"/>
      <c r="WA3" s="78"/>
      <c r="WB3" s="78"/>
      <c r="WC3" s="78"/>
      <c r="WD3" s="78"/>
      <c r="WE3" s="78"/>
      <c r="WF3" s="78"/>
      <c r="WG3" s="78"/>
      <c r="WH3" s="78"/>
      <c r="WI3" s="78"/>
      <c r="WJ3" s="78"/>
      <c r="WK3" s="78"/>
      <c r="WL3" s="78"/>
      <c r="WM3" s="78"/>
      <c r="WN3" s="78"/>
      <c r="WO3" s="78"/>
      <c r="WP3" s="78"/>
      <c r="WQ3" s="78"/>
      <c r="WR3" s="78"/>
      <c r="WS3" s="78"/>
      <c r="WT3" s="78"/>
      <c r="WU3" s="78"/>
      <c r="WV3" s="78"/>
      <c r="WW3" s="78"/>
      <c r="WX3" s="78"/>
      <c r="WY3" s="78"/>
      <c r="WZ3" s="78"/>
      <c r="XA3" s="78"/>
      <c r="XB3" s="78"/>
      <c r="XC3" s="78"/>
      <c r="XD3" s="78"/>
      <c r="XE3" s="78"/>
      <c r="XF3" s="78"/>
      <c r="XG3" s="78"/>
      <c r="XH3" s="78"/>
      <c r="XI3" s="78"/>
      <c r="XJ3" s="78"/>
      <c r="XK3" s="78"/>
      <c r="XL3" s="78"/>
      <c r="XM3" s="78"/>
      <c r="XN3" s="78"/>
      <c r="XO3" s="78"/>
      <c r="XP3" s="78"/>
      <c r="XQ3" s="78"/>
      <c r="XR3" s="78"/>
      <c r="XS3" s="78"/>
      <c r="XT3" s="78"/>
      <c r="XU3" s="78"/>
      <c r="XV3" s="78"/>
      <c r="XW3" s="78"/>
      <c r="XX3" s="78"/>
      <c r="XY3" s="78"/>
      <c r="XZ3" s="78"/>
      <c r="YA3" s="78"/>
      <c r="YB3" s="78"/>
      <c r="YC3" s="78"/>
      <c r="YD3" s="78"/>
      <c r="YE3" s="78"/>
      <c r="YF3" s="78"/>
      <c r="YG3" s="78"/>
      <c r="YH3" s="78"/>
      <c r="YI3" s="78"/>
      <c r="YJ3" s="78"/>
      <c r="YK3" s="78"/>
      <c r="YL3" s="78"/>
      <c r="YM3" s="78"/>
      <c r="YN3" s="78"/>
      <c r="YO3" s="78"/>
      <c r="YP3" s="78"/>
      <c r="YQ3" s="78"/>
      <c r="YR3" s="78"/>
      <c r="YS3" s="78"/>
      <c r="YT3" s="78"/>
      <c r="YU3" s="78"/>
      <c r="YV3" s="78"/>
      <c r="YW3" s="78"/>
      <c r="YX3" s="78"/>
      <c r="YY3" s="78"/>
      <c r="YZ3" s="78"/>
      <c r="ZA3" s="78"/>
      <c r="ZB3" s="78"/>
      <c r="ZC3" s="78"/>
      <c r="ZD3" s="78"/>
      <c r="ZE3" s="78"/>
      <c r="ZF3" s="78"/>
      <c r="ZG3" s="78"/>
      <c r="ZH3" s="78"/>
      <c r="ZI3" s="78"/>
      <c r="ZJ3" s="78"/>
      <c r="ZK3" s="78"/>
      <c r="ZL3" s="78"/>
      <c r="ZM3" s="78"/>
      <c r="ZN3" s="78"/>
      <c r="ZO3" s="78"/>
      <c r="ZP3" s="78"/>
      <c r="ZQ3" s="78"/>
      <c r="ZR3" s="78"/>
      <c r="ZS3" s="78"/>
      <c r="ZT3" s="78"/>
      <c r="ZU3" s="78"/>
      <c r="ZV3" s="78"/>
      <c r="ZW3" s="78"/>
      <c r="ZX3" s="78"/>
      <c r="ZY3" s="78"/>
      <c r="ZZ3" s="78"/>
      <c r="AAA3" s="78"/>
      <c r="AAB3" s="78"/>
      <c r="AAC3" s="78"/>
      <c r="AAD3" s="78"/>
      <c r="AAE3" s="78"/>
      <c r="AAF3" s="78"/>
      <c r="AAG3" s="78"/>
      <c r="AAH3" s="78"/>
      <c r="AAI3" s="78"/>
      <c r="AAJ3" s="78"/>
      <c r="AAK3" s="78"/>
      <c r="AAL3" s="78"/>
      <c r="AAM3" s="78"/>
      <c r="AAN3" s="78"/>
      <c r="AAO3" s="78"/>
      <c r="AAP3" s="78"/>
      <c r="AAQ3" s="78"/>
      <c r="AAR3" s="78"/>
      <c r="AAS3" s="78"/>
      <c r="AAT3" s="78"/>
      <c r="AAU3" s="78"/>
      <c r="AAV3" s="78"/>
      <c r="AAW3" s="78"/>
      <c r="AAX3" s="78"/>
      <c r="AAY3" s="78"/>
      <c r="AAZ3" s="78"/>
      <c r="ABA3" s="78"/>
      <c r="ABB3" s="78"/>
      <c r="ABC3" s="78"/>
      <c r="ABD3" s="78"/>
      <c r="ABE3" s="78"/>
      <c r="ABF3" s="78"/>
      <c r="ABG3" s="78"/>
      <c r="ABH3" s="78"/>
      <c r="ABI3" s="78"/>
      <c r="ABJ3" s="78"/>
      <c r="ABK3" s="78"/>
      <c r="ABL3" s="78"/>
      <c r="ABM3" s="78"/>
      <c r="ABN3" s="78"/>
      <c r="ABO3" s="78"/>
      <c r="ABP3" s="78"/>
      <c r="ABQ3" s="78"/>
      <c r="ABR3" s="78"/>
      <c r="ABS3" s="78"/>
      <c r="ABT3" s="78"/>
      <c r="ABU3" s="78"/>
      <c r="ABV3" s="78"/>
      <c r="ABW3" s="78"/>
      <c r="ABX3" s="78"/>
      <c r="ABY3" s="78"/>
      <c r="ABZ3" s="78"/>
      <c r="ACA3" s="78"/>
      <c r="ACB3" s="78"/>
      <c r="ACC3" s="78"/>
      <c r="ACD3" s="78"/>
      <c r="ACE3" s="78"/>
      <c r="ACF3" s="78"/>
      <c r="ACG3" s="78"/>
      <c r="ACH3" s="78"/>
      <c r="ACI3" s="78"/>
      <c r="ACJ3" s="78"/>
      <c r="ACK3" s="78"/>
      <c r="ACL3" s="78"/>
      <c r="ACM3" s="78"/>
      <c r="ACN3" s="78"/>
      <c r="ACO3" s="78"/>
      <c r="ACP3" s="78"/>
      <c r="ACQ3" s="78"/>
      <c r="ACR3" s="78"/>
      <c r="ACS3" s="78"/>
      <c r="ACT3" s="78"/>
      <c r="ACU3" s="78"/>
      <c r="ACV3" s="78"/>
      <c r="ACW3" s="78"/>
      <c r="ACX3" s="78"/>
      <c r="ACY3" s="78"/>
      <c r="ACZ3" s="78"/>
      <c r="ADA3" s="78"/>
      <c r="ADB3" s="78"/>
      <c r="ADC3" s="78"/>
      <c r="ADD3" s="78"/>
      <c r="ADE3" s="78"/>
      <c r="ADF3" s="78"/>
      <c r="ADG3" s="78"/>
      <c r="ADH3" s="78"/>
      <c r="ADI3" s="78"/>
      <c r="ADJ3" s="78"/>
      <c r="ADK3" s="78"/>
      <c r="ADL3" s="78"/>
      <c r="ADM3" s="78"/>
      <c r="ADN3" s="78"/>
      <c r="ADO3" s="78"/>
      <c r="ADP3" s="78"/>
      <c r="ADQ3" s="78"/>
      <c r="ADR3" s="78"/>
      <c r="ADS3" s="78"/>
      <c r="ADT3" s="78"/>
      <c r="ADU3" s="78"/>
      <c r="ADV3" s="78"/>
      <c r="ADW3" s="78"/>
      <c r="ADX3" s="78"/>
      <c r="ADY3" s="78"/>
      <c r="ADZ3" s="78"/>
      <c r="AEA3" s="78"/>
      <c r="AEB3" s="78"/>
      <c r="AEC3" s="78"/>
      <c r="AED3" s="78"/>
      <c r="AEE3" s="78"/>
      <c r="AEF3" s="78"/>
      <c r="AEG3" s="78"/>
      <c r="AEH3" s="78"/>
      <c r="AEI3" s="78"/>
      <c r="AEJ3" s="78"/>
      <c r="AEK3" s="78"/>
      <c r="AEL3" s="78"/>
      <c r="AEM3" s="78"/>
      <c r="AEN3" s="78"/>
      <c r="AEO3" s="78"/>
      <c r="AEP3" s="78"/>
      <c r="AEQ3" s="78"/>
      <c r="AER3" s="78"/>
      <c r="AES3" s="78"/>
      <c r="AET3" s="78"/>
      <c r="AEU3" s="78"/>
      <c r="AEV3" s="78"/>
      <c r="AEW3" s="78"/>
      <c r="AEX3" s="78"/>
      <c r="AEY3" s="78"/>
      <c r="AEZ3" s="78"/>
      <c r="AFA3" s="78"/>
      <c r="AFB3" s="78"/>
      <c r="AFC3" s="78"/>
      <c r="AFD3" s="78"/>
      <c r="AFE3" s="78"/>
      <c r="AFF3" s="78"/>
      <c r="AFG3" s="78"/>
      <c r="AFH3" s="78"/>
      <c r="AFI3" s="78"/>
      <c r="AFJ3" s="78"/>
      <c r="AFK3" s="78"/>
      <c r="AFL3" s="78"/>
      <c r="AFM3" s="78"/>
      <c r="AFN3" s="78"/>
      <c r="AFO3" s="78"/>
      <c r="AFP3" s="78"/>
      <c r="AFQ3" s="78"/>
      <c r="AFR3" s="78"/>
      <c r="AFS3" s="78"/>
      <c r="AFT3" s="78"/>
      <c r="AFU3" s="78"/>
      <c r="AFV3" s="78"/>
      <c r="AFW3" s="78"/>
      <c r="AFX3" s="78"/>
      <c r="AFY3" s="78"/>
      <c r="AFZ3" s="78"/>
      <c r="AGA3" s="78"/>
      <c r="AGB3" s="78"/>
      <c r="AGC3" s="78"/>
      <c r="AGD3" s="78"/>
      <c r="AGE3" s="78"/>
      <c r="AGF3" s="78"/>
      <c r="AGG3" s="78"/>
      <c r="AGH3" s="78"/>
      <c r="AGI3" s="78"/>
      <c r="AGJ3" s="78"/>
      <c r="AGK3" s="78"/>
      <c r="AGL3" s="78"/>
      <c r="AGM3" s="78"/>
      <c r="AGN3" s="78"/>
      <c r="AGO3" s="78"/>
      <c r="AGP3" s="78"/>
      <c r="AGQ3" s="78"/>
      <c r="AGR3" s="78"/>
      <c r="AGS3" s="78"/>
      <c r="AGT3" s="78"/>
      <c r="AGU3" s="78"/>
      <c r="AGV3" s="78"/>
      <c r="AGW3" s="78"/>
      <c r="AGX3" s="78"/>
      <c r="AGY3" s="78"/>
      <c r="AGZ3" s="78"/>
      <c r="AHA3" s="78"/>
      <c r="AHB3" s="78"/>
      <c r="AHC3" s="78"/>
      <c r="AHD3" s="78"/>
      <c r="AHE3" s="78"/>
      <c r="AHF3" s="78"/>
      <c r="AHG3" s="78"/>
      <c r="AHH3" s="78"/>
      <c r="AHI3" s="78"/>
      <c r="AHJ3" s="78"/>
      <c r="AHK3" s="78"/>
      <c r="AHL3" s="78"/>
      <c r="AHM3" s="78"/>
      <c r="AHN3" s="78"/>
      <c r="AHO3" s="78"/>
      <c r="AHP3" s="78"/>
      <c r="AHQ3" s="78"/>
      <c r="AHR3" s="78"/>
      <c r="AHS3" s="78"/>
      <c r="AHT3" s="78"/>
      <c r="AHU3" s="78"/>
      <c r="AHV3" s="78"/>
      <c r="AHW3" s="78"/>
      <c r="AHX3" s="78"/>
      <c r="AHY3" s="78"/>
      <c r="AHZ3" s="78"/>
      <c r="AIA3" s="78"/>
      <c r="AIB3" s="78"/>
      <c r="AIC3" s="78"/>
      <c r="AID3" s="78"/>
      <c r="AIE3" s="78"/>
      <c r="AIF3" s="78"/>
      <c r="AIG3" s="78"/>
      <c r="AIH3" s="78"/>
      <c r="AII3" s="78"/>
      <c r="AIJ3" s="78"/>
      <c r="AIK3" s="78"/>
      <c r="AIL3" s="78"/>
      <c r="AIM3" s="78"/>
      <c r="AIN3" s="78"/>
      <c r="AIO3" s="78"/>
      <c r="AIP3" s="78"/>
      <c r="AIQ3" s="78"/>
      <c r="AIR3" s="78"/>
      <c r="AIS3" s="78"/>
      <c r="AIT3" s="78"/>
      <c r="AIU3" s="78"/>
      <c r="AIV3" s="78"/>
      <c r="AIW3" s="78"/>
      <c r="AIX3" s="78"/>
      <c r="AIY3" s="78"/>
      <c r="AIZ3" s="78"/>
      <c r="AJA3" s="78"/>
      <c r="AJB3" s="78"/>
      <c r="AJC3" s="78"/>
      <c r="AJD3" s="78"/>
      <c r="AJE3" s="78"/>
      <c r="AJF3" s="78"/>
      <c r="AJG3" s="78"/>
      <c r="AJH3" s="78"/>
      <c r="AJI3" s="78"/>
      <c r="AJJ3" s="78"/>
      <c r="AJK3" s="78"/>
      <c r="AJL3" s="78"/>
      <c r="AJM3" s="78"/>
      <c r="AJN3" s="78"/>
      <c r="AJO3" s="78"/>
      <c r="AJP3" s="78"/>
      <c r="AJQ3" s="78"/>
      <c r="AJR3" s="78"/>
      <c r="AJS3" s="78"/>
      <c r="AJT3" s="78"/>
      <c r="AJU3" s="78"/>
      <c r="AJV3" s="78"/>
      <c r="AJW3" s="78"/>
      <c r="AJX3" s="78"/>
      <c r="AJY3" s="78"/>
      <c r="AJZ3" s="78"/>
      <c r="AKA3" s="78"/>
      <c r="AKB3" s="78"/>
      <c r="AKC3" s="78"/>
      <c r="AKD3" s="78"/>
      <c r="AKE3" s="78"/>
      <c r="AKF3" s="78"/>
      <c r="AKG3" s="78"/>
      <c r="AKH3" s="78"/>
      <c r="AKI3" s="78"/>
      <c r="AKJ3" s="78"/>
      <c r="AKK3" s="78"/>
      <c r="AKL3" s="78"/>
      <c r="AKM3" s="78"/>
      <c r="AKN3" s="78"/>
      <c r="AKO3" s="78"/>
      <c r="AKP3" s="78"/>
      <c r="AKQ3" s="78"/>
      <c r="AKR3" s="78"/>
      <c r="AKS3" s="78"/>
      <c r="AKT3" s="78"/>
      <c r="AKU3" s="78"/>
      <c r="AKV3" s="78"/>
      <c r="AKW3" s="78"/>
      <c r="AKX3" s="78"/>
      <c r="AKY3" s="78"/>
      <c r="AKZ3" s="78"/>
      <c r="ALA3" s="78"/>
      <c r="ALB3" s="78"/>
      <c r="ALC3" s="78"/>
      <c r="ALD3" s="78"/>
      <c r="ALE3" s="78"/>
      <c r="ALF3" s="78"/>
      <c r="ALG3" s="78"/>
      <c r="ALH3" s="78"/>
      <c r="ALI3" s="78"/>
      <c r="ALJ3" s="78"/>
      <c r="ALK3" s="78"/>
      <c r="ALL3" s="78"/>
      <c r="ALM3" s="78"/>
      <c r="ALN3" s="78"/>
      <c r="ALO3" s="78"/>
      <c r="ALP3" s="78"/>
      <c r="ALQ3" s="78"/>
      <c r="ALR3" s="78"/>
      <c r="ALS3" s="78"/>
      <c r="ALT3" s="78"/>
      <c r="ALU3" s="78"/>
      <c r="ALV3" s="78"/>
      <c r="ALW3" s="78"/>
      <c r="ALX3" s="78"/>
      <c r="ALY3" s="78"/>
      <c r="ALZ3" s="78"/>
      <c r="AMA3" s="78"/>
      <c r="AMB3" s="78"/>
      <c r="AMC3" s="78"/>
      <c r="AMD3" s="78"/>
      <c r="AME3" s="78"/>
      <c r="AMF3" s="78"/>
      <c r="AMG3" s="78"/>
      <c r="AMH3" s="78"/>
      <c r="AMI3" s="78"/>
      <c r="AMJ3" s="78"/>
      <c r="AMK3" s="78"/>
      <c r="AML3" s="78"/>
      <c r="AMM3" s="78"/>
      <c r="AMN3" s="78"/>
    </row>
    <row r="4" spans="1:1028" ht="16.5" thickBot="1">
      <c r="A4"/>
      <c r="B4"/>
      <c r="C4"/>
      <c r="D4"/>
      <c r="E4" s="232"/>
      <c r="F4" s="232"/>
      <c r="G4" s="232"/>
      <c r="H4"/>
      <c r="I4"/>
      <c r="J4"/>
    </row>
    <row r="5" spans="1:1028" s="90" customFormat="1">
      <c r="A5" s="87" t="s">
        <v>68</v>
      </c>
      <c r="B5" s="87" t="s">
        <v>48</v>
      </c>
      <c r="C5" s="87" t="s">
        <v>69</v>
      </c>
      <c r="D5" s="87" t="s">
        <v>826</v>
      </c>
      <c r="E5" s="87" t="s">
        <v>978</v>
      </c>
      <c r="F5" s="87" t="s">
        <v>607</v>
      </c>
      <c r="G5" s="87" t="s">
        <v>94</v>
      </c>
      <c r="H5" s="87" t="s">
        <v>71</v>
      </c>
      <c r="I5" s="88" t="s">
        <v>72</v>
      </c>
      <c r="J5" s="88" t="s">
        <v>73</v>
      </c>
      <c r="K5" s="89"/>
      <c r="L5" s="89"/>
      <c r="M5" s="89"/>
      <c r="N5" s="89"/>
      <c r="O5" s="89"/>
      <c r="P5" s="89"/>
      <c r="Q5" s="89"/>
      <c r="R5" s="89"/>
      <c r="S5" s="89"/>
      <c r="T5" s="89"/>
      <c r="U5" s="89"/>
      <c r="V5" s="89"/>
      <c r="W5" s="89"/>
      <c r="X5" s="89"/>
      <c r="Y5" s="89"/>
      <c r="Z5" s="89"/>
      <c r="AA5" s="89"/>
      <c r="AB5" s="89"/>
      <c r="AC5" s="89"/>
      <c r="AD5" s="89"/>
      <c r="AE5" s="89"/>
      <c r="AF5" s="89"/>
      <c r="AG5" s="89"/>
      <c r="AH5" s="89"/>
      <c r="AI5" s="89"/>
      <c r="AJ5" s="89"/>
      <c r="AK5" s="89"/>
      <c r="AL5" s="89"/>
      <c r="AM5" s="89"/>
      <c r="AN5" s="89"/>
      <c r="AO5" s="89"/>
      <c r="AP5" s="89"/>
      <c r="AQ5" s="89"/>
      <c r="AR5" s="89"/>
      <c r="AS5" s="89"/>
      <c r="AT5" s="89"/>
      <c r="AU5" s="89"/>
      <c r="AV5" s="89"/>
      <c r="AW5" s="89"/>
      <c r="AX5" s="89"/>
      <c r="AY5" s="89"/>
      <c r="AZ5" s="89"/>
      <c r="BA5" s="89"/>
      <c r="BB5" s="89"/>
      <c r="BC5" s="89"/>
      <c r="BD5" s="89"/>
      <c r="BE5" s="89"/>
      <c r="BF5" s="89"/>
      <c r="BG5" s="89"/>
      <c r="BH5" s="89"/>
      <c r="BI5" s="89"/>
      <c r="BJ5" s="89"/>
      <c r="BK5" s="89"/>
      <c r="BL5" s="89"/>
      <c r="BM5" s="89"/>
      <c r="BN5" s="89"/>
      <c r="BO5" s="89"/>
      <c r="BP5" s="89"/>
      <c r="BQ5" s="89"/>
      <c r="BR5" s="89"/>
      <c r="BS5" s="89"/>
      <c r="BT5" s="89"/>
      <c r="BU5" s="89"/>
      <c r="BV5" s="89"/>
      <c r="BW5" s="89"/>
      <c r="BX5" s="89"/>
      <c r="BY5" s="89"/>
      <c r="BZ5" s="89"/>
      <c r="CA5" s="89"/>
      <c r="CB5" s="89"/>
      <c r="CC5" s="89"/>
      <c r="CD5" s="89"/>
      <c r="CE5" s="89"/>
      <c r="CF5" s="89"/>
      <c r="CG5" s="89"/>
      <c r="CH5" s="89"/>
      <c r="CI5" s="89"/>
      <c r="CJ5" s="89"/>
      <c r="CK5" s="89"/>
      <c r="CL5" s="89"/>
      <c r="CM5" s="89"/>
      <c r="CN5" s="89"/>
      <c r="CO5" s="89"/>
      <c r="CP5" s="89"/>
      <c r="CQ5" s="89"/>
      <c r="CR5" s="89"/>
      <c r="CS5" s="89"/>
      <c r="CT5" s="89"/>
      <c r="CU5" s="89"/>
      <c r="CV5" s="89"/>
      <c r="CW5" s="89"/>
      <c r="CX5" s="89"/>
      <c r="CY5" s="89"/>
      <c r="CZ5" s="89"/>
      <c r="DA5" s="89"/>
      <c r="DB5" s="89"/>
      <c r="DC5" s="89"/>
      <c r="DD5" s="89"/>
      <c r="DE5" s="89"/>
      <c r="DF5" s="89"/>
      <c r="DG5" s="89"/>
      <c r="DH5" s="89"/>
      <c r="DI5" s="89"/>
      <c r="DJ5" s="89"/>
      <c r="DK5" s="89"/>
      <c r="DL5" s="89"/>
      <c r="DM5" s="89"/>
      <c r="DN5" s="89"/>
      <c r="DO5" s="89"/>
      <c r="DP5" s="89"/>
      <c r="DQ5" s="89"/>
      <c r="DR5" s="89"/>
      <c r="DS5" s="89"/>
      <c r="DT5" s="89"/>
      <c r="DU5" s="89"/>
      <c r="DV5" s="89"/>
      <c r="DW5" s="89"/>
      <c r="DX5" s="89"/>
      <c r="DY5" s="89"/>
      <c r="DZ5" s="89"/>
      <c r="EA5" s="89"/>
      <c r="EB5" s="89"/>
      <c r="EC5" s="89"/>
      <c r="ED5" s="89"/>
      <c r="EE5" s="89"/>
      <c r="EF5" s="89"/>
      <c r="EG5" s="89"/>
      <c r="EH5" s="89"/>
      <c r="EI5" s="89"/>
      <c r="EJ5" s="89"/>
      <c r="EK5" s="89"/>
      <c r="EL5" s="89"/>
      <c r="EM5" s="89"/>
      <c r="EN5" s="89"/>
      <c r="EO5" s="89"/>
      <c r="EP5" s="89"/>
      <c r="EQ5" s="89"/>
      <c r="ER5" s="89"/>
      <c r="ES5" s="89"/>
      <c r="ET5" s="89"/>
      <c r="EU5" s="89"/>
      <c r="EV5" s="89"/>
      <c r="EW5" s="89"/>
      <c r="EX5" s="89"/>
      <c r="EY5" s="89"/>
      <c r="EZ5" s="89"/>
      <c r="FA5" s="89"/>
      <c r="FB5" s="89"/>
      <c r="FC5" s="89"/>
      <c r="FD5" s="89"/>
      <c r="FE5" s="89"/>
      <c r="FF5" s="89"/>
      <c r="FG5" s="89"/>
      <c r="FH5" s="89"/>
      <c r="FI5" s="89"/>
      <c r="FJ5" s="89"/>
      <c r="FK5" s="89"/>
      <c r="FL5" s="89"/>
      <c r="FM5" s="89"/>
      <c r="FN5" s="89"/>
      <c r="FO5" s="89"/>
      <c r="FP5" s="89"/>
      <c r="FQ5" s="89"/>
      <c r="FR5" s="89"/>
      <c r="FS5" s="89"/>
      <c r="FT5" s="89"/>
      <c r="FU5" s="89"/>
      <c r="FV5" s="89"/>
      <c r="FW5" s="89"/>
      <c r="FX5" s="89"/>
      <c r="FY5" s="89"/>
      <c r="FZ5" s="89"/>
      <c r="GA5" s="89"/>
      <c r="GB5" s="89"/>
      <c r="GC5" s="89"/>
      <c r="GD5" s="89"/>
      <c r="GE5" s="89"/>
      <c r="GF5" s="89"/>
      <c r="GG5" s="89"/>
      <c r="GH5" s="89"/>
      <c r="GI5" s="89"/>
      <c r="GJ5" s="89"/>
      <c r="GK5" s="89"/>
      <c r="GL5" s="89"/>
      <c r="GM5" s="89"/>
      <c r="GN5" s="89"/>
      <c r="GO5" s="89"/>
      <c r="GP5" s="89"/>
      <c r="GQ5" s="89"/>
      <c r="GR5" s="89"/>
      <c r="GS5" s="89"/>
      <c r="GT5" s="89"/>
      <c r="GU5" s="89"/>
      <c r="GV5" s="89"/>
      <c r="GW5" s="89"/>
      <c r="GX5" s="89"/>
      <c r="GY5" s="89"/>
      <c r="GZ5" s="89"/>
      <c r="HA5" s="89"/>
      <c r="HB5" s="89"/>
      <c r="HC5" s="89"/>
      <c r="HD5" s="89"/>
      <c r="HE5" s="89"/>
      <c r="HF5" s="89"/>
      <c r="HG5" s="89"/>
      <c r="HH5" s="89"/>
      <c r="HI5" s="89"/>
      <c r="HJ5" s="89"/>
      <c r="HK5" s="89"/>
      <c r="HL5" s="89"/>
      <c r="HM5" s="89"/>
      <c r="HN5" s="89"/>
      <c r="HO5" s="89"/>
      <c r="HP5" s="89"/>
      <c r="HQ5" s="89"/>
      <c r="HR5" s="89"/>
      <c r="HS5" s="89"/>
      <c r="HT5" s="89"/>
      <c r="HU5" s="89"/>
      <c r="HV5" s="89"/>
      <c r="HW5" s="89"/>
      <c r="HX5" s="89"/>
      <c r="HY5" s="89"/>
      <c r="HZ5" s="89"/>
      <c r="IA5" s="89"/>
      <c r="IB5" s="89"/>
      <c r="IC5" s="89"/>
      <c r="ID5" s="89"/>
      <c r="IE5" s="89"/>
      <c r="IF5" s="89"/>
      <c r="IG5" s="89"/>
      <c r="IH5" s="89"/>
      <c r="II5" s="89"/>
      <c r="IJ5" s="89"/>
      <c r="IK5" s="89"/>
      <c r="IL5" s="89"/>
      <c r="IM5" s="89"/>
      <c r="IN5" s="89"/>
      <c r="IO5" s="89"/>
      <c r="IP5" s="89"/>
      <c r="IQ5" s="89"/>
      <c r="IR5" s="89"/>
      <c r="IS5" s="89"/>
      <c r="IT5" s="89"/>
      <c r="IU5" s="89"/>
      <c r="IV5" s="89"/>
      <c r="IW5" s="89"/>
      <c r="IX5" s="89"/>
      <c r="IY5" s="89"/>
      <c r="IZ5" s="89"/>
      <c r="JA5" s="89"/>
      <c r="JB5" s="89"/>
      <c r="JC5" s="89"/>
      <c r="JD5" s="89"/>
      <c r="JE5" s="89"/>
      <c r="JF5" s="89"/>
      <c r="JG5" s="89"/>
      <c r="JH5" s="89"/>
      <c r="JI5" s="89"/>
      <c r="JJ5" s="89"/>
      <c r="JK5" s="89"/>
      <c r="JL5" s="89"/>
      <c r="JM5" s="89"/>
      <c r="JN5" s="89"/>
      <c r="JO5" s="89"/>
      <c r="JP5" s="89"/>
      <c r="JQ5" s="89"/>
      <c r="JR5" s="89"/>
      <c r="JS5" s="89"/>
      <c r="JT5" s="89"/>
      <c r="JU5" s="89"/>
      <c r="JV5" s="89"/>
      <c r="JW5" s="89"/>
      <c r="JX5" s="89"/>
      <c r="JY5" s="89"/>
      <c r="JZ5" s="89"/>
      <c r="KA5" s="89"/>
      <c r="KB5" s="89"/>
      <c r="KC5" s="89"/>
      <c r="KD5" s="89"/>
      <c r="KE5" s="89"/>
      <c r="KF5" s="89"/>
      <c r="KG5" s="89"/>
      <c r="KH5" s="89"/>
      <c r="KI5" s="89"/>
      <c r="KJ5" s="89"/>
      <c r="KK5" s="89"/>
      <c r="KL5" s="89"/>
      <c r="KM5" s="89"/>
      <c r="KN5" s="89"/>
      <c r="KO5" s="89"/>
      <c r="KP5" s="89"/>
      <c r="KQ5" s="89"/>
      <c r="KR5" s="89"/>
      <c r="KS5" s="89"/>
      <c r="KT5" s="89"/>
      <c r="KU5" s="89"/>
      <c r="KV5" s="89"/>
      <c r="KW5" s="89"/>
      <c r="KX5" s="89"/>
      <c r="KY5" s="89"/>
      <c r="KZ5" s="89"/>
      <c r="LA5" s="89"/>
      <c r="LB5" s="89"/>
      <c r="LC5" s="89"/>
      <c r="LD5" s="89"/>
      <c r="LE5" s="89"/>
      <c r="LF5" s="89"/>
      <c r="LG5" s="89"/>
      <c r="LH5" s="89"/>
      <c r="LI5" s="89"/>
      <c r="LJ5" s="89"/>
      <c r="LK5" s="89"/>
      <c r="LL5" s="89"/>
      <c r="LM5" s="89"/>
      <c r="LN5" s="89"/>
      <c r="LO5" s="89"/>
      <c r="LP5" s="89"/>
      <c r="LQ5" s="89"/>
      <c r="LR5" s="89"/>
      <c r="LS5" s="89"/>
      <c r="LT5" s="89"/>
      <c r="LU5" s="89"/>
      <c r="LV5" s="89"/>
      <c r="LW5" s="89"/>
      <c r="LX5" s="89"/>
      <c r="LY5" s="89"/>
      <c r="LZ5" s="89"/>
      <c r="MA5" s="89"/>
      <c r="MB5" s="89"/>
      <c r="MC5" s="89"/>
      <c r="MD5" s="89"/>
      <c r="ME5" s="89"/>
      <c r="MF5" s="89"/>
      <c r="MG5" s="89"/>
      <c r="MH5" s="89"/>
      <c r="MI5" s="89"/>
      <c r="MJ5" s="89"/>
      <c r="MK5" s="89"/>
      <c r="ML5" s="89"/>
      <c r="MM5" s="89"/>
      <c r="MN5" s="89"/>
      <c r="MO5" s="89"/>
      <c r="MP5" s="89"/>
      <c r="MQ5" s="89"/>
      <c r="MR5" s="89"/>
      <c r="MS5" s="89"/>
      <c r="MT5" s="89"/>
      <c r="MU5" s="89"/>
      <c r="MV5" s="89"/>
      <c r="MW5" s="89"/>
      <c r="MX5" s="89"/>
      <c r="MY5" s="89"/>
      <c r="MZ5" s="89"/>
      <c r="NA5" s="89"/>
      <c r="NB5" s="89"/>
      <c r="NC5" s="89"/>
      <c r="ND5" s="89"/>
      <c r="NE5" s="89"/>
      <c r="NF5" s="89"/>
      <c r="NG5" s="89"/>
      <c r="NH5" s="89"/>
      <c r="NI5" s="89"/>
      <c r="NJ5" s="89"/>
      <c r="NK5" s="89"/>
      <c r="NL5" s="89"/>
      <c r="NM5" s="89"/>
      <c r="NN5" s="89"/>
      <c r="NO5" s="89"/>
      <c r="NP5" s="89"/>
      <c r="NQ5" s="89"/>
      <c r="NR5" s="89"/>
      <c r="NS5" s="89"/>
      <c r="NT5" s="89"/>
      <c r="NU5" s="89"/>
      <c r="NV5" s="89"/>
      <c r="NW5" s="89"/>
      <c r="NX5" s="89"/>
      <c r="NY5" s="89"/>
      <c r="NZ5" s="89"/>
      <c r="OA5" s="89"/>
      <c r="OB5" s="89"/>
      <c r="OC5" s="89"/>
      <c r="OD5" s="89"/>
      <c r="OE5" s="89"/>
      <c r="OF5" s="89"/>
      <c r="OG5" s="89"/>
      <c r="OH5" s="89"/>
      <c r="OI5" s="89"/>
      <c r="OJ5" s="89"/>
      <c r="OK5" s="89"/>
      <c r="OL5" s="89"/>
      <c r="OM5" s="89"/>
      <c r="ON5" s="89"/>
      <c r="OO5" s="89"/>
      <c r="OP5" s="89"/>
      <c r="OQ5" s="89"/>
      <c r="OR5" s="89"/>
      <c r="OS5" s="89"/>
      <c r="OT5" s="89"/>
      <c r="OU5" s="89"/>
      <c r="OV5" s="89"/>
      <c r="OW5" s="89"/>
      <c r="OX5" s="89"/>
      <c r="OY5" s="89"/>
      <c r="OZ5" s="89"/>
      <c r="PA5" s="89"/>
      <c r="PB5" s="89"/>
      <c r="PC5" s="89"/>
      <c r="PD5" s="89"/>
      <c r="PE5" s="89"/>
      <c r="PF5" s="89"/>
      <c r="PG5" s="89"/>
      <c r="PH5" s="89"/>
      <c r="PI5" s="89"/>
      <c r="PJ5" s="89"/>
      <c r="PK5" s="89"/>
      <c r="PL5" s="89"/>
      <c r="PM5" s="89"/>
      <c r="PN5" s="89"/>
      <c r="PO5" s="89"/>
      <c r="PP5" s="89"/>
      <c r="PQ5" s="89"/>
      <c r="PR5" s="89"/>
      <c r="PS5" s="89"/>
      <c r="PT5" s="89"/>
      <c r="PU5" s="89"/>
      <c r="PV5" s="89"/>
      <c r="PW5" s="89"/>
      <c r="PX5" s="89"/>
      <c r="PY5" s="89"/>
      <c r="PZ5" s="89"/>
      <c r="QA5" s="89"/>
      <c r="QB5" s="89"/>
      <c r="QC5" s="89"/>
      <c r="QD5" s="89"/>
      <c r="QE5" s="89"/>
      <c r="QF5" s="89"/>
      <c r="QG5" s="89"/>
      <c r="QH5" s="89"/>
      <c r="QI5" s="89"/>
      <c r="QJ5" s="89"/>
      <c r="QK5" s="89"/>
      <c r="QL5" s="89"/>
      <c r="QM5" s="89"/>
      <c r="QN5" s="89"/>
      <c r="QO5" s="89"/>
      <c r="QP5" s="89"/>
      <c r="QQ5" s="89"/>
      <c r="QR5" s="89"/>
      <c r="QS5" s="89"/>
      <c r="QT5" s="89"/>
      <c r="QU5" s="89"/>
      <c r="QV5" s="89"/>
      <c r="QW5" s="89"/>
      <c r="QX5" s="89"/>
      <c r="QY5" s="89"/>
      <c r="QZ5" s="89"/>
      <c r="RA5" s="89"/>
      <c r="RB5" s="89"/>
      <c r="RC5" s="89"/>
      <c r="RD5" s="89"/>
      <c r="RE5" s="89"/>
      <c r="RF5" s="89"/>
      <c r="RG5" s="89"/>
      <c r="RH5" s="89"/>
      <c r="RI5" s="89"/>
      <c r="RJ5" s="89"/>
      <c r="RK5" s="89"/>
      <c r="RL5" s="89"/>
      <c r="RM5" s="89"/>
      <c r="RN5" s="89"/>
      <c r="RO5" s="89"/>
      <c r="RP5" s="89"/>
      <c r="RQ5" s="89"/>
      <c r="RR5" s="89"/>
      <c r="RS5" s="89"/>
      <c r="RT5" s="89"/>
      <c r="RU5" s="89"/>
      <c r="RV5" s="89"/>
      <c r="RW5" s="89"/>
      <c r="RX5" s="89"/>
      <c r="RY5" s="89"/>
      <c r="RZ5" s="89"/>
      <c r="SA5" s="89"/>
      <c r="SB5" s="89"/>
      <c r="SC5" s="89"/>
      <c r="SD5" s="89"/>
      <c r="SE5" s="89"/>
      <c r="SF5" s="89"/>
      <c r="SG5" s="89"/>
      <c r="SH5" s="89"/>
      <c r="SI5" s="89"/>
      <c r="SJ5" s="89"/>
      <c r="SK5" s="89"/>
      <c r="SL5" s="89"/>
      <c r="SM5" s="89"/>
      <c r="SN5" s="89"/>
      <c r="SO5" s="89"/>
      <c r="SP5" s="89"/>
      <c r="SQ5" s="89"/>
      <c r="SR5" s="89"/>
      <c r="SS5" s="89"/>
      <c r="ST5" s="89"/>
      <c r="SU5" s="89"/>
      <c r="SV5" s="89"/>
      <c r="SW5" s="89"/>
      <c r="SX5" s="89"/>
      <c r="SY5" s="89"/>
      <c r="SZ5" s="89"/>
      <c r="TA5" s="89"/>
      <c r="TB5" s="89"/>
      <c r="TC5" s="89"/>
      <c r="TD5" s="89"/>
      <c r="TE5" s="89"/>
      <c r="TF5" s="89"/>
      <c r="TG5" s="89"/>
      <c r="TH5" s="89"/>
      <c r="TI5" s="89"/>
      <c r="TJ5" s="89"/>
      <c r="TK5" s="89"/>
      <c r="TL5" s="89"/>
      <c r="TM5" s="89"/>
      <c r="TN5" s="89"/>
      <c r="TO5" s="89"/>
      <c r="TP5" s="89"/>
      <c r="TQ5" s="89"/>
      <c r="TR5" s="89"/>
      <c r="TS5" s="89"/>
      <c r="TT5" s="89"/>
      <c r="TU5" s="89"/>
      <c r="TV5" s="89"/>
      <c r="TW5" s="89"/>
      <c r="TX5" s="89"/>
      <c r="TY5" s="89"/>
      <c r="TZ5" s="89"/>
      <c r="UA5" s="89"/>
      <c r="UB5" s="89"/>
      <c r="UC5" s="89"/>
      <c r="UD5" s="89"/>
      <c r="UE5" s="89"/>
      <c r="UF5" s="89"/>
      <c r="UG5" s="89"/>
      <c r="UH5" s="89"/>
      <c r="UI5" s="89"/>
      <c r="UJ5" s="89"/>
      <c r="UK5" s="89"/>
      <c r="UL5" s="89"/>
      <c r="UM5" s="89"/>
      <c r="UN5" s="89"/>
      <c r="UO5" s="89"/>
      <c r="UP5" s="89"/>
      <c r="UQ5" s="89"/>
      <c r="UR5" s="89"/>
      <c r="US5" s="89"/>
      <c r="UT5" s="89"/>
      <c r="UU5" s="89"/>
      <c r="UV5" s="89"/>
      <c r="UW5" s="89"/>
      <c r="UX5" s="89"/>
      <c r="UY5" s="89"/>
      <c r="UZ5" s="89"/>
      <c r="VA5" s="89"/>
      <c r="VB5" s="89"/>
      <c r="VC5" s="89"/>
      <c r="VD5" s="89"/>
      <c r="VE5" s="89"/>
      <c r="VF5" s="89"/>
      <c r="VG5" s="89"/>
      <c r="VH5" s="89"/>
      <c r="VI5" s="89"/>
      <c r="VJ5" s="89"/>
      <c r="VK5" s="89"/>
      <c r="VL5" s="89"/>
      <c r="VM5" s="89"/>
      <c r="VN5" s="89"/>
      <c r="VO5" s="89"/>
      <c r="VP5" s="89"/>
      <c r="VQ5" s="89"/>
      <c r="VR5" s="89"/>
      <c r="VS5" s="89"/>
      <c r="VT5" s="89"/>
      <c r="VU5" s="89"/>
      <c r="VV5" s="89"/>
      <c r="VW5" s="89"/>
      <c r="VX5" s="89"/>
      <c r="VY5" s="89"/>
      <c r="VZ5" s="89"/>
      <c r="WA5" s="89"/>
      <c r="WB5" s="89"/>
      <c r="WC5" s="89"/>
      <c r="WD5" s="89"/>
      <c r="WE5" s="89"/>
      <c r="WF5" s="89"/>
      <c r="WG5" s="89"/>
      <c r="WH5" s="89"/>
      <c r="WI5" s="89"/>
      <c r="WJ5" s="89"/>
      <c r="WK5" s="89"/>
      <c r="WL5" s="89"/>
      <c r="WM5" s="89"/>
      <c r="WN5" s="89"/>
      <c r="WO5" s="89"/>
      <c r="WP5" s="89"/>
      <c r="WQ5" s="89"/>
      <c r="WR5" s="89"/>
      <c r="WS5" s="89"/>
      <c r="WT5" s="89"/>
      <c r="WU5" s="89"/>
      <c r="WV5" s="89"/>
      <c r="WW5" s="89"/>
      <c r="WX5" s="89"/>
      <c r="WY5" s="89"/>
      <c r="WZ5" s="89"/>
      <c r="XA5" s="89"/>
      <c r="XB5" s="89"/>
      <c r="XC5" s="89"/>
      <c r="XD5" s="89"/>
      <c r="XE5" s="89"/>
      <c r="XF5" s="89"/>
      <c r="XG5" s="89"/>
      <c r="XH5" s="89"/>
      <c r="XI5" s="89"/>
      <c r="XJ5" s="89"/>
      <c r="XK5" s="89"/>
      <c r="XL5" s="89"/>
      <c r="XM5" s="89"/>
      <c r="XN5" s="89"/>
      <c r="XO5" s="89"/>
      <c r="XP5" s="89"/>
      <c r="XQ5" s="89"/>
      <c r="XR5" s="89"/>
      <c r="XS5" s="89"/>
      <c r="XT5" s="89"/>
      <c r="XU5" s="89"/>
      <c r="XV5" s="89"/>
      <c r="XW5" s="89"/>
      <c r="XX5" s="89"/>
      <c r="XY5" s="89"/>
      <c r="XZ5" s="89"/>
      <c r="YA5" s="89"/>
      <c r="YB5" s="89"/>
      <c r="YC5" s="89"/>
      <c r="YD5" s="89"/>
      <c r="YE5" s="89"/>
      <c r="YF5" s="89"/>
      <c r="YG5" s="89"/>
      <c r="YH5" s="89"/>
      <c r="YI5" s="89"/>
      <c r="YJ5" s="89"/>
      <c r="YK5" s="89"/>
      <c r="YL5" s="89"/>
      <c r="YM5" s="89"/>
      <c r="YN5" s="89"/>
      <c r="YO5" s="89"/>
      <c r="YP5" s="89"/>
      <c r="YQ5" s="89"/>
      <c r="YR5" s="89"/>
      <c r="YS5" s="89"/>
      <c r="YT5" s="89"/>
      <c r="YU5" s="89"/>
      <c r="YV5" s="89"/>
      <c r="YW5" s="89"/>
      <c r="YX5" s="89"/>
      <c r="YY5" s="89"/>
      <c r="YZ5" s="89"/>
      <c r="ZA5" s="89"/>
      <c r="ZB5" s="89"/>
      <c r="ZC5" s="89"/>
      <c r="ZD5" s="89"/>
      <c r="ZE5" s="89"/>
      <c r="ZF5" s="89"/>
      <c r="ZG5" s="89"/>
      <c r="ZH5" s="89"/>
      <c r="ZI5" s="89"/>
      <c r="ZJ5" s="89"/>
      <c r="ZK5" s="89"/>
      <c r="ZL5" s="89"/>
      <c r="ZM5" s="89"/>
      <c r="ZN5" s="89"/>
      <c r="ZO5" s="89"/>
      <c r="ZP5" s="89"/>
      <c r="ZQ5" s="89"/>
      <c r="ZR5" s="89"/>
      <c r="ZS5" s="89"/>
      <c r="ZT5" s="89"/>
      <c r="ZU5" s="89"/>
      <c r="ZV5" s="89"/>
      <c r="ZW5" s="89"/>
      <c r="ZX5" s="89"/>
      <c r="ZY5" s="89"/>
      <c r="ZZ5" s="89"/>
      <c r="AAA5" s="89"/>
      <c r="AAB5" s="89"/>
      <c r="AAC5" s="89"/>
      <c r="AAD5" s="89"/>
      <c r="AAE5" s="89"/>
      <c r="AAF5" s="89"/>
      <c r="AAG5" s="89"/>
      <c r="AAH5" s="89"/>
      <c r="AAI5" s="89"/>
      <c r="AAJ5" s="89"/>
      <c r="AAK5" s="89"/>
      <c r="AAL5" s="89"/>
      <c r="AAM5" s="89"/>
      <c r="AAN5" s="89"/>
      <c r="AAO5" s="89"/>
      <c r="AAP5" s="89"/>
      <c r="AAQ5" s="89"/>
      <c r="AAR5" s="89"/>
      <c r="AAS5" s="89"/>
      <c r="AAT5" s="89"/>
      <c r="AAU5" s="89"/>
      <c r="AAV5" s="89"/>
      <c r="AAW5" s="89"/>
      <c r="AAX5" s="89"/>
      <c r="AAY5" s="89"/>
      <c r="AAZ5" s="89"/>
      <c r="ABA5" s="89"/>
      <c r="ABB5" s="89"/>
      <c r="ABC5" s="89"/>
      <c r="ABD5" s="89"/>
      <c r="ABE5" s="89"/>
      <c r="ABF5" s="89"/>
      <c r="ABG5" s="89"/>
      <c r="ABH5" s="89"/>
      <c r="ABI5" s="89"/>
      <c r="ABJ5" s="89"/>
      <c r="ABK5" s="89"/>
      <c r="ABL5" s="89"/>
      <c r="ABM5" s="89"/>
      <c r="ABN5" s="89"/>
      <c r="ABO5" s="89"/>
      <c r="ABP5" s="89"/>
      <c r="ABQ5" s="89"/>
      <c r="ABR5" s="89"/>
      <c r="ABS5" s="89"/>
      <c r="ABT5" s="89"/>
      <c r="ABU5" s="89"/>
      <c r="ABV5" s="89"/>
      <c r="ABW5" s="89"/>
      <c r="ABX5" s="89"/>
      <c r="ABY5" s="89"/>
      <c r="ABZ5" s="89"/>
      <c r="ACA5" s="89"/>
      <c r="ACB5" s="89"/>
      <c r="ACC5" s="89"/>
      <c r="ACD5" s="89"/>
      <c r="ACE5" s="89"/>
      <c r="ACF5" s="89"/>
      <c r="ACG5" s="89"/>
      <c r="ACH5" s="89"/>
      <c r="ACI5" s="89"/>
      <c r="ACJ5" s="89"/>
      <c r="ACK5" s="89"/>
      <c r="ACL5" s="89"/>
      <c r="ACM5" s="89"/>
      <c r="ACN5" s="89"/>
      <c r="ACO5" s="89"/>
      <c r="ACP5" s="89"/>
      <c r="ACQ5" s="89"/>
      <c r="ACR5" s="89"/>
      <c r="ACS5" s="89"/>
      <c r="ACT5" s="89"/>
      <c r="ACU5" s="89"/>
      <c r="ACV5" s="89"/>
      <c r="ACW5" s="89"/>
      <c r="ACX5" s="89"/>
      <c r="ACY5" s="89"/>
      <c r="ACZ5" s="89"/>
      <c r="ADA5" s="89"/>
      <c r="ADB5" s="89"/>
      <c r="ADC5" s="89"/>
      <c r="ADD5" s="89"/>
      <c r="ADE5" s="89"/>
      <c r="ADF5" s="89"/>
      <c r="ADG5" s="89"/>
      <c r="ADH5" s="89"/>
      <c r="ADI5" s="89"/>
      <c r="ADJ5" s="89"/>
      <c r="ADK5" s="89"/>
      <c r="ADL5" s="89"/>
      <c r="ADM5" s="89"/>
      <c r="ADN5" s="89"/>
      <c r="ADO5" s="89"/>
      <c r="ADP5" s="89"/>
      <c r="ADQ5" s="89"/>
      <c r="ADR5" s="89"/>
      <c r="ADS5" s="89"/>
      <c r="ADT5" s="89"/>
      <c r="ADU5" s="89"/>
      <c r="ADV5" s="89"/>
      <c r="ADW5" s="89"/>
      <c r="ADX5" s="89"/>
      <c r="ADY5" s="89"/>
      <c r="ADZ5" s="89"/>
      <c r="AEA5" s="89"/>
      <c r="AEB5" s="89"/>
      <c r="AEC5" s="89"/>
      <c r="AED5" s="89"/>
      <c r="AEE5" s="89"/>
      <c r="AEF5" s="89"/>
      <c r="AEG5" s="89"/>
      <c r="AEH5" s="89"/>
      <c r="AEI5" s="89"/>
      <c r="AEJ5" s="89"/>
      <c r="AEK5" s="89"/>
      <c r="AEL5" s="89"/>
      <c r="AEM5" s="89"/>
      <c r="AEN5" s="89"/>
      <c r="AEO5" s="89"/>
      <c r="AEP5" s="89"/>
      <c r="AEQ5" s="89"/>
      <c r="AER5" s="89"/>
      <c r="AES5" s="89"/>
      <c r="AET5" s="89"/>
      <c r="AEU5" s="89"/>
      <c r="AEV5" s="89"/>
      <c r="AEW5" s="89"/>
      <c r="AEX5" s="89"/>
      <c r="AEY5" s="89"/>
      <c r="AEZ5" s="89"/>
      <c r="AFA5" s="89"/>
      <c r="AFB5" s="89"/>
      <c r="AFC5" s="89"/>
      <c r="AFD5" s="89"/>
      <c r="AFE5" s="89"/>
      <c r="AFF5" s="89"/>
      <c r="AFG5" s="89"/>
      <c r="AFH5" s="89"/>
      <c r="AFI5" s="89"/>
      <c r="AFJ5" s="89"/>
      <c r="AFK5" s="89"/>
      <c r="AFL5" s="89"/>
      <c r="AFM5" s="89"/>
      <c r="AFN5" s="89"/>
      <c r="AFO5" s="89"/>
      <c r="AFP5" s="89"/>
      <c r="AFQ5" s="89"/>
      <c r="AFR5" s="89"/>
      <c r="AFS5" s="89"/>
      <c r="AFT5" s="89"/>
      <c r="AFU5" s="89"/>
      <c r="AFV5" s="89"/>
      <c r="AFW5" s="89"/>
      <c r="AFX5" s="89"/>
      <c r="AFY5" s="89"/>
      <c r="AFZ5" s="89"/>
      <c r="AGA5" s="89"/>
      <c r="AGB5" s="89"/>
      <c r="AGC5" s="89"/>
      <c r="AGD5" s="89"/>
      <c r="AGE5" s="89"/>
      <c r="AGF5" s="89"/>
      <c r="AGG5" s="89"/>
      <c r="AGH5" s="89"/>
      <c r="AGI5" s="89"/>
      <c r="AGJ5" s="89"/>
      <c r="AGK5" s="89"/>
      <c r="AGL5" s="89"/>
      <c r="AGM5" s="89"/>
      <c r="AGN5" s="89"/>
      <c r="AGO5" s="89"/>
      <c r="AGP5" s="89"/>
      <c r="AGQ5" s="89"/>
      <c r="AGR5" s="89"/>
      <c r="AGS5" s="89"/>
      <c r="AGT5" s="89"/>
      <c r="AGU5" s="89"/>
      <c r="AGV5" s="89"/>
      <c r="AGW5" s="89"/>
      <c r="AGX5" s="89"/>
      <c r="AGY5" s="89"/>
      <c r="AGZ5" s="89"/>
      <c r="AHA5" s="89"/>
      <c r="AHB5" s="89"/>
      <c r="AHC5" s="89"/>
      <c r="AHD5" s="89"/>
      <c r="AHE5" s="89"/>
      <c r="AHF5" s="89"/>
      <c r="AHG5" s="89"/>
      <c r="AHH5" s="89"/>
      <c r="AHI5" s="89"/>
      <c r="AHJ5" s="89"/>
      <c r="AHK5" s="89"/>
      <c r="AHL5" s="89"/>
      <c r="AHM5" s="89"/>
      <c r="AHN5" s="89"/>
      <c r="AHO5" s="89"/>
      <c r="AHP5" s="89"/>
      <c r="AHQ5" s="89"/>
      <c r="AHR5" s="89"/>
      <c r="AHS5" s="89"/>
      <c r="AHT5" s="89"/>
      <c r="AHU5" s="89"/>
      <c r="AHV5" s="89"/>
      <c r="AHW5" s="89"/>
      <c r="AHX5" s="89"/>
      <c r="AHY5" s="89"/>
      <c r="AHZ5" s="89"/>
      <c r="AIA5" s="89"/>
      <c r="AIB5" s="89"/>
      <c r="AIC5" s="89"/>
      <c r="AID5" s="89"/>
      <c r="AIE5" s="89"/>
      <c r="AIF5" s="89"/>
      <c r="AIG5" s="89"/>
      <c r="AIH5" s="89"/>
      <c r="AII5" s="89"/>
      <c r="AIJ5" s="89"/>
      <c r="AIK5" s="89"/>
      <c r="AIL5" s="89"/>
      <c r="AIM5" s="89"/>
      <c r="AIN5" s="89"/>
      <c r="AIO5" s="89"/>
      <c r="AIP5" s="89"/>
      <c r="AIQ5" s="89"/>
      <c r="AIR5" s="89"/>
      <c r="AIS5" s="89"/>
      <c r="AIT5" s="89"/>
      <c r="AIU5" s="89"/>
      <c r="AIV5" s="89"/>
      <c r="AIW5" s="89"/>
      <c r="AIX5" s="89"/>
      <c r="AIY5" s="89"/>
      <c r="AIZ5" s="89"/>
      <c r="AJA5" s="89"/>
      <c r="AJB5" s="89"/>
      <c r="AJC5" s="89"/>
      <c r="AJD5" s="89"/>
      <c r="AJE5" s="89"/>
      <c r="AJF5" s="89"/>
      <c r="AJG5" s="89"/>
      <c r="AJH5" s="89"/>
      <c r="AJI5" s="89"/>
      <c r="AJJ5" s="89"/>
      <c r="AJK5" s="89"/>
      <c r="AJL5" s="89"/>
      <c r="AJM5" s="89"/>
      <c r="AJN5" s="89"/>
      <c r="AJO5" s="89"/>
      <c r="AJP5" s="89"/>
      <c r="AJQ5" s="89"/>
      <c r="AJR5" s="89"/>
      <c r="AJS5" s="89"/>
      <c r="AJT5" s="89"/>
      <c r="AJU5" s="89"/>
      <c r="AJV5" s="89"/>
      <c r="AJW5" s="89"/>
      <c r="AJX5" s="89"/>
      <c r="AJY5" s="89"/>
      <c r="AJZ5" s="89"/>
      <c r="AKA5" s="89"/>
      <c r="AKB5" s="89"/>
      <c r="AKC5" s="89"/>
      <c r="AKD5" s="89"/>
      <c r="AKE5" s="89"/>
      <c r="AKF5" s="89"/>
      <c r="AKG5" s="89"/>
      <c r="AKH5" s="89"/>
      <c r="AKI5" s="89"/>
      <c r="AKJ5" s="89"/>
      <c r="AKK5" s="89"/>
      <c r="AKL5" s="89"/>
      <c r="AKM5" s="89"/>
      <c r="AKN5" s="89"/>
      <c r="AKO5" s="89"/>
      <c r="AKP5" s="89"/>
      <c r="AKQ5" s="89"/>
      <c r="AKR5" s="89"/>
      <c r="AKS5" s="89"/>
      <c r="AKT5" s="89"/>
      <c r="AKU5" s="89"/>
      <c r="AKV5" s="89"/>
      <c r="AKW5" s="89"/>
      <c r="AKX5" s="89"/>
      <c r="AKY5" s="89"/>
      <c r="AKZ5" s="89"/>
      <c r="ALA5" s="89"/>
      <c r="ALB5" s="89"/>
      <c r="ALC5" s="89"/>
      <c r="ALD5" s="89"/>
      <c r="ALE5" s="89"/>
      <c r="ALF5" s="89"/>
      <c r="ALG5" s="89"/>
      <c r="ALH5" s="89"/>
      <c r="ALI5" s="89"/>
      <c r="ALJ5" s="89"/>
      <c r="ALK5" s="89"/>
      <c r="ALL5" s="89"/>
      <c r="ALM5" s="89"/>
      <c r="ALN5" s="89"/>
      <c r="ALO5" s="89"/>
      <c r="ALP5" s="89"/>
      <c r="ALQ5" s="89"/>
      <c r="ALR5" s="89"/>
      <c r="ALS5" s="89"/>
      <c r="ALT5" s="89"/>
      <c r="ALU5" s="89"/>
      <c r="ALV5" s="89"/>
      <c r="ALW5" s="89"/>
      <c r="ALX5" s="89"/>
      <c r="ALY5" s="89"/>
      <c r="ALZ5" s="89"/>
      <c r="AMA5" s="89"/>
      <c r="AMB5" s="89"/>
      <c r="AMC5" s="89"/>
      <c r="AMD5" s="89"/>
      <c r="AME5" s="89"/>
      <c r="AMF5" s="89"/>
      <c r="AMG5" s="89"/>
      <c r="AMH5" s="89"/>
      <c r="AMI5" s="89"/>
      <c r="AMJ5" s="89"/>
      <c r="AMK5" s="89"/>
      <c r="AML5" s="89"/>
      <c r="AMM5" s="89"/>
      <c r="AMN5" s="89"/>
    </row>
    <row r="6" spans="1:1028">
      <c r="A6" s="112">
        <v>1</v>
      </c>
      <c r="B6" s="89">
        <v>1</v>
      </c>
      <c r="C6" s="65" t="s">
        <v>89</v>
      </c>
      <c r="D6" s="69"/>
      <c r="E6" s="69"/>
      <c r="F6" s="69"/>
      <c r="G6" s="69"/>
      <c r="H6"/>
      <c r="I6" s="66">
        <v>0.4</v>
      </c>
      <c r="J6" s="66">
        <f>B6*I6</f>
        <v>0.4</v>
      </c>
    </row>
    <row r="7" spans="1:1028" s="217" customFormat="1">
      <c r="A7" s="112">
        <v>2</v>
      </c>
      <c r="B7" s="89">
        <v>1</v>
      </c>
      <c r="C7" s="78" t="s">
        <v>824</v>
      </c>
      <c r="D7" s="69"/>
      <c r="E7" s="69"/>
      <c r="F7" s="69"/>
      <c r="G7" s="69"/>
      <c r="I7" s="66">
        <v>2</v>
      </c>
      <c r="J7" s="66">
        <f>B7*I7</f>
        <v>2</v>
      </c>
      <c r="K7" s="78"/>
      <c r="L7" s="78"/>
      <c r="M7" s="78"/>
      <c r="N7" s="78"/>
      <c r="O7" s="78"/>
      <c r="P7" s="78"/>
      <c r="Q7" s="78"/>
      <c r="R7" s="78"/>
      <c r="S7" s="78"/>
      <c r="T7" s="78"/>
      <c r="U7" s="78"/>
      <c r="V7" s="78"/>
      <c r="W7" s="78"/>
      <c r="X7" s="78"/>
      <c r="Y7" s="78"/>
      <c r="Z7" s="78"/>
      <c r="AA7" s="78"/>
      <c r="AB7" s="78"/>
      <c r="AC7" s="78"/>
      <c r="AD7" s="78"/>
      <c r="AE7" s="78"/>
      <c r="AF7" s="78"/>
      <c r="AG7" s="78"/>
      <c r="AH7" s="78"/>
      <c r="AI7" s="78"/>
      <c r="AJ7" s="78"/>
      <c r="AK7" s="78"/>
      <c r="AL7" s="78"/>
      <c r="AM7" s="78"/>
      <c r="AN7" s="78"/>
      <c r="AO7" s="78"/>
      <c r="AP7" s="78"/>
      <c r="AQ7" s="78"/>
      <c r="AR7" s="78"/>
      <c r="AS7" s="78"/>
      <c r="AT7" s="78"/>
      <c r="AU7" s="78"/>
      <c r="AV7" s="78"/>
      <c r="AW7" s="78"/>
      <c r="AX7" s="78"/>
      <c r="AY7" s="78"/>
      <c r="AZ7" s="78"/>
      <c r="BA7" s="78"/>
      <c r="BB7" s="78"/>
      <c r="BC7" s="78"/>
      <c r="BD7" s="78"/>
      <c r="BE7" s="78"/>
      <c r="BF7" s="78"/>
      <c r="BG7" s="78"/>
      <c r="BH7" s="78"/>
      <c r="BI7" s="78"/>
      <c r="BJ7" s="78"/>
      <c r="BK7" s="78"/>
      <c r="BL7" s="78"/>
      <c r="BM7" s="78"/>
      <c r="BN7" s="78"/>
      <c r="BO7" s="78"/>
      <c r="BP7" s="78"/>
      <c r="BQ7" s="78"/>
      <c r="BR7" s="78"/>
      <c r="BS7" s="78"/>
      <c r="BT7" s="78"/>
      <c r="BU7" s="78"/>
      <c r="BV7" s="78"/>
      <c r="BW7" s="78"/>
      <c r="BX7" s="78"/>
      <c r="BY7" s="78"/>
      <c r="BZ7" s="78"/>
      <c r="CA7" s="78"/>
      <c r="CB7" s="78"/>
      <c r="CC7" s="78"/>
      <c r="CD7" s="78"/>
      <c r="CE7" s="78"/>
      <c r="CF7" s="78"/>
      <c r="CG7" s="78"/>
      <c r="CH7" s="78"/>
      <c r="CI7" s="78"/>
      <c r="CJ7" s="78"/>
      <c r="CK7" s="78"/>
      <c r="CL7" s="78"/>
      <c r="CM7" s="78"/>
      <c r="CN7" s="78"/>
      <c r="CO7" s="78"/>
      <c r="CP7" s="78"/>
      <c r="CQ7" s="78"/>
      <c r="CR7" s="78"/>
      <c r="CS7" s="78"/>
      <c r="CT7" s="78"/>
      <c r="CU7" s="78"/>
      <c r="CV7" s="78"/>
      <c r="CW7" s="78"/>
      <c r="CX7" s="78"/>
      <c r="CY7" s="78"/>
      <c r="CZ7" s="78"/>
      <c r="DA7" s="78"/>
      <c r="DB7" s="78"/>
      <c r="DC7" s="78"/>
      <c r="DD7" s="78"/>
      <c r="DE7" s="78"/>
      <c r="DF7" s="78"/>
      <c r="DG7" s="78"/>
      <c r="DH7" s="78"/>
      <c r="DI7" s="78"/>
      <c r="DJ7" s="78"/>
      <c r="DK7" s="78"/>
      <c r="DL7" s="78"/>
      <c r="DM7" s="78"/>
      <c r="DN7" s="78"/>
      <c r="DO7" s="78"/>
      <c r="DP7" s="78"/>
      <c r="DQ7" s="78"/>
      <c r="DR7" s="78"/>
      <c r="DS7" s="78"/>
      <c r="DT7" s="78"/>
      <c r="DU7" s="78"/>
      <c r="DV7" s="78"/>
      <c r="DW7" s="78"/>
      <c r="DX7" s="78"/>
      <c r="DY7" s="78"/>
      <c r="DZ7" s="78"/>
      <c r="EA7" s="78"/>
      <c r="EB7" s="78"/>
      <c r="EC7" s="78"/>
      <c r="ED7" s="78"/>
      <c r="EE7" s="78"/>
      <c r="EF7" s="78"/>
      <c r="EG7" s="78"/>
      <c r="EH7" s="78"/>
      <c r="EI7" s="78"/>
      <c r="EJ7" s="78"/>
      <c r="EK7" s="78"/>
      <c r="EL7" s="78"/>
      <c r="EM7" s="78"/>
      <c r="EN7" s="78"/>
      <c r="EO7" s="78"/>
      <c r="EP7" s="78"/>
      <c r="EQ7" s="78"/>
      <c r="ER7" s="78"/>
      <c r="ES7" s="78"/>
      <c r="ET7" s="78"/>
      <c r="EU7" s="78"/>
      <c r="EV7" s="78"/>
      <c r="EW7" s="78"/>
      <c r="EX7" s="78"/>
      <c r="EY7" s="78"/>
      <c r="EZ7" s="78"/>
      <c r="FA7" s="78"/>
      <c r="FB7" s="78"/>
      <c r="FC7" s="78"/>
      <c r="FD7" s="78"/>
      <c r="FE7" s="78"/>
      <c r="FF7" s="78"/>
      <c r="FG7" s="78"/>
      <c r="FH7" s="78"/>
      <c r="FI7" s="78"/>
      <c r="FJ7" s="78"/>
      <c r="FK7" s="78"/>
      <c r="FL7" s="78"/>
      <c r="FM7" s="78"/>
      <c r="FN7" s="78"/>
      <c r="FO7" s="78"/>
      <c r="FP7" s="78"/>
      <c r="FQ7" s="78"/>
      <c r="FR7" s="78"/>
      <c r="FS7" s="78"/>
      <c r="FT7" s="78"/>
      <c r="FU7" s="78"/>
      <c r="FV7" s="78"/>
      <c r="FW7" s="78"/>
      <c r="FX7" s="78"/>
      <c r="FY7" s="78"/>
      <c r="FZ7" s="78"/>
      <c r="GA7" s="78"/>
      <c r="GB7" s="78"/>
      <c r="GC7" s="78"/>
      <c r="GD7" s="78"/>
      <c r="GE7" s="78"/>
      <c r="GF7" s="78"/>
      <c r="GG7" s="78"/>
      <c r="GH7" s="78"/>
      <c r="GI7" s="78"/>
      <c r="GJ7" s="78"/>
      <c r="GK7" s="78"/>
      <c r="GL7" s="78"/>
      <c r="GM7" s="78"/>
      <c r="GN7" s="78"/>
      <c r="GO7" s="78"/>
      <c r="GP7" s="78"/>
      <c r="GQ7" s="78"/>
      <c r="GR7" s="78"/>
      <c r="GS7" s="78"/>
      <c r="GT7" s="78"/>
      <c r="GU7" s="78"/>
      <c r="GV7" s="78"/>
      <c r="GW7" s="78"/>
      <c r="GX7" s="78"/>
      <c r="GY7" s="78"/>
      <c r="GZ7" s="78"/>
      <c r="HA7" s="78"/>
      <c r="HB7" s="78"/>
      <c r="HC7" s="78"/>
      <c r="HD7" s="78"/>
      <c r="HE7" s="78"/>
      <c r="HF7" s="78"/>
      <c r="HG7" s="78"/>
      <c r="HH7" s="78"/>
      <c r="HI7" s="78"/>
      <c r="HJ7" s="78"/>
      <c r="HK7" s="78"/>
      <c r="HL7" s="78"/>
      <c r="HM7" s="78"/>
      <c r="HN7" s="78"/>
      <c r="HO7" s="78"/>
      <c r="HP7" s="78"/>
      <c r="HQ7" s="78"/>
      <c r="HR7" s="78"/>
      <c r="HS7" s="78"/>
      <c r="HT7" s="78"/>
      <c r="HU7" s="78"/>
      <c r="HV7" s="78"/>
      <c r="HW7" s="78"/>
      <c r="HX7" s="78"/>
      <c r="HY7" s="78"/>
      <c r="HZ7" s="78"/>
      <c r="IA7" s="78"/>
      <c r="IB7" s="78"/>
      <c r="IC7" s="78"/>
      <c r="ID7" s="78"/>
      <c r="IE7" s="78"/>
      <c r="IF7" s="78"/>
      <c r="IG7" s="78"/>
      <c r="IH7" s="78"/>
      <c r="II7" s="78"/>
      <c r="IJ7" s="78"/>
      <c r="IK7" s="78"/>
      <c r="IL7" s="78"/>
      <c r="IM7" s="78"/>
      <c r="IN7" s="78"/>
      <c r="IO7" s="78"/>
      <c r="IP7" s="78"/>
      <c r="IQ7" s="78"/>
      <c r="IR7" s="78"/>
      <c r="IS7" s="78"/>
      <c r="IT7" s="78"/>
      <c r="IU7" s="78"/>
      <c r="IV7" s="78"/>
      <c r="IW7" s="78"/>
      <c r="IX7" s="78"/>
      <c r="IY7" s="78"/>
      <c r="IZ7" s="78"/>
      <c r="JA7" s="78"/>
      <c r="JB7" s="78"/>
      <c r="JC7" s="78"/>
      <c r="JD7" s="78"/>
      <c r="JE7" s="78"/>
      <c r="JF7" s="78"/>
      <c r="JG7" s="78"/>
      <c r="JH7" s="78"/>
      <c r="JI7" s="78"/>
      <c r="JJ7" s="78"/>
      <c r="JK7" s="78"/>
      <c r="JL7" s="78"/>
      <c r="JM7" s="78"/>
      <c r="JN7" s="78"/>
      <c r="JO7" s="78"/>
      <c r="JP7" s="78"/>
      <c r="JQ7" s="78"/>
      <c r="JR7" s="78"/>
      <c r="JS7" s="78"/>
      <c r="JT7" s="78"/>
      <c r="JU7" s="78"/>
      <c r="JV7" s="78"/>
      <c r="JW7" s="78"/>
      <c r="JX7" s="78"/>
      <c r="JY7" s="78"/>
      <c r="JZ7" s="78"/>
      <c r="KA7" s="78"/>
      <c r="KB7" s="78"/>
      <c r="KC7" s="78"/>
      <c r="KD7" s="78"/>
      <c r="KE7" s="78"/>
      <c r="KF7" s="78"/>
      <c r="KG7" s="78"/>
      <c r="KH7" s="78"/>
      <c r="KI7" s="78"/>
      <c r="KJ7" s="78"/>
      <c r="KK7" s="78"/>
      <c r="KL7" s="78"/>
      <c r="KM7" s="78"/>
      <c r="KN7" s="78"/>
      <c r="KO7" s="78"/>
      <c r="KP7" s="78"/>
      <c r="KQ7" s="78"/>
      <c r="KR7" s="78"/>
      <c r="KS7" s="78"/>
      <c r="KT7" s="78"/>
      <c r="KU7" s="78"/>
      <c r="KV7" s="78"/>
      <c r="KW7" s="78"/>
      <c r="KX7" s="78"/>
      <c r="KY7" s="78"/>
      <c r="KZ7" s="78"/>
      <c r="LA7" s="78"/>
      <c r="LB7" s="78"/>
      <c r="LC7" s="78"/>
      <c r="LD7" s="78"/>
      <c r="LE7" s="78"/>
      <c r="LF7" s="78"/>
      <c r="LG7" s="78"/>
      <c r="LH7" s="78"/>
      <c r="LI7" s="78"/>
      <c r="LJ7" s="78"/>
      <c r="LK7" s="78"/>
      <c r="LL7" s="78"/>
      <c r="LM7" s="78"/>
      <c r="LN7" s="78"/>
      <c r="LO7" s="78"/>
      <c r="LP7" s="78"/>
      <c r="LQ7" s="78"/>
      <c r="LR7" s="78"/>
      <c r="LS7" s="78"/>
      <c r="LT7" s="78"/>
      <c r="LU7" s="78"/>
      <c r="LV7" s="78"/>
      <c r="LW7" s="78"/>
      <c r="LX7" s="78"/>
      <c r="LY7" s="78"/>
      <c r="LZ7" s="78"/>
      <c r="MA7" s="78"/>
      <c r="MB7" s="78"/>
      <c r="MC7" s="78"/>
      <c r="MD7" s="78"/>
      <c r="ME7" s="78"/>
      <c r="MF7" s="78"/>
      <c r="MG7" s="78"/>
      <c r="MH7" s="78"/>
      <c r="MI7" s="78"/>
      <c r="MJ7" s="78"/>
      <c r="MK7" s="78"/>
      <c r="ML7" s="78"/>
      <c r="MM7" s="78"/>
      <c r="MN7" s="78"/>
      <c r="MO7" s="78"/>
      <c r="MP7" s="78"/>
      <c r="MQ7" s="78"/>
      <c r="MR7" s="78"/>
      <c r="MS7" s="78"/>
      <c r="MT7" s="78"/>
      <c r="MU7" s="78"/>
      <c r="MV7" s="78"/>
      <c r="MW7" s="78"/>
      <c r="MX7" s="78"/>
      <c r="MY7" s="78"/>
      <c r="MZ7" s="78"/>
      <c r="NA7" s="78"/>
      <c r="NB7" s="78"/>
      <c r="NC7" s="78"/>
      <c r="ND7" s="78"/>
      <c r="NE7" s="78"/>
      <c r="NF7" s="78"/>
      <c r="NG7" s="78"/>
      <c r="NH7" s="78"/>
      <c r="NI7" s="78"/>
      <c r="NJ7" s="78"/>
      <c r="NK7" s="78"/>
      <c r="NL7" s="78"/>
      <c r="NM7" s="78"/>
      <c r="NN7" s="78"/>
      <c r="NO7" s="78"/>
      <c r="NP7" s="78"/>
      <c r="NQ7" s="78"/>
      <c r="NR7" s="78"/>
      <c r="NS7" s="78"/>
      <c r="NT7" s="78"/>
      <c r="NU7" s="78"/>
      <c r="NV7" s="78"/>
      <c r="NW7" s="78"/>
      <c r="NX7" s="78"/>
      <c r="NY7" s="78"/>
      <c r="NZ7" s="78"/>
      <c r="OA7" s="78"/>
      <c r="OB7" s="78"/>
      <c r="OC7" s="78"/>
      <c r="OD7" s="78"/>
      <c r="OE7" s="78"/>
      <c r="OF7" s="78"/>
      <c r="OG7" s="78"/>
      <c r="OH7" s="78"/>
      <c r="OI7" s="78"/>
      <c r="OJ7" s="78"/>
      <c r="OK7" s="78"/>
      <c r="OL7" s="78"/>
      <c r="OM7" s="78"/>
      <c r="ON7" s="78"/>
      <c r="OO7" s="78"/>
      <c r="OP7" s="78"/>
      <c r="OQ7" s="78"/>
      <c r="OR7" s="78"/>
      <c r="OS7" s="78"/>
      <c r="OT7" s="78"/>
      <c r="OU7" s="78"/>
      <c r="OV7" s="78"/>
      <c r="OW7" s="78"/>
      <c r="OX7" s="78"/>
      <c r="OY7" s="78"/>
      <c r="OZ7" s="78"/>
      <c r="PA7" s="78"/>
      <c r="PB7" s="78"/>
      <c r="PC7" s="78"/>
      <c r="PD7" s="78"/>
      <c r="PE7" s="78"/>
      <c r="PF7" s="78"/>
      <c r="PG7" s="78"/>
      <c r="PH7" s="78"/>
      <c r="PI7" s="78"/>
      <c r="PJ7" s="78"/>
      <c r="PK7" s="78"/>
      <c r="PL7" s="78"/>
      <c r="PM7" s="78"/>
      <c r="PN7" s="78"/>
      <c r="PO7" s="78"/>
      <c r="PP7" s="78"/>
      <c r="PQ7" s="78"/>
      <c r="PR7" s="78"/>
      <c r="PS7" s="78"/>
      <c r="PT7" s="78"/>
      <c r="PU7" s="78"/>
      <c r="PV7" s="78"/>
      <c r="PW7" s="78"/>
      <c r="PX7" s="78"/>
      <c r="PY7" s="78"/>
      <c r="PZ7" s="78"/>
      <c r="QA7" s="78"/>
      <c r="QB7" s="78"/>
      <c r="QC7" s="78"/>
      <c r="QD7" s="78"/>
      <c r="QE7" s="78"/>
      <c r="QF7" s="78"/>
      <c r="QG7" s="78"/>
      <c r="QH7" s="78"/>
      <c r="QI7" s="78"/>
      <c r="QJ7" s="78"/>
      <c r="QK7" s="78"/>
      <c r="QL7" s="78"/>
      <c r="QM7" s="78"/>
      <c r="QN7" s="78"/>
      <c r="QO7" s="78"/>
      <c r="QP7" s="78"/>
      <c r="QQ7" s="78"/>
      <c r="QR7" s="78"/>
      <c r="QS7" s="78"/>
      <c r="QT7" s="78"/>
      <c r="QU7" s="78"/>
      <c r="QV7" s="78"/>
      <c r="QW7" s="78"/>
      <c r="QX7" s="78"/>
      <c r="QY7" s="78"/>
      <c r="QZ7" s="78"/>
      <c r="RA7" s="78"/>
      <c r="RB7" s="78"/>
      <c r="RC7" s="78"/>
      <c r="RD7" s="78"/>
      <c r="RE7" s="78"/>
      <c r="RF7" s="78"/>
      <c r="RG7" s="78"/>
      <c r="RH7" s="78"/>
      <c r="RI7" s="78"/>
      <c r="RJ7" s="78"/>
      <c r="RK7" s="78"/>
      <c r="RL7" s="78"/>
      <c r="RM7" s="78"/>
      <c r="RN7" s="78"/>
      <c r="RO7" s="78"/>
      <c r="RP7" s="78"/>
      <c r="RQ7" s="78"/>
      <c r="RR7" s="78"/>
      <c r="RS7" s="78"/>
      <c r="RT7" s="78"/>
      <c r="RU7" s="78"/>
      <c r="RV7" s="78"/>
      <c r="RW7" s="78"/>
      <c r="RX7" s="78"/>
      <c r="RY7" s="78"/>
      <c r="RZ7" s="78"/>
      <c r="SA7" s="78"/>
      <c r="SB7" s="78"/>
      <c r="SC7" s="78"/>
      <c r="SD7" s="78"/>
      <c r="SE7" s="78"/>
      <c r="SF7" s="78"/>
      <c r="SG7" s="78"/>
      <c r="SH7" s="78"/>
      <c r="SI7" s="78"/>
      <c r="SJ7" s="78"/>
      <c r="SK7" s="78"/>
      <c r="SL7" s="78"/>
      <c r="SM7" s="78"/>
      <c r="SN7" s="78"/>
      <c r="SO7" s="78"/>
      <c r="SP7" s="78"/>
      <c r="SQ7" s="78"/>
      <c r="SR7" s="78"/>
      <c r="SS7" s="78"/>
      <c r="ST7" s="78"/>
      <c r="SU7" s="78"/>
      <c r="SV7" s="78"/>
      <c r="SW7" s="78"/>
      <c r="SX7" s="78"/>
      <c r="SY7" s="78"/>
      <c r="SZ7" s="78"/>
      <c r="TA7" s="78"/>
      <c r="TB7" s="78"/>
      <c r="TC7" s="78"/>
      <c r="TD7" s="78"/>
      <c r="TE7" s="78"/>
      <c r="TF7" s="78"/>
      <c r="TG7" s="78"/>
      <c r="TH7" s="78"/>
      <c r="TI7" s="78"/>
      <c r="TJ7" s="78"/>
      <c r="TK7" s="78"/>
      <c r="TL7" s="78"/>
      <c r="TM7" s="78"/>
      <c r="TN7" s="78"/>
      <c r="TO7" s="78"/>
      <c r="TP7" s="78"/>
      <c r="TQ7" s="78"/>
      <c r="TR7" s="78"/>
      <c r="TS7" s="78"/>
      <c r="TT7" s="78"/>
      <c r="TU7" s="78"/>
      <c r="TV7" s="78"/>
      <c r="TW7" s="78"/>
      <c r="TX7" s="78"/>
      <c r="TY7" s="78"/>
      <c r="TZ7" s="78"/>
      <c r="UA7" s="78"/>
      <c r="UB7" s="78"/>
      <c r="UC7" s="78"/>
      <c r="UD7" s="78"/>
      <c r="UE7" s="78"/>
      <c r="UF7" s="78"/>
      <c r="UG7" s="78"/>
      <c r="UH7" s="78"/>
      <c r="UI7" s="78"/>
      <c r="UJ7" s="78"/>
      <c r="UK7" s="78"/>
      <c r="UL7" s="78"/>
      <c r="UM7" s="78"/>
      <c r="UN7" s="78"/>
      <c r="UO7" s="78"/>
      <c r="UP7" s="78"/>
      <c r="UQ7" s="78"/>
      <c r="UR7" s="78"/>
      <c r="US7" s="78"/>
      <c r="UT7" s="78"/>
      <c r="UU7" s="78"/>
      <c r="UV7" s="78"/>
      <c r="UW7" s="78"/>
      <c r="UX7" s="78"/>
      <c r="UY7" s="78"/>
      <c r="UZ7" s="78"/>
      <c r="VA7" s="78"/>
      <c r="VB7" s="78"/>
      <c r="VC7" s="78"/>
      <c r="VD7" s="78"/>
      <c r="VE7" s="78"/>
      <c r="VF7" s="78"/>
      <c r="VG7" s="78"/>
      <c r="VH7" s="78"/>
      <c r="VI7" s="78"/>
      <c r="VJ7" s="78"/>
      <c r="VK7" s="78"/>
      <c r="VL7" s="78"/>
      <c r="VM7" s="78"/>
      <c r="VN7" s="78"/>
      <c r="VO7" s="78"/>
      <c r="VP7" s="78"/>
      <c r="VQ7" s="78"/>
      <c r="VR7" s="78"/>
      <c r="VS7" s="78"/>
      <c r="VT7" s="78"/>
      <c r="VU7" s="78"/>
      <c r="VV7" s="78"/>
      <c r="VW7" s="78"/>
      <c r="VX7" s="78"/>
      <c r="VY7" s="78"/>
      <c r="VZ7" s="78"/>
      <c r="WA7" s="78"/>
      <c r="WB7" s="78"/>
      <c r="WC7" s="78"/>
      <c r="WD7" s="78"/>
      <c r="WE7" s="78"/>
      <c r="WF7" s="78"/>
      <c r="WG7" s="78"/>
      <c r="WH7" s="78"/>
      <c r="WI7" s="78"/>
      <c r="WJ7" s="78"/>
      <c r="WK7" s="78"/>
      <c r="WL7" s="78"/>
      <c r="WM7" s="78"/>
      <c r="WN7" s="78"/>
      <c r="WO7" s="78"/>
      <c r="WP7" s="78"/>
      <c r="WQ7" s="78"/>
      <c r="WR7" s="78"/>
      <c r="WS7" s="78"/>
      <c r="WT7" s="78"/>
      <c r="WU7" s="78"/>
      <c r="WV7" s="78"/>
      <c r="WW7" s="78"/>
      <c r="WX7" s="78"/>
      <c r="WY7" s="78"/>
      <c r="WZ7" s="78"/>
      <c r="XA7" s="78"/>
      <c r="XB7" s="78"/>
      <c r="XC7" s="78"/>
      <c r="XD7" s="78"/>
      <c r="XE7" s="78"/>
      <c r="XF7" s="78"/>
      <c r="XG7" s="78"/>
      <c r="XH7" s="78"/>
      <c r="XI7" s="78"/>
      <c r="XJ7" s="78"/>
      <c r="XK7" s="78"/>
      <c r="XL7" s="78"/>
      <c r="XM7" s="78"/>
      <c r="XN7" s="78"/>
      <c r="XO7" s="78"/>
      <c r="XP7" s="78"/>
      <c r="XQ7" s="78"/>
      <c r="XR7" s="78"/>
      <c r="XS7" s="78"/>
      <c r="XT7" s="78"/>
      <c r="XU7" s="78"/>
      <c r="XV7" s="78"/>
      <c r="XW7" s="78"/>
      <c r="XX7" s="78"/>
      <c r="XY7" s="78"/>
      <c r="XZ7" s="78"/>
      <c r="YA7" s="78"/>
      <c r="YB7" s="78"/>
      <c r="YC7" s="78"/>
      <c r="YD7" s="78"/>
      <c r="YE7" s="78"/>
      <c r="YF7" s="78"/>
      <c r="YG7" s="78"/>
      <c r="YH7" s="78"/>
      <c r="YI7" s="78"/>
      <c r="YJ7" s="78"/>
      <c r="YK7" s="78"/>
      <c r="YL7" s="78"/>
      <c r="YM7" s="78"/>
      <c r="YN7" s="78"/>
      <c r="YO7" s="78"/>
      <c r="YP7" s="78"/>
      <c r="YQ7" s="78"/>
      <c r="YR7" s="78"/>
      <c r="YS7" s="78"/>
      <c r="YT7" s="78"/>
      <c r="YU7" s="78"/>
      <c r="YV7" s="78"/>
      <c r="YW7" s="78"/>
      <c r="YX7" s="78"/>
      <c r="YY7" s="78"/>
      <c r="YZ7" s="78"/>
      <c r="ZA7" s="78"/>
      <c r="ZB7" s="78"/>
      <c r="ZC7" s="78"/>
      <c r="ZD7" s="78"/>
      <c r="ZE7" s="78"/>
      <c r="ZF7" s="78"/>
      <c r="ZG7" s="78"/>
      <c r="ZH7" s="78"/>
      <c r="ZI7" s="78"/>
      <c r="ZJ7" s="78"/>
      <c r="ZK7" s="78"/>
      <c r="ZL7" s="78"/>
      <c r="ZM7" s="78"/>
      <c r="ZN7" s="78"/>
      <c r="ZO7" s="78"/>
      <c r="ZP7" s="78"/>
      <c r="ZQ7" s="78"/>
      <c r="ZR7" s="78"/>
      <c r="ZS7" s="78"/>
      <c r="ZT7" s="78"/>
      <c r="ZU7" s="78"/>
      <c r="ZV7" s="78"/>
      <c r="ZW7" s="78"/>
      <c r="ZX7" s="78"/>
      <c r="ZY7" s="78"/>
      <c r="ZZ7" s="78"/>
      <c r="AAA7" s="78"/>
      <c r="AAB7" s="78"/>
      <c r="AAC7" s="78"/>
      <c r="AAD7" s="78"/>
      <c r="AAE7" s="78"/>
      <c r="AAF7" s="78"/>
      <c r="AAG7" s="78"/>
      <c r="AAH7" s="78"/>
      <c r="AAI7" s="78"/>
      <c r="AAJ7" s="78"/>
      <c r="AAK7" s="78"/>
      <c r="AAL7" s="78"/>
      <c r="AAM7" s="78"/>
      <c r="AAN7" s="78"/>
      <c r="AAO7" s="78"/>
      <c r="AAP7" s="78"/>
      <c r="AAQ7" s="78"/>
      <c r="AAR7" s="78"/>
      <c r="AAS7" s="78"/>
      <c r="AAT7" s="78"/>
      <c r="AAU7" s="78"/>
      <c r="AAV7" s="78"/>
      <c r="AAW7" s="78"/>
      <c r="AAX7" s="78"/>
      <c r="AAY7" s="78"/>
      <c r="AAZ7" s="78"/>
      <c r="ABA7" s="78"/>
      <c r="ABB7" s="78"/>
      <c r="ABC7" s="78"/>
      <c r="ABD7" s="78"/>
      <c r="ABE7" s="78"/>
      <c r="ABF7" s="78"/>
      <c r="ABG7" s="78"/>
      <c r="ABH7" s="78"/>
      <c r="ABI7" s="78"/>
      <c r="ABJ7" s="78"/>
      <c r="ABK7" s="78"/>
      <c r="ABL7" s="78"/>
      <c r="ABM7" s="78"/>
      <c r="ABN7" s="78"/>
      <c r="ABO7" s="78"/>
      <c r="ABP7" s="78"/>
      <c r="ABQ7" s="78"/>
      <c r="ABR7" s="78"/>
      <c r="ABS7" s="78"/>
      <c r="ABT7" s="78"/>
      <c r="ABU7" s="78"/>
      <c r="ABV7" s="78"/>
      <c r="ABW7" s="78"/>
      <c r="ABX7" s="78"/>
      <c r="ABY7" s="78"/>
      <c r="ABZ7" s="78"/>
      <c r="ACA7" s="78"/>
      <c r="ACB7" s="78"/>
      <c r="ACC7" s="78"/>
      <c r="ACD7" s="78"/>
      <c r="ACE7" s="78"/>
      <c r="ACF7" s="78"/>
      <c r="ACG7" s="78"/>
      <c r="ACH7" s="78"/>
      <c r="ACI7" s="78"/>
      <c r="ACJ7" s="78"/>
      <c r="ACK7" s="78"/>
      <c r="ACL7" s="78"/>
      <c r="ACM7" s="78"/>
      <c r="ACN7" s="78"/>
      <c r="ACO7" s="78"/>
      <c r="ACP7" s="78"/>
      <c r="ACQ7" s="78"/>
      <c r="ACR7" s="78"/>
      <c r="ACS7" s="78"/>
      <c r="ACT7" s="78"/>
      <c r="ACU7" s="78"/>
      <c r="ACV7" s="78"/>
      <c r="ACW7" s="78"/>
      <c r="ACX7" s="78"/>
      <c r="ACY7" s="78"/>
      <c r="ACZ7" s="78"/>
      <c r="ADA7" s="78"/>
      <c r="ADB7" s="78"/>
      <c r="ADC7" s="78"/>
      <c r="ADD7" s="78"/>
      <c r="ADE7" s="78"/>
      <c r="ADF7" s="78"/>
      <c r="ADG7" s="78"/>
      <c r="ADH7" s="78"/>
      <c r="ADI7" s="78"/>
      <c r="ADJ7" s="78"/>
      <c r="ADK7" s="78"/>
      <c r="ADL7" s="78"/>
      <c r="ADM7" s="78"/>
      <c r="ADN7" s="78"/>
      <c r="ADO7" s="78"/>
      <c r="ADP7" s="78"/>
      <c r="ADQ7" s="78"/>
      <c r="ADR7" s="78"/>
      <c r="ADS7" s="78"/>
      <c r="ADT7" s="78"/>
      <c r="ADU7" s="78"/>
      <c r="ADV7" s="78"/>
      <c r="ADW7" s="78"/>
      <c r="ADX7" s="78"/>
      <c r="ADY7" s="78"/>
      <c r="ADZ7" s="78"/>
      <c r="AEA7" s="78"/>
      <c r="AEB7" s="78"/>
      <c r="AEC7" s="78"/>
      <c r="AED7" s="78"/>
      <c r="AEE7" s="78"/>
      <c r="AEF7" s="78"/>
      <c r="AEG7" s="78"/>
      <c r="AEH7" s="78"/>
      <c r="AEI7" s="78"/>
      <c r="AEJ7" s="78"/>
      <c r="AEK7" s="78"/>
      <c r="AEL7" s="78"/>
      <c r="AEM7" s="78"/>
      <c r="AEN7" s="78"/>
      <c r="AEO7" s="78"/>
      <c r="AEP7" s="78"/>
      <c r="AEQ7" s="78"/>
      <c r="AER7" s="78"/>
      <c r="AES7" s="78"/>
      <c r="AET7" s="78"/>
      <c r="AEU7" s="78"/>
      <c r="AEV7" s="78"/>
      <c r="AEW7" s="78"/>
      <c r="AEX7" s="78"/>
      <c r="AEY7" s="78"/>
      <c r="AEZ7" s="78"/>
      <c r="AFA7" s="78"/>
      <c r="AFB7" s="78"/>
      <c r="AFC7" s="78"/>
      <c r="AFD7" s="78"/>
      <c r="AFE7" s="78"/>
      <c r="AFF7" s="78"/>
      <c r="AFG7" s="78"/>
      <c r="AFH7" s="78"/>
      <c r="AFI7" s="78"/>
      <c r="AFJ7" s="78"/>
      <c r="AFK7" s="78"/>
      <c r="AFL7" s="78"/>
      <c r="AFM7" s="78"/>
      <c r="AFN7" s="78"/>
      <c r="AFO7" s="78"/>
      <c r="AFP7" s="78"/>
      <c r="AFQ7" s="78"/>
      <c r="AFR7" s="78"/>
      <c r="AFS7" s="78"/>
      <c r="AFT7" s="78"/>
      <c r="AFU7" s="78"/>
      <c r="AFV7" s="78"/>
      <c r="AFW7" s="78"/>
      <c r="AFX7" s="78"/>
      <c r="AFY7" s="78"/>
      <c r="AFZ7" s="78"/>
      <c r="AGA7" s="78"/>
      <c r="AGB7" s="78"/>
      <c r="AGC7" s="78"/>
      <c r="AGD7" s="78"/>
      <c r="AGE7" s="78"/>
      <c r="AGF7" s="78"/>
      <c r="AGG7" s="78"/>
      <c r="AGH7" s="78"/>
      <c r="AGI7" s="78"/>
      <c r="AGJ7" s="78"/>
      <c r="AGK7" s="78"/>
      <c r="AGL7" s="78"/>
      <c r="AGM7" s="78"/>
      <c r="AGN7" s="78"/>
      <c r="AGO7" s="78"/>
      <c r="AGP7" s="78"/>
      <c r="AGQ7" s="78"/>
      <c r="AGR7" s="78"/>
      <c r="AGS7" s="78"/>
      <c r="AGT7" s="78"/>
      <c r="AGU7" s="78"/>
      <c r="AGV7" s="78"/>
      <c r="AGW7" s="78"/>
      <c r="AGX7" s="78"/>
      <c r="AGY7" s="78"/>
      <c r="AGZ7" s="78"/>
      <c r="AHA7" s="78"/>
      <c r="AHB7" s="78"/>
      <c r="AHC7" s="78"/>
      <c r="AHD7" s="78"/>
      <c r="AHE7" s="78"/>
      <c r="AHF7" s="78"/>
      <c r="AHG7" s="78"/>
      <c r="AHH7" s="78"/>
      <c r="AHI7" s="78"/>
      <c r="AHJ7" s="78"/>
      <c r="AHK7" s="78"/>
      <c r="AHL7" s="78"/>
      <c r="AHM7" s="78"/>
      <c r="AHN7" s="78"/>
      <c r="AHO7" s="78"/>
      <c r="AHP7" s="78"/>
      <c r="AHQ7" s="78"/>
      <c r="AHR7" s="78"/>
      <c r="AHS7" s="78"/>
      <c r="AHT7" s="78"/>
      <c r="AHU7" s="78"/>
      <c r="AHV7" s="78"/>
      <c r="AHW7" s="78"/>
      <c r="AHX7" s="78"/>
      <c r="AHY7" s="78"/>
      <c r="AHZ7" s="78"/>
      <c r="AIA7" s="78"/>
      <c r="AIB7" s="78"/>
      <c r="AIC7" s="78"/>
      <c r="AID7" s="78"/>
      <c r="AIE7" s="78"/>
      <c r="AIF7" s="78"/>
      <c r="AIG7" s="78"/>
      <c r="AIH7" s="78"/>
      <c r="AII7" s="78"/>
      <c r="AIJ7" s="78"/>
      <c r="AIK7" s="78"/>
      <c r="AIL7" s="78"/>
      <c r="AIM7" s="78"/>
      <c r="AIN7" s="78"/>
      <c r="AIO7" s="78"/>
      <c r="AIP7" s="78"/>
      <c r="AIQ7" s="78"/>
      <c r="AIR7" s="78"/>
      <c r="AIS7" s="78"/>
      <c r="AIT7" s="78"/>
      <c r="AIU7" s="78"/>
      <c r="AIV7" s="78"/>
      <c r="AIW7" s="78"/>
      <c r="AIX7" s="78"/>
      <c r="AIY7" s="78"/>
      <c r="AIZ7" s="78"/>
      <c r="AJA7" s="78"/>
      <c r="AJB7" s="78"/>
      <c r="AJC7" s="78"/>
      <c r="AJD7" s="78"/>
      <c r="AJE7" s="78"/>
      <c r="AJF7" s="78"/>
      <c r="AJG7" s="78"/>
      <c r="AJH7" s="78"/>
      <c r="AJI7" s="78"/>
      <c r="AJJ7" s="78"/>
      <c r="AJK7" s="78"/>
      <c r="AJL7" s="78"/>
      <c r="AJM7" s="78"/>
      <c r="AJN7" s="78"/>
      <c r="AJO7" s="78"/>
      <c r="AJP7" s="78"/>
      <c r="AJQ7" s="78"/>
      <c r="AJR7" s="78"/>
      <c r="AJS7" s="78"/>
      <c r="AJT7" s="78"/>
      <c r="AJU7" s="78"/>
      <c r="AJV7" s="78"/>
      <c r="AJW7" s="78"/>
      <c r="AJX7" s="78"/>
      <c r="AJY7" s="78"/>
      <c r="AJZ7" s="78"/>
      <c r="AKA7" s="78"/>
      <c r="AKB7" s="78"/>
      <c r="AKC7" s="78"/>
      <c r="AKD7" s="78"/>
      <c r="AKE7" s="78"/>
      <c r="AKF7" s="78"/>
      <c r="AKG7" s="78"/>
      <c r="AKH7" s="78"/>
      <c r="AKI7" s="78"/>
      <c r="AKJ7" s="78"/>
      <c r="AKK7" s="78"/>
      <c r="AKL7" s="78"/>
      <c r="AKM7" s="78"/>
      <c r="AKN7" s="78"/>
      <c r="AKO7" s="78"/>
      <c r="AKP7" s="78"/>
      <c r="AKQ7" s="78"/>
      <c r="AKR7" s="78"/>
      <c r="AKS7" s="78"/>
      <c r="AKT7" s="78"/>
      <c r="AKU7" s="78"/>
      <c r="AKV7" s="78"/>
      <c r="AKW7" s="78"/>
      <c r="AKX7" s="78"/>
      <c r="AKY7" s="78"/>
      <c r="AKZ7" s="78"/>
      <c r="ALA7" s="78"/>
      <c r="ALB7" s="78"/>
      <c r="ALC7" s="78"/>
      <c r="ALD7" s="78"/>
      <c r="ALE7" s="78"/>
      <c r="ALF7" s="78"/>
      <c r="ALG7" s="78"/>
      <c r="ALH7" s="78"/>
      <c r="ALI7" s="78"/>
      <c r="ALJ7" s="78"/>
      <c r="ALK7" s="78"/>
      <c r="ALL7" s="78"/>
      <c r="ALM7" s="78"/>
      <c r="ALN7" s="78"/>
      <c r="ALO7" s="78"/>
      <c r="ALP7" s="78"/>
      <c r="ALQ7" s="78"/>
      <c r="ALR7" s="78"/>
      <c r="ALS7" s="78"/>
      <c r="ALT7" s="78"/>
      <c r="ALU7" s="78"/>
      <c r="ALV7" s="78"/>
      <c r="ALW7" s="78"/>
      <c r="ALX7" s="78"/>
      <c r="ALY7" s="78"/>
      <c r="ALZ7" s="78"/>
      <c r="AMA7" s="78"/>
      <c r="AMB7" s="78"/>
      <c r="AMC7" s="78"/>
      <c r="AMD7" s="78"/>
      <c r="AME7" s="78"/>
      <c r="AMF7" s="78"/>
      <c r="AMG7" s="78"/>
      <c r="AMH7" s="78"/>
      <c r="AMI7" s="78"/>
      <c r="AMJ7" s="78"/>
      <c r="AMK7" s="78"/>
      <c r="AML7" s="78"/>
      <c r="AMM7" s="78"/>
      <c r="AMN7" s="78"/>
    </row>
    <row r="8" spans="1:1028" ht="16.5" thickBot="1">
      <c r="A8" s="254">
        <v>3</v>
      </c>
      <c r="B8" s="198">
        <v>1</v>
      </c>
      <c r="C8" s="70" t="s">
        <v>90</v>
      </c>
      <c r="D8" s="70"/>
      <c r="E8" s="74"/>
      <c r="F8" s="74"/>
      <c r="G8" s="74"/>
      <c r="H8" s="70"/>
      <c r="I8" s="71">
        <v>10</v>
      </c>
      <c r="J8" s="71">
        <f>B8*I8</f>
        <v>10</v>
      </c>
    </row>
    <row r="9" spans="1:1028">
      <c r="H9"/>
      <c r="J9"/>
    </row>
    <row r="10" spans="1:1028">
      <c r="H10" s="65" t="s">
        <v>92</v>
      </c>
      <c r="J10" s="66">
        <f>SUM(J6:J8)</f>
        <v>12.4</v>
      </c>
    </row>
    <row r="11" spans="1:1028">
      <c r="H11"/>
      <c r="J11"/>
    </row>
    <row r="12" spans="1:1028">
      <c r="H12" s="65" t="s">
        <v>317</v>
      </c>
      <c r="J12" s="66">
        <f>SUM(J6:J7)</f>
        <v>2.4</v>
      </c>
    </row>
    <row r="13" spans="1:1028">
      <c r="H13" s="65" t="s">
        <v>319</v>
      </c>
      <c r="J13" s="66">
        <f>J8</f>
        <v>10</v>
      </c>
    </row>
    <row r="14" spans="1:1028">
      <c r="H14" s="65" t="s">
        <v>318</v>
      </c>
      <c r="J14" s="66">
        <f>SUM(J12:J13)</f>
        <v>12.4</v>
      </c>
    </row>
    <row r="15" spans="1:1028">
      <c r="H15" s="65" t="s">
        <v>320</v>
      </c>
      <c r="J15" s="66">
        <v>650</v>
      </c>
    </row>
  </sheetData>
  <mergeCells count="2">
    <mergeCell ref="A2:C2"/>
    <mergeCell ref="A3:C3"/>
  </mergeCells>
  <pageMargins left="0.75" right="0.75" top="1" bottom="1" header="0.51180555555555496" footer="0.51180555555555496"/>
  <pageSetup firstPageNumber="0" orientation="portrait" horizontalDpi="4294967292" verticalDpi="4294967292"/>
  <drawing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XFD64"/>
  <sheetViews>
    <sheetView zoomScale="75" zoomScaleNormal="75" zoomScalePageLayoutView="75" workbookViewId="0">
      <selection activeCell="D21" sqref="D21"/>
    </sheetView>
  </sheetViews>
  <sheetFormatPr defaultColWidth="8.875" defaultRowHeight="15.75"/>
  <cols>
    <col min="1" max="2" width="12.875" style="65" customWidth="1"/>
    <col min="3" max="3" width="75.875" style="65" customWidth="1"/>
    <col min="4" max="5" width="25.875" style="78" customWidth="1"/>
    <col min="6" max="6" width="15.875" style="65" customWidth="1"/>
    <col min="7" max="7" width="15.875" style="78" customWidth="1"/>
    <col min="8" max="8" width="15.875" style="65" customWidth="1"/>
    <col min="9" max="12" width="15.875" style="73" customWidth="1"/>
    <col min="13" max="13" width="15.875" style="89" customWidth="1"/>
    <col min="14" max="1031" width="8.875" style="65"/>
  </cols>
  <sheetData>
    <row r="1" spans="1:1031">
      <c r="A1" s="613" t="s">
        <v>1194</v>
      </c>
      <c r="B1" s="534"/>
      <c r="C1" s="534"/>
      <c r="D1" s="225"/>
      <c r="E1" s="232"/>
      <c r="F1"/>
      <c r="G1" s="232"/>
      <c r="H1"/>
      <c r="I1"/>
      <c r="J1"/>
      <c r="K1" s="232"/>
      <c r="L1" s="232"/>
      <c r="M1" s="90"/>
    </row>
    <row r="2" spans="1:1031">
      <c r="A2" s="613" t="s">
        <v>851</v>
      </c>
      <c r="B2" s="534"/>
      <c r="C2" s="534"/>
      <c r="D2" s="225"/>
      <c r="E2" s="232"/>
      <c r="F2"/>
      <c r="G2" s="232"/>
      <c r="H2"/>
      <c r="I2"/>
      <c r="J2"/>
      <c r="K2" s="232"/>
      <c r="L2" s="232"/>
      <c r="M2" s="90"/>
    </row>
    <row r="3" spans="1:1031" s="62" customFormat="1">
      <c r="A3" s="608" t="s">
        <v>1512</v>
      </c>
      <c r="B3" s="608"/>
      <c r="C3" s="608"/>
      <c r="D3" s="225"/>
      <c r="E3" s="232"/>
      <c r="F3"/>
      <c r="G3" s="232"/>
      <c r="H3"/>
      <c r="I3"/>
      <c r="J3"/>
      <c r="K3" s="232"/>
      <c r="L3" s="232"/>
      <c r="M3" s="90"/>
      <c r="N3"/>
      <c r="O3"/>
      <c r="P3"/>
      <c r="Q3"/>
      <c r="R3"/>
      <c r="S3"/>
      <c r="T3"/>
      <c r="U3"/>
      <c r="V3" s="56"/>
      <c r="W3" s="57"/>
      <c r="X3"/>
      <c r="Y3"/>
      <c r="Z3"/>
      <c r="AA3" s="78"/>
      <c r="AB3" s="78"/>
      <c r="AC3" s="78"/>
      <c r="AD3" s="78"/>
      <c r="AE3" s="78"/>
      <c r="AF3" s="78"/>
      <c r="AG3" s="78"/>
      <c r="AH3" s="78"/>
      <c r="AI3" s="78"/>
      <c r="AJ3" s="78"/>
      <c r="AK3" s="78"/>
      <c r="AL3" s="78"/>
      <c r="AM3" s="78"/>
      <c r="AN3" s="78"/>
      <c r="AO3" s="78"/>
      <c r="AP3" s="78"/>
      <c r="AQ3" s="78"/>
      <c r="AR3" s="78"/>
      <c r="AS3" s="78"/>
      <c r="AT3" s="78"/>
      <c r="AU3" s="78"/>
      <c r="AV3" s="78"/>
      <c r="AW3" s="78"/>
      <c r="AX3" s="78"/>
      <c r="AY3" s="78"/>
      <c r="AZ3" s="78"/>
      <c r="BA3" s="78"/>
      <c r="BB3" s="78"/>
      <c r="BC3" s="78"/>
      <c r="BD3" s="78"/>
      <c r="BE3" s="78"/>
      <c r="BF3" s="78"/>
      <c r="BG3" s="78"/>
      <c r="BH3" s="78"/>
      <c r="BI3" s="78"/>
      <c r="BJ3" s="78"/>
      <c r="BK3" s="78"/>
      <c r="BL3" s="78"/>
      <c r="BM3" s="78"/>
      <c r="BN3" s="78"/>
      <c r="BO3" s="78"/>
      <c r="BP3" s="78"/>
      <c r="BQ3" s="78"/>
      <c r="BR3" s="78"/>
      <c r="BS3" s="78"/>
      <c r="BT3" s="78"/>
      <c r="BU3" s="78"/>
      <c r="BV3" s="78"/>
      <c r="BW3" s="78"/>
      <c r="BX3" s="78"/>
      <c r="BY3" s="78"/>
      <c r="BZ3" s="78"/>
      <c r="CA3" s="78"/>
      <c r="CB3" s="78"/>
      <c r="CC3" s="78"/>
      <c r="CD3" s="78"/>
      <c r="CE3" s="78"/>
      <c r="CF3" s="78"/>
      <c r="CG3" s="78"/>
      <c r="CH3" s="78"/>
      <c r="CI3" s="78"/>
      <c r="CJ3" s="78"/>
      <c r="CK3" s="78"/>
      <c r="CL3" s="78"/>
      <c r="CM3" s="78"/>
      <c r="CN3" s="78"/>
      <c r="CO3" s="78"/>
      <c r="CP3" s="78"/>
      <c r="CQ3" s="78"/>
      <c r="CR3" s="78"/>
      <c r="CS3" s="78"/>
      <c r="CT3" s="78"/>
      <c r="CU3" s="78"/>
      <c r="CV3" s="78"/>
      <c r="CW3" s="78"/>
      <c r="CX3" s="78"/>
      <c r="CY3" s="78"/>
      <c r="CZ3" s="78"/>
      <c r="DA3" s="78"/>
      <c r="DB3" s="78"/>
      <c r="DC3" s="78"/>
      <c r="DD3" s="78"/>
      <c r="DE3" s="78"/>
      <c r="DF3" s="78"/>
      <c r="DG3" s="78"/>
      <c r="DH3" s="78"/>
      <c r="DI3" s="78"/>
      <c r="DJ3" s="78"/>
      <c r="DK3" s="78"/>
      <c r="DL3" s="78"/>
      <c r="DM3" s="78"/>
      <c r="DN3" s="78"/>
      <c r="DO3" s="78"/>
      <c r="DP3" s="78"/>
      <c r="DQ3" s="78"/>
      <c r="DR3" s="78"/>
      <c r="DS3" s="78"/>
      <c r="DT3" s="78"/>
      <c r="DU3" s="78"/>
      <c r="DV3" s="78"/>
      <c r="DW3" s="78"/>
      <c r="DX3" s="78"/>
      <c r="DY3" s="78"/>
      <c r="DZ3" s="78"/>
      <c r="EA3" s="78"/>
      <c r="EB3" s="78"/>
      <c r="EC3" s="78"/>
      <c r="ED3" s="78"/>
      <c r="EE3" s="78"/>
      <c r="EF3" s="78"/>
      <c r="EG3" s="78"/>
      <c r="EH3" s="78"/>
      <c r="EI3" s="78"/>
      <c r="EJ3" s="78"/>
      <c r="EK3" s="78"/>
      <c r="EL3" s="78"/>
      <c r="EM3" s="78"/>
      <c r="EN3" s="78"/>
      <c r="EO3" s="78"/>
      <c r="EP3" s="78"/>
      <c r="EQ3" s="78"/>
      <c r="ER3" s="78"/>
      <c r="ES3" s="78"/>
      <c r="ET3" s="78"/>
      <c r="EU3" s="78"/>
      <c r="EV3" s="78"/>
      <c r="EW3" s="78"/>
      <c r="EX3" s="78"/>
      <c r="EY3" s="78"/>
      <c r="EZ3" s="78"/>
      <c r="FA3" s="78"/>
      <c r="FB3" s="78"/>
      <c r="FC3" s="78"/>
      <c r="FD3" s="78"/>
      <c r="FE3" s="78"/>
      <c r="FF3" s="78"/>
      <c r="FG3" s="78"/>
      <c r="FH3" s="78"/>
      <c r="FI3" s="78"/>
      <c r="FJ3" s="78"/>
      <c r="FK3" s="78"/>
      <c r="FL3" s="78"/>
      <c r="FM3" s="78"/>
      <c r="FN3" s="78"/>
      <c r="FO3" s="78"/>
      <c r="FP3" s="78"/>
      <c r="FQ3" s="78"/>
      <c r="FR3" s="78"/>
      <c r="FS3" s="78"/>
      <c r="FT3" s="78"/>
      <c r="FU3" s="78"/>
      <c r="FV3" s="78"/>
      <c r="FW3" s="78"/>
      <c r="FX3" s="78"/>
      <c r="FY3" s="78"/>
      <c r="FZ3" s="78"/>
      <c r="GA3" s="78"/>
      <c r="GB3" s="78"/>
      <c r="GC3" s="78"/>
      <c r="GD3" s="78"/>
      <c r="GE3" s="78"/>
      <c r="GF3" s="78"/>
      <c r="GG3" s="78"/>
      <c r="GH3" s="78"/>
      <c r="GI3" s="78"/>
      <c r="GJ3" s="78"/>
      <c r="GK3" s="78"/>
      <c r="GL3" s="78"/>
      <c r="GM3" s="78"/>
      <c r="GN3" s="78"/>
      <c r="GO3" s="78"/>
      <c r="GP3" s="78"/>
      <c r="GQ3" s="78"/>
      <c r="GR3" s="78"/>
      <c r="GS3" s="78"/>
      <c r="GT3" s="78"/>
      <c r="GU3" s="78"/>
      <c r="GV3" s="78"/>
      <c r="GW3" s="78"/>
      <c r="GX3" s="78"/>
      <c r="GY3" s="78"/>
      <c r="GZ3" s="78"/>
      <c r="HA3" s="78"/>
      <c r="HB3" s="78"/>
      <c r="HC3" s="78"/>
      <c r="HD3" s="78"/>
      <c r="HE3" s="78"/>
      <c r="HF3" s="78"/>
      <c r="HG3" s="78"/>
      <c r="HH3" s="78"/>
      <c r="HI3" s="78"/>
      <c r="HJ3" s="78"/>
      <c r="HK3" s="78"/>
      <c r="HL3" s="78"/>
      <c r="HM3" s="78"/>
      <c r="HN3" s="78"/>
      <c r="HO3" s="78"/>
      <c r="HP3" s="78"/>
      <c r="HQ3" s="78"/>
      <c r="HR3" s="78"/>
      <c r="HS3" s="78"/>
      <c r="HT3" s="78"/>
      <c r="HU3" s="78"/>
      <c r="HV3" s="78"/>
      <c r="HW3" s="78"/>
      <c r="HX3" s="78"/>
      <c r="HY3" s="78"/>
      <c r="HZ3" s="78"/>
      <c r="IA3" s="78"/>
      <c r="IB3" s="78"/>
      <c r="IC3" s="78"/>
      <c r="ID3" s="78"/>
      <c r="IE3" s="78"/>
      <c r="IF3" s="78"/>
      <c r="IG3" s="78"/>
      <c r="IH3" s="78"/>
      <c r="II3" s="78"/>
      <c r="IJ3" s="78"/>
      <c r="IK3" s="78"/>
      <c r="IL3" s="78"/>
      <c r="IM3" s="78"/>
      <c r="IN3" s="78"/>
      <c r="IO3" s="78"/>
      <c r="IP3" s="78"/>
      <c r="IQ3" s="78"/>
      <c r="IR3" s="78"/>
      <c r="IS3" s="78"/>
      <c r="IT3" s="78"/>
      <c r="IU3" s="78"/>
      <c r="IV3" s="78"/>
      <c r="IW3" s="78"/>
      <c r="IX3" s="78"/>
      <c r="IY3" s="78"/>
      <c r="IZ3" s="78"/>
      <c r="JA3" s="78"/>
      <c r="JB3" s="78"/>
      <c r="JC3" s="78"/>
      <c r="JD3" s="78"/>
      <c r="JE3" s="78"/>
      <c r="JF3" s="78"/>
      <c r="JG3" s="78"/>
      <c r="JH3" s="78"/>
      <c r="JI3" s="78"/>
      <c r="JJ3" s="78"/>
      <c r="JK3" s="78"/>
      <c r="JL3" s="78"/>
      <c r="JM3" s="78"/>
      <c r="JN3" s="78"/>
      <c r="JO3" s="78"/>
      <c r="JP3" s="78"/>
      <c r="JQ3" s="78"/>
      <c r="JR3" s="78"/>
      <c r="JS3" s="78"/>
      <c r="JT3" s="78"/>
      <c r="JU3" s="78"/>
      <c r="JV3" s="78"/>
      <c r="JW3" s="78"/>
      <c r="JX3" s="78"/>
      <c r="JY3" s="78"/>
      <c r="JZ3" s="78"/>
      <c r="KA3" s="78"/>
      <c r="KB3" s="78"/>
      <c r="KC3" s="78"/>
      <c r="KD3" s="78"/>
      <c r="KE3" s="78"/>
      <c r="KF3" s="78"/>
      <c r="KG3" s="78"/>
      <c r="KH3" s="78"/>
      <c r="KI3" s="78"/>
      <c r="KJ3" s="78"/>
      <c r="KK3" s="78"/>
      <c r="KL3" s="78"/>
      <c r="KM3" s="78"/>
      <c r="KN3" s="78"/>
      <c r="KO3" s="78"/>
      <c r="KP3" s="78"/>
      <c r="KQ3" s="78"/>
      <c r="KR3" s="78"/>
      <c r="KS3" s="78"/>
      <c r="KT3" s="78"/>
      <c r="KU3" s="78"/>
      <c r="KV3" s="78"/>
      <c r="KW3" s="78"/>
      <c r="KX3" s="78"/>
      <c r="KY3" s="78"/>
      <c r="KZ3" s="78"/>
      <c r="LA3" s="78"/>
      <c r="LB3" s="78"/>
      <c r="LC3" s="78"/>
      <c r="LD3" s="78"/>
      <c r="LE3" s="78"/>
      <c r="LF3" s="78"/>
      <c r="LG3" s="78"/>
      <c r="LH3" s="78"/>
      <c r="LI3" s="78"/>
      <c r="LJ3" s="78"/>
      <c r="LK3" s="78"/>
      <c r="LL3" s="78"/>
      <c r="LM3" s="78"/>
      <c r="LN3" s="78"/>
      <c r="LO3" s="78"/>
      <c r="LP3" s="78"/>
      <c r="LQ3" s="78"/>
      <c r="LR3" s="78"/>
      <c r="LS3" s="78"/>
      <c r="LT3" s="78"/>
      <c r="LU3" s="78"/>
      <c r="LV3" s="78"/>
      <c r="LW3" s="78"/>
      <c r="LX3" s="78"/>
      <c r="LY3" s="78"/>
      <c r="LZ3" s="78"/>
      <c r="MA3" s="78"/>
      <c r="MB3" s="78"/>
      <c r="MC3" s="78"/>
      <c r="MD3" s="78"/>
      <c r="ME3" s="78"/>
      <c r="MF3" s="78"/>
      <c r="MG3" s="78"/>
      <c r="MH3" s="78"/>
      <c r="MI3" s="78"/>
      <c r="MJ3" s="78"/>
      <c r="MK3" s="78"/>
      <c r="ML3" s="78"/>
      <c r="MM3" s="78"/>
      <c r="MN3" s="78"/>
      <c r="MO3" s="78"/>
      <c r="MP3" s="78"/>
      <c r="MQ3" s="78"/>
      <c r="MR3" s="78"/>
      <c r="MS3" s="78"/>
      <c r="MT3" s="78"/>
      <c r="MU3" s="78"/>
      <c r="MV3" s="78"/>
      <c r="MW3" s="78"/>
      <c r="MX3" s="78"/>
      <c r="MY3" s="78"/>
      <c r="MZ3" s="78"/>
      <c r="NA3" s="78"/>
      <c r="NB3" s="78"/>
      <c r="NC3" s="78"/>
      <c r="ND3" s="78"/>
      <c r="NE3" s="78"/>
      <c r="NF3" s="78"/>
      <c r="NG3" s="78"/>
      <c r="NH3" s="78"/>
      <c r="NI3" s="78"/>
      <c r="NJ3" s="78"/>
      <c r="NK3" s="78"/>
      <c r="NL3" s="78"/>
      <c r="NM3" s="78"/>
      <c r="NN3" s="78"/>
      <c r="NO3" s="78"/>
      <c r="NP3" s="78"/>
      <c r="NQ3" s="78"/>
      <c r="NR3" s="78"/>
      <c r="NS3" s="78"/>
      <c r="NT3" s="78"/>
      <c r="NU3" s="78"/>
      <c r="NV3" s="78"/>
      <c r="NW3" s="78"/>
      <c r="NX3" s="78"/>
      <c r="NY3" s="78"/>
      <c r="NZ3" s="78"/>
      <c r="OA3" s="78"/>
      <c r="OB3" s="78"/>
      <c r="OC3" s="78"/>
      <c r="OD3" s="78"/>
      <c r="OE3" s="78"/>
      <c r="OF3" s="78"/>
      <c r="OG3" s="78"/>
      <c r="OH3" s="78"/>
      <c r="OI3" s="78"/>
      <c r="OJ3" s="78"/>
      <c r="OK3" s="78"/>
      <c r="OL3" s="78"/>
      <c r="OM3" s="78"/>
      <c r="ON3" s="78"/>
      <c r="OO3" s="78"/>
      <c r="OP3" s="78"/>
      <c r="OQ3" s="78"/>
      <c r="OR3" s="78"/>
      <c r="OS3" s="78"/>
      <c r="OT3" s="78"/>
      <c r="OU3" s="78"/>
      <c r="OV3" s="78"/>
      <c r="OW3" s="78"/>
      <c r="OX3" s="78"/>
      <c r="OY3" s="78"/>
      <c r="OZ3" s="78"/>
      <c r="PA3" s="78"/>
      <c r="PB3" s="78"/>
      <c r="PC3" s="78"/>
      <c r="PD3" s="78"/>
      <c r="PE3" s="78"/>
      <c r="PF3" s="78"/>
      <c r="PG3" s="78"/>
      <c r="PH3" s="78"/>
      <c r="PI3" s="78"/>
      <c r="PJ3" s="78"/>
      <c r="PK3" s="78"/>
      <c r="PL3" s="78"/>
      <c r="PM3" s="78"/>
      <c r="PN3" s="78"/>
      <c r="PO3" s="78"/>
      <c r="PP3" s="78"/>
      <c r="PQ3" s="78"/>
      <c r="PR3" s="78"/>
      <c r="PS3" s="78"/>
      <c r="PT3" s="78"/>
      <c r="PU3" s="78"/>
      <c r="PV3" s="78"/>
      <c r="PW3" s="78"/>
      <c r="PX3" s="78"/>
      <c r="PY3" s="78"/>
      <c r="PZ3" s="78"/>
      <c r="QA3" s="78"/>
      <c r="QB3" s="78"/>
      <c r="QC3" s="78"/>
      <c r="QD3" s="78"/>
      <c r="QE3" s="78"/>
      <c r="QF3" s="78"/>
      <c r="QG3" s="78"/>
      <c r="QH3" s="78"/>
      <c r="QI3" s="78"/>
      <c r="QJ3" s="78"/>
      <c r="QK3" s="78"/>
      <c r="QL3" s="78"/>
      <c r="QM3" s="78"/>
      <c r="QN3" s="78"/>
      <c r="QO3" s="78"/>
      <c r="QP3" s="78"/>
      <c r="QQ3" s="78"/>
      <c r="QR3" s="78"/>
      <c r="QS3" s="78"/>
      <c r="QT3" s="78"/>
      <c r="QU3" s="78"/>
      <c r="QV3" s="78"/>
      <c r="QW3" s="78"/>
      <c r="QX3" s="78"/>
      <c r="QY3" s="78"/>
      <c r="QZ3" s="78"/>
      <c r="RA3" s="78"/>
      <c r="RB3" s="78"/>
      <c r="RC3" s="78"/>
      <c r="RD3" s="78"/>
      <c r="RE3" s="78"/>
      <c r="RF3" s="78"/>
      <c r="RG3" s="78"/>
      <c r="RH3" s="78"/>
      <c r="RI3" s="78"/>
      <c r="RJ3" s="78"/>
      <c r="RK3" s="78"/>
      <c r="RL3" s="78"/>
      <c r="RM3" s="78"/>
      <c r="RN3" s="78"/>
      <c r="RO3" s="78"/>
      <c r="RP3" s="78"/>
      <c r="RQ3" s="78"/>
      <c r="RR3" s="78"/>
      <c r="RS3" s="78"/>
      <c r="RT3" s="78"/>
      <c r="RU3" s="78"/>
      <c r="RV3" s="78"/>
      <c r="RW3" s="78"/>
      <c r="RX3" s="78"/>
      <c r="RY3" s="78"/>
      <c r="RZ3" s="78"/>
      <c r="SA3" s="78"/>
      <c r="SB3" s="78"/>
      <c r="SC3" s="78"/>
      <c r="SD3" s="78"/>
      <c r="SE3" s="78"/>
      <c r="SF3" s="78"/>
      <c r="SG3" s="78"/>
      <c r="SH3" s="78"/>
      <c r="SI3" s="78"/>
      <c r="SJ3" s="78"/>
      <c r="SK3" s="78"/>
      <c r="SL3" s="78"/>
      <c r="SM3" s="78"/>
      <c r="SN3" s="78"/>
      <c r="SO3" s="78"/>
      <c r="SP3" s="78"/>
      <c r="SQ3" s="78"/>
      <c r="SR3" s="78"/>
      <c r="SS3" s="78"/>
      <c r="ST3" s="78"/>
      <c r="SU3" s="78"/>
      <c r="SV3" s="78"/>
      <c r="SW3" s="78"/>
      <c r="SX3" s="78"/>
      <c r="SY3" s="78"/>
      <c r="SZ3" s="78"/>
      <c r="TA3" s="78"/>
      <c r="TB3" s="78"/>
      <c r="TC3" s="78"/>
      <c r="TD3" s="78"/>
      <c r="TE3" s="78"/>
      <c r="TF3" s="78"/>
      <c r="TG3" s="78"/>
      <c r="TH3" s="78"/>
      <c r="TI3" s="78"/>
      <c r="TJ3" s="78"/>
      <c r="TK3" s="78"/>
      <c r="TL3" s="78"/>
      <c r="TM3" s="78"/>
      <c r="TN3" s="78"/>
      <c r="TO3" s="78"/>
      <c r="TP3" s="78"/>
      <c r="TQ3" s="78"/>
      <c r="TR3" s="78"/>
      <c r="TS3" s="78"/>
      <c r="TT3" s="78"/>
      <c r="TU3" s="78"/>
      <c r="TV3" s="78"/>
      <c r="TW3" s="78"/>
      <c r="TX3" s="78"/>
      <c r="TY3" s="78"/>
      <c r="TZ3" s="78"/>
      <c r="UA3" s="78"/>
      <c r="UB3" s="78"/>
      <c r="UC3" s="78"/>
      <c r="UD3" s="78"/>
      <c r="UE3" s="78"/>
      <c r="UF3" s="78"/>
      <c r="UG3" s="78"/>
      <c r="UH3" s="78"/>
      <c r="UI3" s="78"/>
      <c r="UJ3" s="78"/>
      <c r="UK3" s="78"/>
      <c r="UL3" s="78"/>
      <c r="UM3" s="78"/>
      <c r="UN3" s="78"/>
      <c r="UO3" s="78"/>
      <c r="UP3" s="78"/>
      <c r="UQ3" s="78"/>
      <c r="UR3" s="78"/>
      <c r="US3" s="78"/>
      <c r="UT3" s="78"/>
      <c r="UU3" s="78"/>
      <c r="UV3" s="78"/>
      <c r="UW3" s="78"/>
      <c r="UX3" s="78"/>
      <c r="UY3" s="78"/>
      <c r="UZ3" s="78"/>
      <c r="VA3" s="78"/>
      <c r="VB3" s="78"/>
      <c r="VC3" s="78"/>
      <c r="VD3" s="78"/>
      <c r="VE3" s="78"/>
      <c r="VF3" s="78"/>
      <c r="VG3" s="78"/>
      <c r="VH3" s="78"/>
      <c r="VI3" s="78"/>
      <c r="VJ3" s="78"/>
      <c r="VK3" s="78"/>
      <c r="VL3" s="78"/>
      <c r="VM3" s="78"/>
      <c r="VN3" s="78"/>
      <c r="VO3" s="78"/>
      <c r="VP3" s="78"/>
      <c r="VQ3" s="78"/>
      <c r="VR3" s="78"/>
      <c r="VS3" s="78"/>
      <c r="VT3" s="78"/>
      <c r="VU3" s="78"/>
      <c r="VV3" s="78"/>
      <c r="VW3" s="78"/>
      <c r="VX3" s="78"/>
      <c r="VY3" s="78"/>
      <c r="VZ3" s="78"/>
      <c r="WA3" s="78"/>
      <c r="WB3" s="78"/>
      <c r="WC3" s="78"/>
      <c r="WD3" s="78"/>
      <c r="WE3" s="78"/>
      <c r="WF3" s="78"/>
      <c r="WG3" s="78"/>
      <c r="WH3" s="78"/>
      <c r="WI3" s="78"/>
      <c r="WJ3" s="78"/>
      <c r="WK3" s="78"/>
      <c r="WL3" s="78"/>
      <c r="WM3" s="78"/>
      <c r="WN3" s="78"/>
      <c r="WO3" s="78"/>
      <c r="WP3" s="78"/>
      <c r="WQ3" s="78"/>
      <c r="WR3" s="78"/>
      <c r="WS3" s="78"/>
      <c r="WT3" s="78"/>
      <c r="WU3" s="78"/>
      <c r="WV3" s="78"/>
      <c r="WW3" s="78"/>
      <c r="WX3" s="78"/>
      <c r="WY3" s="78"/>
      <c r="WZ3" s="78"/>
      <c r="XA3" s="78"/>
      <c r="XB3" s="78"/>
      <c r="XC3" s="78"/>
      <c r="XD3" s="78"/>
      <c r="XE3" s="78"/>
      <c r="XF3" s="78"/>
      <c r="XG3" s="78"/>
      <c r="XH3" s="78"/>
      <c r="XI3" s="78"/>
      <c r="XJ3" s="78"/>
      <c r="XK3" s="78"/>
      <c r="XL3" s="78"/>
      <c r="XM3" s="78"/>
      <c r="XN3" s="78"/>
      <c r="XO3" s="78"/>
      <c r="XP3" s="78"/>
      <c r="XQ3" s="78"/>
      <c r="XR3" s="78"/>
      <c r="XS3" s="78"/>
      <c r="XT3" s="78"/>
      <c r="XU3" s="78"/>
      <c r="XV3" s="78"/>
      <c r="XW3" s="78"/>
      <c r="XX3" s="78"/>
      <c r="XY3" s="78"/>
      <c r="XZ3" s="78"/>
      <c r="YA3" s="78"/>
      <c r="YB3" s="78"/>
      <c r="YC3" s="78"/>
      <c r="YD3" s="78"/>
      <c r="YE3" s="78"/>
      <c r="YF3" s="78"/>
      <c r="YG3" s="78"/>
      <c r="YH3" s="78"/>
      <c r="YI3" s="78"/>
      <c r="YJ3" s="78"/>
      <c r="YK3" s="78"/>
      <c r="YL3" s="78"/>
      <c r="YM3" s="78"/>
      <c r="YN3" s="78"/>
      <c r="YO3" s="78"/>
      <c r="YP3" s="78"/>
      <c r="YQ3" s="78"/>
      <c r="YR3" s="78"/>
      <c r="YS3" s="78"/>
      <c r="YT3" s="78"/>
      <c r="YU3" s="78"/>
      <c r="YV3" s="78"/>
      <c r="YW3" s="78"/>
      <c r="YX3" s="78"/>
      <c r="YY3" s="78"/>
      <c r="YZ3" s="78"/>
      <c r="ZA3" s="78"/>
      <c r="ZB3" s="78"/>
      <c r="ZC3" s="78"/>
      <c r="ZD3" s="78"/>
      <c r="ZE3" s="78"/>
      <c r="ZF3" s="78"/>
      <c r="ZG3" s="78"/>
      <c r="ZH3" s="78"/>
      <c r="ZI3" s="78"/>
      <c r="ZJ3" s="78"/>
      <c r="ZK3" s="78"/>
      <c r="ZL3" s="78"/>
      <c r="ZM3" s="78"/>
      <c r="ZN3" s="78"/>
      <c r="ZO3" s="78"/>
      <c r="ZP3" s="78"/>
      <c r="ZQ3" s="78"/>
      <c r="ZR3" s="78"/>
      <c r="ZS3" s="78"/>
      <c r="ZT3" s="78"/>
      <c r="ZU3" s="78"/>
      <c r="ZV3" s="78"/>
      <c r="ZW3" s="78"/>
      <c r="ZX3" s="78"/>
      <c r="ZY3" s="78"/>
      <c r="ZZ3" s="78"/>
      <c r="AAA3" s="78"/>
      <c r="AAB3" s="78"/>
      <c r="AAC3" s="78"/>
      <c r="AAD3" s="78"/>
      <c r="AAE3" s="78"/>
      <c r="AAF3" s="78"/>
      <c r="AAG3" s="78"/>
      <c r="AAH3" s="78"/>
      <c r="AAI3" s="78"/>
      <c r="AAJ3" s="78"/>
      <c r="AAK3" s="78"/>
      <c r="AAL3" s="78"/>
      <c r="AAM3" s="78"/>
      <c r="AAN3" s="78"/>
      <c r="AAO3" s="78"/>
      <c r="AAP3" s="78"/>
      <c r="AAQ3" s="78"/>
      <c r="AAR3" s="78"/>
      <c r="AAS3" s="78"/>
      <c r="AAT3" s="78"/>
      <c r="AAU3" s="78"/>
      <c r="AAV3" s="78"/>
      <c r="AAW3" s="78"/>
      <c r="AAX3" s="78"/>
      <c r="AAY3" s="78"/>
      <c r="AAZ3" s="78"/>
      <c r="ABA3" s="78"/>
      <c r="ABB3" s="78"/>
      <c r="ABC3" s="78"/>
      <c r="ABD3" s="78"/>
      <c r="ABE3" s="78"/>
      <c r="ABF3" s="78"/>
      <c r="ABG3" s="78"/>
      <c r="ABH3" s="78"/>
      <c r="ABI3" s="78"/>
      <c r="ABJ3" s="78"/>
      <c r="ABK3" s="78"/>
      <c r="ABL3" s="78"/>
      <c r="ABM3" s="78"/>
      <c r="ABN3" s="78"/>
      <c r="ABO3" s="78"/>
      <c r="ABP3" s="78"/>
      <c r="ABQ3" s="78"/>
      <c r="ABR3" s="78"/>
      <c r="ABS3" s="78"/>
      <c r="ABT3" s="78"/>
      <c r="ABU3" s="78"/>
      <c r="ABV3" s="78"/>
      <c r="ABW3" s="78"/>
      <c r="ABX3" s="78"/>
      <c r="ABY3" s="78"/>
      <c r="ABZ3" s="78"/>
      <c r="ACA3" s="78"/>
      <c r="ACB3" s="78"/>
      <c r="ACC3" s="78"/>
      <c r="ACD3" s="78"/>
      <c r="ACE3" s="78"/>
      <c r="ACF3" s="78"/>
      <c r="ACG3" s="78"/>
      <c r="ACH3" s="78"/>
      <c r="ACI3" s="78"/>
      <c r="ACJ3" s="78"/>
      <c r="ACK3" s="78"/>
      <c r="ACL3" s="78"/>
      <c r="ACM3" s="78"/>
      <c r="ACN3" s="78"/>
      <c r="ACO3" s="78"/>
      <c r="ACP3" s="78"/>
      <c r="ACQ3" s="78"/>
      <c r="ACR3" s="78"/>
      <c r="ACS3" s="78"/>
      <c r="ACT3" s="78"/>
      <c r="ACU3" s="78"/>
      <c r="ACV3" s="78"/>
      <c r="ACW3" s="78"/>
      <c r="ACX3" s="78"/>
      <c r="ACY3" s="78"/>
      <c r="ACZ3" s="78"/>
      <c r="ADA3" s="78"/>
      <c r="ADB3" s="78"/>
      <c r="ADC3" s="78"/>
      <c r="ADD3" s="78"/>
      <c r="ADE3" s="78"/>
      <c r="ADF3" s="78"/>
      <c r="ADG3" s="78"/>
      <c r="ADH3" s="78"/>
      <c r="ADI3" s="78"/>
      <c r="ADJ3" s="78"/>
      <c r="ADK3" s="78"/>
      <c r="ADL3" s="78"/>
      <c r="ADM3" s="78"/>
      <c r="ADN3" s="78"/>
      <c r="ADO3" s="78"/>
      <c r="ADP3" s="78"/>
      <c r="ADQ3" s="78"/>
      <c r="ADR3" s="78"/>
      <c r="ADS3" s="78"/>
      <c r="ADT3" s="78"/>
      <c r="ADU3" s="78"/>
      <c r="ADV3" s="78"/>
      <c r="ADW3" s="78"/>
      <c r="ADX3" s="78"/>
      <c r="ADY3" s="78"/>
      <c r="ADZ3" s="78"/>
      <c r="AEA3" s="78"/>
      <c r="AEB3" s="78"/>
      <c r="AEC3" s="78"/>
      <c r="AED3" s="78"/>
      <c r="AEE3" s="78"/>
      <c r="AEF3" s="78"/>
      <c r="AEG3" s="78"/>
      <c r="AEH3" s="78"/>
      <c r="AEI3" s="78"/>
      <c r="AEJ3" s="78"/>
      <c r="AEK3" s="78"/>
      <c r="AEL3" s="78"/>
      <c r="AEM3" s="78"/>
      <c r="AEN3" s="78"/>
      <c r="AEO3" s="78"/>
      <c r="AEP3" s="78"/>
      <c r="AEQ3" s="78"/>
      <c r="AER3" s="78"/>
      <c r="AES3" s="78"/>
      <c r="AET3" s="78"/>
      <c r="AEU3" s="78"/>
      <c r="AEV3" s="78"/>
      <c r="AEW3" s="78"/>
      <c r="AEX3" s="78"/>
      <c r="AEY3" s="78"/>
      <c r="AEZ3" s="78"/>
      <c r="AFA3" s="78"/>
      <c r="AFB3" s="78"/>
      <c r="AFC3" s="78"/>
      <c r="AFD3" s="78"/>
      <c r="AFE3" s="78"/>
      <c r="AFF3" s="78"/>
      <c r="AFG3" s="78"/>
      <c r="AFH3" s="78"/>
      <c r="AFI3" s="78"/>
      <c r="AFJ3" s="78"/>
      <c r="AFK3" s="78"/>
      <c r="AFL3" s="78"/>
      <c r="AFM3" s="78"/>
      <c r="AFN3" s="78"/>
      <c r="AFO3" s="78"/>
      <c r="AFP3" s="78"/>
      <c r="AFQ3" s="78"/>
      <c r="AFR3" s="78"/>
      <c r="AFS3" s="78"/>
      <c r="AFT3" s="78"/>
      <c r="AFU3" s="78"/>
      <c r="AFV3" s="78"/>
      <c r="AFW3" s="78"/>
      <c r="AFX3" s="78"/>
      <c r="AFY3" s="78"/>
      <c r="AFZ3" s="78"/>
      <c r="AGA3" s="78"/>
      <c r="AGB3" s="78"/>
      <c r="AGC3" s="78"/>
      <c r="AGD3" s="78"/>
      <c r="AGE3" s="78"/>
      <c r="AGF3" s="78"/>
      <c r="AGG3" s="78"/>
      <c r="AGH3" s="78"/>
      <c r="AGI3" s="78"/>
      <c r="AGJ3" s="78"/>
      <c r="AGK3" s="78"/>
      <c r="AGL3" s="78"/>
      <c r="AGM3" s="78"/>
      <c r="AGN3" s="78"/>
      <c r="AGO3" s="78"/>
      <c r="AGP3" s="78"/>
      <c r="AGQ3" s="78"/>
      <c r="AGR3" s="78"/>
      <c r="AGS3" s="78"/>
      <c r="AGT3" s="78"/>
      <c r="AGU3" s="78"/>
      <c r="AGV3" s="78"/>
      <c r="AGW3" s="78"/>
      <c r="AGX3" s="78"/>
      <c r="AGY3" s="78"/>
      <c r="AGZ3" s="78"/>
      <c r="AHA3" s="78"/>
      <c r="AHB3" s="78"/>
      <c r="AHC3" s="78"/>
      <c r="AHD3" s="78"/>
      <c r="AHE3" s="78"/>
      <c r="AHF3" s="78"/>
      <c r="AHG3" s="78"/>
      <c r="AHH3" s="78"/>
      <c r="AHI3" s="78"/>
      <c r="AHJ3" s="78"/>
      <c r="AHK3" s="78"/>
      <c r="AHL3" s="78"/>
      <c r="AHM3" s="78"/>
      <c r="AHN3" s="78"/>
      <c r="AHO3" s="78"/>
      <c r="AHP3" s="78"/>
      <c r="AHQ3" s="78"/>
      <c r="AHR3" s="78"/>
      <c r="AHS3" s="78"/>
      <c r="AHT3" s="78"/>
      <c r="AHU3" s="78"/>
      <c r="AHV3" s="78"/>
      <c r="AHW3" s="78"/>
      <c r="AHX3" s="78"/>
      <c r="AHY3" s="78"/>
      <c r="AHZ3" s="78"/>
      <c r="AIA3" s="78"/>
      <c r="AIB3" s="78"/>
      <c r="AIC3" s="78"/>
      <c r="AID3" s="78"/>
      <c r="AIE3" s="78"/>
      <c r="AIF3" s="78"/>
      <c r="AIG3" s="78"/>
      <c r="AIH3" s="78"/>
      <c r="AII3" s="78"/>
      <c r="AIJ3" s="78"/>
      <c r="AIK3" s="78"/>
      <c r="AIL3" s="78"/>
      <c r="AIM3" s="78"/>
      <c r="AIN3" s="78"/>
      <c r="AIO3" s="78"/>
      <c r="AIP3" s="78"/>
      <c r="AIQ3" s="78"/>
      <c r="AIR3" s="78"/>
      <c r="AIS3" s="78"/>
      <c r="AIT3" s="78"/>
      <c r="AIU3" s="78"/>
      <c r="AIV3" s="78"/>
      <c r="AIW3" s="78"/>
      <c r="AIX3" s="78"/>
      <c r="AIY3" s="78"/>
      <c r="AIZ3" s="78"/>
      <c r="AJA3" s="78"/>
      <c r="AJB3" s="78"/>
      <c r="AJC3" s="78"/>
      <c r="AJD3" s="78"/>
      <c r="AJE3" s="78"/>
      <c r="AJF3" s="78"/>
      <c r="AJG3" s="78"/>
      <c r="AJH3" s="78"/>
      <c r="AJI3" s="78"/>
      <c r="AJJ3" s="78"/>
      <c r="AJK3" s="78"/>
      <c r="AJL3" s="78"/>
      <c r="AJM3" s="78"/>
      <c r="AJN3" s="78"/>
      <c r="AJO3" s="78"/>
      <c r="AJP3" s="78"/>
      <c r="AJQ3" s="78"/>
      <c r="AJR3" s="78"/>
      <c r="AJS3" s="78"/>
      <c r="AJT3" s="78"/>
      <c r="AJU3" s="78"/>
      <c r="AJV3" s="78"/>
      <c r="AJW3" s="78"/>
      <c r="AJX3" s="78"/>
      <c r="AJY3" s="78"/>
      <c r="AJZ3" s="78"/>
      <c r="AKA3" s="78"/>
      <c r="AKB3" s="78"/>
      <c r="AKC3" s="78"/>
      <c r="AKD3" s="78"/>
      <c r="AKE3" s="78"/>
      <c r="AKF3" s="78"/>
      <c r="AKG3" s="78"/>
      <c r="AKH3" s="78"/>
      <c r="AKI3" s="78"/>
      <c r="AKJ3" s="78"/>
      <c r="AKK3" s="78"/>
      <c r="AKL3" s="78"/>
      <c r="AKM3" s="78"/>
      <c r="AKN3" s="78"/>
      <c r="AKO3" s="78"/>
      <c r="AKP3" s="78"/>
      <c r="AKQ3" s="78"/>
      <c r="AKR3" s="78"/>
      <c r="AKS3" s="78"/>
      <c r="AKT3" s="78"/>
      <c r="AKU3" s="78"/>
      <c r="AKV3" s="78"/>
      <c r="AKW3" s="78"/>
      <c r="AKX3" s="78"/>
      <c r="AKY3" s="78"/>
      <c r="AKZ3" s="78"/>
      <c r="ALA3" s="78"/>
      <c r="ALB3" s="78"/>
      <c r="ALC3" s="78"/>
      <c r="ALD3" s="78"/>
      <c r="ALE3" s="78"/>
      <c r="ALF3" s="78"/>
      <c r="ALG3" s="78"/>
      <c r="ALH3" s="78"/>
      <c r="ALI3" s="78"/>
      <c r="ALJ3" s="78"/>
      <c r="ALK3" s="78"/>
      <c r="ALL3" s="78"/>
      <c r="ALM3" s="78"/>
      <c r="ALN3" s="78"/>
      <c r="ALO3" s="78"/>
      <c r="ALP3" s="78"/>
      <c r="ALQ3" s="78"/>
      <c r="ALR3" s="78"/>
      <c r="ALS3" s="78"/>
      <c r="ALT3" s="78"/>
      <c r="ALU3" s="78"/>
      <c r="ALV3" s="78"/>
      <c r="ALW3" s="78"/>
      <c r="ALX3" s="78"/>
      <c r="ALY3" s="78"/>
      <c r="ALZ3" s="78"/>
      <c r="AMA3" s="78"/>
      <c r="AMB3" s="78"/>
      <c r="AMC3" s="78"/>
      <c r="AMD3" s="78"/>
      <c r="AME3" s="78"/>
      <c r="AMF3" s="78"/>
      <c r="AMG3" s="78"/>
      <c r="AMH3" s="78"/>
      <c r="AMI3" s="78"/>
      <c r="AMJ3" s="78"/>
      <c r="AMK3" s="78"/>
      <c r="AML3" s="78"/>
      <c r="AMM3" s="78"/>
      <c r="AMN3" s="78"/>
      <c r="AMO3" s="78"/>
      <c r="AMP3" s="78"/>
      <c r="AMQ3" s="78"/>
    </row>
    <row r="4" spans="1:1031" s="346" customFormat="1">
      <c r="A4" s="437" t="s">
        <v>1452</v>
      </c>
      <c r="B4" s="347"/>
      <c r="C4" s="56"/>
      <c r="M4" s="423"/>
      <c r="V4" s="56"/>
      <c r="W4" s="57"/>
      <c r="AA4" s="78"/>
      <c r="AB4" s="78"/>
      <c r="AC4" s="78"/>
      <c r="AD4" s="78"/>
      <c r="AE4" s="78"/>
      <c r="AF4" s="78"/>
      <c r="AG4" s="78"/>
      <c r="AH4" s="78"/>
      <c r="AI4" s="78"/>
      <c r="AJ4" s="78"/>
      <c r="AK4" s="78"/>
      <c r="AL4" s="78"/>
      <c r="AM4" s="78"/>
      <c r="AN4" s="78"/>
      <c r="AO4" s="78"/>
      <c r="AP4" s="78"/>
      <c r="AQ4" s="78"/>
      <c r="AR4" s="78"/>
      <c r="AS4" s="78"/>
      <c r="AT4" s="78"/>
      <c r="AU4" s="78"/>
      <c r="AV4" s="78"/>
      <c r="AW4" s="78"/>
      <c r="AX4" s="78"/>
      <c r="AY4" s="78"/>
      <c r="AZ4" s="78"/>
      <c r="BA4" s="78"/>
      <c r="BB4" s="78"/>
      <c r="BC4" s="78"/>
      <c r="BD4" s="78"/>
      <c r="BE4" s="78"/>
      <c r="BF4" s="78"/>
      <c r="BG4" s="78"/>
      <c r="BH4" s="78"/>
      <c r="BI4" s="78"/>
      <c r="BJ4" s="78"/>
      <c r="BK4" s="78"/>
      <c r="BL4" s="78"/>
      <c r="BM4" s="78"/>
      <c r="BN4" s="78"/>
      <c r="BO4" s="78"/>
      <c r="BP4" s="78"/>
      <c r="BQ4" s="78"/>
      <c r="BR4" s="78"/>
      <c r="BS4" s="78"/>
      <c r="BT4" s="78"/>
      <c r="BU4" s="78"/>
      <c r="BV4" s="78"/>
      <c r="BW4" s="78"/>
      <c r="BX4" s="78"/>
      <c r="BY4" s="78"/>
      <c r="BZ4" s="78"/>
      <c r="CA4" s="78"/>
      <c r="CB4" s="78"/>
      <c r="CC4" s="78"/>
      <c r="CD4" s="78"/>
      <c r="CE4" s="78"/>
      <c r="CF4" s="78"/>
      <c r="CG4" s="78"/>
      <c r="CH4" s="78"/>
      <c r="CI4" s="78"/>
      <c r="CJ4" s="78"/>
      <c r="CK4" s="78"/>
      <c r="CL4" s="78"/>
      <c r="CM4" s="78"/>
      <c r="CN4" s="78"/>
      <c r="CO4" s="78"/>
      <c r="CP4" s="78"/>
      <c r="CQ4" s="78"/>
      <c r="CR4" s="78"/>
      <c r="CS4" s="78"/>
      <c r="CT4" s="78"/>
      <c r="CU4" s="78"/>
      <c r="CV4" s="78"/>
      <c r="CW4" s="78"/>
      <c r="CX4" s="78"/>
      <c r="CY4" s="78"/>
      <c r="CZ4" s="78"/>
      <c r="DA4" s="78"/>
      <c r="DB4" s="78"/>
      <c r="DC4" s="78"/>
      <c r="DD4" s="78"/>
      <c r="DE4" s="78"/>
      <c r="DF4" s="78"/>
      <c r="DG4" s="78"/>
      <c r="DH4" s="78"/>
      <c r="DI4" s="78"/>
      <c r="DJ4" s="78"/>
      <c r="DK4" s="78"/>
      <c r="DL4" s="78"/>
      <c r="DM4" s="78"/>
      <c r="DN4" s="78"/>
      <c r="DO4" s="78"/>
      <c r="DP4" s="78"/>
      <c r="DQ4" s="78"/>
      <c r="DR4" s="78"/>
      <c r="DS4" s="78"/>
      <c r="DT4" s="78"/>
      <c r="DU4" s="78"/>
      <c r="DV4" s="78"/>
      <c r="DW4" s="78"/>
      <c r="DX4" s="78"/>
      <c r="DY4" s="78"/>
      <c r="DZ4" s="78"/>
      <c r="EA4" s="78"/>
      <c r="EB4" s="78"/>
      <c r="EC4" s="78"/>
      <c r="ED4" s="78"/>
      <c r="EE4" s="78"/>
      <c r="EF4" s="78"/>
      <c r="EG4" s="78"/>
      <c r="EH4" s="78"/>
      <c r="EI4" s="78"/>
      <c r="EJ4" s="78"/>
      <c r="EK4" s="78"/>
      <c r="EL4" s="78"/>
      <c r="EM4" s="78"/>
      <c r="EN4" s="78"/>
      <c r="EO4" s="78"/>
      <c r="EP4" s="78"/>
      <c r="EQ4" s="78"/>
      <c r="ER4" s="78"/>
      <c r="ES4" s="78"/>
      <c r="ET4" s="78"/>
      <c r="EU4" s="78"/>
      <c r="EV4" s="78"/>
      <c r="EW4" s="78"/>
      <c r="EX4" s="78"/>
      <c r="EY4" s="78"/>
      <c r="EZ4" s="78"/>
      <c r="FA4" s="78"/>
      <c r="FB4" s="78"/>
      <c r="FC4" s="78"/>
      <c r="FD4" s="78"/>
      <c r="FE4" s="78"/>
      <c r="FF4" s="78"/>
      <c r="FG4" s="78"/>
      <c r="FH4" s="78"/>
      <c r="FI4" s="78"/>
      <c r="FJ4" s="78"/>
      <c r="FK4" s="78"/>
      <c r="FL4" s="78"/>
      <c r="FM4" s="78"/>
      <c r="FN4" s="78"/>
      <c r="FO4" s="78"/>
      <c r="FP4" s="78"/>
      <c r="FQ4" s="78"/>
      <c r="FR4" s="78"/>
      <c r="FS4" s="78"/>
      <c r="FT4" s="78"/>
      <c r="FU4" s="78"/>
      <c r="FV4" s="78"/>
      <c r="FW4" s="78"/>
      <c r="FX4" s="78"/>
      <c r="FY4" s="78"/>
      <c r="FZ4" s="78"/>
      <c r="GA4" s="78"/>
      <c r="GB4" s="78"/>
      <c r="GC4" s="78"/>
      <c r="GD4" s="78"/>
      <c r="GE4" s="78"/>
      <c r="GF4" s="78"/>
      <c r="GG4" s="78"/>
      <c r="GH4" s="78"/>
      <c r="GI4" s="78"/>
      <c r="GJ4" s="78"/>
      <c r="GK4" s="78"/>
      <c r="GL4" s="78"/>
      <c r="GM4" s="78"/>
      <c r="GN4" s="78"/>
      <c r="GO4" s="78"/>
      <c r="GP4" s="78"/>
      <c r="GQ4" s="78"/>
      <c r="GR4" s="78"/>
      <c r="GS4" s="78"/>
      <c r="GT4" s="78"/>
      <c r="GU4" s="78"/>
      <c r="GV4" s="78"/>
      <c r="GW4" s="78"/>
      <c r="GX4" s="78"/>
      <c r="GY4" s="78"/>
      <c r="GZ4" s="78"/>
      <c r="HA4" s="78"/>
      <c r="HB4" s="78"/>
      <c r="HC4" s="78"/>
      <c r="HD4" s="78"/>
      <c r="HE4" s="78"/>
      <c r="HF4" s="78"/>
      <c r="HG4" s="78"/>
      <c r="HH4" s="78"/>
      <c r="HI4" s="78"/>
      <c r="HJ4" s="78"/>
      <c r="HK4" s="78"/>
      <c r="HL4" s="78"/>
      <c r="HM4" s="78"/>
      <c r="HN4" s="78"/>
      <c r="HO4" s="78"/>
      <c r="HP4" s="78"/>
      <c r="HQ4" s="78"/>
      <c r="HR4" s="78"/>
      <c r="HS4" s="78"/>
      <c r="HT4" s="78"/>
      <c r="HU4" s="78"/>
      <c r="HV4" s="78"/>
      <c r="HW4" s="78"/>
      <c r="HX4" s="78"/>
      <c r="HY4" s="78"/>
      <c r="HZ4" s="78"/>
      <c r="IA4" s="78"/>
      <c r="IB4" s="78"/>
      <c r="IC4" s="78"/>
      <c r="ID4" s="78"/>
      <c r="IE4" s="78"/>
      <c r="IF4" s="78"/>
      <c r="IG4" s="78"/>
      <c r="IH4" s="78"/>
      <c r="II4" s="78"/>
      <c r="IJ4" s="78"/>
      <c r="IK4" s="78"/>
      <c r="IL4" s="78"/>
      <c r="IM4" s="78"/>
      <c r="IN4" s="78"/>
      <c r="IO4" s="78"/>
      <c r="IP4" s="78"/>
      <c r="IQ4" s="78"/>
      <c r="IR4" s="78"/>
      <c r="IS4" s="78"/>
      <c r="IT4" s="78"/>
      <c r="IU4" s="78"/>
      <c r="IV4" s="78"/>
      <c r="IW4" s="78"/>
      <c r="IX4" s="78"/>
      <c r="IY4" s="78"/>
      <c r="IZ4" s="78"/>
      <c r="JA4" s="78"/>
      <c r="JB4" s="78"/>
      <c r="JC4" s="78"/>
      <c r="JD4" s="78"/>
      <c r="JE4" s="78"/>
      <c r="JF4" s="78"/>
      <c r="JG4" s="78"/>
      <c r="JH4" s="78"/>
      <c r="JI4" s="78"/>
      <c r="JJ4" s="78"/>
      <c r="JK4" s="78"/>
      <c r="JL4" s="78"/>
      <c r="JM4" s="78"/>
      <c r="JN4" s="78"/>
      <c r="JO4" s="78"/>
      <c r="JP4" s="78"/>
      <c r="JQ4" s="78"/>
      <c r="JR4" s="78"/>
      <c r="JS4" s="78"/>
      <c r="JT4" s="78"/>
      <c r="JU4" s="78"/>
      <c r="JV4" s="78"/>
      <c r="JW4" s="78"/>
      <c r="JX4" s="78"/>
      <c r="JY4" s="78"/>
      <c r="JZ4" s="78"/>
      <c r="KA4" s="78"/>
      <c r="KB4" s="78"/>
      <c r="KC4" s="78"/>
      <c r="KD4" s="78"/>
      <c r="KE4" s="78"/>
      <c r="KF4" s="78"/>
      <c r="KG4" s="78"/>
      <c r="KH4" s="78"/>
      <c r="KI4" s="78"/>
      <c r="KJ4" s="78"/>
      <c r="KK4" s="78"/>
      <c r="KL4" s="78"/>
      <c r="KM4" s="78"/>
      <c r="KN4" s="78"/>
      <c r="KO4" s="78"/>
      <c r="KP4" s="78"/>
      <c r="KQ4" s="78"/>
      <c r="KR4" s="78"/>
      <c r="KS4" s="78"/>
      <c r="KT4" s="78"/>
      <c r="KU4" s="78"/>
      <c r="KV4" s="78"/>
      <c r="KW4" s="78"/>
      <c r="KX4" s="78"/>
      <c r="KY4" s="78"/>
      <c r="KZ4" s="78"/>
      <c r="LA4" s="78"/>
      <c r="LB4" s="78"/>
      <c r="LC4" s="78"/>
      <c r="LD4" s="78"/>
      <c r="LE4" s="78"/>
      <c r="LF4" s="78"/>
      <c r="LG4" s="78"/>
      <c r="LH4" s="78"/>
      <c r="LI4" s="78"/>
      <c r="LJ4" s="78"/>
      <c r="LK4" s="78"/>
      <c r="LL4" s="78"/>
      <c r="LM4" s="78"/>
      <c r="LN4" s="78"/>
      <c r="LO4" s="78"/>
      <c r="LP4" s="78"/>
      <c r="LQ4" s="78"/>
      <c r="LR4" s="78"/>
      <c r="LS4" s="78"/>
      <c r="LT4" s="78"/>
      <c r="LU4" s="78"/>
      <c r="LV4" s="78"/>
      <c r="LW4" s="78"/>
      <c r="LX4" s="78"/>
      <c r="LY4" s="78"/>
      <c r="LZ4" s="78"/>
      <c r="MA4" s="78"/>
      <c r="MB4" s="78"/>
      <c r="MC4" s="78"/>
      <c r="MD4" s="78"/>
      <c r="ME4" s="78"/>
      <c r="MF4" s="78"/>
      <c r="MG4" s="78"/>
      <c r="MH4" s="78"/>
      <c r="MI4" s="78"/>
      <c r="MJ4" s="78"/>
      <c r="MK4" s="78"/>
      <c r="ML4" s="78"/>
      <c r="MM4" s="78"/>
      <c r="MN4" s="78"/>
      <c r="MO4" s="78"/>
      <c r="MP4" s="78"/>
      <c r="MQ4" s="78"/>
      <c r="MR4" s="78"/>
      <c r="MS4" s="78"/>
      <c r="MT4" s="78"/>
      <c r="MU4" s="78"/>
      <c r="MV4" s="78"/>
      <c r="MW4" s="78"/>
      <c r="MX4" s="78"/>
      <c r="MY4" s="78"/>
      <c r="MZ4" s="78"/>
      <c r="NA4" s="78"/>
      <c r="NB4" s="78"/>
      <c r="NC4" s="78"/>
      <c r="ND4" s="78"/>
      <c r="NE4" s="78"/>
      <c r="NF4" s="78"/>
      <c r="NG4" s="78"/>
      <c r="NH4" s="78"/>
      <c r="NI4" s="78"/>
      <c r="NJ4" s="78"/>
      <c r="NK4" s="78"/>
      <c r="NL4" s="78"/>
      <c r="NM4" s="78"/>
      <c r="NN4" s="78"/>
      <c r="NO4" s="78"/>
      <c r="NP4" s="78"/>
      <c r="NQ4" s="78"/>
      <c r="NR4" s="78"/>
      <c r="NS4" s="78"/>
      <c r="NT4" s="78"/>
      <c r="NU4" s="78"/>
      <c r="NV4" s="78"/>
      <c r="NW4" s="78"/>
      <c r="NX4" s="78"/>
      <c r="NY4" s="78"/>
      <c r="NZ4" s="78"/>
      <c r="OA4" s="78"/>
      <c r="OB4" s="78"/>
      <c r="OC4" s="78"/>
      <c r="OD4" s="78"/>
      <c r="OE4" s="78"/>
      <c r="OF4" s="78"/>
      <c r="OG4" s="78"/>
      <c r="OH4" s="78"/>
      <c r="OI4" s="78"/>
      <c r="OJ4" s="78"/>
      <c r="OK4" s="78"/>
      <c r="OL4" s="78"/>
      <c r="OM4" s="78"/>
      <c r="ON4" s="78"/>
      <c r="OO4" s="78"/>
      <c r="OP4" s="78"/>
      <c r="OQ4" s="78"/>
      <c r="OR4" s="78"/>
      <c r="OS4" s="78"/>
      <c r="OT4" s="78"/>
      <c r="OU4" s="78"/>
      <c r="OV4" s="78"/>
      <c r="OW4" s="78"/>
      <c r="OX4" s="78"/>
      <c r="OY4" s="78"/>
      <c r="OZ4" s="78"/>
      <c r="PA4" s="78"/>
      <c r="PB4" s="78"/>
      <c r="PC4" s="78"/>
      <c r="PD4" s="78"/>
      <c r="PE4" s="78"/>
      <c r="PF4" s="78"/>
      <c r="PG4" s="78"/>
      <c r="PH4" s="78"/>
      <c r="PI4" s="78"/>
      <c r="PJ4" s="78"/>
      <c r="PK4" s="78"/>
      <c r="PL4" s="78"/>
      <c r="PM4" s="78"/>
      <c r="PN4" s="78"/>
      <c r="PO4" s="78"/>
      <c r="PP4" s="78"/>
      <c r="PQ4" s="78"/>
      <c r="PR4" s="78"/>
      <c r="PS4" s="78"/>
      <c r="PT4" s="78"/>
      <c r="PU4" s="78"/>
      <c r="PV4" s="78"/>
      <c r="PW4" s="78"/>
      <c r="PX4" s="78"/>
      <c r="PY4" s="78"/>
      <c r="PZ4" s="78"/>
      <c r="QA4" s="78"/>
      <c r="QB4" s="78"/>
      <c r="QC4" s="78"/>
      <c r="QD4" s="78"/>
      <c r="QE4" s="78"/>
      <c r="QF4" s="78"/>
      <c r="QG4" s="78"/>
      <c r="QH4" s="78"/>
      <c r="QI4" s="78"/>
      <c r="QJ4" s="78"/>
      <c r="QK4" s="78"/>
      <c r="QL4" s="78"/>
      <c r="QM4" s="78"/>
      <c r="QN4" s="78"/>
      <c r="QO4" s="78"/>
      <c r="QP4" s="78"/>
      <c r="QQ4" s="78"/>
      <c r="QR4" s="78"/>
      <c r="QS4" s="78"/>
      <c r="QT4" s="78"/>
      <c r="QU4" s="78"/>
      <c r="QV4" s="78"/>
      <c r="QW4" s="78"/>
      <c r="QX4" s="78"/>
      <c r="QY4" s="78"/>
      <c r="QZ4" s="78"/>
      <c r="RA4" s="78"/>
      <c r="RB4" s="78"/>
      <c r="RC4" s="78"/>
      <c r="RD4" s="78"/>
      <c r="RE4" s="78"/>
      <c r="RF4" s="78"/>
      <c r="RG4" s="78"/>
      <c r="RH4" s="78"/>
      <c r="RI4" s="78"/>
      <c r="RJ4" s="78"/>
      <c r="RK4" s="78"/>
      <c r="RL4" s="78"/>
      <c r="RM4" s="78"/>
      <c r="RN4" s="78"/>
      <c r="RO4" s="78"/>
      <c r="RP4" s="78"/>
      <c r="RQ4" s="78"/>
      <c r="RR4" s="78"/>
      <c r="RS4" s="78"/>
      <c r="RT4" s="78"/>
      <c r="RU4" s="78"/>
      <c r="RV4" s="78"/>
      <c r="RW4" s="78"/>
      <c r="RX4" s="78"/>
      <c r="RY4" s="78"/>
      <c r="RZ4" s="78"/>
      <c r="SA4" s="78"/>
      <c r="SB4" s="78"/>
      <c r="SC4" s="78"/>
      <c r="SD4" s="78"/>
      <c r="SE4" s="78"/>
      <c r="SF4" s="78"/>
      <c r="SG4" s="78"/>
      <c r="SH4" s="78"/>
      <c r="SI4" s="78"/>
      <c r="SJ4" s="78"/>
      <c r="SK4" s="78"/>
      <c r="SL4" s="78"/>
      <c r="SM4" s="78"/>
      <c r="SN4" s="78"/>
      <c r="SO4" s="78"/>
      <c r="SP4" s="78"/>
      <c r="SQ4" s="78"/>
      <c r="SR4" s="78"/>
      <c r="SS4" s="78"/>
      <c r="ST4" s="78"/>
      <c r="SU4" s="78"/>
      <c r="SV4" s="78"/>
      <c r="SW4" s="78"/>
      <c r="SX4" s="78"/>
      <c r="SY4" s="78"/>
      <c r="SZ4" s="78"/>
      <c r="TA4" s="78"/>
      <c r="TB4" s="78"/>
      <c r="TC4" s="78"/>
      <c r="TD4" s="78"/>
      <c r="TE4" s="78"/>
      <c r="TF4" s="78"/>
      <c r="TG4" s="78"/>
      <c r="TH4" s="78"/>
      <c r="TI4" s="78"/>
      <c r="TJ4" s="78"/>
      <c r="TK4" s="78"/>
      <c r="TL4" s="78"/>
      <c r="TM4" s="78"/>
      <c r="TN4" s="78"/>
      <c r="TO4" s="78"/>
      <c r="TP4" s="78"/>
      <c r="TQ4" s="78"/>
      <c r="TR4" s="78"/>
      <c r="TS4" s="78"/>
      <c r="TT4" s="78"/>
      <c r="TU4" s="78"/>
      <c r="TV4" s="78"/>
      <c r="TW4" s="78"/>
      <c r="TX4" s="78"/>
      <c r="TY4" s="78"/>
      <c r="TZ4" s="78"/>
      <c r="UA4" s="78"/>
      <c r="UB4" s="78"/>
      <c r="UC4" s="78"/>
      <c r="UD4" s="78"/>
      <c r="UE4" s="78"/>
      <c r="UF4" s="78"/>
      <c r="UG4" s="78"/>
      <c r="UH4" s="78"/>
      <c r="UI4" s="78"/>
      <c r="UJ4" s="78"/>
      <c r="UK4" s="78"/>
      <c r="UL4" s="78"/>
      <c r="UM4" s="78"/>
      <c r="UN4" s="78"/>
      <c r="UO4" s="78"/>
      <c r="UP4" s="78"/>
      <c r="UQ4" s="78"/>
      <c r="UR4" s="78"/>
      <c r="US4" s="78"/>
      <c r="UT4" s="78"/>
      <c r="UU4" s="78"/>
      <c r="UV4" s="78"/>
      <c r="UW4" s="78"/>
      <c r="UX4" s="78"/>
      <c r="UY4" s="78"/>
      <c r="UZ4" s="78"/>
      <c r="VA4" s="78"/>
      <c r="VB4" s="78"/>
      <c r="VC4" s="78"/>
      <c r="VD4" s="78"/>
      <c r="VE4" s="78"/>
      <c r="VF4" s="78"/>
      <c r="VG4" s="78"/>
      <c r="VH4" s="78"/>
      <c r="VI4" s="78"/>
      <c r="VJ4" s="78"/>
      <c r="VK4" s="78"/>
      <c r="VL4" s="78"/>
      <c r="VM4" s="78"/>
      <c r="VN4" s="78"/>
      <c r="VO4" s="78"/>
      <c r="VP4" s="78"/>
      <c r="VQ4" s="78"/>
      <c r="VR4" s="78"/>
      <c r="VS4" s="78"/>
      <c r="VT4" s="78"/>
      <c r="VU4" s="78"/>
      <c r="VV4" s="78"/>
      <c r="VW4" s="78"/>
      <c r="VX4" s="78"/>
      <c r="VY4" s="78"/>
      <c r="VZ4" s="78"/>
      <c r="WA4" s="78"/>
      <c r="WB4" s="78"/>
      <c r="WC4" s="78"/>
      <c r="WD4" s="78"/>
      <c r="WE4" s="78"/>
      <c r="WF4" s="78"/>
      <c r="WG4" s="78"/>
      <c r="WH4" s="78"/>
      <c r="WI4" s="78"/>
      <c r="WJ4" s="78"/>
      <c r="WK4" s="78"/>
      <c r="WL4" s="78"/>
      <c r="WM4" s="78"/>
      <c r="WN4" s="78"/>
      <c r="WO4" s="78"/>
      <c r="WP4" s="78"/>
      <c r="WQ4" s="78"/>
      <c r="WR4" s="78"/>
      <c r="WS4" s="78"/>
      <c r="WT4" s="78"/>
      <c r="WU4" s="78"/>
      <c r="WV4" s="78"/>
      <c r="WW4" s="78"/>
      <c r="WX4" s="78"/>
      <c r="WY4" s="78"/>
      <c r="WZ4" s="78"/>
      <c r="XA4" s="78"/>
      <c r="XB4" s="78"/>
      <c r="XC4" s="78"/>
      <c r="XD4" s="78"/>
      <c r="XE4" s="78"/>
      <c r="XF4" s="78"/>
      <c r="XG4" s="78"/>
      <c r="XH4" s="78"/>
      <c r="XI4" s="78"/>
      <c r="XJ4" s="78"/>
      <c r="XK4" s="78"/>
      <c r="XL4" s="78"/>
      <c r="XM4" s="78"/>
      <c r="XN4" s="78"/>
      <c r="XO4" s="78"/>
      <c r="XP4" s="78"/>
      <c r="XQ4" s="78"/>
      <c r="XR4" s="78"/>
      <c r="XS4" s="78"/>
      <c r="XT4" s="78"/>
      <c r="XU4" s="78"/>
      <c r="XV4" s="78"/>
      <c r="XW4" s="78"/>
      <c r="XX4" s="78"/>
      <c r="XY4" s="78"/>
      <c r="XZ4" s="78"/>
      <c r="YA4" s="78"/>
      <c r="YB4" s="78"/>
      <c r="YC4" s="78"/>
      <c r="YD4" s="78"/>
      <c r="YE4" s="78"/>
      <c r="YF4" s="78"/>
      <c r="YG4" s="78"/>
      <c r="YH4" s="78"/>
      <c r="YI4" s="78"/>
      <c r="YJ4" s="78"/>
      <c r="YK4" s="78"/>
      <c r="YL4" s="78"/>
      <c r="YM4" s="78"/>
      <c r="YN4" s="78"/>
      <c r="YO4" s="78"/>
      <c r="YP4" s="78"/>
      <c r="YQ4" s="78"/>
      <c r="YR4" s="78"/>
      <c r="YS4" s="78"/>
      <c r="YT4" s="78"/>
      <c r="YU4" s="78"/>
      <c r="YV4" s="78"/>
      <c r="YW4" s="78"/>
      <c r="YX4" s="78"/>
      <c r="YY4" s="78"/>
      <c r="YZ4" s="78"/>
      <c r="ZA4" s="78"/>
      <c r="ZB4" s="78"/>
      <c r="ZC4" s="78"/>
      <c r="ZD4" s="78"/>
      <c r="ZE4" s="78"/>
      <c r="ZF4" s="78"/>
      <c r="ZG4" s="78"/>
      <c r="ZH4" s="78"/>
      <c r="ZI4" s="78"/>
      <c r="ZJ4" s="78"/>
      <c r="ZK4" s="78"/>
      <c r="ZL4" s="78"/>
      <c r="ZM4" s="78"/>
      <c r="ZN4" s="78"/>
      <c r="ZO4" s="78"/>
      <c r="ZP4" s="78"/>
      <c r="ZQ4" s="78"/>
      <c r="ZR4" s="78"/>
      <c r="ZS4" s="78"/>
      <c r="ZT4" s="78"/>
      <c r="ZU4" s="78"/>
      <c r="ZV4" s="78"/>
      <c r="ZW4" s="78"/>
      <c r="ZX4" s="78"/>
      <c r="ZY4" s="78"/>
      <c r="ZZ4" s="78"/>
      <c r="AAA4" s="78"/>
      <c r="AAB4" s="78"/>
      <c r="AAC4" s="78"/>
      <c r="AAD4" s="78"/>
      <c r="AAE4" s="78"/>
      <c r="AAF4" s="78"/>
      <c r="AAG4" s="78"/>
      <c r="AAH4" s="78"/>
      <c r="AAI4" s="78"/>
      <c r="AAJ4" s="78"/>
      <c r="AAK4" s="78"/>
      <c r="AAL4" s="78"/>
      <c r="AAM4" s="78"/>
      <c r="AAN4" s="78"/>
      <c r="AAO4" s="78"/>
      <c r="AAP4" s="78"/>
      <c r="AAQ4" s="78"/>
      <c r="AAR4" s="78"/>
      <c r="AAS4" s="78"/>
      <c r="AAT4" s="78"/>
      <c r="AAU4" s="78"/>
      <c r="AAV4" s="78"/>
      <c r="AAW4" s="78"/>
      <c r="AAX4" s="78"/>
      <c r="AAY4" s="78"/>
      <c r="AAZ4" s="78"/>
      <c r="ABA4" s="78"/>
      <c r="ABB4" s="78"/>
      <c r="ABC4" s="78"/>
      <c r="ABD4" s="78"/>
      <c r="ABE4" s="78"/>
      <c r="ABF4" s="78"/>
      <c r="ABG4" s="78"/>
      <c r="ABH4" s="78"/>
      <c r="ABI4" s="78"/>
      <c r="ABJ4" s="78"/>
      <c r="ABK4" s="78"/>
      <c r="ABL4" s="78"/>
      <c r="ABM4" s="78"/>
      <c r="ABN4" s="78"/>
      <c r="ABO4" s="78"/>
      <c r="ABP4" s="78"/>
      <c r="ABQ4" s="78"/>
      <c r="ABR4" s="78"/>
      <c r="ABS4" s="78"/>
      <c r="ABT4" s="78"/>
      <c r="ABU4" s="78"/>
      <c r="ABV4" s="78"/>
      <c r="ABW4" s="78"/>
      <c r="ABX4" s="78"/>
      <c r="ABY4" s="78"/>
      <c r="ABZ4" s="78"/>
      <c r="ACA4" s="78"/>
      <c r="ACB4" s="78"/>
      <c r="ACC4" s="78"/>
      <c r="ACD4" s="78"/>
      <c r="ACE4" s="78"/>
      <c r="ACF4" s="78"/>
      <c r="ACG4" s="78"/>
      <c r="ACH4" s="78"/>
      <c r="ACI4" s="78"/>
      <c r="ACJ4" s="78"/>
      <c r="ACK4" s="78"/>
      <c r="ACL4" s="78"/>
      <c r="ACM4" s="78"/>
      <c r="ACN4" s="78"/>
      <c r="ACO4" s="78"/>
      <c r="ACP4" s="78"/>
      <c r="ACQ4" s="78"/>
      <c r="ACR4" s="78"/>
      <c r="ACS4" s="78"/>
      <c r="ACT4" s="78"/>
      <c r="ACU4" s="78"/>
      <c r="ACV4" s="78"/>
      <c r="ACW4" s="78"/>
      <c r="ACX4" s="78"/>
      <c r="ACY4" s="78"/>
      <c r="ACZ4" s="78"/>
      <c r="ADA4" s="78"/>
      <c r="ADB4" s="78"/>
      <c r="ADC4" s="78"/>
      <c r="ADD4" s="78"/>
      <c r="ADE4" s="78"/>
      <c r="ADF4" s="78"/>
      <c r="ADG4" s="78"/>
      <c r="ADH4" s="78"/>
      <c r="ADI4" s="78"/>
      <c r="ADJ4" s="78"/>
      <c r="ADK4" s="78"/>
      <c r="ADL4" s="78"/>
      <c r="ADM4" s="78"/>
      <c r="ADN4" s="78"/>
      <c r="ADO4" s="78"/>
      <c r="ADP4" s="78"/>
      <c r="ADQ4" s="78"/>
      <c r="ADR4" s="78"/>
      <c r="ADS4" s="78"/>
      <c r="ADT4" s="78"/>
      <c r="ADU4" s="78"/>
      <c r="ADV4" s="78"/>
      <c r="ADW4" s="78"/>
      <c r="ADX4" s="78"/>
      <c r="ADY4" s="78"/>
      <c r="ADZ4" s="78"/>
      <c r="AEA4" s="78"/>
      <c r="AEB4" s="78"/>
      <c r="AEC4" s="78"/>
      <c r="AED4" s="78"/>
      <c r="AEE4" s="78"/>
      <c r="AEF4" s="78"/>
      <c r="AEG4" s="78"/>
      <c r="AEH4" s="78"/>
      <c r="AEI4" s="78"/>
      <c r="AEJ4" s="78"/>
      <c r="AEK4" s="78"/>
      <c r="AEL4" s="78"/>
      <c r="AEM4" s="78"/>
      <c r="AEN4" s="78"/>
      <c r="AEO4" s="78"/>
      <c r="AEP4" s="78"/>
      <c r="AEQ4" s="78"/>
      <c r="AER4" s="78"/>
      <c r="AES4" s="78"/>
      <c r="AET4" s="78"/>
      <c r="AEU4" s="78"/>
      <c r="AEV4" s="78"/>
      <c r="AEW4" s="78"/>
      <c r="AEX4" s="78"/>
      <c r="AEY4" s="78"/>
      <c r="AEZ4" s="78"/>
      <c r="AFA4" s="78"/>
      <c r="AFB4" s="78"/>
      <c r="AFC4" s="78"/>
      <c r="AFD4" s="78"/>
      <c r="AFE4" s="78"/>
      <c r="AFF4" s="78"/>
      <c r="AFG4" s="78"/>
      <c r="AFH4" s="78"/>
      <c r="AFI4" s="78"/>
      <c r="AFJ4" s="78"/>
      <c r="AFK4" s="78"/>
      <c r="AFL4" s="78"/>
      <c r="AFM4" s="78"/>
      <c r="AFN4" s="78"/>
      <c r="AFO4" s="78"/>
      <c r="AFP4" s="78"/>
      <c r="AFQ4" s="78"/>
      <c r="AFR4" s="78"/>
      <c r="AFS4" s="78"/>
      <c r="AFT4" s="78"/>
      <c r="AFU4" s="78"/>
      <c r="AFV4" s="78"/>
      <c r="AFW4" s="78"/>
      <c r="AFX4" s="78"/>
      <c r="AFY4" s="78"/>
      <c r="AFZ4" s="78"/>
      <c r="AGA4" s="78"/>
      <c r="AGB4" s="78"/>
      <c r="AGC4" s="78"/>
      <c r="AGD4" s="78"/>
      <c r="AGE4" s="78"/>
      <c r="AGF4" s="78"/>
      <c r="AGG4" s="78"/>
      <c r="AGH4" s="78"/>
      <c r="AGI4" s="78"/>
      <c r="AGJ4" s="78"/>
      <c r="AGK4" s="78"/>
      <c r="AGL4" s="78"/>
      <c r="AGM4" s="78"/>
      <c r="AGN4" s="78"/>
      <c r="AGO4" s="78"/>
      <c r="AGP4" s="78"/>
      <c r="AGQ4" s="78"/>
      <c r="AGR4" s="78"/>
      <c r="AGS4" s="78"/>
      <c r="AGT4" s="78"/>
      <c r="AGU4" s="78"/>
      <c r="AGV4" s="78"/>
      <c r="AGW4" s="78"/>
      <c r="AGX4" s="78"/>
      <c r="AGY4" s="78"/>
      <c r="AGZ4" s="78"/>
      <c r="AHA4" s="78"/>
      <c r="AHB4" s="78"/>
      <c r="AHC4" s="78"/>
      <c r="AHD4" s="78"/>
      <c r="AHE4" s="78"/>
      <c r="AHF4" s="78"/>
      <c r="AHG4" s="78"/>
      <c r="AHH4" s="78"/>
      <c r="AHI4" s="78"/>
      <c r="AHJ4" s="78"/>
      <c r="AHK4" s="78"/>
      <c r="AHL4" s="78"/>
      <c r="AHM4" s="78"/>
      <c r="AHN4" s="78"/>
      <c r="AHO4" s="78"/>
      <c r="AHP4" s="78"/>
      <c r="AHQ4" s="78"/>
      <c r="AHR4" s="78"/>
      <c r="AHS4" s="78"/>
      <c r="AHT4" s="78"/>
      <c r="AHU4" s="78"/>
      <c r="AHV4" s="78"/>
      <c r="AHW4" s="78"/>
      <c r="AHX4" s="78"/>
      <c r="AHY4" s="78"/>
      <c r="AHZ4" s="78"/>
      <c r="AIA4" s="78"/>
      <c r="AIB4" s="78"/>
      <c r="AIC4" s="78"/>
      <c r="AID4" s="78"/>
      <c r="AIE4" s="78"/>
      <c r="AIF4" s="78"/>
      <c r="AIG4" s="78"/>
      <c r="AIH4" s="78"/>
      <c r="AII4" s="78"/>
      <c r="AIJ4" s="78"/>
      <c r="AIK4" s="78"/>
      <c r="AIL4" s="78"/>
      <c r="AIM4" s="78"/>
      <c r="AIN4" s="78"/>
      <c r="AIO4" s="78"/>
      <c r="AIP4" s="78"/>
      <c r="AIQ4" s="78"/>
      <c r="AIR4" s="78"/>
      <c r="AIS4" s="78"/>
      <c r="AIT4" s="78"/>
      <c r="AIU4" s="78"/>
      <c r="AIV4" s="78"/>
      <c r="AIW4" s="78"/>
      <c r="AIX4" s="78"/>
      <c r="AIY4" s="78"/>
      <c r="AIZ4" s="78"/>
      <c r="AJA4" s="78"/>
      <c r="AJB4" s="78"/>
      <c r="AJC4" s="78"/>
      <c r="AJD4" s="78"/>
      <c r="AJE4" s="78"/>
      <c r="AJF4" s="78"/>
      <c r="AJG4" s="78"/>
      <c r="AJH4" s="78"/>
      <c r="AJI4" s="78"/>
      <c r="AJJ4" s="78"/>
      <c r="AJK4" s="78"/>
      <c r="AJL4" s="78"/>
      <c r="AJM4" s="78"/>
      <c r="AJN4" s="78"/>
      <c r="AJO4" s="78"/>
      <c r="AJP4" s="78"/>
      <c r="AJQ4" s="78"/>
      <c r="AJR4" s="78"/>
      <c r="AJS4" s="78"/>
      <c r="AJT4" s="78"/>
      <c r="AJU4" s="78"/>
      <c r="AJV4" s="78"/>
      <c r="AJW4" s="78"/>
      <c r="AJX4" s="78"/>
      <c r="AJY4" s="78"/>
      <c r="AJZ4" s="78"/>
      <c r="AKA4" s="78"/>
      <c r="AKB4" s="78"/>
      <c r="AKC4" s="78"/>
      <c r="AKD4" s="78"/>
      <c r="AKE4" s="78"/>
      <c r="AKF4" s="78"/>
      <c r="AKG4" s="78"/>
      <c r="AKH4" s="78"/>
      <c r="AKI4" s="78"/>
      <c r="AKJ4" s="78"/>
      <c r="AKK4" s="78"/>
      <c r="AKL4" s="78"/>
      <c r="AKM4" s="78"/>
      <c r="AKN4" s="78"/>
      <c r="AKO4" s="78"/>
      <c r="AKP4" s="78"/>
      <c r="AKQ4" s="78"/>
      <c r="AKR4" s="78"/>
      <c r="AKS4" s="78"/>
      <c r="AKT4" s="78"/>
      <c r="AKU4" s="78"/>
      <c r="AKV4" s="78"/>
      <c r="AKW4" s="78"/>
      <c r="AKX4" s="78"/>
      <c r="AKY4" s="78"/>
      <c r="AKZ4" s="78"/>
      <c r="ALA4" s="78"/>
      <c r="ALB4" s="78"/>
      <c r="ALC4" s="78"/>
      <c r="ALD4" s="78"/>
      <c r="ALE4" s="78"/>
      <c r="ALF4" s="78"/>
      <c r="ALG4" s="78"/>
      <c r="ALH4" s="78"/>
      <c r="ALI4" s="78"/>
      <c r="ALJ4" s="78"/>
      <c r="ALK4" s="78"/>
      <c r="ALL4" s="78"/>
      <c r="ALM4" s="78"/>
      <c r="ALN4" s="78"/>
      <c r="ALO4" s="78"/>
      <c r="ALP4" s="78"/>
      <c r="ALQ4" s="78"/>
      <c r="ALR4" s="78"/>
      <c r="ALS4" s="78"/>
      <c r="ALT4" s="78"/>
      <c r="ALU4" s="78"/>
      <c r="ALV4" s="78"/>
      <c r="ALW4" s="78"/>
      <c r="ALX4" s="78"/>
      <c r="ALY4" s="78"/>
      <c r="ALZ4" s="78"/>
      <c r="AMA4" s="78"/>
      <c r="AMB4" s="78"/>
      <c r="AMC4" s="78"/>
      <c r="AMD4" s="78"/>
      <c r="AME4" s="78"/>
      <c r="AMF4" s="78"/>
      <c r="AMG4" s="78"/>
      <c r="AMH4" s="78"/>
      <c r="AMI4" s="78"/>
      <c r="AMJ4" s="78"/>
      <c r="AMK4" s="78"/>
      <c r="AML4" s="78"/>
      <c r="AMM4" s="78"/>
      <c r="AMN4" s="78"/>
      <c r="AMO4" s="78"/>
      <c r="AMP4" s="78"/>
      <c r="AMQ4" s="78"/>
    </row>
    <row r="5" spans="1:1031" ht="16.5" thickBot="1">
      <c r="A5"/>
      <c r="B5"/>
      <c r="C5"/>
      <c r="D5" s="225"/>
      <c r="E5" s="232"/>
      <c r="F5"/>
      <c r="G5" s="232"/>
      <c r="H5"/>
      <c r="I5"/>
      <c r="J5"/>
      <c r="K5" s="232"/>
      <c r="L5" s="232"/>
      <c r="M5" s="90"/>
    </row>
    <row r="6" spans="1:1031" s="90" customFormat="1" ht="16.5" thickBot="1">
      <c r="A6" s="87" t="s">
        <v>68</v>
      </c>
      <c r="B6" s="87" t="s">
        <v>48</v>
      </c>
      <c r="C6" s="87" t="s">
        <v>69</v>
      </c>
      <c r="D6" s="87" t="s">
        <v>826</v>
      </c>
      <c r="E6" s="87" t="s">
        <v>978</v>
      </c>
      <c r="F6" s="87" t="s">
        <v>607</v>
      </c>
      <c r="G6" s="87" t="s">
        <v>94</v>
      </c>
      <c r="H6" s="87" t="s">
        <v>71</v>
      </c>
      <c r="I6" s="277" t="s">
        <v>1067</v>
      </c>
      <c r="J6" s="277" t="s">
        <v>1068</v>
      </c>
      <c r="K6" s="277" t="s">
        <v>1069</v>
      </c>
      <c r="L6" s="277" t="s">
        <v>1070</v>
      </c>
      <c r="M6" s="87" t="s">
        <v>672</v>
      </c>
      <c r="N6" s="89"/>
      <c r="O6" s="89"/>
      <c r="P6" s="89"/>
      <c r="Q6" s="89"/>
      <c r="R6" s="89"/>
      <c r="S6" s="89"/>
      <c r="T6" s="89"/>
      <c r="U6" s="89"/>
      <c r="V6" s="89"/>
      <c r="W6" s="89"/>
      <c r="X6" s="89"/>
      <c r="Y6" s="89"/>
      <c r="Z6" s="89"/>
      <c r="AA6" s="89"/>
      <c r="AB6" s="89"/>
      <c r="AC6" s="89"/>
      <c r="AD6" s="89"/>
      <c r="AE6" s="89"/>
      <c r="AF6" s="89"/>
      <c r="AG6" s="89"/>
      <c r="AH6" s="89"/>
      <c r="AI6" s="89"/>
      <c r="AJ6" s="89"/>
      <c r="AK6" s="89"/>
      <c r="AL6" s="89"/>
      <c r="AM6" s="89"/>
      <c r="AN6" s="89"/>
      <c r="AO6" s="89"/>
      <c r="AP6" s="89"/>
      <c r="AQ6" s="89"/>
      <c r="AR6" s="89"/>
      <c r="AS6" s="89"/>
      <c r="AT6" s="89"/>
      <c r="AU6" s="89"/>
      <c r="AV6" s="89"/>
      <c r="AW6" s="89"/>
      <c r="AX6" s="89"/>
      <c r="AY6" s="89"/>
      <c r="AZ6" s="89"/>
      <c r="BA6" s="89"/>
      <c r="BB6" s="89"/>
      <c r="BC6" s="89"/>
      <c r="BD6" s="89"/>
      <c r="BE6" s="89"/>
      <c r="BF6" s="89"/>
      <c r="BG6" s="89"/>
      <c r="BH6" s="89"/>
      <c r="BI6" s="89"/>
      <c r="BJ6" s="89"/>
      <c r="BK6" s="89"/>
      <c r="BL6" s="89"/>
      <c r="BM6" s="89"/>
      <c r="BN6" s="89"/>
      <c r="BO6" s="89"/>
      <c r="BP6" s="89"/>
      <c r="BQ6" s="89"/>
      <c r="BR6" s="89"/>
      <c r="BS6" s="89"/>
      <c r="BT6" s="89"/>
      <c r="BU6" s="89"/>
      <c r="BV6" s="89"/>
      <c r="BW6" s="89"/>
      <c r="BX6" s="89"/>
      <c r="BY6" s="89"/>
      <c r="BZ6" s="89"/>
      <c r="CA6" s="89"/>
      <c r="CB6" s="89"/>
      <c r="CC6" s="89"/>
      <c r="CD6" s="89"/>
      <c r="CE6" s="89"/>
      <c r="CF6" s="89"/>
      <c r="CG6" s="89"/>
      <c r="CH6" s="89"/>
      <c r="CI6" s="89"/>
      <c r="CJ6" s="89"/>
      <c r="CK6" s="89"/>
      <c r="CL6" s="89"/>
      <c r="CM6" s="89"/>
      <c r="CN6" s="89"/>
      <c r="CO6" s="89"/>
      <c r="CP6" s="89"/>
      <c r="CQ6" s="89"/>
      <c r="CR6" s="89"/>
      <c r="CS6" s="89"/>
      <c r="CT6" s="89"/>
      <c r="CU6" s="89"/>
      <c r="CV6" s="89"/>
      <c r="CW6" s="89"/>
      <c r="CX6" s="89"/>
      <c r="CY6" s="89"/>
      <c r="CZ6" s="89"/>
      <c r="DA6" s="89"/>
      <c r="DB6" s="89"/>
      <c r="DC6" s="89"/>
      <c r="DD6" s="89"/>
      <c r="DE6" s="89"/>
      <c r="DF6" s="89"/>
      <c r="DG6" s="89"/>
      <c r="DH6" s="89"/>
      <c r="DI6" s="89"/>
      <c r="DJ6" s="89"/>
      <c r="DK6" s="89"/>
      <c r="DL6" s="89"/>
      <c r="DM6" s="89"/>
      <c r="DN6" s="89"/>
      <c r="DO6" s="89"/>
      <c r="DP6" s="89"/>
      <c r="DQ6" s="89"/>
      <c r="DR6" s="89"/>
      <c r="DS6" s="89"/>
      <c r="DT6" s="89"/>
      <c r="DU6" s="89"/>
      <c r="DV6" s="89"/>
      <c r="DW6" s="89"/>
      <c r="DX6" s="89"/>
      <c r="DY6" s="89"/>
      <c r="DZ6" s="89"/>
      <c r="EA6" s="89"/>
      <c r="EB6" s="89"/>
      <c r="EC6" s="89"/>
      <c r="ED6" s="89"/>
      <c r="EE6" s="89"/>
      <c r="EF6" s="89"/>
      <c r="EG6" s="89"/>
      <c r="EH6" s="89"/>
      <c r="EI6" s="89"/>
      <c r="EJ6" s="89"/>
      <c r="EK6" s="89"/>
      <c r="EL6" s="89"/>
      <c r="EM6" s="89"/>
      <c r="EN6" s="89"/>
      <c r="EO6" s="89"/>
      <c r="EP6" s="89"/>
      <c r="EQ6" s="89"/>
      <c r="ER6" s="89"/>
      <c r="ES6" s="89"/>
      <c r="ET6" s="89"/>
      <c r="EU6" s="89"/>
      <c r="EV6" s="89"/>
      <c r="EW6" s="89"/>
      <c r="EX6" s="89"/>
      <c r="EY6" s="89"/>
      <c r="EZ6" s="89"/>
      <c r="FA6" s="89"/>
      <c r="FB6" s="89"/>
      <c r="FC6" s="89"/>
      <c r="FD6" s="89"/>
      <c r="FE6" s="89"/>
      <c r="FF6" s="89"/>
      <c r="FG6" s="89"/>
      <c r="FH6" s="89"/>
      <c r="FI6" s="89"/>
      <c r="FJ6" s="89"/>
      <c r="FK6" s="89"/>
      <c r="FL6" s="89"/>
      <c r="FM6" s="89"/>
      <c r="FN6" s="89"/>
      <c r="FO6" s="89"/>
      <c r="FP6" s="89"/>
      <c r="FQ6" s="89"/>
      <c r="FR6" s="89"/>
      <c r="FS6" s="89"/>
      <c r="FT6" s="89"/>
      <c r="FU6" s="89"/>
      <c r="FV6" s="89"/>
      <c r="FW6" s="89"/>
      <c r="FX6" s="89"/>
      <c r="FY6" s="89"/>
      <c r="FZ6" s="89"/>
      <c r="GA6" s="89"/>
      <c r="GB6" s="89"/>
      <c r="GC6" s="89"/>
      <c r="GD6" s="89"/>
      <c r="GE6" s="89"/>
      <c r="GF6" s="89"/>
      <c r="GG6" s="89"/>
      <c r="GH6" s="89"/>
      <c r="GI6" s="89"/>
      <c r="GJ6" s="89"/>
      <c r="GK6" s="89"/>
      <c r="GL6" s="89"/>
      <c r="GM6" s="89"/>
      <c r="GN6" s="89"/>
      <c r="GO6" s="89"/>
      <c r="GP6" s="89"/>
      <c r="GQ6" s="89"/>
      <c r="GR6" s="89"/>
      <c r="GS6" s="89"/>
      <c r="GT6" s="89"/>
      <c r="GU6" s="89"/>
      <c r="GV6" s="89"/>
      <c r="GW6" s="89"/>
      <c r="GX6" s="89"/>
      <c r="GY6" s="89"/>
      <c r="GZ6" s="89"/>
      <c r="HA6" s="89"/>
      <c r="HB6" s="89"/>
      <c r="HC6" s="89"/>
      <c r="HD6" s="89"/>
      <c r="HE6" s="89"/>
      <c r="HF6" s="89"/>
      <c r="HG6" s="89"/>
      <c r="HH6" s="89"/>
      <c r="HI6" s="89"/>
      <c r="HJ6" s="89"/>
      <c r="HK6" s="89"/>
      <c r="HL6" s="89"/>
      <c r="HM6" s="89"/>
      <c r="HN6" s="89"/>
      <c r="HO6" s="89"/>
      <c r="HP6" s="89"/>
      <c r="HQ6" s="89"/>
      <c r="HR6" s="89"/>
      <c r="HS6" s="89"/>
      <c r="HT6" s="89"/>
      <c r="HU6" s="89"/>
      <c r="HV6" s="89"/>
      <c r="HW6" s="89"/>
      <c r="HX6" s="89"/>
      <c r="HY6" s="89"/>
      <c r="HZ6" s="89"/>
      <c r="IA6" s="89"/>
      <c r="IB6" s="89"/>
      <c r="IC6" s="89"/>
      <c r="ID6" s="89"/>
      <c r="IE6" s="89"/>
      <c r="IF6" s="89"/>
      <c r="IG6" s="89"/>
      <c r="IH6" s="89"/>
      <c r="II6" s="89"/>
      <c r="IJ6" s="89"/>
      <c r="IK6" s="89"/>
      <c r="IL6" s="89"/>
      <c r="IM6" s="89"/>
      <c r="IN6" s="89"/>
      <c r="IO6" s="89"/>
      <c r="IP6" s="89"/>
      <c r="IQ6" s="89"/>
      <c r="IR6" s="89"/>
      <c r="IS6" s="89"/>
      <c r="IT6" s="89"/>
      <c r="IU6" s="89"/>
      <c r="IV6" s="89"/>
      <c r="IW6" s="89"/>
      <c r="IX6" s="89"/>
      <c r="IY6" s="89"/>
      <c r="IZ6" s="89"/>
      <c r="JA6" s="89"/>
      <c r="JB6" s="89"/>
      <c r="JC6" s="89"/>
      <c r="JD6" s="89"/>
      <c r="JE6" s="89"/>
      <c r="JF6" s="89"/>
      <c r="JG6" s="89"/>
      <c r="JH6" s="89"/>
      <c r="JI6" s="89"/>
      <c r="JJ6" s="89"/>
      <c r="JK6" s="89"/>
      <c r="JL6" s="89"/>
      <c r="JM6" s="89"/>
      <c r="JN6" s="89"/>
      <c r="JO6" s="89"/>
      <c r="JP6" s="89"/>
      <c r="JQ6" s="89"/>
      <c r="JR6" s="89"/>
      <c r="JS6" s="89"/>
      <c r="JT6" s="89"/>
      <c r="JU6" s="89"/>
      <c r="JV6" s="89"/>
      <c r="JW6" s="89"/>
      <c r="JX6" s="89"/>
      <c r="JY6" s="89"/>
      <c r="JZ6" s="89"/>
      <c r="KA6" s="89"/>
      <c r="KB6" s="89"/>
      <c r="KC6" s="89"/>
      <c r="KD6" s="89"/>
      <c r="KE6" s="89"/>
      <c r="KF6" s="89"/>
      <c r="KG6" s="89"/>
      <c r="KH6" s="89"/>
      <c r="KI6" s="89"/>
      <c r="KJ6" s="89"/>
      <c r="KK6" s="89"/>
      <c r="KL6" s="89"/>
      <c r="KM6" s="89"/>
      <c r="KN6" s="89"/>
      <c r="KO6" s="89"/>
      <c r="KP6" s="89"/>
      <c r="KQ6" s="89"/>
      <c r="KR6" s="89"/>
      <c r="KS6" s="89"/>
      <c r="KT6" s="89"/>
      <c r="KU6" s="89"/>
      <c r="KV6" s="89"/>
      <c r="KW6" s="89"/>
      <c r="KX6" s="89"/>
      <c r="KY6" s="89"/>
      <c r="KZ6" s="89"/>
      <c r="LA6" s="89"/>
      <c r="LB6" s="89"/>
      <c r="LC6" s="89"/>
      <c r="LD6" s="89"/>
      <c r="LE6" s="89"/>
      <c r="LF6" s="89"/>
      <c r="LG6" s="89"/>
      <c r="LH6" s="89"/>
      <c r="LI6" s="89"/>
      <c r="LJ6" s="89"/>
      <c r="LK6" s="89"/>
      <c r="LL6" s="89"/>
      <c r="LM6" s="89"/>
      <c r="LN6" s="89"/>
      <c r="LO6" s="89"/>
      <c r="LP6" s="89"/>
      <c r="LQ6" s="89"/>
      <c r="LR6" s="89"/>
      <c r="LS6" s="89"/>
      <c r="LT6" s="89"/>
      <c r="LU6" s="89"/>
      <c r="LV6" s="89"/>
      <c r="LW6" s="89"/>
      <c r="LX6" s="89"/>
      <c r="LY6" s="89"/>
      <c r="LZ6" s="89"/>
      <c r="MA6" s="89"/>
      <c r="MB6" s="89"/>
      <c r="MC6" s="89"/>
      <c r="MD6" s="89"/>
      <c r="ME6" s="89"/>
      <c r="MF6" s="89"/>
      <c r="MG6" s="89"/>
      <c r="MH6" s="89"/>
      <c r="MI6" s="89"/>
      <c r="MJ6" s="89"/>
      <c r="MK6" s="89"/>
      <c r="ML6" s="89"/>
      <c r="MM6" s="89"/>
      <c r="MN6" s="89"/>
      <c r="MO6" s="89"/>
      <c r="MP6" s="89"/>
      <c r="MQ6" s="89"/>
      <c r="MR6" s="89"/>
      <c r="MS6" s="89"/>
      <c r="MT6" s="89"/>
      <c r="MU6" s="89"/>
      <c r="MV6" s="89"/>
      <c r="MW6" s="89"/>
      <c r="MX6" s="89"/>
      <c r="MY6" s="89"/>
      <c r="MZ6" s="89"/>
      <c r="NA6" s="89"/>
      <c r="NB6" s="89"/>
      <c r="NC6" s="89"/>
      <c r="ND6" s="89"/>
      <c r="NE6" s="89"/>
      <c r="NF6" s="89"/>
      <c r="NG6" s="89"/>
      <c r="NH6" s="89"/>
      <c r="NI6" s="89"/>
      <c r="NJ6" s="89"/>
      <c r="NK6" s="89"/>
      <c r="NL6" s="89"/>
      <c r="NM6" s="89"/>
      <c r="NN6" s="89"/>
      <c r="NO6" s="89"/>
      <c r="NP6" s="89"/>
      <c r="NQ6" s="89"/>
      <c r="NR6" s="89"/>
      <c r="NS6" s="89"/>
      <c r="NT6" s="89"/>
      <c r="NU6" s="89"/>
      <c r="NV6" s="89"/>
      <c r="NW6" s="89"/>
      <c r="NX6" s="89"/>
      <c r="NY6" s="89"/>
      <c r="NZ6" s="89"/>
      <c r="OA6" s="89"/>
      <c r="OB6" s="89"/>
      <c r="OC6" s="89"/>
      <c r="OD6" s="89"/>
      <c r="OE6" s="89"/>
      <c r="OF6" s="89"/>
      <c r="OG6" s="89"/>
      <c r="OH6" s="89"/>
      <c r="OI6" s="89"/>
      <c r="OJ6" s="89"/>
      <c r="OK6" s="89"/>
      <c r="OL6" s="89"/>
      <c r="OM6" s="89"/>
      <c r="ON6" s="89"/>
      <c r="OO6" s="89"/>
      <c r="OP6" s="89"/>
      <c r="OQ6" s="89"/>
      <c r="OR6" s="89"/>
      <c r="OS6" s="89"/>
      <c r="OT6" s="89"/>
      <c r="OU6" s="89"/>
      <c r="OV6" s="89"/>
      <c r="OW6" s="89"/>
      <c r="OX6" s="89"/>
      <c r="OY6" s="89"/>
      <c r="OZ6" s="89"/>
      <c r="PA6" s="89"/>
      <c r="PB6" s="89"/>
      <c r="PC6" s="89"/>
      <c r="PD6" s="89"/>
      <c r="PE6" s="89"/>
      <c r="PF6" s="89"/>
      <c r="PG6" s="89"/>
      <c r="PH6" s="89"/>
      <c r="PI6" s="89"/>
      <c r="PJ6" s="89"/>
      <c r="PK6" s="89"/>
      <c r="PL6" s="89"/>
      <c r="PM6" s="89"/>
      <c r="PN6" s="89"/>
      <c r="PO6" s="89"/>
      <c r="PP6" s="89"/>
      <c r="PQ6" s="89"/>
      <c r="PR6" s="89"/>
      <c r="PS6" s="89"/>
      <c r="PT6" s="89"/>
      <c r="PU6" s="89"/>
      <c r="PV6" s="89"/>
      <c r="PW6" s="89"/>
      <c r="PX6" s="89"/>
      <c r="PY6" s="89"/>
      <c r="PZ6" s="89"/>
      <c r="QA6" s="89"/>
      <c r="QB6" s="89"/>
      <c r="QC6" s="89"/>
      <c r="QD6" s="89"/>
      <c r="QE6" s="89"/>
      <c r="QF6" s="89"/>
      <c r="QG6" s="89"/>
      <c r="QH6" s="89"/>
      <c r="QI6" s="89"/>
      <c r="QJ6" s="89"/>
      <c r="QK6" s="89"/>
      <c r="QL6" s="89"/>
      <c r="QM6" s="89"/>
      <c r="QN6" s="89"/>
      <c r="QO6" s="89"/>
      <c r="QP6" s="89"/>
      <c r="QQ6" s="89"/>
      <c r="QR6" s="89"/>
      <c r="QS6" s="89"/>
      <c r="QT6" s="89"/>
      <c r="QU6" s="89"/>
      <c r="QV6" s="89"/>
      <c r="QW6" s="89"/>
      <c r="QX6" s="89"/>
      <c r="QY6" s="89"/>
      <c r="QZ6" s="89"/>
      <c r="RA6" s="89"/>
      <c r="RB6" s="89"/>
      <c r="RC6" s="89"/>
      <c r="RD6" s="89"/>
      <c r="RE6" s="89"/>
      <c r="RF6" s="89"/>
      <c r="RG6" s="89"/>
      <c r="RH6" s="89"/>
      <c r="RI6" s="89"/>
      <c r="RJ6" s="89"/>
      <c r="RK6" s="89"/>
      <c r="RL6" s="89"/>
      <c r="RM6" s="89"/>
      <c r="RN6" s="89"/>
      <c r="RO6" s="89"/>
      <c r="RP6" s="89"/>
      <c r="RQ6" s="89"/>
      <c r="RR6" s="89"/>
      <c r="RS6" s="89"/>
      <c r="RT6" s="89"/>
      <c r="RU6" s="89"/>
      <c r="RV6" s="89"/>
      <c r="RW6" s="89"/>
      <c r="RX6" s="89"/>
      <c r="RY6" s="89"/>
      <c r="RZ6" s="89"/>
      <c r="SA6" s="89"/>
      <c r="SB6" s="89"/>
      <c r="SC6" s="89"/>
      <c r="SD6" s="89"/>
      <c r="SE6" s="89"/>
      <c r="SF6" s="89"/>
      <c r="SG6" s="89"/>
      <c r="SH6" s="89"/>
      <c r="SI6" s="89"/>
      <c r="SJ6" s="89"/>
      <c r="SK6" s="89"/>
      <c r="SL6" s="89"/>
      <c r="SM6" s="89"/>
      <c r="SN6" s="89"/>
      <c r="SO6" s="89"/>
      <c r="SP6" s="89"/>
      <c r="SQ6" s="89"/>
      <c r="SR6" s="89"/>
      <c r="SS6" s="89"/>
      <c r="ST6" s="89"/>
      <c r="SU6" s="89"/>
      <c r="SV6" s="89"/>
      <c r="SW6" s="89"/>
      <c r="SX6" s="89"/>
      <c r="SY6" s="89"/>
      <c r="SZ6" s="89"/>
      <c r="TA6" s="89"/>
      <c r="TB6" s="89"/>
      <c r="TC6" s="89"/>
      <c r="TD6" s="89"/>
      <c r="TE6" s="89"/>
      <c r="TF6" s="89"/>
      <c r="TG6" s="89"/>
      <c r="TH6" s="89"/>
      <c r="TI6" s="89"/>
      <c r="TJ6" s="89"/>
      <c r="TK6" s="89"/>
      <c r="TL6" s="89"/>
      <c r="TM6" s="89"/>
      <c r="TN6" s="89"/>
      <c r="TO6" s="89"/>
      <c r="TP6" s="89"/>
      <c r="TQ6" s="89"/>
      <c r="TR6" s="89"/>
      <c r="TS6" s="89"/>
      <c r="TT6" s="89"/>
      <c r="TU6" s="89"/>
      <c r="TV6" s="89"/>
      <c r="TW6" s="89"/>
      <c r="TX6" s="89"/>
      <c r="TY6" s="89"/>
      <c r="TZ6" s="89"/>
      <c r="UA6" s="89"/>
      <c r="UB6" s="89"/>
      <c r="UC6" s="89"/>
      <c r="UD6" s="89"/>
      <c r="UE6" s="89"/>
      <c r="UF6" s="89"/>
      <c r="UG6" s="89"/>
      <c r="UH6" s="89"/>
      <c r="UI6" s="89"/>
      <c r="UJ6" s="89"/>
      <c r="UK6" s="89"/>
      <c r="UL6" s="89"/>
      <c r="UM6" s="89"/>
      <c r="UN6" s="89"/>
      <c r="UO6" s="89"/>
      <c r="UP6" s="89"/>
      <c r="UQ6" s="89"/>
      <c r="UR6" s="89"/>
      <c r="US6" s="89"/>
      <c r="UT6" s="89"/>
      <c r="UU6" s="89"/>
      <c r="UV6" s="89"/>
      <c r="UW6" s="89"/>
      <c r="UX6" s="89"/>
      <c r="UY6" s="89"/>
      <c r="UZ6" s="89"/>
      <c r="VA6" s="89"/>
      <c r="VB6" s="89"/>
      <c r="VC6" s="89"/>
      <c r="VD6" s="89"/>
      <c r="VE6" s="89"/>
      <c r="VF6" s="89"/>
      <c r="VG6" s="89"/>
      <c r="VH6" s="89"/>
      <c r="VI6" s="89"/>
      <c r="VJ6" s="89"/>
      <c r="VK6" s="89"/>
      <c r="VL6" s="89"/>
      <c r="VM6" s="89"/>
      <c r="VN6" s="89"/>
      <c r="VO6" s="89"/>
      <c r="VP6" s="89"/>
      <c r="VQ6" s="89"/>
      <c r="VR6" s="89"/>
      <c r="VS6" s="89"/>
      <c r="VT6" s="89"/>
      <c r="VU6" s="89"/>
      <c r="VV6" s="89"/>
      <c r="VW6" s="89"/>
      <c r="VX6" s="89"/>
      <c r="VY6" s="89"/>
      <c r="VZ6" s="89"/>
      <c r="WA6" s="89"/>
      <c r="WB6" s="89"/>
      <c r="WC6" s="89"/>
      <c r="WD6" s="89"/>
      <c r="WE6" s="89"/>
      <c r="WF6" s="89"/>
      <c r="WG6" s="89"/>
      <c r="WH6" s="89"/>
      <c r="WI6" s="89"/>
      <c r="WJ6" s="89"/>
      <c r="WK6" s="89"/>
      <c r="WL6" s="89"/>
      <c r="WM6" s="89"/>
      <c r="WN6" s="89"/>
      <c r="WO6" s="89"/>
      <c r="WP6" s="89"/>
      <c r="WQ6" s="89"/>
      <c r="WR6" s="89"/>
      <c r="WS6" s="89"/>
      <c r="WT6" s="89"/>
      <c r="WU6" s="89"/>
      <c r="WV6" s="89"/>
      <c r="WW6" s="89"/>
      <c r="WX6" s="89"/>
      <c r="WY6" s="89"/>
      <c r="WZ6" s="89"/>
      <c r="XA6" s="89"/>
      <c r="XB6" s="89"/>
      <c r="XC6" s="89"/>
      <c r="XD6" s="89"/>
      <c r="XE6" s="89"/>
      <c r="XF6" s="89"/>
      <c r="XG6" s="89"/>
      <c r="XH6" s="89"/>
      <c r="XI6" s="89"/>
      <c r="XJ6" s="89"/>
      <c r="XK6" s="89"/>
      <c r="XL6" s="89"/>
      <c r="XM6" s="89"/>
      <c r="XN6" s="89"/>
      <c r="XO6" s="89"/>
      <c r="XP6" s="89"/>
      <c r="XQ6" s="89"/>
      <c r="XR6" s="89"/>
      <c r="XS6" s="89"/>
      <c r="XT6" s="89"/>
      <c r="XU6" s="89"/>
      <c r="XV6" s="89"/>
      <c r="XW6" s="89"/>
      <c r="XX6" s="89"/>
      <c r="XY6" s="89"/>
      <c r="XZ6" s="89"/>
      <c r="YA6" s="89"/>
      <c r="YB6" s="89"/>
      <c r="YC6" s="89"/>
      <c r="YD6" s="89"/>
      <c r="YE6" s="89"/>
      <c r="YF6" s="89"/>
      <c r="YG6" s="89"/>
      <c r="YH6" s="89"/>
      <c r="YI6" s="89"/>
      <c r="YJ6" s="89"/>
      <c r="YK6" s="89"/>
      <c r="YL6" s="89"/>
      <c r="YM6" s="89"/>
      <c r="YN6" s="89"/>
      <c r="YO6" s="89"/>
      <c r="YP6" s="89"/>
      <c r="YQ6" s="89"/>
      <c r="YR6" s="89"/>
      <c r="YS6" s="89"/>
      <c r="YT6" s="89"/>
      <c r="YU6" s="89"/>
      <c r="YV6" s="89"/>
      <c r="YW6" s="89"/>
      <c r="YX6" s="89"/>
      <c r="YY6" s="89"/>
      <c r="YZ6" s="89"/>
      <c r="ZA6" s="89"/>
      <c r="ZB6" s="89"/>
      <c r="ZC6" s="89"/>
      <c r="ZD6" s="89"/>
      <c r="ZE6" s="89"/>
      <c r="ZF6" s="89"/>
      <c r="ZG6" s="89"/>
      <c r="ZH6" s="89"/>
      <c r="ZI6" s="89"/>
      <c r="ZJ6" s="89"/>
      <c r="ZK6" s="89"/>
      <c r="ZL6" s="89"/>
      <c r="ZM6" s="89"/>
      <c r="ZN6" s="89"/>
      <c r="ZO6" s="89"/>
      <c r="ZP6" s="89"/>
      <c r="ZQ6" s="89"/>
      <c r="ZR6" s="89"/>
      <c r="ZS6" s="89"/>
      <c r="ZT6" s="89"/>
      <c r="ZU6" s="89"/>
      <c r="ZV6" s="89"/>
      <c r="ZW6" s="89"/>
      <c r="ZX6" s="89"/>
      <c r="ZY6" s="89"/>
      <c r="ZZ6" s="89"/>
      <c r="AAA6" s="89"/>
      <c r="AAB6" s="89"/>
      <c r="AAC6" s="89"/>
      <c r="AAD6" s="89"/>
      <c r="AAE6" s="89"/>
      <c r="AAF6" s="89"/>
      <c r="AAG6" s="89"/>
      <c r="AAH6" s="89"/>
      <c r="AAI6" s="89"/>
      <c r="AAJ6" s="89"/>
      <c r="AAK6" s="89"/>
      <c r="AAL6" s="89"/>
      <c r="AAM6" s="89"/>
      <c r="AAN6" s="89"/>
      <c r="AAO6" s="89"/>
      <c r="AAP6" s="89"/>
      <c r="AAQ6" s="89"/>
      <c r="AAR6" s="89"/>
      <c r="AAS6" s="89"/>
      <c r="AAT6" s="89"/>
      <c r="AAU6" s="89"/>
      <c r="AAV6" s="89"/>
      <c r="AAW6" s="89"/>
      <c r="AAX6" s="89"/>
      <c r="AAY6" s="89"/>
      <c r="AAZ6" s="89"/>
      <c r="ABA6" s="89"/>
      <c r="ABB6" s="89"/>
      <c r="ABC6" s="89"/>
      <c r="ABD6" s="89"/>
      <c r="ABE6" s="89"/>
      <c r="ABF6" s="89"/>
      <c r="ABG6" s="89"/>
      <c r="ABH6" s="89"/>
      <c r="ABI6" s="89"/>
      <c r="ABJ6" s="89"/>
      <c r="ABK6" s="89"/>
      <c r="ABL6" s="89"/>
      <c r="ABM6" s="89"/>
      <c r="ABN6" s="89"/>
      <c r="ABO6" s="89"/>
      <c r="ABP6" s="89"/>
      <c r="ABQ6" s="89"/>
      <c r="ABR6" s="89"/>
      <c r="ABS6" s="89"/>
      <c r="ABT6" s="89"/>
      <c r="ABU6" s="89"/>
      <c r="ABV6" s="89"/>
      <c r="ABW6" s="89"/>
      <c r="ABX6" s="89"/>
      <c r="ABY6" s="89"/>
      <c r="ABZ6" s="89"/>
      <c r="ACA6" s="89"/>
      <c r="ACB6" s="89"/>
      <c r="ACC6" s="89"/>
      <c r="ACD6" s="89"/>
      <c r="ACE6" s="89"/>
      <c r="ACF6" s="89"/>
      <c r="ACG6" s="89"/>
      <c r="ACH6" s="89"/>
      <c r="ACI6" s="89"/>
      <c r="ACJ6" s="89"/>
      <c r="ACK6" s="89"/>
      <c r="ACL6" s="89"/>
      <c r="ACM6" s="89"/>
      <c r="ACN6" s="89"/>
      <c r="ACO6" s="89"/>
      <c r="ACP6" s="89"/>
      <c r="ACQ6" s="89"/>
      <c r="ACR6" s="89"/>
      <c r="ACS6" s="89"/>
      <c r="ACT6" s="89"/>
      <c r="ACU6" s="89"/>
      <c r="ACV6" s="89"/>
      <c r="ACW6" s="89"/>
      <c r="ACX6" s="89"/>
      <c r="ACY6" s="89"/>
      <c r="ACZ6" s="89"/>
      <c r="ADA6" s="89"/>
      <c r="ADB6" s="89"/>
      <c r="ADC6" s="89"/>
      <c r="ADD6" s="89"/>
      <c r="ADE6" s="89"/>
      <c r="ADF6" s="89"/>
      <c r="ADG6" s="89"/>
      <c r="ADH6" s="89"/>
      <c r="ADI6" s="89"/>
      <c r="ADJ6" s="89"/>
      <c r="ADK6" s="89"/>
      <c r="ADL6" s="89"/>
      <c r="ADM6" s="89"/>
      <c r="ADN6" s="89"/>
      <c r="ADO6" s="89"/>
      <c r="ADP6" s="89"/>
      <c r="ADQ6" s="89"/>
      <c r="ADR6" s="89"/>
      <c r="ADS6" s="89"/>
      <c r="ADT6" s="89"/>
      <c r="ADU6" s="89"/>
      <c r="ADV6" s="89"/>
      <c r="ADW6" s="89"/>
      <c r="ADX6" s="89"/>
      <c r="ADY6" s="89"/>
      <c r="ADZ6" s="89"/>
      <c r="AEA6" s="89"/>
      <c r="AEB6" s="89"/>
      <c r="AEC6" s="89"/>
      <c r="AED6" s="89"/>
      <c r="AEE6" s="89"/>
      <c r="AEF6" s="89"/>
      <c r="AEG6" s="89"/>
      <c r="AEH6" s="89"/>
      <c r="AEI6" s="89"/>
      <c r="AEJ6" s="89"/>
      <c r="AEK6" s="89"/>
      <c r="AEL6" s="89"/>
      <c r="AEM6" s="89"/>
      <c r="AEN6" s="89"/>
      <c r="AEO6" s="89"/>
      <c r="AEP6" s="89"/>
      <c r="AEQ6" s="89"/>
      <c r="AER6" s="89"/>
      <c r="AES6" s="89"/>
      <c r="AET6" s="89"/>
      <c r="AEU6" s="89"/>
      <c r="AEV6" s="89"/>
      <c r="AEW6" s="89"/>
      <c r="AEX6" s="89"/>
      <c r="AEY6" s="89"/>
      <c r="AEZ6" s="89"/>
      <c r="AFA6" s="89"/>
      <c r="AFB6" s="89"/>
      <c r="AFC6" s="89"/>
      <c r="AFD6" s="89"/>
      <c r="AFE6" s="89"/>
      <c r="AFF6" s="89"/>
      <c r="AFG6" s="89"/>
      <c r="AFH6" s="89"/>
      <c r="AFI6" s="89"/>
      <c r="AFJ6" s="89"/>
      <c r="AFK6" s="89"/>
      <c r="AFL6" s="89"/>
      <c r="AFM6" s="89"/>
      <c r="AFN6" s="89"/>
      <c r="AFO6" s="89"/>
      <c r="AFP6" s="89"/>
      <c r="AFQ6" s="89"/>
      <c r="AFR6" s="89"/>
      <c r="AFS6" s="89"/>
      <c r="AFT6" s="89"/>
      <c r="AFU6" s="89"/>
      <c r="AFV6" s="89"/>
      <c r="AFW6" s="89"/>
      <c r="AFX6" s="89"/>
      <c r="AFY6" s="89"/>
      <c r="AFZ6" s="89"/>
      <c r="AGA6" s="89"/>
      <c r="AGB6" s="89"/>
      <c r="AGC6" s="89"/>
      <c r="AGD6" s="89"/>
      <c r="AGE6" s="89"/>
      <c r="AGF6" s="89"/>
      <c r="AGG6" s="89"/>
      <c r="AGH6" s="89"/>
      <c r="AGI6" s="89"/>
      <c r="AGJ6" s="89"/>
      <c r="AGK6" s="89"/>
      <c r="AGL6" s="89"/>
      <c r="AGM6" s="89"/>
      <c r="AGN6" s="89"/>
      <c r="AGO6" s="89"/>
      <c r="AGP6" s="89"/>
      <c r="AGQ6" s="89"/>
      <c r="AGR6" s="89"/>
      <c r="AGS6" s="89"/>
      <c r="AGT6" s="89"/>
      <c r="AGU6" s="89"/>
      <c r="AGV6" s="89"/>
      <c r="AGW6" s="89"/>
      <c r="AGX6" s="89"/>
      <c r="AGY6" s="89"/>
      <c r="AGZ6" s="89"/>
      <c r="AHA6" s="89"/>
      <c r="AHB6" s="89"/>
      <c r="AHC6" s="89"/>
      <c r="AHD6" s="89"/>
      <c r="AHE6" s="89"/>
      <c r="AHF6" s="89"/>
      <c r="AHG6" s="89"/>
      <c r="AHH6" s="89"/>
      <c r="AHI6" s="89"/>
      <c r="AHJ6" s="89"/>
      <c r="AHK6" s="89"/>
      <c r="AHL6" s="89"/>
      <c r="AHM6" s="89"/>
      <c r="AHN6" s="89"/>
      <c r="AHO6" s="89"/>
      <c r="AHP6" s="89"/>
      <c r="AHQ6" s="89"/>
      <c r="AHR6" s="89"/>
      <c r="AHS6" s="89"/>
      <c r="AHT6" s="89"/>
      <c r="AHU6" s="89"/>
      <c r="AHV6" s="89"/>
      <c r="AHW6" s="89"/>
      <c r="AHX6" s="89"/>
      <c r="AHY6" s="89"/>
      <c r="AHZ6" s="89"/>
      <c r="AIA6" s="89"/>
      <c r="AIB6" s="89"/>
      <c r="AIC6" s="89"/>
      <c r="AID6" s="89"/>
      <c r="AIE6" s="89"/>
      <c r="AIF6" s="89"/>
      <c r="AIG6" s="89"/>
      <c r="AIH6" s="89"/>
      <c r="AII6" s="89"/>
      <c r="AIJ6" s="89"/>
      <c r="AIK6" s="89"/>
      <c r="AIL6" s="89"/>
      <c r="AIM6" s="89"/>
      <c r="AIN6" s="89"/>
      <c r="AIO6" s="89"/>
      <c r="AIP6" s="89"/>
      <c r="AIQ6" s="89"/>
      <c r="AIR6" s="89"/>
      <c r="AIS6" s="89"/>
      <c r="AIT6" s="89"/>
      <c r="AIU6" s="89"/>
      <c r="AIV6" s="89"/>
      <c r="AIW6" s="89"/>
      <c r="AIX6" s="89"/>
      <c r="AIY6" s="89"/>
      <c r="AIZ6" s="89"/>
      <c r="AJA6" s="89"/>
      <c r="AJB6" s="89"/>
      <c r="AJC6" s="89"/>
      <c r="AJD6" s="89"/>
      <c r="AJE6" s="89"/>
      <c r="AJF6" s="89"/>
      <c r="AJG6" s="89"/>
      <c r="AJH6" s="89"/>
      <c r="AJI6" s="89"/>
      <c r="AJJ6" s="89"/>
      <c r="AJK6" s="89"/>
      <c r="AJL6" s="89"/>
      <c r="AJM6" s="89"/>
      <c r="AJN6" s="89"/>
      <c r="AJO6" s="89"/>
      <c r="AJP6" s="89"/>
      <c r="AJQ6" s="89"/>
      <c r="AJR6" s="89"/>
      <c r="AJS6" s="89"/>
      <c r="AJT6" s="89"/>
      <c r="AJU6" s="89"/>
      <c r="AJV6" s="89"/>
      <c r="AJW6" s="89"/>
      <c r="AJX6" s="89"/>
      <c r="AJY6" s="89"/>
      <c r="AJZ6" s="89"/>
      <c r="AKA6" s="89"/>
      <c r="AKB6" s="89"/>
      <c r="AKC6" s="89"/>
      <c r="AKD6" s="89"/>
      <c r="AKE6" s="89"/>
      <c r="AKF6" s="89"/>
      <c r="AKG6" s="89"/>
      <c r="AKH6" s="89"/>
      <c r="AKI6" s="89"/>
      <c r="AKJ6" s="89"/>
      <c r="AKK6" s="89"/>
      <c r="AKL6" s="89"/>
      <c r="AKM6" s="89"/>
      <c r="AKN6" s="89"/>
      <c r="AKO6" s="89"/>
      <c r="AKP6" s="89"/>
      <c r="AKQ6" s="89"/>
      <c r="AKR6" s="89"/>
      <c r="AKS6" s="89"/>
      <c r="AKT6" s="89"/>
      <c r="AKU6" s="89"/>
      <c r="AKV6" s="89"/>
      <c r="AKW6" s="89"/>
      <c r="AKX6" s="89"/>
      <c r="AKY6" s="89"/>
      <c r="AKZ6" s="89"/>
      <c r="ALA6" s="89"/>
      <c r="ALB6" s="89"/>
      <c r="ALC6" s="89"/>
      <c r="ALD6" s="89"/>
      <c r="ALE6" s="89"/>
      <c r="ALF6" s="89"/>
      <c r="ALG6" s="89"/>
      <c r="ALH6" s="89"/>
      <c r="ALI6" s="89"/>
      <c r="ALJ6" s="89"/>
      <c r="ALK6" s="89"/>
      <c r="ALL6" s="89"/>
      <c r="ALM6" s="89"/>
      <c r="ALN6" s="89"/>
      <c r="ALO6" s="89"/>
      <c r="ALP6" s="89"/>
      <c r="ALQ6" s="89"/>
      <c r="ALR6" s="89"/>
      <c r="ALS6" s="89"/>
      <c r="ALT6" s="89"/>
      <c r="ALU6" s="89"/>
      <c r="ALV6" s="89"/>
      <c r="ALW6" s="89"/>
      <c r="ALX6" s="89"/>
      <c r="ALY6" s="89"/>
      <c r="ALZ6" s="89"/>
      <c r="AMA6" s="89"/>
      <c r="AMB6" s="89"/>
      <c r="AMC6" s="89"/>
      <c r="AMD6" s="89"/>
      <c r="AME6" s="89"/>
      <c r="AMF6" s="89"/>
      <c r="AMG6" s="89"/>
      <c r="AMH6" s="89"/>
      <c r="AMI6" s="89"/>
      <c r="AMJ6" s="89"/>
      <c r="AMK6" s="89"/>
      <c r="AML6" s="89"/>
      <c r="AMM6" s="89"/>
      <c r="AMN6" s="89"/>
      <c r="AMO6" s="89"/>
      <c r="AMP6" s="89"/>
      <c r="AMQ6" s="89"/>
    </row>
    <row r="7" spans="1:1031">
      <c r="A7" s="89">
        <v>1</v>
      </c>
      <c r="B7" s="89">
        <v>1</v>
      </c>
      <c r="C7" s="65" t="s">
        <v>691</v>
      </c>
      <c r="D7" s="226" t="s">
        <v>827</v>
      </c>
      <c r="E7" s="55" t="s">
        <v>1161</v>
      </c>
      <c r="F7" s="89" t="s">
        <v>75</v>
      </c>
      <c r="G7" s="89"/>
      <c r="H7" s="89" t="s">
        <v>692</v>
      </c>
      <c r="I7" s="249">
        <v>3.6600000000000001E-2</v>
      </c>
      <c r="J7" s="66">
        <f t="shared" ref="J7:J42" si="0">B7*I7</f>
        <v>3.6600000000000001E-2</v>
      </c>
      <c r="K7" s="249">
        <v>2.121E-2</v>
      </c>
      <c r="L7" s="66">
        <f>$B7*K7</f>
        <v>2.121E-2</v>
      </c>
      <c r="M7" s="89" t="s">
        <v>673</v>
      </c>
    </row>
    <row r="8" spans="1:1031">
      <c r="A8" s="89">
        <v>2</v>
      </c>
      <c r="B8" s="89">
        <v>2</v>
      </c>
      <c r="C8" s="65" t="s">
        <v>693</v>
      </c>
      <c r="D8" s="215" t="s">
        <v>769</v>
      </c>
      <c r="E8" s="55" t="s">
        <v>1162</v>
      </c>
      <c r="F8" s="89" t="s">
        <v>100</v>
      </c>
      <c r="G8" s="89"/>
      <c r="H8" s="89" t="s">
        <v>619</v>
      </c>
      <c r="I8" s="249">
        <v>0.18398</v>
      </c>
      <c r="J8" s="66">
        <f t="shared" si="0"/>
        <v>0.36796000000000001</v>
      </c>
      <c r="K8" s="249">
        <v>0.15639</v>
      </c>
      <c r="L8" s="66">
        <f t="shared" ref="L8:L47" si="1">$B8*K8</f>
        <v>0.31278</v>
      </c>
      <c r="M8" s="89" t="s">
        <v>673</v>
      </c>
    </row>
    <row r="9" spans="1:1031">
      <c r="A9" s="89">
        <v>3</v>
      </c>
      <c r="B9" s="89">
        <v>5</v>
      </c>
      <c r="C9" s="65" t="s">
        <v>694</v>
      </c>
      <c r="D9" s="226" t="s">
        <v>806</v>
      </c>
      <c r="E9" s="55" t="s">
        <v>1163</v>
      </c>
      <c r="F9" s="89" t="s">
        <v>96</v>
      </c>
      <c r="G9" s="89"/>
      <c r="H9" s="89" t="s">
        <v>88</v>
      </c>
      <c r="I9" s="249">
        <v>5.9500000000000004E-3</v>
      </c>
      <c r="J9" s="66">
        <f t="shared" si="0"/>
        <v>2.9750000000000002E-2</v>
      </c>
      <c r="K9" s="249">
        <v>4.9699999999999996E-3</v>
      </c>
      <c r="L9" s="66">
        <f t="shared" si="1"/>
        <v>2.4849999999999997E-2</v>
      </c>
      <c r="M9" s="89" t="s">
        <v>673</v>
      </c>
    </row>
    <row r="10" spans="1:1031">
      <c r="A10" s="89">
        <v>4</v>
      </c>
      <c r="B10" s="89">
        <v>19</v>
      </c>
      <c r="C10" s="65" t="s">
        <v>695</v>
      </c>
      <c r="D10" s="226" t="s">
        <v>610</v>
      </c>
      <c r="E10" s="55" t="s">
        <v>1164</v>
      </c>
      <c r="F10" s="89" t="s">
        <v>95</v>
      </c>
      <c r="G10" s="89"/>
      <c r="H10" s="89" t="s">
        <v>88</v>
      </c>
      <c r="I10" s="249">
        <v>4.9699999999999996E-3</v>
      </c>
      <c r="J10" s="66">
        <f t="shared" si="0"/>
        <v>9.4429999999999986E-2</v>
      </c>
      <c r="K10" s="249">
        <v>4.9699999999999996E-3</v>
      </c>
      <c r="L10" s="66">
        <f t="shared" si="1"/>
        <v>9.4429999999999986E-2</v>
      </c>
      <c r="M10" s="89" t="s">
        <v>673</v>
      </c>
    </row>
    <row r="11" spans="1:1031">
      <c r="A11" s="89">
        <v>5</v>
      </c>
      <c r="B11" s="89">
        <v>4</v>
      </c>
      <c r="C11" s="65" t="s">
        <v>696</v>
      </c>
      <c r="D11" s="226" t="s">
        <v>828</v>
      </c>
      <c r="E11" s="55" t="s">
        <v>1165</v>
      </c>
      <c r="F11" s="89" t="s">
        <v>75</v>
      </c>
      <c r="G11" s="89"/>
      <c r="H11" s="89" t="s">
        <v>88</v>
      </c>
      <c r="I11" s="249">
        <v>6.3800000000000003E-3</v>
      </c>
      <c r="J11" s="66">
        <f t="shared" si="0"/>
        <v>2.5520000000000001E-2</v>
      </c>
      <c r="K11" s="249">
        <v>5.4099999999999999E-3</v>
      </c>
      <c r="L11" s="66">
        <f t="shared" si="1"/>
        <v>2.164E-2</v>
      </c>
      <c r="M11" s="89" t="s">
        <v>673</v>
      </c>
    </row>
    <row r="12" spans="1:1031">
      <c r="A12" s="89">
        <v>6</v>
      </c>
      <c r="B12" s="89">
        <v>4</v>
      </c>
      <c r="C12" s="65" t="s">
        <v>697</v>
      </c>
      <c r="D12" s="215" t="s">
        <v>805</v>
      </c>
      <c r="E12" s="55" t="s">
        <v>1166</v>
      </c>
      <c r="F12" s="89" t="s">
        <v>132</v>
      </c>
      <c r="G12" s="89"/>
      <c r="H12" s="89" t="s">
        <v>88</v>
      </c>
      <c r="I12" s="249">
        <v>7.7799999999999996E-3</v>
      </c>
      <c r="J12" s="66">
        <f t="shared" si="0"/>
        <v>3.1119999999999998E-2</v>
      </c>
      <c r="K12" s="249">
        <v>6.6100000000000004E-3</v>
      </c>
      <c r="L12" s="66">
        <f t="shared" si="1"/>
        <v>2.6440000000000002E-2</v>
      </c>
      <c r="M12" s="89" t="s">
        <v>673</v>
      </c>
    </row>
    <row r="13" spans="1:1031">
      <c r="A13" s="89">
        <v>7</v>
      </c>
      <c r="B13" s="89">
        <v>1</v>
      </c>
      <c r="C13" s="65" t="s">
        <v>698</v>
      </c>
      <c r="D13" s="226" t="s">
        <v>829</v>
      </c>
      <c r="E13" s="55" t="s">
        <v>1073</v>
      </c>
      <c r="F13" s="89" t="s">
        <v>97</v>
      </c>
      <c r="G13" s="89"/>
      <c r="H13" s="89" t="s">
        <v>88</v>
      </c>
      <c r="I13" s="249">
        <v>1.8200000000000001E-2</v>
      </c>
      <c r="J13" s="66">
        <f t="shared" si="0"/>
        <v>1.8200000000000001E-2</v>
      </c>
      <c r="K13" s="249">
        <v>1.051E-2</v>
      </c>
      <c r="L13" s="66">
        <f t="shared" si="1"/>
        <v>1.051E-2</v>
      </c>
      <c r="M13" s="199" t="s">
        <v>673</v>
      </c>
    </row>
    <row r="14" spans="1:1031">
      <c r="A14" s="89">
        <v>8</v>
      </c>
      <c r="B14" s="89">
        <v>2</v>
      </c>
      <c r="C14" s="65" t="s">
        <v>699</v>
      </c>
      <c r="D14" s="226" t="s">
        <v>830</v>
      </c>
      <c r="E14" s="55" t="s">
        <v>1167</v>
      </c>
      <c r="F14" s="89" t="s">
        <v>99</v>
      </c>
      <c r="G14" s="89"/>
      <c r="H14" s="89" t="s">
        <v>88</v>
      </c>
      <c r="I14" s="249">
        <v>4.2099999999999999E-2</v>
      </c>
      <c r="J14" s="66">
        <f t="shared" si="0"/>
        <v>8.4199999999999997E-2</v>
      </c>
      <c r="K14" s="249">
        <v>3.243E-2</v>
      </c>
      <c r="L14" s="66">
        <f t="shared" si="1"/>
        <v>6.4860000000000001E-2</v>
      </c>
      <c r="M14" s="199" t="s">
        <v>673</v>
      </c>
    </row>
    <row r="15" spans="1:1031">
      <c r="A15" s="89">
        <v>9</v>
      </c>
      <c r="B15" s="89">
        <v>1</v>
      </c>
      <c r="C15" s="65" t="s">
        <v>700</v>
      </c>
      <c r="D15" s="226" t="s">
        <v>831</v>
      </c>
      <c r="E15" s="55" t="s">
        <v>1168</v>
      </c>
      <c r="F15" s="89" t="s">
        <v>101</v>
      </c>
      <c r="G15" s="89"/>
      <c r="H15" s="89" t="s">
        <v>88</v>
      </c>
      <c r="I15" s="249">
        <v>1.47E-2</v>
      </c>
      <c r="J15" s="66">
        <f t="shared" si="0"/>
        <v>1.47E-2</v>
      </c>
      <c r="K15" s="249">
        <v>8.4899999999999993E-3</v>
      </c>
      <c r="L15" s="66">
        <f t="shared" si="1"/>
        <v>8.4899999999999993E-3</v>
      </c>
      <c r="M15" s="89" t="s">
        <v>673</v>
      </c>
    </row>
    <row r="16" spans="1:1031">
      <c r="A16" s="89">
        <v>10</v>
      </c>
      <c r="B16" s="89">
        <v>1</v>
      </c>
      <c r="C16" s="65" t="s">
        <v>701</v>
      </c>
      <c r="D16" s="226" t="s">
        <v>832</v>
      </c>
      <c r="E16" s="55" t="s">
        <v>1169</v>
      </c>
      <c r="F16" s="89" t="s">
        <v>98</v>
      </c>
      <c r="G16" s="89"/>
      <c r="H16" s="89" t="s">
        <v>88</v>
      </c>
      <c r="I16" s="249">
        <v>1.2800000000000001E-2</v>
      </c>
      <c r="J16" s="66">
        <f t="shared" si="0"/>
        <v>1.2800000000000001E-2</v>
      </c>
      <c r="K16" s="249">
        <v>7.1599999999999997E-3</v>
      </c>
      <c r="L16" s="66">
        <f t="shared" si="1"/>
        <v>7.1599999999999997E-3</v>
      </c>
      <c r="M16" s="89" t="s">
        <v>673</v>
      </c>
    </row>
    <row r="17" spans="1:13">
      <c r="A17" s="89">
        <v>11</v>
      </c>
      <c r="B17" s="89">
        <v>1</v>
      </c>
      <c r="C17" s="65" t="s">
        <v>242</v>
      </c>
      <c r="D17" s="226" t="s">
        <v>833</v>
      </c>
      <c r="E17" s="55" t="s">
        <v>1170</v>
      </c>
      <c r="F17" s="89" t="s">
        <v>102</v>
      </c>
      <c r="G17" s="89"/>
      <c r="H17" s="89" t="s">
        <v>88</v>
      </c>
      <c r="I17" s="249">
        <v>6.59E-2</v>
      </c>
      <c r="J17" s="66">
        <f t="shared" si="0"/>
        <v>6.59E-2</v>
      </c>
      <c r="K17" s="249">
        <v>3.9870000000000003E-2</v>
      </c>
      <c r="L17" s="66">
        <f t="shared" si="1"/>
        <v>3.9870000000000003E-2</v>
      </c>
      <c r="M17" s="89" t="s">
        <v>673</v>
      </c>
    </row>
    <row r="18" spans="1:13">
      <c r="A18" s="89">
        <v>12</v>
      </c>
      <c r="B18" s="89">
        <v>1</v>
      </c>
      <c r="C18" s="65" t="s">
        <v>702</v>
      </c>
      <c r="D18" s="215" t="s">
        <v>773</v>
      </c>
      <c r="E18" s="55" t="s">
        <v>1171</v>
      </c>
      <c r="F18" s="89" t="s">
        <v>95</v>
      </c>
      <c r="G18" s="89"/>
      <c r="H18" s="89" t="s">
        <v>692</v>
      </c>
      <c r="I18" s="249">
        <v>3.4799999999999998E-2</v>
      </c>
      <c r="J18" s="66">
        <f t="shared" si="0"/>
        <v>3.4799999999999998E-2</v>
      </c>
      <c r="K18" s="249">
        <v>1.9529999999999999E-2</v>
      </c>
      <c r="L18" s="66">
        <f t="shared" si="1"/>
        <v>1.9529999999999999E-2</v>
      </c>
      <c r="M18" s="89" t="s">
        <v>673</v>
      </c>
    </row>
    <row r="19" spans="1:13">
      <c r="A19" s="89">
        <v>13</v>
      </c>
      <c r="B19" s="89">
        <v>1</v>
      </c>
      <c r="C19" s="65" t="s">
        <v>143</v>
      </c>
      <c r="D19" s="89" t="s">
        <v>146</v>
      </c>
      <c r="F19" s="89" t="s">
        <v>321</v>
      </c>
      <c r="G19" s="89"/>
      <c r="I19" s="227">
        <v>1.5</v>
      </c>
      <c r="J19" s="66">
        <f t="shared" si="0"/>
        <v>1.5</v>
      </c>
      <c r="K19" s="227">
        <v>1.5</v>
      </c>
      <c r="L19" s="66">
        <f t="shared" si="1"/>
        <v>1.5</v>
      </c>
      <c r="M19" s="89" t="s">
        <v>732</v>
      </c>
    </row>
    <row r="20" spans="1:13">
      <c r="A20" s="89">
        <v>14</v>
      </c>
      <c r="B20" s="89">
        <v>1</v>
      </c>
      <c r="C20" s="65" t="s">
        <v>77</v>
      </c>
      <c r="D20" s="226" t="s">
        <v>703</v>
      </c>
      <c r="E20" s="55" t="s">
        <v>1172</v>
      </c>
      <c r="F20" s="89"/>
      <c r="G20" s="89"/>
      <c r="H20" s="89"/>
      <c r="I20" s="249">
        <v>1.0942499999999999</v>
      </c>
      <c r="J20" s="66">
        <f t="shared" si="0"/>
        <v>1.0942499999999999</v>
      </c>
      <c r="K20" s="249">
        <v>0.78161000000000003</v>
      </c>
      <c r="L20" s="66">
        <f t="shared" si="1"/>
        <v>0.78161000000000003</v>
      </c>
      <c r="M20" s="89" t="s">
        <v>673</v>
      </c>
    </row>
    <row r="21" spans="1:13">
      <c r="A21" s="89">
        <v>15</v>
      </c>
      <c r="B21" s="89">
        <v>1</v>
      </c>
      <c r="C21" s="65" t="s">
        <v>151</v>
      </c>
      <c r="D21" s="226" t="s">
        <v>704</v>
      </c>
      <c r="E21" s="55" t="s">
        <v>1173</v>
      </c>
      <c r="F21" s="89"/>
      <c r="G21" s="89"/>
      <c r="H21" s="89"/>
      <c r="I21" s="249">
        <v>0.12479999999999999</v>
      </c>
      <c r="J21" s="66">
        <f t="shared" si="0"/>
        <v>0.12479999999999999</v>
      </c>
      <c r="K21" s="249">
        <v>8.6400000000000005E-2</v>
      </c>
      <c r="L21" s="66">
        <f t="shared" si="1"/>
        <v>8.6400000000000005E-2</v>
      </c>
      <c r="M21" s="89" t="s">
        <v>673</v>
      </c>
    </row>
    <row r="22" spans="1:13">
      <c r="A22" s="89">
        <v>16</v>
      </c>
      <c r="B22" s="89">
        <v>1</v>
      </c>
      <c r="C22" s="65" t="s">
        <v>154</v>
      </c>
      <c r="D22" s="226" t="s">
        <v>834</v>
      </c>
      <c r="E22" s="55" t="s">
        <v>1174</v>
      </c>
      <c r="F22" s="89" t="s">
        <v>322</v>
      </c>
      <c r="G22" s="89"/>
      <c r="H22" s="89" t="s">
        <v>619</v>
      </c>
      <c r="I22" s="249">
        <v>4.6600000000000003E-2</v>
      </c>
      <c r="J22" s="66">
        <f t="shared" si="0"/>
        <v>4.6600000000000003E-2</v>
      </c>
      <c r="K22" s="249">
        <v>3.261E-2</v>
      </c>
      <c r="L22" s="66">
        <f t="shared" si="1"/>
        <v>3.261E-2</v>
      </c>
      <c r="M22" s="89" t="s">
        <v>673</v>
      </c>
    </row>
    <row r="23" spans="1:13">
      <c r="A23" s="89">
        <v>17</v>
      </c>
      <c r="B23" s="89">
        <v>2</v>
      </c>
      <c r="C23" s="65" t="s">
        <v>705</v>
      </c>
      <c r="D23" s="268" t="s">
        <v>1285</v>
      </c>
      <c r="E23" s="268" t="s">
        <v>1286</v>
      </c>
      <c r="F23" s="89"/>
      <c r="G23" s="89"/>
      <c r="H23" s="89" t="s">
        <v>110</v>
      </c>
      <c r="I23" s="249">
        <v>0.156</v>
      </c>
      <c r="J23" s="66">
        <f t="shared" si="0"/>
        <v>0.312</v>
      </c>
      <c r="K23" s="249">
        <v>0.11700000000000001</v>
      </c>
      <c r="L23" s="66">
        <f t="shared" si="1"/>
        <v>0.23400000000000001</v>
      </c>
      <c r="M23" s="89" t="s">
        <v>674</v>
      </c>
    </row>
    <row r="24" spans="1:13">
      <c r="A24" s="89">
        <v>18</v>
      </c>
      <c r="B24" s="89">
        <v>1</v>
      </c>
      <c r="C24" s="65" t="s">
        <v>706</v>
      </c>
      <c r="D24" s="226" t="s">
        <v>1159</v>
      </c>
      <c r="E24" s="55" t="s">
        <v>1160</v>
      </c>
      <c r="F24" s="89"/>
      <c r="G24" s="89"/>
      <c r="H24" s="89" t="s">
        <v>110</v>
      </c>
      <c r="I24" s="249">
        <v>0.27529999999999999</v>
      </c>
      <c r="J24" s="66">
        <f t="shared" si="0"/>
        <v>0.27529999999999999</v>
      </c>
      <c r="K24" s="249">
        <v>0.12576000000000001</v>
      </c>
      <c r="L24" s="66">
        <f t="shared" si="1"/>
        <v>0.12576000000000001</v>
      </c>
      <c r="M24" s="89" t="s">
        <v>674</v>
      </c>
    </row>
    <row r="25" spans="1:13">
      <c r="A25" s="89">
        <v>19</v>
      </c>
      <c r="B25" s="89">
        <v>1</v>
      </c>
      <c r="C25" s="65" t="s">
        <v>81</v>
      </c>
      <c r="D25" s="226" t="s">
        <v>707</v>
      </c>
      <c r="E25" s="55" t="s">
        <v>1175</v>
      </c>
      <c r="F25" s="89"/>
      <c r="G25" s="89"/>
      <c r="H25" s="89"/>
      <c r="I25" s="249">
        <v>3.0525000000000002</v>
      </c>
      <c r="J25" s="66">
        <f t="shared" si="0"/>
        <v>3.0525000000000002</v>
      </c>
      <c r="K25" s="249">
        <v>2.3925000000000001</v>
      </c>
      <c r="L25" s="66">
        <f t="shared" si="1"/>
        <v>2.3925000000000001</v>
      </c>
      <c r="M25" s="89" t="s">
        <v>673</v>
      </c>
    </row>
    <row r="26" spans="1:13">
      <c r="A26" s="89">
        <v>20</v>
      </c>
      <c r="B26" s="89">
        <v>1</v>
      </c>
      <c r="C26" s="65" t="s">
        <v>324</v>
      </c>
      <c r="D26" s="215" t="s">
        <v>782</v>
      </c>
      <c r="E26" s="55" t="s">
        <v>1176</v>
      </c>
      <c r="F26" s="89" t="s">
        <v>84</v>
      </c>
      <c r="G26" s="89"/>
      <c r="H26" s="89" t="s">
        <v>88</v>
      </c>
      <c r="I26" s="249">
        <v>7.0000000000000001E-3</v>
      </c>
      <c r="J26" s="66">
        <f t="shared" si="0"/>
        <v>7.0000000000000001E-3</v>
      </c>
      <c r="K26" s="249">
        <v>3.2799999999999999E-3</v>
      </c>
      <c r="L26" s="66">
        <f t="shared" si="1"/>
        <v>3.2799999999999999E-3</v>
      </c>
      <c r="M26" s="89" t="s">
        <v>673</v>
      </c>
    </row>
    <row r="27" spans="1:13">
      <c r="A27" s="89">
        <v>21</v>
      </c>
      <c r="B27" s="89">
        <v>3</v>
      </c>
      <c r="C27" s="65" t="s">
        <v>708</v>
      </c>
      <c r="D27" s="226" t="s">
        <v>835</v>
      </c>
      <c r="E27" s="55" t="s">
        <v>1177</v>
      </c>
      <c r="F27" s="89" t="s">
        <v>117</v>
      </c>
      <c r="G27" s="89"/>
      <c r="H27" s="89" t="s">
        <v>88</v>
      </c>
      <c r="I27" s="249">
        <v>8.2000000000000007E-3</v>
      </c>
      <c r="J27" s="66">
        <f t="shared" si="0"/>
        <v>2.4600000000000004E-2</v>
      </c>
      <c r="K27" s="249">
        <v>3.4099999999999998E-3</v>
      </c>
      <c r="L27" s="66">
        <f t="shared" si="1"/>
        <v>1.023E-2</v>
      </c>
      <c r="M27" s="89" t="s">
        <v>673</v>
      </c>
    </row>
    <row r="28" spans="1:13">
      <c r="A28" s="89">
        <v>22</v>
      </c>
      <c r="B28" s="89">
        <v>3</v>
      </c>
      <c r="C28" s="65" t="s">
        <v>709</v>
      </c>
      <c r="D28" s="226" t="s">
        <v>836</v>
      </c>
      <c r="E28" s="55" t="s">
        <v>1178</v>
      </c>
      <c r="F28" s="89" t="s">
        <v>114</v>
      </c>
      <c r="G28" s="89"/>
      <c r="H28" s="89" t="s">
        <v>88</v>
      </c>
      <c r="I28" s="249">
        <v>7.4499999999999997E-2</v>
      </c>
      <c r="J28" s="66">
        <f t="shared" si="0"/>
        <v>0.22349999999999998</v>
      </c>
      <c r="K28" s="249">
        <v>2.8590000000000001E-2</v>
      </c>
      <c r="L28" s="66">
        <f t="shared" si="1"/>
        <v>8.5769999999999999E-2</v>
      </c>
      <c r="M28" s="89" t="s">
        <v>673</v>
      </c>
    </row>
    <row r="29" spans="1:13">
      <c r="A29" s="89">
        <v>23</v>
      </c>
      <c r="B29" s="89">
        <v>4</v>
      </c>
      <c r="C29" s="65" t="s">
        <v>710</v>
      </c>
      <c r="D29" s="226" t="s">
        <v>837</v>
      </c>
      <c r="E29" s="55" t="s">
        <v>1045</v>
      </c>
      <c r="F29" s="89" t="s">
        <v>87</v>
      </c>
      <c r="G29" s="89"/>
      <c r="H29" s="89" t="s">
        <v>88</v>
      </c>
      <c r="I29" s="249">
        <v>3.2799999999999999E-3</v>
      </c>
      <c r="J29" s="66">
        <f t="shared" si="0"/>
        <v>1.312E-2</v>
      </c>
      <c r="K29" s="249">
        <v>2.4199999999999998E-3</v>
      </c>
      <c r="L29" s="66">
        <f t="shared" si="1"/>
        <v>9.6799999999999994E-3</v>
      </c>
      <c r="M29" s="89" t="s">
        <v>673</v>
      </c>
    </row>
    <row r="30" spans="1:13">
      <c r="A30" s="89">
        <v>24</v>
      </c>
      <c r="B30" s="89">
        <v>2</v>
      </c>
      <c r="C30" s="65" t="s">
        <v>711</v>
      </c>
      <c r="D30" s="226" t="s">
        <v>838</v>
      </c>
      <c r="E30" s="55" t="s">
        <v>1179</v>
      </c>
      <c r="F30" s="89" t="s">
        <v>120</v>
      </c>
      <c r="G30" s="89"/>
      <c r="H30" s="89" t="s">
        <v>88</v>
      </c>
      <c r="I30" s="249">
        <v>7.0000000000000001E-3</v>
      </c>
      <c r="J30" s="66">
        <f t="shared" si="0"/>
        <v>1.4E-2</v>
      </c>
      <c r="K30" s="249">
        <v>2.8800000000000002E-3</v>
      </c>
      <c r="L30" s="66">
        <f t="shared" si="1"/>
        <v>5.7600000000000004E-3</v>
      </c>
      <c r="M30" s="89" t="s">
        <v>673</v>
      </c>
    </row>
    <row r="31" spans="1:13">
      <c r="A31" s="89">
        <v>25</v>
      </c>
      <c r="B31" s="89">
        <v>2</v>
      </c>
      <c r="C31" s="65" t="s">
        <v>712</v>
      </c>
      <c r="D31" s="226" t="s">
        <v>839</v>
      </c>
      <c r="E31" s="55" t="s">
        <v>1180</v>
      </c>
      <c r="F31" s="89" t="s">
        <v>713</v>
      </c>
      <c r="G31" s="89"/>
      <c r="H31" s="89" t="s">
        <v>88</v>
      </c>
      <c r="I31" s="249">
        <v>1.89E-2</v>
      </c>
      <c r="J31" s="66">
        <f t="shared" si="0"/>
        <v>3.78E-2</v>
      </c>
      <c r="K31" s="249">
        <v>7.7499999999999999E-3</v>
      </c>
      <c r="L31" s="66">
        <f t="shared" si="1"/>
        <v>1.55E-2</v>
      </c>
      <c r="M31" s="89" t="s">
        <v>673</v>
      </c>
    </row>
    <row r="32" spans="1:13">
      <c r="A32" s="89">
        <v>26</v>
      </c>
      <c r="B32" s="89">
        <v>2</v>
      </c>
      <c r="C32" s="65" t="s">
        <v>714</v>
      </c>
      <c r="D32" s="226" t="s">
        <v>840</v>
      </c>
      <c r="E32" s="55" t="s">
        <v>1181</v>
      </c>
      <c r="F32" s="89" t="s">
        <v>115</v>
      </c>
      <c r="G32" s="89"/>
      <c r="H32" s="89" t="s">
        <v>88</v>
      </c>
      <c r="I32" s="249">
        <v>7.0000000000000001E-3</v>
      </c>
      <c r="J32" s="66">
        <f t="shared" si="0"/>
        <v>1.4E-2</v>
      </c>
      <c r="K32" s="249">
        <v>2.8800000000000002E-3</v>
      </c>
      <c r="L32" s="66">
        <f t="shared" si="1"/>
        <v>5.7600000000000004E-3</v>
      </c>
      <c r="M32" s="89" t="s">
        <v>673</v>
      </c>
    </row>
    <row r="33" spans="1:16384">
      <c r="A33" s="89">
        <v>27</v>
      </c>
      <c r="B33" s="89">
        <v>1</v>
      </c>
      <c r="C33" s="65" t="s">
        <v>183</v>
      </c>
      <c r="D33" s="226" t="s">
        <v>841</v>
      </c>
      <c r="E33" s="55" t="s">
        <v>1182</v>
      </c>
      <c r="F33" s="89" t="s">
        <v>116</v>
      </c>
      <c r="G33" s="89"/>
      <c r="H33" s="89" t="s">
        <v>88</v>
      </c>
      <c r="I33" s="249">
        <v>8.6E-3</v>
      </c>
      <c r="J33" s="66">
        <f t="shared" si="0"/>
        <v>8.6E-3</v>
      </c>
      <c r="K33" s="249">
        <v>3.8800000000000002E-3</v>
      </c>
      <c r="L33" s="66">
        <f t="shared" si="1"/>
        <v>3.8800000000000002E-3</v>
      </c>
      <c r="M33" s="89" t="s">
        <v>673</v>
      </c>
    </row>
    <row r="34" spans="1:16384">
      <c r="A34" s="89">
        <v>28</v>
      </c>
      <c r="B34" s="89">
        <v>4</v>
      </c>
      <c r="C34" s="65" t="s">
        <v>715</v>
      </c>
      <c r="D34" s="215" t="s">
        <v>783</v>
      </c>
      <c r="E34" s="55" t="s">
        <v>1183</v>
      </c>
      <c r="F34" s="89" t="s">
        <v>113</v>
      </c>
      <c r="G34" s="89"/>
      <c r="H34" s="89" t="s">
        <v>88</v>
      </c>
      <c r="I34" s="249">
        <v>5.8909999999999997E-2</v>
      </c>
      <c r="J34" s="66">
        <f t="shared" si="0"/>
        <v>0.23563999999999999</v>
      </c>
      <c r="K34" s="249">
        <v>4.938E-2</v>
      </c>
      <c r="L34" s="66">
        <f t="shared" si="1"/>
        <v>0.19752</v>
      </c>
      <c r="M34" s="89" t="s">
        <v>673</v>
      </c>
    </row>
    <row r="35" spans="1:16384">
      <c r="A35" s="89">
        <v>29</v>
      </c>
      <c r="B35" s="89">
        <v>2</v>
      </c>
      <c r="C35" s="65" t="s">
        <v>716</v>
      </c>
      <c r="D35" s="226" t="s">
        <v>842</v>
      </c>
      <c r="E35" s="55" t="s">
        <v>1184</v>
      </c>
      <c r="F35" s="89" t="s">
        <v>119</v>
      </c>
      <c r="G35" s="89"/>
      <c r="H35" s="89" t="s">
        <v>88</v>
      </c>
      <c r="I35" s="249">
        <v>1.0800000000000001E-2</v>
      </c>
      <c r="J35" s="66">
        <f t="shared" si="0"/>
        <v>2.1600000000000001E-2</v>
      </c>
      <c r="K35" s="249">
        <v>4.4900000000000001E-3</v>
      </c>
      <c r="L35" s="66">
        <f t="shared" si="1"/>
        <v>8.9800000000000001E-3</v>
      </c>
      <c r="M35" s="89" t="s">
        <v>673</v>
      </c>
    </row>
    <row r="36" spans="1:16384">
      <c r="A36" s="89">
        <v>31</v>
      </c>
      <c r="B36" s="89">
        <v>2</v>
      </c>
      <c r="C36" s="65" t="s">
        <v>717</v>
      </c>
      <c r="D36" s="226" t="s">
        <v>843</v>
      </c>
      <c r="E36" s="309" t="s">
        <v>1185</v>
      </c>
      <c r="F36" s="89" t="s">
        <v>121</v>
      </c>
      <c r="G36" s="89"/>
      <c r="H36" s="89" t="s">
        <v>88</v>
      </c>
      <c r="I36" s="249">
        <v>1.89E-2</v>
      </c>
      <c r="J36" s="66">
        <f t="shared" si="0"/>
        <v>3.78E-2</v>
      </c>
      <c r="K36" s="249">
        <v>7.7499999999999999E-3</v>
      </c>
      <c r="L36" s="66">
        <f t="shared" si="1"/>
        <v>1.55E-2</v>
      </c>
      <c r="M36" s="89" t="s">
        <v>673</v>
      </c>
    </row>
    <row r="37" spans="1:16384">
      <c r="A37" s="89">
        <v>32</v>
      </c>
      <c r="B37" s="89">
        <v>1</v>
      </c>
      <c r="C37" s="65" t="s">
        <v>718</v>
      </c>
      <c r="D37" s="226" t="s">
        <v>844</v>
      </c>
      <c r="E37" s="55" t="s">
        <v>1186</v>
      </c>
      <c r="F37" s="89" t="s">
        <v>719</v>
      </c>
      <c r="G37" s="89"/>
      <c r="H37" s="89" t="s">
        <v>88</v>
      </c>
      <c r="I37" s="249">
        <v>6.4000000000000003E-3</v>
      </c>
      <c r="J37" s="66">
        <f t="shared" si="0"/>
        <v>6.4000000000000003E-3</v>
      </c>
      <c r="K37" s="249">
        <v>2.8900000000000002E-3</v>
      </c>
      <c r="L37" s="66">
        <f t="shared" si="1"/>
        <v>2.8900000000000002E-3</v>
      </c>
      <c r="M37" s="89" t="s">
        <v>673</v>
      </c>
    </row>
    <row r="38" spans="1:16384">
      <c r="A38" s="89">
        <v>33</v>
      </c>
      <c r="B38" s="89">
        <v>1</v>
      </c>
      <c r="C38" s="65" t="s">
        <v>720</v>
      </c>
      <c r="D38" s="226" t="s">
        <v>660</v>
      </c>
      <c r="E38" s="55" t="s">
        <v>1097</v>
      </c>
      <c r="F38" s="89" t="s">
        <v>122</v>
      </c>
      <c r="G38" s="89"/>
      <c r="H38" s="89" t="s">
        <v>88</v>
      </c>
      <c r="I38" s="249">
        <v>1.83E-2</v>
      </c>
      <c r="J38" s="66">
        <f t="shared" si="0"/>
        <v>1.83E-2</v>
      </c>
      <c r="K38" s="249">
        <v>8.2299999999999995E-3</v>
      </c>
      <c r="L38" s="66">
        <f t="shared" si="1"/>
        <v>8.2299999999999995E-3</v>
      </c>
      <c r="M38" s="89" t="s">
        <v>673</v>
      </c>
    </row>
    <row r="39" spans="1:16384">
      <c r="A39" s="89">
        <v>34</v>
      </c>
      <c r="B39" s="89">
        <v>1</v>
      </c>
      <c r="C39" s="65" t="s">
        <v>721</v>
      </c>
      <c r="D39" s="226" t="s">
        <v>845</v>
      </c>
      <c r="E39" s="55" t="s">
        <v>1187</v>
      </c>
      <c r="F39" s="89" t="s">
        <v>123</v>
      </c>
      <c r="G39" s="89"/>
      <c r="H39" s="89" t="s">
        <v>88</v>
      </c>
      <c r="I39" s="249">
        <v>7.0000000000000001E-3</v>
      </c>
      <c r="J39" s="66">
        <f t="shared" si="0"/>
        <v>7.0000000000000001E-3</v>
      </c>
      <c r="K39" s="249">
        <v>3.2799999999999999E-3</v>
      </c>
      <c r="L39" s="66">
        <f t="shared" si="1"/>
        <v>3.2799999999999999E-3</v>
      </c>
      <c r="M39" s="89" t="s">
        <v>673</v>
      </c>
    </row>
    <row r="40" spans="1:16384">
      <c r="A40" s="89">
        <v>35</v>
      </c>
      <c r="B40" s="89">
        <v>1</v>
      </c>
      <c r="C40" s="65" t="s">
        <v>722</v>
      </c>
      <c r="D40" s="226" t="s">
        <v>846</v>
      </c>
      <c r="E40" s="55" t="s">
        <v>1188</v>
      </c>
      <c r="F40" s="89" t="s">
        <v>124</v>
      </c>
      <c r="G40" s="89"/>
      <c r="H40" s="89" t="s">
        <v>88</v>
      </c>
      <c r="I40" s="249">
        <v>5.7000000000000002E-3</v>
      </c>
      <c r="J40" s="66">
        <f t="shared" si="0"/>
        <v>5.7000000000000002E-3</v>
      </c>
      <c r="K40" s="249">
        <v>2.6700000000000001E-3</v>
      </c>
      <c r="L40" s="66">
        <f t="shared" si="1"/>
        <v>2.6700000000000001E-3</v>
      </c>
      <c r="M40" s="89" t="s">
        <v>673</v>
      </c>
    </row>
    <row r="41" spans="1:16384">
      <c r="A41" s="89">
        <v>36</v>
      </c>
      <c r="B41" s="89">
        <v>5</v>
      </c>
      <c r="C41" s="65" t="s">
        <v>723</v>
      </c>
      <c r="D41" s="226" t="s">
        <v>724</v>
      </c>
      <c r="E41" s="232"/>
      <c r="F41" s="89"/>
      <c r="G41" s="89"/>
      <c r="H41" s="89"/>
      <c r="I41" s="227">
        <v>1.5</v>
      </c>
      <c r="J41" s="66">
        <f t="shared" si="0"/>
        <v>7.5</v>
      </c>
      <c r="K41" s="227">
        <v>1.5</v>
      </c>
      <c r="L41" s="66">
        <f t="shared" si="1"/>
        <v>7.5</v>
      </c>
      <c r="M41" s="89" t="s">
        <v>732</v>
      </c>
    </row>
    <row r="42" spans="1:16384">
      <c r="A42" s="89">
        <v>37</v>
      </c>
      <c r="B42" s="89">
        <v>2</v>
      </c>
      <c r="C42" s="65" t="s">
        <v>725</v>
      </c>
      <c r="D42" s="226" t="s">
        <v>1158</v>
      </c>
      <c r="E42" t="s">
        <v>1157</v>
      </c>
      <c r="F42" s="89"/>
      <c r="G42" s="89"/>
      <c r="H42" s="89" t="s">
        <v>166</v>
      </c>
      <c r="I42" s="249">
        <v>2.2398400000000001</v>
      </c>
      <c r="J42" s="66">
        <f t="shared" si="0"/>
        <v>4.4796800000000001</v>
      </c>
      <c r="K42" s="249">
        <v>1.8890199999999999</v>
      </c>
      <c r="L42" s="66">
        <f t="shared" si="1"/>
        <v>3.7780399999999998</v>
      </c>
      <c r="M42" s="89" t="s">
        <v>673</v>
      </c>
    </row>
    <row r="43" spans="1:16384">
      <c r="A43" s="89">
        <v>38</v>
      </c>
      <c r="B43" s="89">
        <v>1</v>
      </c>
      <c r="C43" s="65" t="s">
        <v>200</v>
      </c>
      <c r="D43" s="268" t="s">
        <v>669</v>
      </c>
      <c r="E43" s="268" t="s">
        <v>1156</v>
      </c>
      <c r="F43" s="89"/>
      <c r="G43" s="89"/>
      <c r="H43" s="89" t="s">
        <v>127</v>
      </c>
      <c r="I43" s="249">
        <v>2.0402999999999998</v>
      </c>
      <c r="J43" s="66">
        <f>B43*I45</f>
        <v>2.1692</v>
      </c>
      <c r="K43" s="249">
        <v>1.38896</v>
      </c>
      <c r="L43" s="66">
        <f>$B43*K45</f>
        <v>1.5573600000000001</v>
      </c>
      <c r="M43" s="89" t="s">
        <v>673</v>
      </c>
    </row>
    <row r="44" spans="1:16384" s="146" customFormat="1">
      <c r="A44" s="275">
        <v>39</v>
      </c>
      <c r="B44" s="276">
        <v>1</v>
      </c>
      <c r="C44" s="69" t="s">
        <v>202</v>
      </c>
      <c r="D44" s="226" t="s">
        <v>125</v>
      </c>
      <c r="E44" t="s">
        <v>1189</v>
      </c>
      <c r="F44" s="276"/>
      <c r="G44" s="276"/>
      <c r="H44" s="275" t="s">
        <v>126</v>
      </c>
      <c r="I44" s="228">
        <v>4.3499999999999996</v>
      </c>
      <c r="J44" s="66">
        <f>B44*I44</f>
        <v>4.3499999999999996</v>
      </c>
      <c r="K44" s="228">
        <v>4.3499999999999996</v>
      </c>
      <c r="L44" s="66">
        <f t="shared" si="1"/>
        <v>4.3499999999999996</v>
      </c>
      <c r="M44" s="89" t="s">
        <v>673</v>
      </c>
      <c r="N44" s="149"/>
      <c r="O44" s="69"/>
      <c r="P44" s="149"/>
      <c r="Q44" s="69"/>
      <c r="R44" s="149"/>
      <c r="S44" s="69"/>
      <c r="T44" s="149"/>
      <c r="U44" s="69"/>
      <c r="V44" s="149"/>
      <c r="W44" s="69"/>
      <c r="X44" s="149"/>
      <c r="Y44" s="69"/>
      <c r="Z44" s="149"/>
      <c r="AA44" s="69"/>
      <c r="AB44" s="149"/>
      <c r="AC44" s="69"/>
      <c r="AD44" s="149"/>
      <c r="AE44" s="69"/>
      <c r="AF44" s="149"/>
      <c r="AG44" s="69"/>
      <c r="AH44" s="149"/>
      <c r="AI44" s="69"/>
      <c r="AJ44" s="149"/>
      <c r="AK44" s="69"/>
      <c r="AL44" s="149"/>
      <c r="AM44" s="69"/>
      <c r="AN44" s="149"/>
      <c r="AO44" s="69"/>
      <c r="AP44" s="149"/>
      <c r="AQ44" s="69"/>
      <c r="AR44" s="149"/>
      <c r="AS44" s="69"/>
      <c r="AT44" s="149"/>
      <c r="AU44" s="69"/>
      <c r="AV44" s="149"/>
      <c r="AW44" s="69"/>
      <c r="AX44" s="149"/>
      <c r="AY44" s="69"/>
      <c r="AZ44" s="149"/>
      <c r="BA44" s="69"/>
      <c r="BB44" s="149"/>
      <c r="BC44" s="69"/>
      <c r="BD44" s="149"/>
      <c r="BE44" s="69"/>
      <c r="BF44" s="149"/>
      <c r="BG44" s="69"/>
      <c r="BH44" s="149"/>
      <c r="BI44" s="69"/>
      <c r="BJ44" s="149"/>
      <c r="BK44" s="69"/>
      <c r="BL44" s="149"/>
      <c r="BM44" s="69"/>
      <c r="BN44" s="149"/>
      <c r="BO44" s="69"/>
      <c r="BP44" s="149"/>
      <c r="BQ44" s="69"/>
      <c r="BR44" s="149"/>
      <c r="BS44" s="69"/>
      <c r="BT44" s="149"/>
      <c r="BU44" s="69"/>
      <c r="BV44" s="149"/>
      <c r="BW44" s="69"/>
      <c r="BX44" s="149"/>
      <c r="BY44" s="69"/>
      <c r="BZ44" s="149"/>
      <c r="CA44" s="69"/>
      <c r="CB44" s="149"/>
      <c r="CC44" s="69"/>
      <c r="CD44" s="149"/>
      <c r="CE44" s="69"/>
      <c r="CF44" s="149"/>
      <c r="CG44" s="69"/>
      <c r="CH44" s="149"/>
      <c r="CI44" s="69"/>
      <c r="CJ44" s="149"/>
      <c r="CK44" s="69"/>
      <c r="CL44" s="149"/>
      <c r="CM44" s="69"/>
      <c r="CN44" s="149"/>
      <c r="CO44" s="69"/>
      <c r="CP44" s="149"/>
      <c r="CQ44" s="69"/>
      <c r="CR44" s="149"/>
      <c r="CS44" s="69"/>
      <c r="CT44" s="149"/>
      <c r="CU44" s="69"/>
      <c r="CV44" s="149"/>
      <c r="CW44" s="69"/>
      <c r="CX44" s="149"/>
      <c r="CY44" s="69"/>
      <c r="CZ44" s="149"/>
      <c r="DA44" s="69"/>
      <c r="DB44" s="149"/>
      <c r="DC44" s="69"/>
      <c r="DD44" s="149"/>
      <c r="DE44" s="69"/>
      <c r="DF44" s="149"/>
      <c r="DG44" s="69"/>
      <c r="DH44" s="149"/>
      <c r="DI44" s="69"/>
      <c r="DJ44" s="149"/>
      <c r="DK44" s="69"/>
      <c r="DL44" s="149"/>
      <c r="DM44" s="69"/>
      <c r="DN44" s="149"/>
      <c r="DO44" s="69"/>
      <c r="DP44" s="149"/>
      <c r="DQ44" s="69"/>
      <c r="DR44" s="149"/>
      <c r="DS44" s="69"/>
      <c r="DT44" s="149"/>
      <c r="DU44" s="69"/>
      <c r="DV44" s="149"/>
      <c r="DW44" s="69"/>
      <c r="DX44" s="149"/>
      <c r="DY44" s="69"/>
      <c r="DZ44" s="149"/>
      <c r="EA44" s="69"/>
      <c r="EB44" s="149"/>
      <c r="EC44" s="69"/>
      <c r="ED44" s="149"/>
      <c r="EE44" s="69"/>
      <c r="EF44" s="149"/>
      <c r="EG44" s="69"/>
      <c r="EH44" s="149"/>
      <c r="EI44" s="69"/>
      <c r="EJ44" s="149"/>
      <c r="EK44" s="69"/>
      <c r="EL44" s="149"/>
      <c r="EM44" s="69"/>
      <c r="EN44" s="149"/>
      <c r="EO44" s="69"/>
      <c r="EP44" s="149"/>
      <c r="EQ44" s="69"/>
      <c r="ER44" s="149"/>
      <c r="ES44" s="69"/>
      <c r="ET44" s="149"/>
      <c r="EU44" s="69"/>
      <c r="EV44" s="149"/>
      <c r="EW44" s="69"/>
      <c r="EX44" s="149"/>
      <c r="EY44" s="69"/>
      <c r="EZ44" s="149"/>
      <c r="FA44" s="69"/>
      <c r="FB44" s="149"/>
      <c r="FC44" s="69"/>
      <c r="FD44" s="149"/>
      <c r="FE44" s="69"/>
      <c r="FF44" s="149"/>
      <c r="FG44" s="69"/>
      <c r="FH44" s="149"/>
      <c r="FI44" s="69"/>
      <c r="FJ44" s="149"/>
      <c r="FK44" s="69"/>
      <c r="FL44" s="149"/>
      <c r="FM44" s="69"/>
      <c r="FN44" s="149"/>
      <c r="FO44" s="69"/>
      <c r="FP44" s="149"/>
      <c r="FQ44" s="69"/>
      <c r="FR44" s="149"/>
      <c r="FS44" s="69"/>
      <c r="FT44" s="149"/>
      <c r="FU44" s="69"/>
      <c r="FV44" s="149"/>
      <c r="FW44" s="69"/>
      <c r="FX44" s="149"/>
      <c r="FY44" s="69"/>
      <c r="FZ44" s="149"/>
      <c r="GA44" s="69"/>
      <c r="GB44" s="149"/>
      <c r="GC44" s="69"/>
      <c r="GD44" s="149"/>
      <c r="GE44" s="69"/>
      <c r="GF44" s="149"/>
      <c r="GG44" s="69"/>
      <c r="GH44" s="149"/>
      <c r="GI44" s="69"/>
      <c r="GJ44" s="149"/>
      <c r="GK44" s="69"/>
      <c r="GL44" s="149"/>
      <c r="GM44" s="69"/>
      <c r="GN44" s="149"/>
      <c r="GO44" s="69"/>
      <c r="GP44" s="149"/>
      <c r="GQ44" s="69"/>
      <c r="GR44" s="149"/>
      <c r="GS44" s="69"/>
      <c r="GT44" s="149"/>
      <c r="GU44" s="69"/>
      <c r="GV44" s="149"/>
      <c r="GW44" s="69"/>
      <c r="GX44" s="149"/>
      <c r="GY44" s="69"/>
      <c r="GZ44" s="149"/>
      <c r="HA44" s="69"/>
      <c r="HB44" s="149"/>
      <c r="HC44" s="69"/>
      <c r="HD44" s="149"/>
      <c r="HE44" s="69"/>
      <c r="HF44" s="149"/>
      <c r="HG44" s="69"/>
      <c r="HH44" s="149"/>
      <c r="HI44" s="69"/>
      <c r="HJ44" s="149"/>
      <c r="HK44" s="69"/>
      <c r="HL44" s="149"/>
      <c r="HM44" s="69"/>
      <c r="HN44" s="149"/>
      <c r="HO44" s="69"/>
      <c r="HP44" s="149"/>
      <c r="HQ44" s="69"/>
      <c r="HR44" s="149"/>
      <c r="HS44" s="69"/>
      <c r="HT44" s="149"/>
      <c r="HU44" s="69"/>
      <c r="HV44" s="149"/>
      <c r="HW44" s="69"/>
      <c r="HX44" s="149"/>
      <c r="HY44" s="69"/>
      <c r="HZ44" s="149"/>
      <c r="IA44" s="69"/>
      <c r="IB44" s="149"/>
      <c r="IC44" s="69"/>
      <c r="ID44" s="149"/>
      <c r="IE44" s="69"/>
      <c r="IF44" s="149"/>
      <c r="IG44" s="69"/>
      <c r="IH44" s="149"/>
      <c r="II44" s="69"/>
      <c r="IJ44" s="149"/>
      <c r="IK44" s="69"/>
      <c r="IL44" s="149"/>
      <c r="IM44" s="69"/>
      <c r="IN44" s="149"/>
      <c r="IO44" s="69"/>
      <c r="IP44" s="149"/>
      <c r="IQ44" s="69"/>
      <c r="IR44" s="149"/>
      <c r="IS44" s="69"/>
      <c r="IT44" s="149"/>
      <c r="IU44" s="69"/>
      <c r="IV44" s="149"/>
      <c r="IW44" s="69"/>
      <c r="IX44" s="149"/>
      <c r="IY44" s="69"/>
      <c r="IZ44" s="149"/>
      <c r="JA44" s="69"/>
      <c r="JB44" s="149"/>
      <c r="JC44" s="69"/>
      <c r="JD44" s="149"/>
      <c r="JE44" s="69"/>
      <c r="JF44" s="149"/>
      <c r="JG44" s="69"/>
      <c r="JH44" s="149"/>
      <c r="JI44" s="69"/>
      <c r="JJ44" s="149"/>
      <c r="JK44" s="69"/>
      <c r="JL44" s="149"/>
      <c r="JM44" s="69"/>
      <c r="JN44" s="149"/>
      <c r="JO44" s="69"/>
      <c r="JP44" s="149"/>
      <c r="JQ44" s="69"/>
      <c r="JR44" s="149"/>
      <c r="JS44" s="69"/>
      <c r="JT44" s="149"/>
      <c r="JU44" s="69"/>
      <c r="JV44" s="149"/>
      <c r="JW44" s="69"/>
      <c r="JX44" s="149"/>
      <c r="JY44" s="69"/>
      <c r="JZ44" s="149"/>
      <c r="KA44" s="69"/>
      <c r="KB44" s="149"/>
      <c r="KC44" s="69"/>
      <c r="KD44" s="149"/>
      <c r="KE44" s="69"/>
      <c r="KF44" s="149"/>
      <c r="KG44" s="69"/>
      <c r="KH44" s="149"/>
      <c r="KI44" s="69"/>
      <c r="KJ44" s="149"/>
      <c r="KK44" s="69"/>
      <c r="KL44" s="149"/>
      <c r="KM44" s="69"/>
      <c r="KN44" s="149"/>
      <c r="KO44" s="69"/>
      <c r="KP44" s="149"/>
      <c r="KQ44" s="69"/>
      <c r="KR44" s="149"/>
      <c r="KS44" s="69"/>
      <c r="KT44" s="149"/>
      <c r="KU44" s="69"/>
      <c r="KV44" s="149"/>
      <c r="KW44" s="69"/>
      <c r="KX44" s="149"/>
      <c r="KY44" s="69"/>
      <c r="KZ44" s="149"/>
      <c r="LA44" s="69"/>
      <c r="LB44" s="149"/>
      <c r="LC44" s="69"/>
      <c r="LD44" s="149"/>
      <c r="LE44" s="69"/>
      <c r="LF44" s="149"/>
      <c r="LG44" s="69"/>
      <c r="LH44" s="149"/>
      <c r="LI44" s="69"/>
      <c r="LJ44" s="149"/>
      <c r="LK44" s="69"/>
      <c r="LL44" s="149"/>
      <c r="LM44" s="69"/>
      <c r="LN44" s="149"/>
      <c r="LO44" s="69"/>
      <c r="LP44" s="149"/>
      <c r="LQ44" s="69"/>
      <c r="LR44" s="149"/>
      <c r="LS44" s="69"/>
      <c r="LT44" s="149"/>
      <c r="LU44" s="69"/>
      <c r="LV44" s="149"/>
      <c r="LW44" s="69"/>
      <c r="LX44" s="149"/>
      <c r="LY44" s="69"/>
      <c r="LZ44" s="149"/>
      <c r="MA44" s="69"/>
      <c r="MB44" s="149"/>
      <c r="MC44" s="69"/>
      <c r="MD44" s="149"/>
      <c r="ME44" s="69"/>
      <c r="MF44" s="149"/>
      <c r="MG44" s="69"/>
      <c r="MH44" s="149"/>
      <c r="MI44" s="69"/>
      <c r="MJ44" s="149"/>
      <c r="MK44" s="69"/>
      <c r="ML44" s="149"/>
      <c r="MM44" s="69"/>
      <c r="MN44" s="149"/>
      <c r="MO44" s="69"/>
      <c r="MP44" s="149"/>
      <c r="MQ44" s="69"/>
      <c r="MR44" s="149"/>
      <c r="MS44" s="69"/>
      <c r="MT44" s="149"/>
      <c r="MU44" s="69"/>
      <c r="MV44" s="149"/>
      <c r="MW44" s="69"/>
      <c r="MX44" s="149"/>
      <c r="MY44" s="69"/>
      <c r="MZ44" s="149"/>
      <c r="NA44" s="69"/>
      <c r="NB44" s="149"/>
      <c r="NC44" s="69"/>
      <c r="ND44" s="149"/>
      <c r="NE44" s="69"/>
      <c r="NF44" s="149"/>
      <c r="NG44" s="69"/>
      <c r="NH44" s="149"/>
      <c r="NI44" s="69"/>
      <c r="NJ44" s="149"/>
      <c r="NK44" s="69"/>
      <c r="NL44" s="149"/>
      <c r="NM44" s="69"/>
      <c r="NN44" s="149"/>
      <c r="NO44" s="69"/>
      <c r="NP44" s="149"/>
      <c r="NQ44" s="69"/>
      <c r="NR44" s="149"/>
      <c r="NS44" s="69"/>
      <c r="NT44" s="149"/>
      <c r="NU44" s="69"/>
      <c r="NV44" s="149"/>
      <c r="NW44" s="69"/>
      <c r="NX44" s="149"/>
      <c r="NY44" s="69"/>
      <c r="NZ44" s="149"/>
      <c r="OA44" s="69"/>
      <c r="OB44" s="149"/>
      <c r="OC44" s="69"/>
      <c r="OD44" s="149"/>
      <c r="OE44" s="69"/>
      <c r="OF44" s="149"/>
      <c r="OG44" s="69"/>
      <c r="OH44" s="149"/>
      <c r="OI44" s="69"/>
      <c r="OJ44" s="149"/>
      <c r="OK44" s="69"/>
      <c r="OL44" s="149"/>
      <c r="OM44" s="69"/>
      <c r="ON44" s="149"/>
      <c r="OO44" s="69"/>
      <c r="OP44" s="149"/>
      <c r="OQ44" s="69"/>
      <c r="OR44" s="149"/>
      <c r="OS44" s="69"/>
      <c r="OT44" s="149"/>
      <c r="OU44" s="69"/>
      <c r="OV44" s="149"/>
      <c r="OW44" s="69"/>
      <c r="OX44" s="149"/>
      <c r="OY44" s="69"/>
      <c r="OZ44" s="149"/>
      <c r="PA44" s="69"/>
      <c r="PB44" s="149"/>
      <c r="PC44" s="69"/>
      <c r="PD44" s="149"/>
      <c r="PE44" s="69"/>
      <c r="PF44" s="149"/>
      <c r="PG44" s="69"/>
      <c r="PH44" s="149"/>
      <c r="PI44" s="69"/>
      <c r="PJ44" s="149"/>
      <c r="PK44" s="69"/>
      <c r="PL44" s="149"/>
      <c r="PM44" s="69"/>
      <c r="PN44" s="149"/>
      <c r="PO44" s="69"/>
      <c r="PP44" s="149"/>
      <c r="PQ44" s="69"/>
      <c r="PR44" s="149"/>
      <c r="PS44" s="69"/>
      <c r="PT44" s="149"/>
      <c r="PU44" s="69"/>
      <c r="PV44" s="149"/>
      <c r="PW44" s="69"/>
      <c r="PX44" s="149"/>
      <c r="PY44" s="69"/>
      <c r="PZ44" s="149"/>
      <c r="QA44" s="69"/>
      <c r="QB44" s="149"/>
      <c r="QC44" s="69"/>
      <c r="QD44" s="149"/>
      <c r="QE44" s="69"/>
      <c r="QF44" s="149"/>
      <c r="QG44" s="69"/>
      <c r="QH44" s="149"/>
      <c r="QI44" s="69"/>
      <c r="QJ44" s="149"/>
      <c r="QK44" s="69"/>
      <c r="QL44" s="149"/>
      <c r="QM44" s="69"/>
      <c r="QN44" s="149"/>
      <c r="QO44" s="69"/>
      <c r="QP44" s="149"/>
      <c r="QQ44" s="69"/>
      <c r="QR44" s="149"/>
      <c r="QS44" s="69"/>
      <c r="QT44" s="149"/>
      <c r="QU44" s="69"/>
      <c r="QV44" s="149"/>
      <c r="QW44" s="69"/>
      <c r="QX44" s="149"/>
      <c r="QY44" s="69"/>
      <c r="QZ44" s="149"/>
      <c r="RA44" s="69"/>
      <c r="RB44" s="149"/>
      <c r="RC44" s="69"/>
      <c r="RD44" s="149"/>
      <c r="RE44" s="69"/>
      <c r="RF44" s="149"/>
      <c r="RG44" s="69"/>
      <c r="RH44" s="149"/>
      <c r="RI44" s="69"/>
      <c r="RJ44" s="149"/>
      <c r="RK44" s="69"/>
      <c r="RL44" s="149"/>
      <c r="RM44" s="69"/>
      <c r="RN44" s="149"/>
      <c r="RO44" s="69"/>
      <c r="RP44" s="149"/>
      <c r="RQ44" s="69"/>
      <c r="RR44" s="149"/>
      <c r="RS44" s="69"/>
      <c r="RT44" s="149"/>
      <c r="RU44" s="69"/>
      <c r="RV44" s="149"/>
      <c r="RW44" s="69"/>
      <c r="RX44" s="149"/>
      <c r="RY44" s="69"/>
      <c r="RZ44" s="149"/>
      <c r="SA44" s="69"/>
      <c r="SB44" s="149"/>
      <c r="SC44" s="69"/>
      <c r="SD44" s="149"/>
      <c r="SE44" s="69"/>
      <c r="SF44" s="149"/>
      <c r="SG44" s="69"/>
      <c r="SH44" s="149"/>
      <c r="SI44" s="69"/>
      <c r="SJ44" s="149"/>
      <c r="SK44" s="69"/>
      <c r="SL44" s="149"/>
      <c r="SM44" s="69"/>
      <c r="SN44" s="149"/>
      <c r="SO44" s="69"/>
      <c r="SP44" s="149"/>
      <c r="SQ44" s="69"/>
      <c r="SR44" s="149"/>
      <c r="SS44" s="69"/>
      <c r="ST44" s="149"/>
      <c r="SU44" s="69"/>
      <c r="SV44" s="149"/>
      <c r="SW44" s="69"/>
      <c r="SX44" s="149"/>
      <c r="SY44" s="69"/>
      <c r="SZ44" s="149"/>
      <c r="TA44" s="69"/>
      <c r="TB44" s="149"/>
      <c r="TC44" s="69"/>
      <c r="TD44" s="149"/>
      <c r="TE44" s="69"/>
      <c r="TF44" s="149"/>
      <c r="TG44" s="69"/>
      <c r="TH44" s="149"/>
      <c r="TI44" s="69"/>
      <c r="TJ44" s="149"/>
      <c r="TK44" s="69"/>
      <c r="TL44" s="149"/>
      <c r="TM44" s="69"/>
      <c r="TN44" s="149"/>
      <c r="TO44" s="69"/>
      <c r="TP44" s="149"/>
      <c r="TQ44" s="69"/>
      <c r="TR44" s="149"/>
      <c r="TS44" s="69"/>
      <c r="TT44" s="149"/>
      <c r="TU44" s="69"/>
      <c r="TV44" s="149"/>
      <c r="TW44" s="69"/>
      <c r="TX44" s="149"/>
      <c r="TY44" s="69"/>
      <c r="TZ44" s="149"/>
      <c r="UA44" s="69"/>
      <c r="UB44" s="149"/>
      <c r="UC44" s="69"/>
      <c r="UD44" s="149"/>
      <c r="UE44" s="69"/>
      <c r="UF44" s="149"/>
      <c r="UG44" s="69"/>
      <c r="UH44" s="149"/>
      <c r="UI44" s="69"/>
      <c r="UJ44" s="149"/>
      <c r="UK44" s="69"/>
      <c r="UL44" s="149"/>
      <c r="UM44" s="69"/>
      <c r="UN44" s="149"/>
      <c r="UO44" s="69"/>
      <c r="UP44" s="149"/>
      <c r="UQ44" s="69"/>
      <c r="UR44" s="149"/>
      <c r="US44" s="69"/>
      <c r="UT44" s="149"/>
      <c r="UU44" s="69"/>
      <c r="UV44" s="149"/>
      <c r="UW44" s="69"/>
      <c r="UX44" s="149"/>
      <c r="UY44" s="69"/>
      <c r="UZ44" s="149"/>
      <c r="VA44" s="69"/>
      <c r="VB44" s="149"/>
      <c r="VC44" s="69"/>
      <c r="VD44" s="149"/>
      <c r="VE44" s="69"/>
      <c r="VF44" s="149"/>
      <c r="VG44" s="69"/>
      <c r="VH44" s="149"/>
      <c r="VI44" s="69"/>
      <c r="VJ44" s="149"/>
      <c r="VK44" s="69"/>
      <c r="VL44" s="149"/>
      <c r="VM44" s="69"/>
      <c r="VN44" s="149"/>
      <c r="VO44" s="69"/>
      <c r="VP44" s="149"/>
      <c r="VQ44" s="69"/>
      <c r="VR44" s="149"/>
      <c r="VS44" s="69"/>
      <c r="VT44" s="149"/>
      <c r="VU44" s="69"/>
      <c r="VV44" s="149"/>
      <c r="VW44" s="69"/>
      <c r="VX44" s="149"/>
      <c r="VY44" s="69"/>
      <c r="VZ44" s="149"/>
      <c r="WA44" s="69"/>
      <c r="WB44" s="149"/>
      <c r="WC44" s="69"/>
      <c r="WD44" s="149"/>
      <c r="WE44" s="69"/>
      <c r="WF44" s="149"/>
      <c r="WG44" s="69"/>
      <c r="WH44" s="149"/>
      <c r="WI44" s="69"/>
      <c r="WJ44" s="149"/>
      <c r="WK44" s="69"/>
      <c r="WL44" s="149"/>
      <c r="WM44" s="69"/>
      <c r="WN44" s="149"/>
      <c r="WO44" s="69"/>
      <c r="WP44" s="149"/>
      <c r="WQ44" s="69"/>
      <c r="WR44" s="149"/>
      <c r="WS44" s="69"/>
      <c r="WT44" s="149"/>
      <c r="WU44" s="69"/>
      <c r="WV44" s="149"/>
      <c r="WW44" s="69"/>
      <c r="WX44" s="149"/>
      <c r="WY44" s="69"/>
      <c r="WZ44" s="149"/>
      <c r="XA44" s="69"/>
      <c r="XB44" s="149"/>
      <c r="XC44" s="69"/>
      <c r="XD44" s="149"/>
      <c r="XE44" s="69"/>
      <c r="XF44" s="149"/>
      <c r="XG44" s="69"/>
      <c r="XH44" s="149"/>
      <c r="XI44" s="69"/>
      <c r="XJ44" s="149"/>
      <c r="XK44" s="69"/>
      <c r="XL44" s="149"/>
      <c r="XM44" s="69"/>
      <c r="XN44" s="149"/>
      <c r="XO44" s="69"/>
      <c r="XP44" s="149"/>
      <c r="XQ44" s="69"/>
      <c r="XR44" s="149"/>
      <c r="XS44" s="69"/>
      <c r="XT44" s="149"/>
      <c r="XU44" s="69"/>
      <c r="XV44" s="149"/>
      <c r="XW44" s="69"/>
      <c r="XX44" s="149"/>
      <c r="XY44" s="69"/>
      <c r="XZ44" s="149"/>
      <c r="YA44" s="69"/>
      <c r="YB44" s="149"/>
      <c r="YC44" s="69"/>
      <c r="YD44" s="149"/>
      <c r="YE44" s="69"/>
      <c r="YF44" s="149"/>
      <c r="YG44" s="69"/>
      <c r="YH44" s="149"/>
      <c r="YI44" s="69"/>
      <c r="YJ44" s="149"/>
      <c r="YK44" s="69"/>
      <c r="YL44" s="149"/>
      <c r="YM44" s="69"/>
      <c r="YN44" s="149"/>
      <c r="YO44" s="69"/>
      <c r="YP44" s="149"/>
      <c r="YQ44" s="69"/>
      <c r="YR44" s="149"/>
      <c r="YS44" s="69"/>
      <c r="YT44" s="149"/>
      <c r="YU44" s="69"/>
      <c r="YV44" s="149"/>
      <c r="YW44" s="69"/>
      <c r="YX44" s="149"/>
      <c r="YY44" s="69"/>
      <c r="YZ44" s="149"/>
      <c r="ZA44" s="69"/>
      <c r="ZB44" s="149"/>
      <c r="ZC44" s="69"/>
      <c r="ZD44" s="149"/>
      <c r="ZE44" s="69"/>
      <c r="ZF44" s="149"/>
      <c r="ZG44" s="69"/>
      <c r="ZH44" s="149"/>
      <c r="ZI44" s="69"/>
      <c r="ZJ44" s="149"/>
      <c r="ZK44" s="69"/>
      <c r="ZL44" s="149"/>
      <c r="ZM44" s="69"/>
      <c r="ZN44" s="149"/>
      <c r="ZO44" s="69"/>
      <c r="ZP44" s="149"/>
      <c r="ZQ44" s="69"/>
      <c r="ZR44" s="149"/>
      <c r="ZS44" s="69"/>
      <c r="ZT44" s="149"/>
      <c r="ZU44" s="69"/>
      <c r="ZV44" s="149"/>
      <c r="ZW44" s="69"/>
      <c r="ZX44" s="149"/>
      <c r="ZY44" s="69"/>
      <c r="ZZ44" s="149"/>
      <c r="AAA44" s="69"/>
      <c r="AAB44" s="149"/>
      <c r="AAC44" s="69"/>
      <c r="AAD44" s="149"/>
      <c r="AAE44" s="69"/>
      <c r="AAF44" s="149"/>
      <c r="AAG44" s="69"/>
      <c r="AAH44" s="149"/>
      <c r="AAI44" s="69"/>
      <c r="AAJ44" s="149"/>
      <c r="AAK44" s="69"/>
      <c r="AAL44" s="149"/>
      <c r="AAM44" s="69"/>
      <c r="AAN44" s="149"/>
      <c r="AAO44" s="69"/>
      <c r="AAP44" s="149"/>
      <c r="AAQ44" s="69"/>
      <c r="AAR44" s="149"/>
      <c r="AAS44" s="69"/>
      <c r="AAT44" s="149"/>
      <c r="AAU44" s="69"/>
      <c r="AAV44" s="149"/>
      <c r="AAW44" s="69"/>
      <c r="AAX44" s="149"/>
      <c r="AAY44" s="69"/>
      <c r="AAZ44" s="149"/>
      <c r="ABA44" s="69"/>
      <c r="ABB44" s="149"/>
      <c r="ABC44" s="69"/>
      <c r="ABD44" s="149"/>
      <c r="ABE44" s="69"/>
      <c r="ABF44" s="149"/>
      <c r="ABG44" s="69"/>
      <c r="ABH44" s="149"/>
      <c r="ABI44" s="69"/>
      <c r="ABJ44" s="149"/>
      <c r="ABK44" s="69"/>
      <c r="ABL44" s="149"/>
      <c r="ABM44" s="69"/>
      <c r="ABN44" s="149"/>
      <c r="ABO44" s="69"/>
      <c r="ABP44" s="149"/>
      <c r="ABQ44" s="69"/>
      <c r="ABR44" s="149"/>
      <c r="ABS44" s="69"/>
      <c r="ABT44" s="149"/>
      <c r="ABU44" s="69"/>
      <c r="ABV44" s="149"/>
      <c r="ABW44" s="69"/>
      <c r="ABX44" s="149"/>
      <c r="ABY44" s="69"/>
      <c r="ABZ44" s="149"/>
      <c r="ACA44" s="69"/>
      <c r="ACB44" s="149"/>
      <c r="ACC44" s="69"/>
      <c r="ACD44" s="149"/>
      <c r="ACE44" s="69"/>
      <c r="ACF44" s="149"/>
      <c r="ACG44" s="69"/>
      <c r="ACH44" s="149"/>
      <c r="ACI44" s="69"/>
      <c r="ACJ44" s="149"/>
      <c r="ACK44" s="69"/>
      <c r="ACL44" s="149"/>
      <c r="ACM44" s="69"/>
      <c r="ACN44" s="149"/>
      <c r="ACO44" s="69"/>
      <c r="ACP44" s="149"/>
      <c r="ACQ44" s="69"/>
      <c r="ACR44" s="149"/>
      <c r="ACS44" s="69"/>
      <c r="ACT44" s="149"/>
      <c r="ACU44" s="69"/>
      <c r="ACV44" s="149"/>
      <c r="ACW44" s="69"/>
      <c r="ACX44" s="149"/>
      <c r="ACY44" s="69"/>
      <c r="ACZ44" s="149"/>
      <c r="ADA44" s="69"/>
      <c r="ADB44" s="149"/>
      <c r="ADC44" s="69"/>
      <c r="ADD44" s="149"/>
      <c r="ADE44" s="69"/>
      <c r="ADF44" s="149"/>
      <c r="ADG44" s="69"/>
      <c r="ADH44" s="149"/>
      <c r="ADI44" s="69"/>
      <c r="ADJ44" s="149"/>
      <c r="ADK44" s="69"/>
      <c r="ADL44" s="149"/>
      <c r="ADM44" s="69"/>
      <c r="ADN44" s="149"/>
      <c r="ADO44" s="69"/>
      <c r="ADP44" s="149"/>
      <c r="ADQ44" s="69"/>
      <c r="ADR44" s="149"/>
      <c r="ADS44" s="69"/>
      <c r="ADT44" s="149"/>
      <c r="ADU44" s="69"/>
      <c r="ADV44" s="149"/>
      <c r="ADW44" s="69"/>
      <c r="ADX44" s="149"/>
      <c r="ADY44" s="69"/>
      <c r="ADZ44" s="149"/>
      <c r="AEA44" s="69"/>
      <c r="AEB44" s="149"/>
      <c r="AEC44" s="69"/>
      <c r="AED44" s="149"/>
      <c r="AEE44" s="69"/>
      <c r="AEF44" s="149"/>
      <c r="AEG44" s="69"/>
      <c r="AEH44" s="149"/>
      <c r="AEI44" s="69"/>
      <c r="AEJ44" s="149"/>
      <c r="AEK44" s="69"/>
      <c r="AEL44" s="149"/>
      <c r="AEM44" s="69"/>
      <c r="AEN44" s="149"/>
      <c r="AEO44" s="69"/>
      <c r="AEP44" s="149"/>
      <c r="AEQ44" s="69"/>
      <c r="AER44" s="149"/>
      <c r="AES44" s="69"/>
      <c r="AET44" s="149"/>
      <c r="AEU44" s="69"/>
      <c r="AEV44" s="149"/>
      <c r="AEW44" s="69"/>
      <c r="AEX44" s="149"/>
      <c r="AEY44" s="69"/>
      <c r="AEZ44" s="149"/>
      <c r="AFA44" s="69"/>
      <c r="AFB44" s="149"/>
      <c r="AFC44" s="69"/>
      <c r="AFD44" s="149"/>
      <c r="AFE44" s="69"/>
      <c r="AFF44" s="149"/>
      <c r="AFG44" s="69"/>
      <c r="AFH44" s="149"/>
      <c r="AFI44" s="69"/>
      <c r="AFJ44" s="149"/>
      <c r="AFK44" s="69"/>
      <c r="AFL44" s="149"/>
      <c r="AFM44" s="69"/>
      <c r="AFN44" s="149"/>
      <c r="AFO44" s="69"/>
      <c r="AFP44" s="149"/>
      <c r="AFQ44" s="69"/>
      <c r="AFR44" s="149"/>
      <c r="AFS44" s="69"/>
      <c r="AFT44" s="149"/>
      <c r="AFU44" s="69"/>
      <c r="AFV44" s="149"/>
      <c r="AFW44" s="69"/>
      <c r="AFX44" s="149"/>
      <c r="AFY44" s="69"/>
      <c r="AFZ44" s="149"/>
      <c r="AGA44" s="69"/>
      <c r="AGB44" s="149"/>
      <c r="AGC44" s="69"/>
      <c r="AGD44" s="149"/>
      <c r="AGE44" s="69"/>
      <c r="AGF44" s="149"/>
      <c r="AGG44" s="69"/>
      <c r="AGH44" s="149"/>
      <c r="AGI44" s="69"/>
      <c r="AGJ44" s="149"/>
      <c r="AGK44" s="69"/>
      <c r="AGL44" s="149"/>
      <c r="AGM44" s="69"/>
      <c r="AGN44" s="149"/>
      <c r="AGO44" s="69"/>
      <c r="AGP44" s="149"/>
      <c r="AGQ44" s="69"/>
      <c r="AGR44" s="149"/>
      <c r="AGS44" s="69"/>
      <c r="AGT44" s="149"/>
      <c r="AGU44" s="69"/>
      <c r="AGV44" s="149"/>
      <c r="AGW44" s="69"/>
      <c r="AGX44" s="149"/>
      <c r="AGY44" s="69"/>
      <c r="AGZ44" s="149"/>
      <c r="AHA44" s="69"/>
      <c r="AHB44" s="149"/>
      <c r="AHC44" s="69"/>
      <c r="AHD44" s="149"/>
      <c r="AHE44" s="69"/>
      <c r="AHF44" s="149"/>
      <c r="AHG44" s="69"/>
      <c r="AHH44" s="149"/>
      <c r="AHI44" s="69"/>
      <c r="AHJ44" s="149"/>
      <c r="AHK44" s="69"/>
      <c r="AHL44" s="149"/>
      <c r="AHM44" s="69"/>
      <c r="AHN44" s="149"/>
      <c r="AHO44" s="69"/>
      <c r="AHP44" s="149"/>
      <c r="AHQ44" s="69"/>
      <c r="AHR44" s="149"/>
      <c r="AHS44" s="69"/>
      <c r="AHT44" s="149"/>
      <c r="AHU44" s="69"/>
      <c r="AHV44" s="149"/>
      <c r="AHW44" s="69"/>
      <c r="AHX44" s="149"/>
      <c r="AHY44" s="69"/>
      <c r="AHZ44" s="149"/>
      <c r="AIA44" s="69"/>
      <c r="AIB44" s="149"/>
      <c r="AIC44" s="69"/>
      <c r="AID44" s="149"/>
      <c r="AIE44" s="69"/>
      <c r="AIF44" s="149"/>
      <c r="AIG44" s="69"/>
      <c r="AIH44" s="149"/>
      <c r="AII44" s="69"/>
      <c r="AIJ44" s="149"/>
      <c r="AIK44" s="69"/>
      <c r="AIL44" s="149"/>
      <c r="AIM44" s="69"/>
      <c r="AIN44" s="149"/>
      <c r="AIO44" s="69"/>
      <c r="AIP44" s="149"/>
      <c r="AIQ44" s="69"/>
      <c r="AIR44" s="149"/>
      <c r="AIS44" s="69"/>
      <c r="AIT44" s="149"/>
      <c r="AIU44" s="69"/>
      <c r="AIV44" s="149"/>
      <c r="AIW44" s="69"/>
      <c r="AIX44" s="149"/>
      <c r="AIY44" s="69"/>
      <c r="AIZ44" s="149"/>
      <c r="AJA44" s="69"/>
      <c r="AJB44" s="149"/>
      <c r="AJC44" s="69"/>
      <c r="AJD44" s="149"/>
      <c r="AJE44" s="69"/>
      <c r="AJF44" s="149"/>
      <c r="AJG44" s="69"/>
      <c r="AJH44" s="149"/>
      <c r="AJI44" s="69"/>
      <c r="AJJ44" s="149"/>
      <c r="AJK44" s="69"/>
      <c r="AJL44" s="149"/>
      <c r="AJM44" s="69"/>
      <c r="AJN44" s="149"/>
      <c r="AJO44" s="69"/>
      <c r="AJP44" s="149"/>
      <c r="AJQ44" s="69"/>
      <c r="AJR44" s="149"/>
      <c r="AJS44" s="69"/>
      <c r="AJT44" s="149"/>
      <c r="AJU44" s="69"/>
      <c r="AJV44" s="149"/>
      <c r="AJW44" s="69"/>
      <c r="AJX44" s="149"/>
      <c r="AJY44" s="69"/>
      <c r="AJZ44" s="149"/>
      <c r="AKA44" s="69"/>
      <c r="AKB44" s="149"/>
      <c r="AKC44" s="69"/>
      <c r="AKD44" s="149"/>
      <c r="AKE44" s="69"/>
      <c r="AKF44" s="149"/>
      <c r="AKG44" s="69"/>
      <c r="AKH44" s="149"/>
      <c r="AKI44" s="69"/>
      <c r="AKJ44" s="149"/>
      <c r="AKK44" s="69"/>
      <c r="AKL44" s="149"/>
      <c r="AKM44" s="69"/>
      <c r="AKN44" s="149"/>
      <c r="AKO44" s="69"/>
      <c r="AKP44" s="149"/>
      <c r="AKQ44" s="69"/>
      <c r="AKR44" s="149"/>
      <c r="AKS44" s="69"/>
      <c r="AKT44" s="149"/>
      <c r="AKU44" s="69"/>
      <c r="AKV44" s="149"/>
      <c r="AKW44" s="69"/>
      <c r="AKX44" s="149"/>
      <c r="AKY44" s="69"/>
      <c r="AKZ44" s="149"/>
      <c r="ALA44" s="69"/>
      <c r="ALB44" s="149"/>
      <c r="ALC44" s="69"/>
      <c r="ALD44" s="149"/>
      <c r="ALE44" s="69"/>
      <c r="ALF44" s="149"/>
      <c r="ALG44" s="69"/>
      <c r="ALH44" s="149"/>
      <c r="ALI44" s="69"/>
      <c r="ALJ44" s="149"/>
      <c r="ALK44" s="69"/>
      <c r="ALL44" s="149"/>
      <c r="ALM44" s="69"/>
      <c r="ALN44" s="149"/>
      <c r="ALO44" s="69"/>
      <c r="ALP44" s="149"/>
      <c r="ALQ44" s="69"/>
      <c r="ALR44" s="149"/>
      <c r="ALS44" s="69"/>
      <c r="ALT44" s="149"/>
      <c r="ALU44" s="69"/>
      <c r="ALV44" s="149"/>
      <c r="ALW44" s="69"/>
      <c r="ALX44" s="149"/>
      <c r="ALY44" s="69"/>
      <c r="ALZ44" s="149"/>
      <c r="AMA44" s="69"/>
      <c r="AMB44" s="149"/>
      <c r="AMC44" s="69"/>
      <c r="AMD44" s="149"/>
      <c r="AME44" s="69"/>
      <c r="AMF44" s="149"/>
      <c r="AMG44" s="69"/>
      <c r="AMH44" s="149"/>
      <c r="AMI44" s="69"/>
      <c r="AMJ44" s="149"/>
      <c r="AMK44" s="69"/>
      <c r="AML44" s="149"/>
      <c r="AMM44" s="69"/>
      <c r="AMN44" s="149"/>
      <c r="AMO44" s="69"/>
      <c r="AMP44" s="149"/>
      <c r="AMQ44" s="69"/>
      <c r="AMR44" s="149"/>
      <c r="AMS44" s="69"/>
      <c r="AMT44" s="149"/>
      <c r="AMU44" s="69"/>
      <c r="AMV44" s="149"/>
      <c r="AMW44" s="69"/>
      <c r="AMX44" s="149"/>
      <c r="AMY44" s="69"/>
      <c r="AMZ44" s="149"/>
      <c r="ANA44" s="69"/>
      <c r="ANB44" s="149"/>
      <c r="ANC44" s="69"/>
      <c r="AND44" s="149"/>
      <c r="ANE44" s="69"/>
      <c r="ANF44" s="149"/>
      <c r="ANG44" s="69"/>
      <c r="ANH44" s="149"/>
      <c r="ANI44" s="69"/>
      <c r="ANJ44" s="149"/>
      <c r="ANK44" s="69"/>
      <c r="ANL44" s="149"/>
      <c r="ANM44" s="69"/>
      <c r="ANN44" s="149"/>
      <c r="ANO44" s="69"/>
      <c r="ANP44" s="149"/>
      <c r="ANQ44" s="69"/>
      <c r="ANR44" s="149"/>
      <c r="ANS44" s="69"/>
      <c r="ANT44" s="149"/>
      <c r="ANU44" s="69"/>
      <c r="ANV44" s="149"/>
      <c r="ANW44" s="69"/>
      <c r="ANX44" s="149"/>
      <c r="ANY44" s="69"/>
      <c r="ANZ44" s="149"/>
      <c r="AOA44" s="69"/>
      <c r="AOB44" s="149"/>
      <c r="AOC44" s="69"/>
      <c r="AOD44" s="149"/>
      <c r="AOE44" s="69"/>
      <c r="AOF44" s="149"/>
      <c r="AOG44" s="69"/>
      <c r="AOH44" s="149"/>
      <c r="AOI44" s="69"/>
      <c r="AOJ44" s="149"/>
      <c r="AOK44" s="69"/>
      <c r="AOL44" s="149"/>
      <c r="AOM44" s="69"/>
      <c r="AON44" s="149"/>
      <c r="AOO44" s="69"/>
      <c r="AOP44" s="149"/>
      <c r="AOQ44" s="69"/>
      <c r="AOR44" s="149"/>
      <c r="AOS44" s="69"/>
      <c r="AOT44" s="149"/>
      <c r="AOU44" s="69"/>
      <c r="AOV44" s="149"/>
      <c r="AOW44" s="69"/>
      <c r="AOX44" s="149"/>
      <c r="AOY44" s="69"/>
      <c r="AOZ44" s="149"/>
      <c r="APA44" s="69"/>
      <c r="APB44" s="149"/>
      <c r="APC44" s="69"/>
      <c r="APD44" s="149"/>
      <c r="APE44" s="69"/>
      <c r="APF44" s="149"/>
      <c r="APG44" s="69"/>
      <c r="APH44" s="149"/>
      <c r="API44" s="69"/>
      <c r="APJ44" s="149"/>
      <c r="APK44" s="69"/>
      <c r="APL44" s="149"/>
      <c r="APM44" s="69"/>
      <c r="APN44" s="149"/>
      <c r="APO44" s="69"/>
      <c r="APP44" s="149"/>
      <c r="APQ44" s="69"/>
      <c r="APR44" s="149"/>
      <c r="APS44" s="69"/>
      <c r="APT44" s="149"/>
      <c r="APU44" s="69"/>
      <c r="APV44" s="149"/>
      <c r="APW44" s="69"/>
      <c r="APX44" s="149"/>
      <c r="APY44" s="69"/>
      <c r="APZ44" s="149"/>
      <c r="AQA44" s="69"/>
      <c r="AQB44" s="149"/>
      <c r="AQC44" s="69"/>
      <c r="AQD44" s="149"/>
      <c r="AQE44" s="69"/>
      <c r="AQF44" s="149"/>
      <c r="AQG44" s="69"/>
      <c r="AQH44" s="149"/>
      <c r="AQI44" s="69"/>
      <c r="AQJ44" s="149"/>
      <c r="AQK44" s="69"/>
      <c r="AQL44" s="149"/>
      <c r="AQM44" s="69"/>
      <c r="AQN44" s="149"/>
      <c r="AQO44" s="69"/>
      <c r="AQP44" s="149"/>
      <c r="AQQ44" s="69"/>
      <c r="AQR44" s="149"/>
      <c r="AQS44" s="69"/>
      <c r="AQT44" s="149"/>
      <c r="AQU44" s="69"/>
      <c r="AQV44" s="149"/>
      <c r="AQW44" s="69"/>
      <c r="AQX44" s="149"/>
      <c r="AQY44" s="69"/>
      <c r="AQZ44" s="149"/>
      <c r="ARA44" s="69"/>
      <c r="ARB44" s="149"/>
      <c r="ARC44" s="69"/>
      <c r="ARD44" s="149"/>
      <c r="ARE44" s="69"/>
      <c r="ARF44" s="149"/>
      <c r="ARG44" s="69"/>
      <c r="ARH44" s="149"/>
      <c r="ARI44" s="69"/>
      <c r="ARJ44" s="149"/>
      <c r="ARK44" s="69"/>
      <c r="ARL44" s="149"/>
      <c r="ARM44" s="69"/>
      <c r="ARN44" s="149"/>
      <c r="ARO44" s="69"/>
      <c r="ARP44" s="149"/>
      <c r="ARQ44" s="69"/>
      <c r="ARR44" s="149"/>
      <c r="ARS44" s="69"/>
      <c r="ART44" s="149"/>
      <c r="ARU44" s="69"/>
      <c r="ARV44" s="149"/>
      <c r="ARW44" s="69"/>
      <c r="ARX44" s="149"/>
      <c r="ARY44" s="69"/>
      <c r="ARZ44" s="149"/>
      <c r="ASA44" s="69"/>
      <c r="ASB44" s="149"/>
      <c r="ASC44" s="69"/>
      <c r="ASD44" s="149"/>
      <c r="ASE44" s="69"/>
      <c r="ASF44" s="149"/>
      <c r="ASG44" s="69"/>
      <c r="ASH44" s="149"/>
      <c r="ASI44" s="69"/>
      <c r="ASJ44" s="149"/>
      <c r="ASK44" s="69"/>
      <c r="ASL44" s="149"/>
      <c r="ASM44" s="69"/>
      <c r="ASN44" s="149"/>
      <c r="ASO44" s="69"/>
      <c r="ASP44" s="149"/>
      <c r="ASQ44" s="69"/>
      <c r="ASR44" s="149"/>
      <c r="ASS44" s="69"/>
      <c r="AST44" s="149"/>
      <c r="ASU44" s="69"/>
      <c r="ASV44" s="149"/>
      <c r="ASW44" s="69"/>
      <c r="ASX44" s="149"/>
      <c r="ASY44" s="69"/>
      <c r="ASZ44" s="149"/>
      <c r="ATA44" s="69"/>
      <c r="ATB44" s="149"/>
      <c r="ATC44" s="69"/>
      <c r="ATD44" s="149"/>
      <c r="ATE44" s="69"/>
      <c r="ATF44" s="149"/>
      <c r="ATG44" s="69"/>
      <c r="ATH44" s="149"/>
      <c r="ATI44" s="69"/>
      <c r="ATJ44" s="149"/>
      <c r="ATK44" s="69"/>
      <c r="ATL44" s="149"/>
      <c r="ATM44" s="69"/>
      <c r="ATN44" s="149"/>
      <c r="ATO44" s="69"/>
      <c r="ATP44" s="149"/>
      <c r="ATQ44" s="69"/>
      <c r="ATR44" s="149"/>
      <c r="ATS44" s="69"/>
      <c r="ATT44" s="149"/>
      <c r="ATU44" s="69"/>
      <c r="ATV44" s="149"/>
      <c r="ATW44" s="69"/>
      <c r="ATX44" s="149"/>
      <c r="ATY44" s="69"/>
      <c r="ATZ44" s="149"/>
      <c r="AUA44" s="69"/>
      <c r="AUB44" s="149"/>
      <c r="AUC44" s="69"/>
      <c r="AUD44" s="149"/>
      <c r="AUE44" s="69"/>
      <c r="AUF44" s="149"/>
      <c r="AUG44" s="69"/>
      <c r="AUH44" s="149"/>
      <c r="AUI44" s="69"/>
      <c r="AUJ44" s="149"/>
      <c r="AUK44" s="69"/>
      <c r="AUL44" s="149"/>
      <c r="AUM44" s="69"/>
      <c r="AUN44" s="149"/>
      <c r="AUO44" s="69"/>
      <c r="AUP44" s="149"/>
      <c r="AUQ44" s="69"/>
      <c r="AUR44" s="149"/>
      <c r="AUS44" s="69"/>
      <c r="AUT44" s="149"/>
      <c r="AUU44" s="69"/>
      <c r="AUV44" s="149"/>
      <c r="AUW44" s="69"/>
      <c r="AUX44" s="149"/>
      <c r="AUY44" s="69"/>
      <c r="AUZ44" s="149"/>
      <c r="AVA44" s="69"/>
      <c r="AVB44" s="149"/>
      <c r="AVC44" s="69"/>
      <c r="AVD44" s="149"/>
      <c r="AVE44" s="69"/>
      <c r="AVF44" s="149"/>
      <c r="AVG44" s="69"/>
      <c r="AVH44" s="149"/>
      <c r="AVI44" s="69"/>
      <c r="AVJ44" s="149"/>
      <c r="AVK44" s="69"/>
      <c r="AVL44" s="149"/>
      <c r="AVM44" s="69"/>
      <c r="AVN44" s="149"/>
      <c r="AVO44" s="69"/>
      <c r="AVP44" s="149"/>
      <c r="AVQ44" s="69"/>
      <c r="AVR44" s="149"/>
      <c r="AVS44" s="69"/>
      <c r="AVT44" s="149"/>
      <c r="AVU44" s="69"/>
      <c r="AVV44" s="149"/>
      <c r="AVW44" s="69"/>
      <c r="AVX44" s="149"/>
      <c r="AVY44" s="69"/>
      <c r="AVZ44" s="149"/>
      <c r="AWA44" s="69"/>
      <c r="AWB44" s="149"/>
      <c r="AWC44" s="69"/>
      <c r="AWD44" s="149"/>
      <c r="AWE44" s="69"/>
      <c r="AWF44" s="149"/>
      <c r="AWG44" s="69"/>
      <c r="AWH44" s="149"/>
      <c r="AWI44" s="69"/>
      <c r="AWJ44" s="149"/>
      <c r="AWK44" s="69"/>
      <c r="AWL44" s="149"/>
      <c r="AWM44" s="69"/>
      <c r="AWN44" s="149"/>
      <c r="AWO44" s="69"/>
      <c r="AWP44" s="149"/>
      <c r="AWQ44" s="69"/>
      <c r="AWR44" s="149"/>
      <c r="AWS44" s="69"/>
      <c r="AWT44" s="149"/>
      <c r="AWU44" s="69"/>
      <c r="AWV44" s="149"/>
      <c r="AWW44" s="69"/>
      <c r="AWX44" s="149"/>
      <c r="AWY44" s="69"/>
      <c r="AWZ44" s="149"/>
      <c r="AXA44" s="69"/>
      <c r="AXB44" s="149"/>
      <c r="AXC44" s="69"/>
      <c r="AXD44" s="149"/>
      <c r="AXE44" s="69"/>
      <c r="AXF44" s="149"/>
      <c r="AXG44" s="69"/>
      <c r="AXH44" s="149"/>
      <c r="AXI44" s="69"/>
      <c r="AXJ44" s="149"/>
      <c r="AXK44" s="69"/>
      <c r="AXL44" s="149"/>
      <c r="AXM44" s="69"/>
      <c r="AXN44" s="149"/>
      <c r="AXO44" s="69"/>
      <c r="AXP44" s="149"/>
      <c r="AXQ44" s="69"/>
      <c r="AXR44" s="149"/>
      <c r="AXS44" s="69"/>
      <c r="AXT44" s="149"/>
      <c r="AXU44" s="69"/>
      <c r="AXV44" s="149"/>
      <c r="AXW44" s="69"/>
      <c r="AXX44" s="149"/>
      <c r="AXY44" s="69"/>
      <c r="AXZ44" s="149"/>
      <c r="AYA44" s="69"/>
      <c r="AYB44" s="149"/>
      <c r="AYC44" s="69"/>
      <c r="AYD44" s="149"/>
      <c r="AYE44" s="69"/>
      <c r="AYF44" s="149"/>
      <c r="AYG44" s="69"/>
      <c r="AYH44" s="149"/>
      <c r="AYI44" s="69"/>
      <c r="AYJ44" s="149"/>
      <c r="AYK44" s="69"/>
      <c r="AYL44" s="149"/>
      <c r="AYM44" s="69"/>
      <c r="AYN44" s="149"/>
      <c r="AYO44" s="69"/>
      <c r="AYP44" s="149"/>
      <c r="AYQ44" s="69"/>
      <c r="AYR44" s="149"/>
      <c r="AYS44" s="69"/>
      <c r="AYT44" s="149"/>
      <c r="AYU44" s="69"/>
      <c r="AYV44" s="149"/>
      <c r="AYW44" s="69"/>
      <c r="AYX44" s="149"/>
      <c r="AYY44" s="69"/>
      <c r="AYZ44" s="149"/>
      <c r="AZA44" s="69"/>
      <c r="AZB44" s="149"/>
      <c r="AZC44" s="69"/>
      <c r="AZD44" s="149"/>
      <c r="AZE44" s="69"/>
      <c r="AZF44" s="149"/>
      <c r="AZG44" s="69"/>
      <c r="AZH44" s="149"/>
      <c r="AZI44" s="69"/>
      <c r="AZJ44" s="149"/>
      <c r="AZK44" s="69"/>
      <c r="AZL44" s="149"/>
      <c r="AZM44" s="69"/>
      <c r="AZN44" s="149"/>
      <c r="AZO44" s="69"/>
      <c r="AZP44" s="149"/>
      <c r="AZQ44" s="69"/>
      <c r="AZR44" s="149"/>
      <c r="AZS44" s="69"/>
      <c r="AZT44" s="149"/>
      <c r="AZU44" s="69"/>
      <c r="AZV44" s="149"/>
      <c r="AZW44" s="69"/>
      <c r="AZX44" s="149"/>
      <c r="AZY44" s="69"/>
      <c r="AZZ44" s="149"/>
      <c r="BAA44" s="69"/>
      <c r="BAB44" s="149"/>
      <c r="BAC44" s="69"/>
      <c r="BAD44" s="149"/>
      <c r="BAE44" s="69"/>
      <c r="BAF44" s="149"/>
      <c r="BAG44" s="69"/>
      <c r="BAH44" s="149"/>
      <c r="BAI44" s="69"/>
      <c r="BAJ44" s="149"/>
      <c r="BAK44" s="69"/>
      <c r="BAL44" s="149"/>
      <c r="BAM44" s="69"/>
      <c r="BAN44" s="149"/>
      <c r="BAO44" s="69"/>
      <c r="BAP44" s="149"/>
      <c r="BAQ44" s="69"/>
      <c r="BAR44" s="149"/>
      <c r="BAS44" s="69"/>
      <c r="BAT44" s="149"/>
      <c r="BAU44" s="69"/>
      <c r="BAV44" s="149"/>
      <c r="BAW44" s="69"/>
      <c r="BAX44" s="149"/>
      <c r="BAY44" s="69"/>
      <c r="BAZ44" s="149"/>
      <c r="BBA44" s="69"/>
      <c r="BBB44" s="149"/>
      <c r="BBC44" s="69"/>
      <c r="BBD44" s="149"/>
      <c r="BBE44" s="69"/>
      <c r="BBF44" s="149"/>
      <c r="BBG44" s="69"/>
      <c r="BBH44" s="149"/>
      <c r="BBI44" s="69"/>
      <c r="BBJ44" s="149"/>
      <c r="BBK44" s="69"/>
      <c r="BBL44" s="149"/>
      <c r="BBM44" s="69"/>
      <c r="BBN44" s="149"/>
      <c r="BBO44" s="69"/>
      <c r="BBP44" s="149"/>
      <c r="BBQ44" s="69"/>
      <c r="BBR44" s="149"/>
      <c r="BBS44" s="69"/>
      <c r="BBT44" s="149"/>
      <c r="BBU44" s="69"/>
      <c r="BBV44" s="149"/>
      <c r="BBW44" s="69"/>
      <c r="BBX44" s="149"/>
      <c r="BBY44" s="69"/>
      <c r="BBZ44" s="149"/>
      <c r="BCA44" s="69"/>
      <c r="BCB44" s="149"/>
      <c r="BCC44" s="69"/>
      <c r="BCD44" s="149"/>
      <c r="BCE44" s="69"/>
      <c r="BCF44" s="149"/>
      <c r="BCG44" s="69"/>
      <c r="BCH44" s="149"/>
      <c r="BCI44" s="69"/>
      <c r="BCJ44" s="149"/>
      <c r="BCK44" s="69"/>
      <c r="BCL44" s="149"/>
      <c r="BCM44" s="69"/>
      <c r="BCN44" s="149"/>
      <c r="BCO44" s="69"/>
      <c r="BCP44" s="149"/>
      <c r="BCQ44" s="69"/>
      <c r="BCR44" s="149"/>
      <c r="BCS44" s="69"/>
      <c r="BCT44" s="149"/>
      <c r="BCU44" s="69"/>
      <c r="BCV44" s="149"/>
      <c r="BCW44" s="69"/>
      <c r="BCX44" s="149"/>
      <c r="BCY44" s="69"/>
      <c r="BCZ44" s="149"/>
      <c r="BDA44" s="69"/>
      <c r="BDB44" s="149"/>
      <c r="BDC44" s="69"/>
      <c r="BDD44" s="149"/>
      <c r="BDE44" s="69"/>
      <c r="BDF44" s="149"/>
      <c r="BDG44" s="69"/>
      <c r="BDH44" s="149"/>
      <c r="BDI44" s="69"/>
      <c r="BDJ44" s="149"/>
      <c r="BDK44" s="69"/>
      <c r="BDL44" s="149"/>
      <c r="BDM44" s="69"/>
      <c r="BDN44" s="149"/>
      <c r="BDO44" s="69"/>
      <c r="BDP44" s="149"/>
      <c r="BDQ44" s="69"/>
      <c r="BDR44" s="149"/>
      <c r="BDS44" s="69"/>
      <c r="BDT44" s="149"/>
      <c r="BDU44" s="69"/>
      <c r="BDV44" s="149"/>
      <c r="BDW44" s="69"/>
      <c r="BDX44" s="149"/>
      <c r="BDY44" s="69"/>
      <c r="BDZ44" s="149"/>
      <c r="BEA44" s="69"/>
      <c r="BEB44" s="149"/>
      <c r="BEC44" s="69"/>
      <c r="BED44" s="149"/>
      <c r="BEE44" s="69"/>
      <c r="BEF44" s="149"/>
      <c r="BEG44" s="69"/>
      <c r="BEH44" s="149"/>
      <c r="BEI44" s="69"/>
      <c r="BEJ44" s="149"/>
      <c r="BEK44" s="69"/>
      <c r="BEL44" s="149"/>
      <c r="BEM44" s="69"/>
      <c r="BEN44" s="149"/>
      <c r="BEO44" s="69"/>
      <c r="BEP44" s="149"/>
      <c r="BEQ44" s="69"/>
      <c r="BER44" s="149"/>
      <c r="BES44" s="69"/>
      <c r="BET44" s="149"/>
      <c r="BEU44" s="69"/>
      <c r="BEV44" s="149"/>
      <c r="BEW44" s="69"/>
      <c r="BEX44" s="149"/>
      <c r="BEY44" s="69"/>
      <c r="BEZ44" s="149"/>
      <c r="BFA44" s="69"/>
      <c r="BFB44" s="149"/>
      <c r="BFC44" s="69"/>
      <c r="BFD44" s="149"/>
      <c r="BFE44" s="69"/>
      <c r="BFF44" s="149"/>
      <c r="BFG44" s="69"/>
      <c r="BFH44" s="149"/>
      <c r="BFI44" s="69"/>
      <c r="BFJ44" s="149"/>
      <c r="BFK44" s="69"/>
      <c r="BFL44" s="149"/>
      <c r="BFM44" s="69"/>
      <c r="BFN44" s="149"/>
      <c r="BFO44" s="69"/>
      <c r="BFP44" s="149"/>
      <c r="BFQ44" s="69"/>
      <c r="BFR44" s="149"/>
      <c r="BFS44" s="69"/>
      <c r="BFT44" s="149"/>
      <c r="BFU44" s="69"/>
      <c r="BFV44" s="149"/>
      <c r="BFW44" s="69"/>
      <c r="BFX44" s="149"/>
      <c r="BFY44" s="69"/>
      <c r="BFZ44" s="149"/>
      <c r="BGA44" s="69"/>
      <c r="BGB44" s="149"/>
      <c r="BGC44" s="69"/>
      <c r="BGD44" s="149"/>
      <c r="BGE44" s="69"/>
      <c r="BGF44" s="149"/>
      <c r="BGG44" s="69"/>
      <c r="BGH44" s="149"/>
      <c r="BGI44" s="69"/>
      <c r="BGJ44" s="149"/>
      <c r="BGK44" s="69"/>
      <c r="BGL44" s="149"/>
      <c r="BGM44" s="69"/>
      <c r="BGN44" s="149"/>
      <c r="BGO44" s="69"/>
      <c r="BGP44" s="149"/>
      <c r="BGQ44" s="69"/>
      <c r="BGR44" s="149"/>
      <c r="BGS44" s="69"/>
      <c r="BGT44" s="149"/>
      <c r="BGU44" s="69"/>
      <c r="BGV44" s="149"/>
      <c r="BGW44" s="69"/>
      <c r="BGX44" s="149"/>
      <c r="BGY44" s="69"/>
      <c r="BGZ44" s="149"/>
      <c r="BHA44" s="69"/>
      <c r="BHB44" s="149"/>
      <c r="BHC44" s="69"/>
      <c r="BHD44" s="149"/>
      <c r="BHE44" s="69"/>
      <c r="BHF44" s="149"/>
      <c r="BHG44" s="69"/>
      <c r="BHH44" s="149"/>
      <c r="BHI44" s="69"/>
      <c r="BHJ44" s="149"/>
      <c r="BHK44" s="69"/>
      <c r="BHL44" s="149"/>
      <c r="BHM44" s="69"/>
      <c r="BHN44" s="149"/>
      <c r="BHO44" s="69"/>
      <c r="BHP44" s="149"/>
      <c r="BHQ44" s="69"/>
      <c r="BHR44" s="149"/>
      <c r="BHS44" s="69"/>
      <c r="BHT44" s="149"/>
      <c r="BHU44" s="69"/>
      <c r="BHV44" s="149"/>
      <c r="BHW44" s="69"/>
      <c r="BHX44" s="149"/>
      <c r="BHY44" s="69"/>
      <c r="BHZ44" s="149"/>
      <c r="BIA44" s="69"/>
      <c r="BIB44" s="149"/>
      <c r="BIC44" s="69"/>
      <c r="BID44" s="149"/>
      <c r="BIE44" s="69"/>
      <c r="BIF44" s="149"/>
      <c r="BIG44" s="69"/>
      <c r="BIH44" s="149"/>
      <c r="BII44" s="69"/>
      <c r="BIJ44" s="149"/>
      <c r="BIK44" s="69"/>
      <c r="BIL44" s="149"/>
      <c r="BIM44" s="69"/>
      <c r="BIN44" s="149"/>
      <c r="BIO44" s="69"/>
      <c r="BIP44" s="149"/>
      <c r="BIQ44" s="69"/>
      <c r="BIR44" s="149"/>
      <c r="BIS44" s="69"/>
      <c r="BIT44" s="149"/>
      <c r="BIU44" s="69"/>
      <c r="BIV44" s="149"/>
      <c r="BIW44" s="69"/>
      <c r="BIX44" s="149"/>
      <c r="BIY44" s="69"/>
      <c r="BIZ44" s="149"/>
      <c r="BJA44" s="69"/>
      <c r="BJB44" s="149"/>
      <c r="BJC44" s="69"/>
      <c r="BJD44" s="149"/>
      <c r="BJE44" s="69"/>
      <c r="BJF44" s="149"/>
      <c r="BJG44" s="69"/>
      <c r="BJH44" s="149"/>
      <c r="BJI44" s="69"/>
      <c r="BJJ44" s="149"/>
      <c r="BJK44" s="69"/>
      <c r="BJL44" s="149"/>
      <c r="BJM44" s="69"/>
      <c r="BJN44" s="149"/>
      <c r="BJO44" s="69"/>
      <c r="BJP44" s="149"/>
      <c r="BJQ44" s="69"/>
      <c r="BJR44" s="149"/>
      <c r="BJS44" s="69"/>
      <c r="BJT44" s="149"/>
      <c r="BJU44" s="69"/>
      <c r="BJV44" s="149"/>
      <c r="BJW44" s="69"/>
      <c r="BJX44" s="149"/>
      <c r="BJY44" s="69"/>
      <c r="BJZ44" s="149"/>
      <c r="BKA44" s="69"/>
      <c r="BKB44" s="149"/>
      <c r="BKC44" s="69"/>
      <c r="BKD44" s="149"/>
      <c r="BKE44" s="69"/>
      <c r="BKF44" s="149"/>
      <c r="BKG44" s="69"/>
      <c r="BKH44" s="149"/>
      <c r="BKI44" s="69"/>
      <c r="BKJ44" s="149"/>
      <c r="BKK44" s="69"/>
      <c r="BKL44" s="149"/>
      <c r="BKM44" s="69"/>
      <c r="BKN44" s="149"/>
      <c r="BKO44" s="69"/>
      <c r="BKP44" s="149"/>
      <c r="BKQ44" s="69"/>
      <c r="BKR44" s="149"/>
      <c r="BKS44" s="69"/>
      <c r="BKT44" s="149"/>
      <c r="BKU44" s="69"/>
      <c r="BKV44" s="149"/>
      <c r="BKW44" s="69"/>
      <c r="BKX44" s="149"/>
      <c r="BKY44" s="69"/>
      <c r="BKZ44" s="149"/>
      <c r="BLA44" s="69"/>
      <c r="BLB44" s="149"/>
      <c r="BLC44" s="69"/>
      <c r="BLD44" s="149"/>
      <c r="BLE44" s="69"/>
      <c r="BLF44" s="149"/>
      <c r="BLG44" s="69"/>
      <c r="BLH44" s="149"/>
      <c r="BLI44" s="69"/>
      <c r="BLJ44" s="149"/>
      <c r="BLK44" s="69"/>
      <c r="BLL44" s="149"/>
      <c r="BLM44" s="69"/>
      <c r="BLN44" s="149"/>
      <c r="BLO44" s="69"/>
      <c r="BLP44" s="149"/>
      <c r="BLQ44" s="69"/>
      <c r="BLR44" s="149"/>
      <c r="BLS44" s="69"/>
      <c r="BLT44" s="149"/>
      <c r="BLU44" s="69"/>
      <c r="BLV44" s="149"/>
      <c r="BLW44" s="69"/>
      <c r="BLX44" s="149"/>
      <c r="BLY44" s="69"/>
      <c r="BLZ44" s="149"/>
      <c r="BMA44" s="69"/>
      <c r="BMB44" s="149"/>
      <c r="BMC44" s="69"/>
      <c r="BMD44" s="149"/>
      <c r="BME44" s="69"/>
      <c r="BMF44" s="149"/>
      <c r="BMG44" s="69"/>
      <c r="BMH44" s="149"/>
      <c r="BMI44" s="69"/>
      <c r="BMJ44" s="149"/>
      <c r="BMK44" s="69"/>
      <c r="BML44" s="149"/>
      <c r="BMM44" s="69"/>
      <c r="BMN44" s="149"/>
      <c r="BMO44" s="69"/>
      <c r="BMP44" s="149"/>
      <c r="BMQ44" s="69"/>
      <c r="BMR44" s="149"/>
      <c r="BMS44" s="69"/>
      <c r="BMT44" s="149"/>
      <c r="BMU44" s="69"/>
      <c r="BMV44" s="149"/>
      <c r="BMW44" s="69"/>
      <c r="BMX44" s="149"/>
      <c r="BMY44" s="69"/>
      <c r="BMZ44" s="149"/>
      <c r="BNA44" s="69"/>
      <c r="BNB44" s="149"/>
      <c r="BNC44" s="69"/>
      <c r="BND44" s="149"/>
      <c r="BNE44" s="69"/>
      <c r="BNF44" s="149"/>
      <c r="BNG44" s="69"/>
      <c r="BNH44" s="149"/>
      <c r="BNI44" s="69"/>
      <c r="BNJ44" s="149"/>
      <c r="BNK44" s="69"/>
      <c r="BNL44" s="149"/>
      <c r="BNM44" s="69"/>
      <c r="BNN44" s="149"/>
      <c r="BNO44" s="69"/>
      <c r="BNP44" s="149"/>
      <c r="BNQ44" s="69"/>
      <c r="BNR44" s="149"/>
      <c r="BNS44" s="69"/>
      <c r="BNT44" s="149"/>
      <c r="BNU44" s="69"/>
      <c r="BNV44" s="149"/>
      <c r="BNW44" s="69"/>
      <c r="BNX44" s="149"/>
      <c r="BNY44" s="69"/>
      <c r="BNZ44" s="149"/>
      <c r="BOA44" s="69"/>
      <c r="BOB44" s="149"/>
      <c r="BOC44" s="69"/>
      <c r="BOD44" s="149"/>
      <c r="BOE44" s="69"/>
      <c r="BOF44" s="149"/>
      <c r="BOG44" s="69"/>
      <c r="BOH44" s="149"/>
      <c r="BOI44" s="69"/>
      <c r="BOJ44" s="149"/>
      <c r="BOK44" s="69"/>
      <c r="BOL44" s="149"/>
      <c r="BOM44" s="69"/>
      <c r="BON44" s="149"/>
      <c r="BOO44" s="69"/>
      <c r="BOP44" s="149"/>
      <c r="BOQ44" s="69"/>
      <c r="BOR44" s="149"/>
      <c r="BOS44" s="69"/>
      <c r="BOT44" s="149"/>
      <c r="BOU44" s="69"/>
      <c r="BOV44" s="149"/>
      <c r="BOW44" s="69"/>
      <c r="BOX44" s="149"/>
      <c r="BOY44" s="69"/>
      <c r="BOZ44" s="149"/>
      <c r="BPA44" s="69"/>
      <c r="BPB44" s="149"/>
      <c r="BPC44" s="69"/>
      <c r="BPD44" s="149"/>
      <c r="BPE44" s="69"/>
      <c r="BPF44" s="149"/>
      <c r="BPG44" s="69"/>
      <c r="BPH44" s="149"/>
      <c r="BPI44" s="69"/>
      <c r="BPJ44" s="149"/>
      <c r="BPK44" s="69"/>
      <c r="BPL44" s="149"/>
      <c r="BPM44" s="69"/>
      <c r="BPN44" s="149"/>
      <c r="BPO44" s="69"/>
      <c r="BPP44" s="149"/>
      <c r="BPQ44" s="69"/>
      <c r="BPR44" s="149"/>
      <c r="BPS44" s="69"/>
      <c r="BPT44" s="149"/>
      <c r="BPU44" s="69"/>
      <c r="BPV44" s="149"/>
      <c r="BPW44" s="69"/>
      <c r="BPX44" s="149"/>
      <c r="BPY44" s="69"/>
      <c r="BPZ44" s="149"/>
      <c r="BQA44" s="69"/>
      <c r="BQB44" s="149"/>
      <c r="BQC44" s="69"/>
      <c r="BQD44" s="149"/>
      <c r="BQE44" s="69"/>
      <c r="BQF44" s="149"/>
      <c r="BQG44" s="69"/>
      <c r="BQH44" s="149"/>
      <c r="BQI44" s="69"/>
      <c r="BQJ44" s="149"/>
      <c r="BQK44" s="69"/>
      <c r="BQL44" s="149"/>
      <c r="BQM44" s="69"/>
      <c r="BQN44" s="149"/>
      <c r="BQO44" s="69"/>
      <c r="BQP44" s="149"/>
      <c r="BQQ44" s="69"/>
      <c r="BQR44" s="149"/>
      <c r="BQS44" s="69"/>
      <c r="BQT44" s="149"/>
      <c r="BQU44" s="69"/>
      <c r="BQV44" s="149"/>
      <c r="BQW44" s="69"/>
      <c r="BQX44" s="149"/>
      <c r="BQY44" s="69"/>
      <c r="BQZ44" s="149"/>
      <c r="BRA44" s="69"/>
      <c r="BRB44" s="149"/>
      <c r="BRC44" s="69"/>
      <c r="BRD44" s="149"/>
      <c r="BRE44" s="69"/>
      <c r="BRF44" s="149"/>
      <c r="BRG44" s="69"/>
      <c r="BRH44" s="149"/>
      <c r="BRI44" s="69"/>
      <c r="BRJ44" s="149"/>
      <c r="BRK44" s="69"/>
      <c r="BRL44" s="149"/>
      <c r="BRM44" s="69"/>
      <c r="BRN44" s="149"/>
      <c r="BRO44" s="69"/>
      <c r="BRP44" s="149"/>
      <c r="BRQ44" s="69"/>
      <c r="BRR44" s="149"/>
      <c r="BRS44" s="69"/>
      <c r="BRT44" s="149"/>
      <c r="BRU44" s="69"/>
      <c r="BRV44" s="149"/>
      <c r="BRW44" s="69"/>
      <c r="BRX44" s="149"/>
      <c r="BRY44" s="69"/>
      <c r="BRZ44" s="149"/>
      <c r="BSA44" s="69"/>
      <c r="BSB44" s="149"/>
      <c r="BSC44" s="69"/>
      <c r="BSD44" s="149"/>
      <c r="BSE44" s="69"/>
      <c r="BSF44" s="149"/>
      <c r="BSG44" s="69"/>
      <c r="BSH44" s="149"/>
      <c r="BSI44" s="69"/>
      <c r="BSJ44" s="149"/>
      <c r="BSK44" s="69"/>
      <c r="BSL44" s="149"/>
      <c r="BSM44" s="69"/>
      <c r="BSN44" s="149"/>
      <c r="BSO44" s="69"/>
      <c r="BSP44" s="149"/>
      <c r="BSQ44" s="69"/>
      <c r="BSR44" s="149"/>
      <c r="BSS44" s="69"/>
      <c r="BST44" s="149"/>
      <c r="BSU44" s="69"/>
      <c r="BSV44" s="149"/>
      <c r="BSW44" s="69"/>
      <c r="BSX44" s="149"/>
      <c r="BSY44" s="69"/>
      <c r="BSZ44" s="149"/>
      <c r="BTA44" s="69"/>
      <c r="BTB44" s="149"/>
      <c r="BTC44" s="69"/>
      <c r="BTD44" s="149"/>
      <c r="BTE44" s="69"/>
      <c r="BTF44" s="149"/>
      <c r="BTG44" s="69"/>
      <c r="BTH44" s="149"/>
      <c r="BTI44" s="69"/>
      <c r="BTJ44" s="149"/>
      <c r="BTK44" s="69"/>
      <c r="BTL44" s="149"/>
      <c r="BTM44" s="69"/>
      <c r="BTN44" s="149"/>
      <c r="BTO44" s="69"/>
      <c r="BTP44" s="149"/>
      <c r="BTQ44" s="69"/>
      <c r="BTR44" s="149"/>
      <c r="BTS44" s="69"/>
      <c r="BTT44" s="149"/>
      <c r="BTU44" s="69"/>
      <c r="BTV44" s="149"/>
      <c r="BTW44" s="69"/>
      <c r="BTX44" s="149"/>
      <c r="BTY44" s="69"/>
      <c r="BTZ44" s="149"/>
      <c r="BUA44" s="69"/>
      <c r="BUB44" s="149"/>
      <c r="BUC44" s="69"/>
      <c r="BUD44" s="149"/>
      <c r="BUE44" s="69"/>
      <c r="BUF44" s="149"/>
      <c r="BUG44" s="69"/>
      <c r="BUH44" s="149"/>
      <c r="BUI44" s="69"/>
      <c r="BUJ44" s="149"/>
      <c r="BUK44" s="69"/>
      <c r="BUL44" s="149"/>
      <c r="BUM44" s="69"/>
      <c r="BUN44" s="149"/>
      <c r="BUO44" s="69"/>
      <c r="BUP44" s="149"/>
      <c r="BUQ44" s="69"/>
      <c r="BUR44" s="149"/>
      <c r="BUS44" s="69"/>
      <c r="BUT44" s="149"/>
      <c r="BUU44" s="69"/>
      <c r="BUV44" s="149"/>
      <c r="BUW44" s="69"/>
      <c r="BUX44" s="149"/>
      <c r="BUY44" s="69"/>
      <c r="BUZ44" s="149"/>
      <c r="BVA44" s="69"/>
      <c r="BVB44" s="149"/>
      <c r="BVC44" s="69"/>
      <c r="BVD44" s="149"/>
      <c r="BVE44" s="69"/>
      <c r="BVF44" s="149"/>
      <c r="BVG44" s="69"/>
      <c r="BVH44" s="149"/>
      <c r="BVI44" s="69"/>
      <c r="BVJ44" s="149"/>
      <c r="BVK44" s="69"/>
      <c r="BVL44" s="149"/>
      <c r="BVM44" s="69"/>
      <c r="BVN44" s="149"/>
      <c r="BVO44" s="69"/>
      <c r="BVP44" s="149"/>
      <c r="BVQ44" s="69"/>
      <c r="BVR44" s="149"/>
      <c r="BVS44" s="69"/>
      <c r="BVT44" s="149"/>
      <c r="BVU44" s="69"/>
      <c r="BVV44" s="149"/>
      <c r="BVW44" s="69"/>
      <c r="BVX44" s="149"/>
      <c r="BVY44" s="69"/>
      <c r="BVZ44" s="149"/>
      <c r="BWA44" s="69"/>
      <c r="BWB44" s="149"/>
      <c r="BWC44" s="69"/>
      <c r="BWD44" s="149"/>
      <c r="BWE44" s="69"/>
      <c r="BWF44" s="149"/>
      <c r="BWG44" s="69"/>
      <c r="BWH44" s="149"/>
      <c r="BWI44" s="69"/>
      <c r="BWJ44" s="149"/>
      <c r="BWK44" s="69"/>
      <c r="BWL44" s="149"/>
      <c r="BWM44" s="69"/>
      <c r="BWN44" s="149"/>
      <c r="BWO44" s="69"/>
      <c r="BWP44" s="149"/>
      <c r="BWQ44" s="69"/>
      <c r="BWR44" s="149"/>
      <c r="BWS44" s="69"/>
      <c r="BWT44" s="149"/>
      <c r="BWU44" s="69"/>
      <c r="BWV44" s="149"/>
      <c r="BWW44" s="69"/>
      <c r="BWX44" s="149"/>
      <c r="BWY44" s="69"/>
      <c r="BWZ44" s="149"/>
      <c r="BXA44" s="69"/>
      <c r="BXB44" s="149"/>
      <c r="BXC44" s="69"/>
      <c r="BXD44" s="149"/>
      <c r="BXE44" s="69"/>
      <c r="BXF44" s="149"/>
      <c r="BXG44" s="69"/>
      <c r="BXH44" s="149"/>
      <c r="BXI44" s="69"/>
      <c r="BXJ44" s="149"/>
      <c r="BXK44" s="69"/>
      <c r="BXL44" s="149"/>
      <c r="BXM44" s="69"/>
      <c r="BXN44" s="149"/>
      <c r="BXO44" s="69"/>
      <c r="BXP44" s="149"/>
      <c r="BXQ44" s="69"/>
      <c r="BXR44" s="149"/>
      <c r="BXS44" s="69"/>
      <c r="BXT44" s="149"/>
      <c r="BXU44" s="69"/>
      <c r="BXV44" s="149"/>
      <c r="BXW44" s="69"/>
      <c r="BXX44" s="149"/>
      <c r="BXY44" s="69"/>
      <c r="BXZ44" s="149"/>
      <c r="BYA44" s="69"/>
      <c r="BYB44" s="149"/>
      <c r="BYC44" s="69"/>
      <c r="BYD44" s="149"/>
      <c r="BYE44" s="69"/>
      <c r="BYF44" s="149"/>
      <c r="BYG44" s="69"/>
      <c r="BYH44" s="149"/>
      <c r="BYI44" s="69"/>
      <c r="BYJ44" s="149"/>
      <c r="BYK44" s="69"/>
      <c r="BYL44" s="149"/>
      <c r="BYM44" s="69"/>
      <c r="BYN44" s="149"/>
      <c r="BYO44" s="69"/>
      <c r="BYP44" s="149"/>
      <c r="BYQ44" s="69"/>
      <c r="BYR44" s="149"/>
      <c r="BYS44" s="69"/>
      <c r="BYT44" s="149"/>
      <c r="BYU44" s="69"/>
      <c r="BYV44" s="149"/>
      <c r="BYW44" s="69"/>
      <c r="BYX44" s="149"/>
      <c r="BYY44" s="69"/>
      <c r="BYZ44" s="149"/>
      <c r="BZA44" s="69"/>
      <c r="BZB44" s="149"/>
      <c r="BZC44" s="69"/>
      <c r="BZD44" s="149"/>
      <c r="BZE44" s="69"/>
      <c r="BZF44" s="149"/>
      <c r="BZG44" s="69"/>
      <c r="BZH44" s="149"/>
      <c r="BZI44" s="69"/>
      <c r="BZJ44" s="149"/>
      <c r="BZK44" s="69"/>
      <c r="BZL44" s="149"/>
      <c r="BZM44" s="69"/>
      <c r="BZN44" s="149"/>
      <c r="BZO44" s="69"/>
      <c r="BZP44" s="149"/>
      <c r="BZQ44" s="69"/>
      <c r="BZR44" s="149"/>
      <c r="BZS44" s="69"/>
      <c r="BZT44" s="149"/>
      <c r="BZU44" s="69"/>
      <c r="BZV44" s="149"/>
      <c r="BZW44" s="69"/>
      <c r="BZX44" s="149"/>
      <c r="BZY44" s="69"/>
      <c r="BZZ44" s="149"/>
      <c r="CAA44" s="69"/>
      <c r="CAB44" s="149"/>
      <c r="CAC44" s="69"/>
      <c r="CAD44" s="149"/>
      <c r="CAE44" s="69"/>
      <c r="CAF44" s="149"/>
      <c r="CAG44" s="69"/>
      <c r="CAH44" s="149"/>
      <c r="CAI44" s="69"/>
      <c r="CAJ44" s="149"/>
      <c r="CAK44" s="69"/>
      <c r="CAL44" s="149"/>
      <c r="CAM44" s="69"/>
      <c r="CAN44" s="149"/>
      <c r="CAO44" s="69"/>
      <c r="CAP44" s="149"/>
      <c r="CAQ44" s="69"/>
      <c r="CAR44" s="149"/>
      <c r="CAS44" s="69"/>
      <c r="CAT44" s="149"/>
      <c r="CAU44" s="69"/>
      <c r="CAV44" s="149"/>
      <c r="CAW44" s="69"/>
      <c r="CAX44" s="149"/>
      <c r="CAY44" s="69"/>
      <c r="CAZ44" s="149"/>
      <c r="CBA44" s="69"/>
      <c r="CBB44" s="149"/>
      <c r="CBC44" s="69"/>
      <c r="CBD44" s="149"/>
      <c r="CBE44" s="69"/>
      <c r="CBF44" s="149"/>
      <c r="CBG44" s="69"/>
      <c r="CBH44" s="149"/>
      <c r="CBI44" s="69"/>
      <c r="CBJ44" s="149"/>
      <c r="CBK44" s="69"/>
      <c r="CBL44" s="149"/>
      <c r="CBM44" s="69"/>
      <c r="CBN44" s="149"/>
      <c r="CBO44" s="69"/>
      <c r="CBP44" s="149"/>
      <c r="CBQ44" s="69"/>
      <c r="CBR44" s="149"/>
      <c r="CBS44" s="69"/>
      <c r="CBT44" s="149"/>
      <c r="CBU44" s="69"/>
      <c r="CBV44" s="149"/>
      <c r="CBW44" s="69"/>
      <c r="CBX44" s="149"/>
      <c r="CBY44" s="69"/>
      <c r="CBZ44" s="149"/>
      <c r="CCA44" s="69"/>
      <c r="CCB44" s="149"/>
      <c r="CCC44" s="69"/>
      <c r="CCD44" s="149"/>
      <c r="CCE44" s="69"/>
      <c r="CCF44" s="149"/>
      <c r="CCG44" s="69"/>
      <c r="CCH44" s="149"/>
      <c r="CCI44" s="69"/>
      <c r="CCJ44" s="149"/>
      <c r="CCK44" s="69"/>
      <c r="CCL44" s="149"/>
      <c r="CCM44" s="69"/>
      <c r="CCN44" s="149"/>
      <c r="CCO44" s="69"/>
      <c r="CCP44" s="149"/>
      <c r="CCQ44" s="69"/>
      <c r="CCR44" s="149"/>
      <c r="CCS44" s="69"/>
      <c r="CCT44" s="149"/>
      <c r="CCU44" s="69"/>
      <c r="CCV44" s="149"/>
      <c r="CCW44" s="69"/>
      <c r="CCX44" s="149"/>
      <c r="CCY44" s="69"/>
      <c r="CCZ44" s="149"/>
      <c r="CDA44" s="69"/>
      <c r="CDB44" s="149"/>
      <c r="CDC44" s="69"/>
      <c r="CDD44" s="149"/>
      <c r="CDE44" s="69"/>
      <c r="CDF44" s="149"/>
      <c r="CDG44" s="69"/>
      <c r="CDH44" s="149"/>
      <c r="CDI44" s="69"/>
      <c r="CDJ44" s="149"/>
      <c r="CDK44" s="69"/>
      <c r="CDL44" s="149"/>
      <c r="CDM44" s="69"/>
      <c r="CDN44" s="149"/>
      <c r="CDO44" s="69"/>
      <c r="CDP44" s="149"/>
      <c r="CDQ44" s="69"/>
      <c r="CDR44" s="149"/>
      <c r="CDS44" s="69"/>
      <c r="CDT44" s="149"/>
      <c r="CDU44" s="69"/>
      <c r="CDV44" s="149"/>
      <c r="CDW44" s="69"/>
      <c r="CDX44" s="149"/>
      <c r="CDY44" s="69"/>
      <c r="CDZ44" s="149"/>
      <c r="CEA44" s="69"/>
      <c r="CEB44" s="149"/>
      <c r="CEC44" s="69"/>
      <c r="CED44" s="149"/>
      <c r="CEE44" s="69"/>
      <c r="CEF44" s="149"/>
      <c r="CEG44" s="69"/>
      <c r="CEH44" s="149"/>
      <c r="CEI44" s="69"/>
      <c r="CEJ44" s="149"/>
      <c r="CEK44" s="69"/>
      <c r="CEL44" s="149"/>
      <c r="CEM44" s="69"/>
      <c r="CEN44" s="149"/>
      <c r="CEO44" s="69"/>
      <c r="CEP44" s="149"/>
      <c r="CEQ44" s="69"/>
      <c r="CER44" s="149"/>
      <c r="CES44" s="69"/>
      <c r="CET44" s="149"/>
      <c r="CEU44" s="69"/>
      <c r="CEV44" s="149"/>
      <c r="CEW44" s="69"/>
      <c r="CEX44" s="149"/>
      <c r="CEY44" s="69"/>
      <c r="CEZ44" s="149"/>
      <c r="CFA44" s="69"/>
      <c r="CFB44" s="149"/>
      <c r="CFC44" s="69"/>
      <c r="CFD44" s="149"/>
      <c r="CFE44" s="69"/>
      <c r="CFF44" s="149"/>
      <c r="CFG44" s="69"/>
      <c r="CFH44" s="149"/>
      <c r="CFI44" s="69"/>
      <c r="CFJ44" s="149"/>
      <c r="CFK44" s="69"/>
      <c r="CFL44" s="149"/>
      <c r="CFM44" s="69"/>
      <c r="CFN44" s="149"/>
      <c r="CFO44" s="69"/>
      <c r="CFP44" s="149"/>
      <c r="CFQ44" s="69"/>
      <c r="CFR44" s="149"/>
      <c r="CFS44" s="69"/>
      <c r="CFT44" s="149"/>
      <c r="CFU44" s="69"/>
      <c r="CFV44" s="149"/>
      <c r="CFW44" s="69"/>
      <c r="CFX44" s="149"/>
      <c r="CFY44" s="69"/>
      <c r="CFZ44" s="149"/>
      <c r="CGA44" s="69"/>
      <c r="CGB44" s="149"/>
      <c r="CGC44" s="69"/>
      <c r="CGD44" s="149"/>
      <c r="CGE44" s="69"/>
      <c r="CGF44" s="149"/>
      <c r="CGG44" s="69"/>
      <c r="CGH44" s="149"/>
      <c r="CGI44" s="69"/>
      <c r="CGJ44" s="149"/>
      <c r="CGK44" s="69"/>
      <c r="CGL44" s="149"/>
      <c r="CGM44" s="69"/>
      <c r="CGN44" s="149"/>
      <c r="CGO44" s="69"/>
      <c r="CGP44" s="149"/>
      <c r="CGQ44" s="69"/>
      <c r="CGR44" s="149"/>
      <c r="CGS44" s="69"/>
      <c r="CGT44" s="149"/>
      <c r="CGU44" s="69"/>
      <c r="CGV44" s="149"/>
      <c r="CGW44" s="69"/>
      <c r="CGX44" s="149"/>
      <c r="CGY44" s="69"/>
      <c r="CGZ44" s="149"/>
      <c r="CHA44" s="69"/>
      <c r="CHB44" s="149"/>
      <c r="CHC44" s="69"/>
      <c r="CHD44" s="149"/>
      <c r="CHE44" s="69"/>
      <c r="CHF44" s="149"/>
      <c r="CHG44" s="69"/>
      <c r="CHH44" s="149"/>
      <c r="CHI44" s="69"/>
      <c r="CHJ44" s="149"/>
      <c r="CHK44" s="69"/>
      <c r="CHL44" s="149"/>
      <c r="CHM44" s="69"/>
      <c r="CHN44" s="149"/>
      <c r="CHO44" s="69"/>
      <c r="CHP44" s="149"/>
      <c r="CHQ44" s="69"/>
      <c r="CHR44" s="149"/>
      <c r="CHS44" s="69"/>
      <c r="CHT44" s="149"/>
      <c r="CHU44" s="69"/>
      <c r="CHV44" s="149"/>
      <c r="CHW44" s="69"/>
      <c r="CHX44" s="149"/>
      <c r="CHY44" s="69"/>
      <c r="CHZ44" s="149"/>
      <c r="CIA44" s="69"/>
      <c r="CIB44" s="149"/>
      <c r="CIC44" s="69"/>
      <c r="CID44" s="149"/>
      <c r="CIE44" s="69"/>
      <c r="CIF44" s="149"/>
      <c r="CIG44" s="69"/>
      <c r="CIH44" s="149"/>
      <c r="CII44" s="69"/>
      <c r="CIJ44" s="149"/>
      <c r="CIK44" s="69"/>
      <c r="CIL44" s="149"/>
      <c r="CIM44" s="69"/>
      <c r="CIN44" s="149"/>
      <c r="CIO44" s="69"/>
      <c r="CIP44" s="149"/>
      <c r="CIQ44" s="69"/>
      <c r="CIR44" s="149"/>
      <c r="CIS44" s="69"/>
      <c r="CIT44" s="149"/>
      <c r="CIU44" s="69"/>
      <c r="CIV44" s="149"/>
      <c r="CIW44" s="69"/>
      <c r="CIX44" s="149"/>
      <c r="CIY44" s="69"/>
      <c r="CIZ44" s="149"/>
      <c r="CJA44" s="69"/>
      <c r="CJB44" s="149"/>
      <c r="CJC44" s="69"/>
      <c r="CJD44" s="149"/>
      <c r="CJE44" s="69"/>
      <c r="CJF44" s="149"/>
      <c r="CJG44" s="69"/>
      <c r="CJH44" s="149"/>
      <c r="CJI44" s="69"/>
      <c r="CJJ44" s="149"/>
      <c r="CJK44" s="69"/>
      <c r="CJL44" s="149"/>
      <c r="CJM44" s="69"/>
      <c r="CJN44" s="149"/>
      <c r="CJO44" s="69"/>
      <c r="CJP44" s="149"/>
      <c r="CJQ44" s="69"/>
      <c r="CJR44" s="149"/>
      <c r="CJS44" s="69"/>
      <c r="CJT44" s="149"/>
      <c r="CJU44" s="69"/>
      <c r="CJV44" s="149"/>
      <c r="CJW44" s="69"/>
      <c r="CJX44" s="149"/>
      <c r="CJY44" s="69"/>
      <c r="CJZ44" s="149"/>
      <c r="CKA44" s="69"/>
      <c r="CKB44" s="149"/>
      <c r="CKC44" s="69"/>
      <c r="CKD44" s="149"/>
      <c r="CKE44" s="69"/>
      <c r="CKF44" s="149"/>
      <c r="CKG44" s="69"/>
      <c r="CKH44" s="149"/>
      <c r="CKI44" s="69"/>
      <c r="CKJ44" s="149"/>
      <c r="CKK44" s="69"/>
      <c r="CKL44" s="149"/>
      <c r="CKM44" s="69"/>
      <c r="CKN44" s="149"/>
      <c r="CKO44" s="69"/>
      <c r="CKP44" s="149"/>
      <c r="CKQ44" s="69"/>
      <c r="CKR44" s="149"/>
      <c r="CKS44" s="69"/>
      <c r="CKT44" s="149"/>
      <c r="CKU44" s="69"/>
      <c r="CKV44" s="149"/>
      <c r="CKW44" s="69"/>
      <c r="CKX44" s="149"/>
      <c r="CKY44" s="69"/>
      <c r="CKZ44" s="149"/>
      <c r="CLA44" s="69"/>
      <c r="CLB44" s="149"/>
      <c r="CLC44" s="69"/>
      <c r="CLD44" s="149"/>
      <c r="CLE44" s="69"/>
      <c r="CLF44" s="149"/>
      <c r="CLG44" s="69"/>
      <c r="CLH44" s="149"/>
      <c r="CLI44" s="69"/>
      <c r="CLJ44" s="149"/>
      <c r="CLK44" s="69"/>
      <c r="CLL44" s="149"/>
      <c r="CLM44" s="69"/>
      <c r="CLN44" s="149"/>
      <c r="CLO44" s="69"/>
      <c r="CLP44" s="149"/>
      <c r="CLQ44" s="69"/>
      <c r="CLR44" s="149"/>
      <c r="CLS44" s="69"/>
      <c r="CLT44" s="149"/>
      <c r="CLU44" s="69"/>
      <c r="CLV44" s="149"/>
      <c r="CLW44" s="69"/>
      <c r="CLX44" s="149"/>
      <c r="CLY44" s="69"/>
      <c r="CLZ44" s="149"/>
      <c r="CMA44" s="69"/>
      <c r="CMB44" s="149"/>
      <c r="CMC44" s="69"/>
      <c r="CMD44" s="149"/>
      <c r="CME44" s="69"/>
      <c r="CMF44" s="149"/>
      <c r="CMG44" s="69"/>
      <c r="CMH44" s="149"/>
      <c r="CMI44" s="69"/>
      <c r="CMJ44" s="149"/>
      <c r="CMK44" s="69"/>
      <c r="CML44" s="149"/>
      <c r="CMM44" s="69"/>
      <c r="CMN44" s="149"/>
      <c r="CMO44" s="69"/>
      <c r="CMP44" s="149"/>
      <c r="CMQ44" s="69"/>
      <c r="CMR44" s="149"/>
      <c r="CMS44" s="69"/>
      <c r="CMT44" s="149"/>
      <c r="CMU44" s="69"/>
      <c r="CMV44" s="149"/>
      <c r="CMW44" s="69"/>
      <c r="CMX44" s="149"/>
      <c r="CMY44" s="69"/>
      <c r="CMZ44" s="149"/>
      <c r="CNA44" s="69"/>
      <c r="CNB44" s="149"/>
      <c r="CNC44" s="69"/>
      <c r="CND44" s="149"/>
      <c r="CNE44" s="69"/>
      <c r="CNF44" s="149"/>
      <c r="CNG44" s="69"/>
      <c r="CNH44" s="149"/>
      <c r="CNI44" s="69"/>
      <c r="CNJ44" s="149"/>
      <c r="CNK44" s="69"/>
      <c r="CNL44" s="149"/>
      <c r="CNM44" s="69"/>
      <c r="CNN44" s="149"/>
      <c r="CNO44" s="69"/>
      <c r="CNP44" s="149"/>
      <c r="CNQ44" s="69"/>
      <c r="CNR44" s="149"/>
      <c r="CNS44" s="69"/>
      <c r="CNT44" s="149"/>
      <c r="CNU44" s="69"/>
      <c r="CNV44" s="149"/>
      <c r="CNW44" s="69"/>
      <c r="CNX44" s="149"/>
      <c r="CNY44" s="69"/>
      <c r="CNZ44" s="149"/>
      <c r="COA44" s="69"/>
      <c r="COB44" s="149"/>
      <c r="COC44" s="69"/>
      <c r="COD44" s="149"/>
      <c r="COE44" s="69"/>
      <c r="COF44" s="149"/>
      <c r="COG44" s="69"/>
      <c r="COH44" s="149"/>
      <c r="COI44" s="69"/>
      <c r="COJ44" s="149"/>
      <c r="COK44" s="69"/>
      <c r="COL44" s="149"/>
      <c r="COM44" s="69"/>
      <c r="CON44" s="149"/>
      <c r="COO44" s="69"/>
      <c r="COP44" s="149"/>
      <c r="COQ44" s="69"/>
      <c r="COR44" s="149"/>
      <c r="COS44" s="69"/>
      <c r="COT44" s="149"/>
      <c r="COU44" s="69"/>
      <c r="COV44" s="149"/>
      <c r="COW44" s="69"/>
      <c r="COX44" s="149"/>
      <c r="COY44" s="69"/>
      <c r="COZ44" s="149"/>
      <c r="CPA44" s="69"/>
      <c r="CPB44" s="149"/>
      <c r="CPC44" s="69"/>
      <c r="CPD44" s="149"/>
      <c r="CPE44" s="69"/>
      <c r="CPF44" s="149"/>
      <c r="CPG44" s="69"/>
      <c r="CPH44" s="149"/>
      <c r="CPI44" s="69"/>
      <c r="CPJ44" s="149"/>
      <c r="CPK44" s="69"/>
      <c r="CPL44" s="149"/>
      <c r="CPM44" s="69"/>
      <c r="CPN44" s="149"/>
      <c r="CPO44" s="69"/>
      <c r="CPP44" s="149"/>
      <c r="CPQ44" s="69"/>
      <c r="CPR44" s="149"/>
      <c r="CPS44" s="69"/>
      <c r="CPT44" s="149"/>
      <c r="CPU44" s="69"/>
      <c r="CPV44" s="149"/>
      <c r="CPW44" s="69"/>
      <c r="CPX44" s="149"/>
      <c r="CPY44" s="69"/>
      <c r="CPZ44" s="149"/>
      <c r="CQA44" s="69"/>
      <c r="CQB44" s="149"/>
      <c r="CQC44" s="69"/>
      <c r="CQD44" s="149"/>
      <c r="CQE44" s="69"/>
      <c r="CQF44" s="149"/>
      <c r="CQG44" s="69"/>
      <c r="CQH44" s="149"/>
      <c r="CQI44" s="69"/>
      <c r="CQJ44" s="149"/>
      <c r="CQK44" s="69"/>
      <c r="CQL44" s="149"/>
      <c r="CQM44" s="69"/>
      <c r="CQN44" s="149"/>
      <c r="CQO44" s="69"/>
      <c r="CQP44" s="149"/>
      <c r="CQQ44" s="69"/>
      <c r="CQR44" s="149"/>
      <c r="CQS44" s="69"/>
      <c r="CQT44" s="149"/>
      <c r="CQU44" s="69"/>
      <c r="CQV44" s="149"/>
      <c r="CQW44" s="69"/>
      <c r="CQX44" s="149"/>
      <c r="CQY44" s="69"/>
      <c r="CQZ44" s="149"/>
      <c r="CRA44" s="69"/>
      <c r="CRB44" s="149"/>
      <c r="CRC44" s="69"/>
      <c r="CRD44" s="149"/>
      <c r="CRE44" s="69"/>
      <c r="CRF44" s="149"/>
      <c r="CRG44" s="69"/>
      <c r="CRH44" s="149"/>
      <c r="CRI44" s="69"/>
      <c r="CRJ44" s="149"/>
      <c r="CRK44" s="69"/>
      <c r="CRL44" s="149"/>
      <c r="CRM44" s="69"/>
      <c r="CRN44" s="149"/>
      <c r="CRO44" s="69"/>
      <c r="CRP44" s="149"/>
      <c r="CRQ44" s="69"/>
      <c r="CRR44" s="149"/>
      <c r="CRS44" s="69"/>
      <c r="CRT44" s="149"/>
      <c r="CRU44" s="69"/>
      <c r="CRV44" s="149"/>
      <c r="CRW44" s="69"/>
      <c r="CRX44" s="149"/>
      <c r="CRY44" s="69"/>
      <c r="CRZ44" s="149"/>
      <c r="CSA44" s="69"/>
      <c r="CSB44" s="149"/>
      <c r="CSC44" s="69"/>
      <c r="CSD44" s="149"/>
      <c r="CSE44" s="69"/>
      <c r="CSF44" s="149"/>
      <c r="CSG44" s="69"/>
      <c r="CSH44" s="149"/>
      <c r="CSI44" s="69"/>
      <c r="CSJ44" s="149"/>
      <c r="CSK44" s="69"/>
      <c r="CSL44" s="149"/>
      <c r="CSM44" s="69"/>
      <c r="CSN44" s="149"/>
      <c r="CSO44" s="69"/>
      <c r="CSP44" s="149"/>
      <c r="CSQ44" s="69"/>
      <c r="CSR44" s="149"/>
      <c r="CSS44" s="69"/>
      <c r="CST44" s="149"/>
      <c r="CSU44" s="69"/>
      <c r="CSV44" s="149"/>
      <c r="CSW44" s="69"/>
      <c r="CSX44" s="149"/>
      <c r="CSY44" s="69"/>
      <c r="CSZ44" s="149"/>
      <c r="CTA44" s="69"/>
      <c r="CTB44" s="149"/>
      <c r="CTC44" s="69"/>
      <c r="CTD44" s="149"/>
      <c r="CTE44" s="69"/>
      <c r="CTF44" s="149"/>
      <c r="CTG44" s="69"/>
      <c r="CTH44" s="149"/>
      <c r="CTI44" s="69"/>
      <c r="CTJ44" s="149"/>
      <c r="CTK44" s="69"/>
      <c r="CTL44" s="149"/>
      <c r="CTM44" s="69"/>
      <c r="CTN44" s="149"/>
      <c r="CTO44" s="69"/>
      <c r="CTP44" s="149"/>
      <c r="CTQ44" s="69"/>
      <c r="CTR44" s="149"/>
      <c r="CTS44" s="69"/>
      <c r="CTT44" s="149"/>
      <c r="CTU44" s="69"/>
      <c r="CTV44" s="149"/>
      <c r="CTW44" s="69"/>
      <c r="CTX44" s="149"/>
      <c r="CTY44" s="69"/>
      <c r="CTZ44" s="149"/>
      <c r="CUA44" s="69"/>
      <c r="CUB44" s="149"/>
      <c r="CUC44" s="69"/>
      <c r="CUD44" s="149"/>
      <c r="CUE44" s="69"/>
      <c r="CUF44" s="149"/>
      <c r="CUG44" s="69"/>
      <c r="CUH44" s="149"/>
      <c r="CUI44" s="69"/>
      <c r="CUJ44" s="149"/>
      <c r="CUK44" s="69"/>
      <c r="CUL44" s="149"/>
      <c r="CUM44" s="69"/>
      <c r="CUN44" s="149"/>
      <c r="CUO44" s="69"/>
      <c r="CUP44" s="149"/>
      <c r="CUQ44" s="69"/>
      <c r="CUR44" s="149"/>
      <c r="CUS44" s="69"/>
      <c r="CUT44" s="149"/>
      <c r="CUU44" s="69"/>
      <c r="CUV44" s="149"/>
      <c r="CUW44" s="69"/>
      <c r="CUX44" s="149"/>
      <c r="CUY44" s="69"/>
      <c r="CUZ44" s="149"/>
      <c r="CVA44" s="69"/>
      <c r="CVB44" s="149"/>
      <c r="CVC44" s="69"/>
      <c r="CVD44" s="149"/>
      <c r="CVE44" s="69"/>
      <c r="CVF44" s="149"/>
      <c r="CVG44" s="69"/>
      <c r="CVH44" s="149"/>
      <c r="CVI44" s="69"/>
      <c r="CVJ44" s="149"/>
      <c r="CVK44" s="69"/>
      <c r="CVL44" s="149"/>
      <c r="CVM44" s="69"/>
      <c r="CVN44" s="149"/>
      <c r="CVO44" s="69"/>
      <c r="CVP44" s="149"/>
      <c r="CVQ44" s="69"/>
      <c r="CVR44" s="149"/>
      <c r="CVS44" s="69"/>
      <c r="CVT44" s="149"/>
      <c r="CVU44" s="69"/>
      <c r="CVV44" s="149"/>
      <c r="CVW44" s="69"/>
      <c r="CVX44" s="149"/>
      <c r="CVY44" s="69"/>
      <c r="CVZ44" s="149"/>
      <c r="CWA44" s="69"/>
      <c r="CWB44" s="149"/>
      <c r="CWC44" s="69"/>
      <c r="CWD44" s="149"/>
      <c r="CWE44" s="69"/>
      <c r="CWF44" s="149"/>
      <c r="CWG44" s="69"/>
      <c r="CWH44" s="149"/>
      <c r="CWI44" s="69"/>
      <c r="CWJ44" s="149"/>
      <c r="CWK44" s="69"/>
      <c r="CWL44" s="149"/>
      <c r="CWM44" s="69"/>
      <c r="CWN44" s="149"/>
      <c r="CWO44" s="69"/>
      <c r="CWP44" s="149"/>
      <c r="CWQ44" s="69"/>
      <c r="CWR44" s="149"/>
      <c r="CWS44" s="69"/>
      <c r="CWT44" s="149"/>
      <c r="CWU44" s="69"/>
      <c r="CWV44" s="149"/>
      <c r="CWW44" s="69"/>
      <c r="CWX44" s="149"/>
      <c r="CWY44" s="69"/>
      <c r="CWZ44" s="149"/>
      <c r="CXA44" s="69"/>
      <c r="CXB44" s="149"/>
      <c r="CXC44" s="69"/>
      <c r="CXD44" s="149"/>
      <c r="CXE44" s="69"/>
      <c r="CXF44" s="149"/>
      <c r="CXG44" s="69"/>
      <c r="CXH44" s="149"/>
      <c r="CXI44" s="69"/>
      <c r="CXJ44" s="149"/>
      <c r="CXK44" s="69"/>
      <c r="CXL44" s="149"/>
      <c r="CXM44" s="69"/>
      <c r="CXN44" s="149"/>
      <c r="CXO44" s="69"/>
      <c r="CXP44" s="149"/>
      <c r="CXQ44" s="69"/>
      <c r="CXR44" s="149"/>
      <c r="CXS44" s="69"/>
      <c r="CXT44" s="149"/>
      <c r="CXU44" s="69"/>
      <c r="CXV44" s="149"/>
      <c r="CXW44" s="69"/>
      <c r="CXX44" s="149"/>
      <c r="CXY44" s="69"/>
      <c r="CXZ44" s="149"/>
      <c r="CYA44" s="69"/>
      <c r="CYB44" s="149"/>
      <c r="CYC44" s="69"/>
      <c r="CYD44" s="149"/>
      <c r="CYE44" s="69"/>
      <c r="CYF44" s="149"/>
      <c r="CYG44" s="69"/>
      <c r="CYH44" s="149"/>
      <c r="CYI44" s="69"/>
      <c r="CYJ44" s="149"/>
      <c r="CYK44" s="69"/>
      <c r="CYL44" s="149"/>
      <c r="CYM44" s="69"/>
      <c r="CYN44" s="149"/>
      <c r="CYO44" s="69"/>
      <c r="CYP44" s="149"/>
      <c r="CYQ44" s="69"/>
      <c r="CYR44" s="149"/>
      <c r="CYS44" s="69"/>
      <c r="CYT44" s="149"/>
      <c r="CYU44" s="69"/>
      <c r="CYV44" s="149"/>
      <c r="CYW44" s="69"/>
      <c r="CYX44" s="149"/>
      <c r="CYY44" s="69"/>
      <c r="CYZ44" s="149"/>
      <c r="CZA44" s="69"/>
      <c r="CZB44" s="149"/>
      <c r="CZC44" s="69"/>
      <c r="CZD44" s="149"/>
      <c r="CZE44" s="69"/>
      <c r="CZF44" s="149"/>
      <c r="CZG44" s="69"/>
      <c r="CZH44" s="149"/>
      <c r="CZI44" s="69"/>
      <c r="CZJ44" s="149"/>
      <c r="CZK44" s="69"/>
      <c r="CZL44" s="149"/>
      <c r="CZM44" s="69"/>
      <c r="CZN44" s="149"/>
      <c r="CZO44" s="69"/>
      <c r="CZP44" s="149"/>
      <c r="CZQ44" s="69"/>
      <c r="CZR44" s="149"/>
      <c r="CZS44" s="69"/>
      <c r="CZT44" s="149"/>
      <c r="CZU44" s="69"/>
      <c r="CZV44" s="149"/>
      <c r="CZW44" s="69"/>
      <c r="CZX44" s="149"/>
      <c r="CZY44" s="69"/>
      <c r="CZZ44" s="149"/>
      <c r="DAA44" s="69"/>
      <c r="DAB44" s="149"/>
      <c r="DAC44" s="69"/>
      <c r="DAD44" s="149"/>
      <c r="DAE44" s="69"/>
      <c r="DAF44" s="149"/>
      <c r="DAG44" s="69"/>
      <c r="DAH44" s="149"/>
      <c r="DAI44" s="69"/>
      <c r="DAJ44" s="149"/>
      <c r="DAK44" s="69"/>
      <c r="DAL44" s="149"/>
      <c r="DAM44" s="69"/>
      <c r="DAN44" s="149"/>
      <c r="DAO44" s="69"/>
      <c r="DAP44" s="149"/>
      <c r="DAQ44" s="69"/>
      <c r="DAR44" s="149"/>
      <c r="DAS44" s="69"/>
      <c r="DAT44" s="149"/>
      <c r="DAU44" s="69"/>
      <c r="DAV44" s="149"/>
      <c r="DAW44" s="69"/>
      <c r="DAX44" s="149"/>
      <c r="DAY44" s="69"/>
      <c r="DAZ44" s="149"/>
      <c r="DBA44" s="69"/>
      <c r="DBB44" s="149"/>
      <c r="DBC44" s="69"/>
      <c r="DBD44" s="149"/>
      <c r="DBE44" s="69"/>
      <c r="DBF44" s="149"/>
      <c r="DBG44" s="69"/>
      <c r="DBH44" s="149"/>
      <c r="DBI44" s="69"/>
      <c r="DBJ44" s="149"/>
      <c r="DBK44" s="69"/>
      <c r="DBL44" s="149"/>
      <c r="DBM44" s="69"/>
      <c r="DBN44" s="149"/>
      <c r="DBO44" s="69"/>
      <c r="DBP44" s="149"/>
      <c r="DBQ44" s="69"/>
      <c r="DBR44" s="149"/>
      <c r="DBS44" s="69"/>
      <c r="DBT44" s="149"/>
      <c r="DBU44" s="69"/>
      <c r="DBV44" s="149"/>
      <c r="DBW44" s="69"/>
      <c r="DBX44" s="149"/>
      <c r="DBY44" s="69"/>
      <c r="DBZ44" s="149"/>
      <c r="DCA44" s="69"/>
      <c r="DCB44" s="149"/>
      <c r="DCC44" s="69"/>
      <c r="DCD44" s="149"/>
      <c r="DCE44" s="69"/>
      <c r="DCF44" s="149"/>
      <c r="DCG44" s="69"/>
      <c r="DCH44" s="149"/>
      <c r="DCI44" s="69"/>
      <c r="DCJ44" s="149"/>
      <c r="DCK44" s="69"/>
      <c r="DCL44" s="149"/>
      <c r="DCM44" s="69"/>
      <c r="DCN44" s="149"/>
      <c r="DCO44" s="69"/>
      <c r="DCP44" s="149"/>
      <c r="DCQ44" s="69"/>
      <c r="DCR44" s="149"/>
      <c r="DCS44" s="69"/>
      <c r="DCT44" s="149"/>
      <c r="DCU44" s="69"/>
      <c r="DCV44" s="149"/>
      <c r="DCW44" s="69"/>
      <c r="DCX44" s="149"/>
      <c r="DCY44" s="69"/>
      <c r="DCZ44" s="149"/>
      <c r="DDA44" s="69"/>
      <c r="DDB44" s="149"/>
      <c r="DDC44" s="69"/>
      <c r="DDD44" s="149"/>
      <c r="DDE44" s="69"/>
      <c r="DDF44" s="149"/>
      <c r="DDG44" s="69"/>
      <c r="DDH44" s="149"/>
      <c r="DDI44" s="69"/>
      <c r="DDJ44" s="149"/>
      <c r="DDK44" s="69"/>
      <c r="DDL44" s="149"/>
      <c r="DDM44" s="69"/>
      <c r="DDN44" s="149"/>
      <c r="DDO44" s="69"/>
      <c r="DDP44" s="149"/>
      <c r="DDQ44" s="69"/>
      <c r="DDR44" s="149"/>
      <c r="DDS44" s="69"/>
      <c r="DDT44" s="149"/>
      <c r="DDU44" s="69"/>
      <c r="DDV44" s="149"/>
      <c r="DDW44" s="69"/>
      <c r="DDX44" s="149"/>
      <c r="DDY44" s="69"/>
      <c r="DDZ44" s="149"/>
      <c r="DEA44" s="69"/>
      <c r="DEB44" s="149"/>
      <c r="DEC44" s="69"/>
      <c r="DED44" s="149"/>
      <c r="DEE44" s="69"/>
      <c r="DEF44" s="149"/>
      <c r="DEG44" s="69"/>
      <c r="DEH44" s="149"/>
      <c r="DEI44" s="69"/>
      <c r="DEJ44" s="149"/>
      <c r="DEK44" s="69"/>
      <c r="DEL44" s="149"/>
      <c r="DEM44" s="69"/>
      <c r="DEN44" s="149"/>
      <c r="DEO44" s="69"/>
      <c r="DEP44" s="149"/>
      <c r="DEQ44" s="69"/>
      <c r="DER44" s="149"/>
      <c r="DES44" s="69"/>
      <c r="DET44" s="149"/>
      <c r="DEU44" s="69"/>
      <c r="DEV44" s="149"/>
      <c r="DEW44" s="69"/>
      <c r="DEX44" s="149"/>
      <c r="DEY44" s="69"/>
      <c r="DEZ44" s="149"/>
      <c r="DFA44" s="69"/>
      <c r="DFB44" s="149"/>
      <c r="DFC44" s="69"/>
      <c r="DFD44" s="149"/>
      <c r="DFE44" s="69"/>
      <c r="DFF44" s="149"/>
      <c r="DFG44" s="69"/>
      <c r="DFH44" s="149"/>
      <c r="DFI44" s="69"/>
      <c r="DFJ44" s="149"/>
      <c r="DFK44" s="69"/>
      <c r="DFL44" s="149"/>
      <c r="DFM44" s="69"/>
      <c r="DFN44" s="149"/>
      <c r="DFO44" s="69"/>
      <c r="DFP44" s="149"/>
      <c r="DFQ44" s="69"/>
      <c r="DFR44" s="149"/>
      <c r="DFS44" s="69"/>
      <c r="DFT44" s="149"/>
      <c r="DFU44" s="69"/>
      <c r="DFV44" s="149"/>
      <c r="DFW44" s="69"/>
      <c r="DFX44" s="149"/>
      <c r="DFY44" s="69"/>
      <c r="DFZ44" s="149"/>
      <c r="DGA44" s="69"/>
      <c r="DGB44" s="149"/>
      <c r="DGC44" s="69"/>
      <c r="DGD44" s="149"/>
      <c r="DGE44" s="69"/>
      <c r="DGF44" s="149"/>
      <c r="DGG44" s="69"/>
      <c r="DGH44" s="149"/>
      <c r="DGI44" s="69"/>
      <c r="DGJ44" s="149"/>
      <c r="DGK44" s="69"/>
      <c r="DGL44" s="149"/>
      <c r="DGM44" s="69"/>
      <c r="DGN44" s="149"/>
      <c r="DGO44" s="69"/>
      <c r="DGP44" s="149"/>
      <c r="DGQ44" s="69"/>
      <c r="DGR44" s="149"/>
      <c r="DGS44" s="69"/>
      <c r="DGT44" s="149"/>
      <c r="DGU44" s="69"/>
      <c r="DGV44" s="149"/>
      <c r="DGW44" s="69"/>
      <c r="DGX44" s="149"/>
      <c r="DGY44" s="69"/>
      <c r="DGZ44" s="149"/>
      <c r="DHA44" s="69"/>
      <c r="DHB44" s="149"/>
      <c r="DHC44" s="69"/>
      <c r="DHD44" s="149"/>
      <c r="DHE44" s="69"/>
      <c r="DHF44" s="149"/>
      <c r="DHG44" s="69"/>
      <c r="DHH44" s="149"/>
      <c r="DHI44" s="69"/>
      <c r="DHJ44" s="149"/>
      <c r="DHK44" s="69"/>
      <c r="DHL44" s="149"/>
      <c r="DHM44" s="69"/>
      <c r="DHN44" s="149"/>
      <c r="DHO44" s="69"/>
      <c r="DHP44" s="149"/>
      <c r="DHQ44" s="69"/>
      <c r="DHR44" s="149"/>
      <c r="DHS44" s="69"/>
      <c r="DHT44" s="149"/>
      <c r="DHU44" s="69"/>
      <c r="DHV44" s="149"/>
      <c r="DHW44" s="69"/>
      <c r="DHX44" s="149"/>
      <c r="DHY44" s="69"/>
      <c r="DHZ44" s="149"/>
      <c r="DIA44" s="69"/>
      <c r="DIB44" s="149"/>
      <c r="DIC44" s="69"/>
      <c r="DID44" s="149"/>
      <c r="DIE44" s="69"/>
      <c r="DIF44" s="149"/>
      <c r="DIG44" s="69"/>
      <c r="DIH44" s="149"/>
      <c r="DII44" s="69"/>
      <c r="DIJ44" s="149"/>
      <c r="DIK44" s="69"/>
      <c r="DIL44" s="149"/>
      <c r="DIM44" s="69"/>
      <c r="DIN44" s="149"/>
      <c r="DIO44" s="69"/>
      <c r="DIP44" s="149"/>
      <c r="DIQ44" s="69"/>
      <c r="DIR44" s="149"/>
      <c r="DIS44" s="69"/>
      <c r="DIT44" s="149"/>
      <c r="DIU44" s="69"/>
      <c r="DIV44" s="149"/>
      <c r="DIW44" s="69"/>
      <c r="DIX44" s="149"/>
      <c r="DIY44" s="69"/>
      <c r="DIZ44" s="149"/>
      <c r="DJA44" s="69"/>
      <c r="DJB44" s="149"/>
      <c r="DJC44" s="69"/>
      <c r="DJD44" s="149"/>
      <c r="DJE44" s="69"/>
      <c r="DJF44" s="149"/>
      <c r="DJG44" s="69"/>
      <c r="DJH44" s="149"/>
      <c r="DJI44" s="69"/>
      <c r="DJJ44" s="149"/>
      <c r="DJK44" s="69"/>
      <c r="DJL44" s="149"/>
      <c r="DJM44" s="69"/>
      <c r="DJN44" s="149"/>
      <c r="DJO44" s="69"/>
      <c r="DJP44" s="149"/>
      <c r="DJQ44" s="69"/>
      <c r="DJR44" s="149"/>
      <c r="DJS44" s="69"/>
      <c r="DJT44" s="149"/>
      <c r="DJU44" s="69"/>
      <c r="DJV44" s="149"/>
      <c r="DJW44" s="69"/>
      <c r="DJX44" s="149"/>
      <c r="DJY44" s="69"/>
      <c r="DJZ44" s="149"/>
      <c r="DKA44" s="69"/>
      <c r="DKB44" s="149"/>
      <c r="DKC44" s="69"/>
      <c r="DKD44" s="149"/>
      <c r="DKE44" s="69"/>
      <c r="DKF44" s="149"/>
      <c r="DKG44" s="69"/>
      <c r="DKH44" s="149"/>
      <c r="DKI44" s="69"/>
      <c r="DKJ44" s="149"/>
      <c r="DKK44" s="69"/>
      <c r="DKL44" s="149"/>
      <c r="DKM44" s="69"/>
      <c r="DKN44" s="149"/>
      <c r="DKO44" s="69"/>
      <c r="DKP44" s="149"/>
      <c r="DKQ44" s="69"/>
      <c r="DKR44" s="149"/>
      <c r="DKS44" s="69"/>
      <c r="DKT44" s="149"/>
      <c r="DKU44" s="69"/>
      <c r="DKV44" s="149"/>
      <c r="DKW44" s="69"/>
      <c r="DKX44" s="149"/>
      <c r="DKY44" s="69"/>
      <c r="DKZ44" s="149"/>
      <c r="DLA44" s="69"/>
      <c r="DLB44" s="149"/>
      <c r="DLC44" s="69"/>
      <c r="DLD44" s="149"/>
      <c r="DLE44" s="69"/>
      <c r="DLF44" s="149"/>
      <c r="DLG44" s="69"/>
      <c r="DLH44" s="149"/>
      <c r="DLI44" s="69"/>
      <c r="DLJ44" s="149"/>
      <c r="DLK44" s="69"/>
      <c r="DLL44" s="149"/>
      <c r="DLM44" s="69"/>
      <c r="DLN44" s="149"/>
      <c r="DLO44" s="69"/>
      <c r="DLP44" s="149"/>
      <c r="DLQ44" s="69"/>
      <c r="DLR44" s="149"/>
      <c r="DLS44" s="69"/>
      <c r="DLT44" s="149"/>
      <c r="DLU44" s="69"/>
      <c r="DLV44" s="149"/>
      <c r="DLW44" s="69"/>
      <c r="DLX44" s="149"/>
      <c r="DLY44" s="69"/>
      <c r="DLZ44" s="149"/>
      <c r="DMA44" s="69"/>
      <c r="DMB44" s="149"/>
      <c r="DMC44" s="69"/>
      <c r="DMD44" s="149"/>
      <c r="DME44" s="69"/>
      <c r="DMF44" s="149"/>
      <c r="DMG44" s="69"/>
      <c r="DMH44" s="149"/>
      <c r="DMI44" s="69"/>
      <c r="DMJ44" s="149"/>
      <c r="DMK44" s="69"/>
      <c r="DML44" s="149"/>
      <c r="DMM44" s="69"/>
      <c r="DMN44" s="149"/>
      <c r="DMO44" s="69"/>
      <c r="DMP44" s="149"/>
      <c r="DMQ44" s="69"/>
      <c r="DMR44" s="149"/>
      <c r="DMS44" s="69"/>
      <c r="DMT44" s="149"/>
      <c r="DMU44" s="69"/>
      <c r="DMV44" s="149"/>
      <c r="DMW44" s="69"/>
      <c r="DMX44" s="149"/>
      <c r="DMY44" s="69"/>
      <c r="DMZ44" s="149"/>
      <c r="DNA44" s="69"/>
      <c r="DNB44" s="149"/>
      <c r="DNC44" s="69"/>
      <c r="DND44" s="149"/>
      <c r="DNE44" s="69"/>
      <c r="DNF44" s="149"/>
      <c r="DNG44" s="69"/>
      <c r="DNH44" s="149"/>
      <c r="DNI44" s="69"/>
      <c r="DNJ44" s="149"/>
      <c r="DNK44" s="69"/>
      <c r="DNL44" s="149"/>
      <c r="DNM44" s="69"/>
      <c r="DNN44" s="149"/>
      <c r="DNO44" s="69"/>
      <c r="DNP44" s="149"/>
      <c r="DNQ44" s="69"/>
      <c r="DNR44" s="149"/>
      <c r="DNS44" s="69"/>
      <c r="DNT44" s="149"/>
      <c r="DNU44" s="69"/>
      <c r="DNV44" s="149"/>
      <c r="DNW44" s="69"/>
      <c r="DNX44" s="149"/>
      <c r="DNY44" s="69"/>
      <c r="DNZ44" s="149"/>
      <c r="DOA44" s="69"/>
      <c r="DOB44" s="149"/>
      <c r="DOC44" s="69"/>
      <c r="DOD44" s="149"/>
      <c r="DOE44" s="69"/>
      <c r="DOF44" s="149"/>
      <c r="DOG44" s="69"/>
      <c r="DOH44" s="149"/>
      <c r="DOI44" s="69"/>
      <c r="DOJ44" s="149"/>
      <c r="DOK44" s="69"/>
      <c r="DOL44" s="149"/>
      <c r="DOM44" s="69"/>
      <c r="DON44" s="149"/>
      <c r="DOO44" s="69"/>
      <c r="DOP44" s="149"/>
      <c r="DOQ44" s="69"/>
      <c r="DOR44" s="149"/>
      <c r="DOS44" s="69"/>
      <c r="DOT44" s="149"/>
      <c r="DOU44" s="69"/>
      <c r="DOV44" s="149"/>
      <c r="DOW44" s="69"/>
      <c r="DOX44" s="149"/>
      <c r="DOY44" s="69"/>
      <c r="DOZ44" s="149"/>
      <c r="DPA44" s="69"/>
      <c r="DPB44" s="149"/>
      <c r="DPC44" s="69"/>
      <c r="DPD44" s="149"/>
      <c r="DPE44" s="69"/>
      <c r="DPF44" s="149"/>
      <c r="DPG44" s="69"/>
      <c r="DPH44" s="149"/>
      <c r="DPI44" s="69"/>
      <c r="DPJ44" s="149"/>
      <c r="DPK44" s="69"/>
      <c r="DPL44" s="149"/>
      <c r="DPM44" s="69"/>
      <c r="DPN44" s="149"/>
      <c r="DPO44" s="69"/>
      <c r="DPP44" s="149"/>
      <c r="DPQ44" s="69"/>
      <c r="DPR44" s="149"/>
      <c r="DPS44" s="69"/>
      <c r="DPT44" s="149"/>
      <c r="DPU44" s="69"/>
      <c r="DPV44" s="149"/>
      <c r="DPW44" s="69"/>
      <c r="DPX44" s="149"/>
      <c r="DPY44" s="69"/>
      <c r="DPZ44" s="149"/>
      <c r="DQA44" s="69"/>
      <c r="DQB44" s="149"/>
      <c r="DQC44" s="69"/>
      <c r="DQD44" s="149"/>
      <c r="DQE44" s="69"/>
      <c r="DQF44" s="149"/>
      <c r="DQG44" s="69"/>
      <c r="DQH44" s="149"/>
      <c r="DQI44" s="69"/>
      <c r="DQJ44" s="149"/>
      <c r="DQK44" s="69"/>
      <c r="DQL44" s="149"/>
      <c r="DQM44" s="69"/>
      <c r="DQN44" s="149"/>
      <c r="DQO44" s="69"/>
      <c r="DQP44" s="149"/>
      <c r="DQQ44" s="69"/>
      <c r="DQR44" s="149"/>
      <c r="DQS44" s="69"/>
      <c r="DQT44" s="149"/>
      <c r="DQU44" s="69"/>
      <c r="DQV44" s="149"/>
      <c r="DQW44" s="69"/>
      <c r="DQX44" s="149"/>
      <c r="DQY44" s="69"/>
      <c r="DQZ44" s="149"/>
      <c r="DRA44" s="69"/>
      <c r="DRB44" s="149"/>
      <c r="DRC44" s="69"/>
      <c r="DRD44" s="149"/>
      <c r="DRE44" s="69"/>
      <c r="DRF44" s="149"/>
      <c r="DRG44" s="69"/>
      <c r="DRH44" s="149"/>
      <c r="DRI44" s="69"/>
      <c r="DRJ44" s="149"/>
      <c r="DRK44" s="69"/>
      <c r="DRL44" s="149"/>
      <c r="DRM44" s="69"/>
      <c r="DRN44" s="149"/>
      <c r="DRO44" s="69"/>
      <c r="DRP44" s="149"/>
      <c r="DRQ44" s="69"/>
      <c r="DRR44" s="149"/>
      <c r="DRS44" s="69"/>
      <c r="DRT44" s="149"/>
      <c r="DRU44" s="69"/>
      <c r="DRV44" s="149"/>
      <c r="DRW44" s="69"/>
      <c r="DRX44" s="149"/>
      <c r="DRY44" s="69"/>
      <c r="DRZ44" s="149"/>
      <c r="DSA44" s="69"/>
      <c r="DSB44" s="149"/>
      <c r="DSC44" s="69"/>
      <c r="DSD44" s="149"/>
      <c r="DSE44" s="69"/>
      <c r="DSF44" s="149"/>
      <c r="DSG44" s="69"/>
      <c r="DSH44" s="149"/>
      <c r="DSI44" s="69"/>
      <c r="DSJ44" s="149"/>
      <c r="DSK44" s="69"/>
      <c r="DSL44" s="149"/>
      <c r="DSM44" s="69"/>
      <c r="DSN44" s="149"/>
      <c r="DSO44" s="69"/>
      <c r="DSP44" s="149"/>
      <c r="DSQ44" s="69"/>
      <c r="DSR44" s="149"/>
      <c r="DSS44" s="69"/>
      <c r="DST44" s="149"/>
      <c r="DSU44" s="69"/>
      <c r="DSV44" s="149"/>
      <c r="DSW44" s="69"/>
      <c r="DSX44" s="149"/>
      <c r="DSY44" s="69"/>
      <c r="DSZ44" s="149"/>
      <c r="DTA44" s="69"/>
      <c r="DTB44" s="149"/>
      <c r="DTC44" s="69"/>
      <c r="DTD44" s="149"/>
      <c r="DTE44" s="69"/>
      <c r="DTF44" s="149"/>
      <c r="DTG44" s="69"/>
      <c r="DTH44" s="149"/>
      <c r="DTI44" s="69"/>
      <c r="DTJ44" s="149"/>
      <c r="DTK44" s="69"/>
      <c r="DTL44" s="149"/>
      <c r="DTM44" s="69"/>
      <c r="DTN44" s="149"/>
      <c r="DTO44" s="69"/>
      <c r="DTP44" s="149"/>
      <c r="DTQ44" s="69"/>
      <c r="DTR44" s="149"/>
      <c r="DTS44" s="69"/>
      <c r="DTT44" s="149"/>
      <c r="DTU44" s="69"/>
      <c r="DTV44" s="149"/>
      <c r="DTW44" s="69"/>
      <c r="DTX44" s="149"/>
      <c r="DTY44" s="69"/>
      <c r="DTZ44" s="149"/>
      <c r="DUA44" s="69"/>
      <c r="DUB44" s="149"/>
      <c r="DUC44" s="69"/>
      <c r="DUD44" s="149"/>
      <c r="DUE44" s="69"/>
      <c r="DUF44" s="149"/>
      <c r="DUG44" s="69"/>
      <c r="DUH44" s="149"/>
      <c r="DUI44" s="69"/>
      <c r="DUJ44" s="149"/>
      <c r="DUK44" s="69"/>
      <c r="DUL44" s="149"/>
      <c r="DUM44" s="69"/>
      <c r="DUN44" s="149"/>
      <c r="DUO44" s="69"/>
      <c r="DUP44" s="149"/>
      <c r="DUQ44" s="69"/>
      <c r="DUR44" s="149"/>
      <c r="DUS44" s="69"/>
      <c r="DUT44" s="149"/>
      <c r="DUU44" s="69"/>
      <c r="DUV44" s="149"/>
      <c r="DUW44" s="69"/>
      <c r="DUX44" s="149"/>
      <c r="DUY44" s="69"/>
      <c r="DUZ44" s="149"/>
      <c r="DVA44" s="69"/>
      <c r="DVB44" s="149"/>
      <c r="DVC44" s="69"/>
      <c r="DVD44" s="149"/>
      <c r="DVE44" s="69"/>
      <c r="DVF44" s="149"/>
      <c r="DVG44" s="69"/>
      <c r="DVH44" s="149"/>
      <c r="DVI44" s="69"/>
      <c r="DVJ44" s="149"/>
      <c r="DVK44" s="69"/>
      <c r="DVL44" s="149"/>
      <c r="DVM44" s="69"/>
      <c r="DVN44" s="149"/>
      <c r="DVO44" s="69"/>
      <c r="DVP44" s="149"/>
      <c r="DVQ44" s="69"/>
      <c r="DVR44" s="149"/>
      <c r="DVS44" s="69"/>
      <c r="DVT44" s="149"/>
      <c r="DVU44" s="69"/>
      <c r="DVV44" s="149"/>
      <c r="DVW44" s="69"/>
      <c r="DVX44" s="149"/>
      <c r="DVY44" s="69"/>
      <c r="DVZ44" s="149"/>
      <c r="DWA44" s="69"/>
      <c r="DWB44" s="149"/>
      <c r="DWC44" s="69"/>
      <c r="DWD44" s="149"/>
      <c r="DWE44" s="69"/>
      <c r="DWF44" s="149"/>
      <c r="DWG44" s="69"/>
      <c r="DWH44" s="149"/>
      <c r="DWI44" s="69"/>
      <c r="DWJ44" s="149"/>
      <c r="DWK44" s="69"/>
      <c r="DWL44" s="149"/>
      <c r="DWM44" s="69"/>
      <c r="DWN44" s="149"/>
      <c r="DWO44" s="69"/>
      <c r="DWP44" s="149"/>
      <c r="DWQ44" s="69"/>
      <c r="DWR44" s="149"/>
      <c r="DWS44" s="69"/>
      <c r="DWT44" s="149"/>
      <c r="DWU44" s="69"/>
      <c r="DWV44" s="149"/>
      <c r="DWW44" s="69"/>
      <c r="DWX44" s="149"/>
      <c r="DWY44" s="69"/>
      <c r="DWZ44" s="149"/>
      <c r="DXA44" s="69"/>
      <c r="DXB44" s="149"/>
      <c r="DXC44" s="69"/>
      <c r="DXD44" s="149"/>
      <c r="DXE44" s="69"/>
      <c r="DXF44" s="149"/>
      <c r="DXG44" s="69"/>
      <c r="DXH44" s="149"/>
      <c r="DXI44" s="69"/>
      <c r="DXJ44" s="149"/>
      <c r="DXK44" s="69"/>
      <c r="DXL44" s="149"/>
      <c r="DXM44" s="69"/>
      <c r="DXN44" s="149"/>
      <c r="DXO44" s="69"/>
      <c r="DXP44" s="149"/>
      <c r="DXQ44" s="69"/>
      <c r="DXR44" s="149"/>
      <c r="DXS44" s="69"/>
      <c r="DXT44" s="149"/>
      <c r="DXU44" s="69"/>
      <c r="DXV44" s="149"/>
      <c r="DXW44" s="69"/>
      <c r="DXX44" s="149"/>
      <c r="DXY44" s="69"/>
      <c r="DXZ44" s="149"/>
      <c r="DYA44" s="69"/>
      <c r="DYB44" s="149"/>
      <c r="DYC44" s="69"/>
      <c r="DYD44" s="149"/>
      <c r="DYE44" s="69"/>
      <c r="DYF44" s="149"/>
      <c r="DYG44" s="69"/>
      <c r="DYH44" s="149"/>
      <c r="DYI44" s="69"/>
      <c r="DYJ44" s="149"/>
      <c r="DYK44" s="69"/>
      <c r="DYL44" s="149"/>
      <c r="DYM44" s="69"/>
      <c r="DYN44" s="149"/>
      <c r="DYO44" s="69"/>
      <c r="DYP44" s="149"/>
      <c r="DYQ44" s="69"/>
      <c r="DYR44" s="149"/>
      <c r="DYS44" s="69"/>
      <c r="DYT44" s="149"/>
      <c r="DYU44" s="69"/>
      <c r="DYV44" s="149"/>
      <c r="DYW44" s="69"/>
      <c r="DYX44" s="149"/>
      <c r="DYY44" s="69"/>
      <c r="DYZ44" s="149"/>
      <c r="DZA44" s="69"/>
      <c r="DZB44" s="149"/>
      <c r="DZC44" s="69"/>
      <c r="DZD44" s="149"/>
      <c r="DZE44" s="69"/>
      <c r="DZF44" s="149"/>
      <c r="DZG44" s="69"/>
      <c r="DZH44" s="149"/>
      <c r="DZI44" s="69"/>
      <c r="DZJ44" s="149"/>
      <c r="DZK44" s="69"/>
      <c r="DZL44" s="149"/>
      <c r="DZM44" s="69"/>
      <c r="DZN44" s="149"/>
      <c r="DZO44" s="69"/>
      <c r="DZP44" s="149"/>
      <c r="DZQ44" s="69"/>
      <c r="DZR44" s="149"/>
      <c r="DZS44" s="69"/>
      <c r="DZT44" s="149"/>
      <c r="DZU44" s="69"/>
      <c r="DZV44" s="149"/>
      <c r="DZW44" s="69"/>
      <c r="DZX44" s="149"/>
      <c r="DZY44" s="69"/>
      <c r="DZZ44" s="149"/>
      <c r="EAA44" s="69"/>
      <c r="EAB44" s="149"/>
      <c r="EAC44" s="69"/>
      <c r="EAD44" s="149"/>
      <c r="EAE44" s="69"/>
      <c r="EAF44" s="149"/>
      <c r="EAG44" s="69"/>
      <c r="EAH44" s="149"/>
      <c r="EAI44" s="69"/>
      <c r="EAJ44" s="149"/>
      <c r="EAK44" s="69"/>
      <c r="EAL44" s="149"/>
      <c r="EAM44" s="69"/>
      <c r="EAN44" s="149"/>
      <c r="EAO44" s="69"/>
      <c r="EAP44" s="149"/>
      <c r="EAQ44" s="69"/>
      <c r="EAR44" s="149"/>
      <c r="EAS44" s="69"/>
      <c r="EAT44" s="149"/>
      <c r="EAU44" s="69"/>
      <c r="EAV44" s="149"/>
      <c r="EAW44" s="69"/>
      <c r="EAX44" s="149"/>
      <c r="EAY44" s="69"/>
      <c r="EAZ44" s="149"/>
      <c r="EBA44" s="69"/>
      <c r="EBB44" s="149"/>
      <c r="EBC44" s="69"/>
      <c r="EBD44" s="149"/>
      <c r="EBE44" s="69"/>
      <c r="EBF44" s="149"/>
      <c r="EBG44" s="69"/>
      <c r="EBH44" s="149"/>
      <c r="EBI44" s="69"/>
      <c r="EBJ44" s="149"/>
      <c r="EBK44" s="69"/>
      <c r="EBL44" s="149"/>
      <c r="EBM44" s="69"/>
      <c r="EBN44" s="149"/>
      <c r="EBO44" s="69"/>
      <c r="EBP44" s="149"/>
      <c r="EBQ44" s="69"/>
      <c r="EBR44" s="149"/>
      <c r="EBS44" s="69"/>
      <c r="EBT44" s="149"/>
      <c r="EBU44" s="69"/>
      <c r="EBV44" s="149"/>
      <c r="EBW44" s="69"/>
      <c r="EBX44" s="149"/>
      <c r="EBY44" s="69"/>
      <c r="EBZ44" s="149"/>
      <c r="ECA44" s="69"/>
      <c r="ECB44" s="149"/>
      <c r="ECC44" s="69"/>
      <c r="ECD44" s="149"/>
      <c r="ECE44" s="69"/>
      <c r="ECF44" s="149"/>
      <c r="ECG44" s="69"/>
      <c r="ECH44" s="149"/>
      <c r="ECI44" s="69"/>
      <c r="ECJ44" s="149"/>
      <c r="ECK44" s="69"/>
      <c r="ECL44" s="149"/>
      <c r="ECM44" s="69"/>
      <c r="ECN44" s="149"/>
      <c r="ECO44" s="69"/>
      <c r="ECP44" s="149"/>
      <c r="ECQ44" s="69"/>
      <c r="ECR44" s="149"/>
      <c r="ECS44" s="69"/>
      <c r="ECT44" s="149"/>
      <c r="ECU44" s="69"/>
      <c r="ECV44" s="149"/>
      <c r="ECW44" s="69"/>
      <c r="ECX44" s="149"/>
      <c r="ECY44" s="69"/>
      <c r="ECZ44" s="149"/>
      <c r="EDA44" s="69"/>
      <c r="EDB44" s="149"/>
      <c r="EDC44" s="69"/>
      <c r="EDD44" s="149"/>
      <c r="EDE44" s="69"/>
      <c r="EDF44" s="149"/>
      <c r="EDG44" s="69"/>
      <c r="EDH44" s="149"/>
      <c r="EDI44" s="69"/>
      <c r="EDJ44" s="149"/>
      <c r="EDK44" s="69"/>
      <c r="EDL44" s="149"/>
      <c r="EDM44" s="69"/>
      <c r="EDN44" s="149"/>
      <c r="EDO44" s="69"/>
      <c r="EDP44" s="149"/>
      <c r="EDQ44" s="69"/>
      <c r="EDR44" s="149"/>
      <c r="EDS44" s="69"/>
      <c r="EDT44" s="149"/>
      <c r="EDU44" s="69"/>
      <c r="EDV44" s="149"/>
      <c r="EDW44" s="69"/>
      <c r="EDX44" s="149"/>
      <c r="EDY44" s="69"/>
      <c r="EDZ44" s="149"/>
      <c r="EEA44" s="69"/>
      <c r="EEB44" s="149"/>
      <c r="EEC44" s="69"/>
      <c r="EED44" s="149"/>
      <c r="EEE44" s="69"/>
      <c r="EEF44" s="149"/>
      <c r="EEG44" s="69"/>
      <c r="EEH44" s="149"/>
      <c r="EEI44" s="69"/>
      <c r="EEJ44" s="149"/>
      <c r="EEK44" s="69"/>
      <c r="EEL44" s="149"/>
      <c r="EEM44" s="69"/>
      <c r="EEN44" s="149"/>
      <c r="EEO44" s="69"/>
      <c r="EEP44" s="149"/>
      <c r="EEQ44" s="69"/>
      <c r="EER44" s="149"/>
      <c r="EES44" s="69"/>
      <c r="EET44" s="149"/>
      <c r="EEU44" s="69"/>
      <c r="EEV44" s="149"/>
      <c r="EEW44" s="69"/>
      <c r="EEX44" s="149"/>
      <c r="EEY44" s="69"/>
      <c r="EEZ44" s="149"/>
      <c r="EFA44" s="69"/>
      <c r="EFB44" s="149"/>
      <c r="EFC44" s="69"/>
      <c r="EFD44" s="149"/>
      <c r="EFE44" s="69"/>
      <c r="EFF44" s="149"/>
      <c r="EFG44" s="69"/>
      <c r="EFH44" s="149"/>
      <c r="EFI44" s="69"/>
      <c r="EFJ44" s="149"/>
      <c r="EFK44" s="69"/>
      <c r="EFL44" s="149"/>
      <c r="EFM44" s="69"/>
      <c r="EFN44" s="149"/>
      <c r="EFO44" s="69"/>
      <c r="EFP44" s="149"/>
      <c r="EFQ44" s="69"/>
      <c r="EFR44" s="149"/>
      <c r="EFS44" s="69"/>
      <c r="EFT44" s="149"/>
      <c r="EFU44" s="69"/>
      <c r="EFV44" s="149"/>
      <c r="EFW44" s="69"/>
      <c r="EFX44" s="149"/>
      <c r="EFY44" s="69"/>
      <c r="EFZ44" s="149"/>
      <c r="EGA44" s="69"/>
      <c r="EGB44" s="149"/>
      <c r="EGC44" s="69"/>
      <c r="EGD44" s="149"/>
      <c r="EGE44" s="69"/>
      <c r="EGF44" s="149"/>
      <c r="EGG44" s="69"/>
      <c r="EGH44" s="149"/>
      <c r="EGI44" s="69"/>
      <c r="EGJ44" s="149"/>
      <c r="EGK44" s="69"/>
      <c r="EGL44" s="149"/>
      <c r="EGM44" s="69"/>
      <c r="EGN44" s="149"/>
      <c r="EGO44" s="69"/>
      <c r="EGP44" s="149"/>
      <c r="EGQ44" s="69"/>
      <c r="EGR44" s="149"/>
      <c r="EGS44" s="69"/>
      <c r="EGT44" s="149"/>
      <c r="EGU44" s="69"/>
      <c r="EGV44" s="149"/>
      <c r="EGW44" s="69"/>
      <c r="EGX44" s="149"/>
      <c r="EGY44" s="69"/>
      <c r="EGZ44" s="149"/>
      <c r="EHA44" s="69"/>
      <c r="EHB44" s="149"/>
      <c r="EHC44" s="69"/>
      <c r="EHD44" s="149"/>
      <c r="EHE44" s="69"/>
      <c r="EHF44" s="149"/>
      <c r="EHG44" s="69"/>
      <c r="EHH44" s="149"/>
      <c r="EHI44" s="69"/>
      <c r="EHJ44" s="149"/>
      <c r="EHK44" s="69"/>
      <c r="EHL44" s="149"/>
      <c r="EHM44" s="69"/>
      <c r="EHN44" s="149"/>
      <c r="EHO44" s="69"/>
      <c r="EHP44" s="149"/>
      <c r="EHQ44" s="69"/>
      <c r="EHR44" s="149"/>
      <c r="EHS44" s="69"/>
      <c r="EHT44" s="149"/>
      <c r="EHU44" s="69"/>
      <c r="EHV44" s="149"/>
      <c r="EHW44" s="69"/>
      <c r="EHX44" s="149"/>
      <c r="EHY44" s="69"/>
      <c r="EHZ44" s="149"/>
      <c r="EIA44" s="69"/>
      <c r="EIB44" s="149"/>
      <c r="EIC44" s="69"/>
      <c r="EID44" s="149"/>
      <c r="EIE44" s="69"/>
      <c r="EIF44" s="149"/>
      <c r="EIG44" s="69"/>
      <c r="EIH44" s="149"/>
      <c r="EII44" s="69"/>
      <c r="EIJ44" s="149"/>
      <c r="EIK44" s="69"/>
      <c r="EIL44" s="149"/>
      <c r="EIM44" s="69"/>
      <c r="EIN44" s="149"/>
      <c r="EIO44" s="69"/>
      <c r="EIP44" s="149"/>
      <c r="EIQ44" s="69"/>
      <c r="EIR44" s="149"/>
      <c r="EIS44" s="69"/>
      <c r="EIT44" s="149"/>
      <c r="EIU44" s="69"/>
      <c r="EIV44" s="149"/>
      <c r="EIW44" s="69"/>
      <c r="EIX44" s="149"/>
      <c r="EIY44" s="69"/>
      <c r="EIZ44" s="149"/>
      <c r="EJA44" s="69"/>
      <c r="EJB44" s="149"/>
      <c r="EJC44" s="69"/>
      <c r="EJD44" s="149"/>
      <c r="EJE44" s="69"/>
      <c r="EJF44" s="149"/>
      <c r="EJG44" s="69"/>
      <c r="EJH44" s="149"/>
      <c r="EJI44" s="69"/>
      <c r="EJJ44" s="149"/>
      <c r="EJK44" s="69"/>
      <c r="EJL44" s="149"/>
      <c r="EJM44" s="69"/>
      <c r="EJN44" s="149"/>
      <c r="EJO44" s="69"/>
      <c r="EJP44" s="149"/>
      <c r="EJQ44" s="69"/>
      <c r="EJR44" s="149"/>
      <c r="EJS44" s="69"/>
      <c r="EJT44" s="149"/>
      <c r="EJU44" s="69"/>
      <c r="EJV44" s="149"/>
      <c r="EJW44" s="69"/>
      <c r="EJX44" s="149"/>
      <c r="EJY44" s="69"/>
      <c r="EJZ44" s="149"/>
      <c r="EKA44" s="69"/>
      <c r="EKB44" s="149"/>
      <c r="EKC44" s="69"/>
      <c r="EKD44" s="149"/>
      <c r="EKE44" s="69"/>
      <c r="EKF44" s="149"/>
      <c r="EKG44" s="69"/>
      <c r="EKH44" s="149"/>
      <c r="EKI44" s="69"/>
      <c r="EKJ44" s="149"/>
      <c r="EKK44" s="69"/>
      <c r="EKL44" s="149"/>
      <c r="EKM44" s="69"/>
      <c r="EKN44" s="149"/>
      <c r="EKO44" s="69"/>
      <c r="EKP44" s="149"/>
      <c r="EKQ44" s="69"/>
      <c r="EKR44" s="149"/>
      <c r="EKS44" s="69"/>
      <c r="EKT44" s="149"/>
      <c r="EKU44" s="69"/>
      <c r="EKV44" s="149"/>
      <c r="EKW44" s="69"/>
      <c r="EKX44" s="149"/>
      <c r="EKY44" s="69"/>
      <c r="EKZ44" s="149"/>
      <c r="ELA44" s="69"/>
      <c r="ELB44" s="149"/>
      <c r="ELC44" s="69"/>
      <c r="ELD44" s="149"/>
      <c r="ELE44" s="69"/>
      <c r="ELF44" s="149"/>
      <c r="ELG44" s="69"/>
      <c r="ELH44" s="149"/>
      <c r="ELI44" s="69"/>
      <c r="ELJ44" s="149"/>
      <c r="ELK44" s="69"/>
      <c r="ELL44" s="149"/>
      <c r="ELM44" s="69"/>
      <c r="ELN44" s="149"/>
      <c r="ELO44" s="69"/>
      <c r="ELP44" s="149"/>
      <c r="ELQ44" s="69"/>
      <c r="ELR44" s="149"/>
      <c r="ELS44" s="69"/>
      <c r="ELT44" s="149"/>
      <c r="ELU44" s="69"/>
      <c r="ELV44" s="149"/>
      <c r="ELW44" s="69"/>
      <c r="ELX44" s="149"/>
      <c r="ELY44" s="69"/>
      <c r="ELZ44" s="149"/>
      <c r="EMA44" s="69"/>
      <c r="EMB44" s="149"/>
      <c r="EMC44" s="69"/>
      <c r="EMD44" s="149"/>
      <c r="EME44" s="69"/>
      <c r="EMF44" s="149"/>
      <c r="EMG44" s="69"/>
      <c r="EMH44" s="149"/>
      <c r="EMI44" s="69"/>
      <c r="EMJ44" s="149"/>
      <c r="EMK44" s="69"/>
      <c r="EML44" s="149"/>
      <c r="EMM44" s="69"/>
      <c r="EMN44" s="149"/>
      <c r="EMO44" s="69"/>
      <c r="EMP44" s="149"/>
      <c r="EMQ44" s="69"/>
      <c r="EMR44" s="149"/>
      <c r="EMS44" s="69"/>
      <c r="EMT44" s="149"/>
      <c r="EMU44" s="69"/>
      <c r="EMV44" s="149"/>
      <c r="EMW44" s="69"/>
      <c r="EMX44" s="149"/>
      <c r="EMY44" s="69"/>
      <c r="EMZ44" s="149"/>
      <c r="ENA44" s="69"/>
      <c r="ENB44" s="149"/>
      <c r="ENC44" s="69"/>
      <c r="END44" s="149"/>
      <c r="ENE44" s="69"/>
      <c r="ENF44" s="149"/>
      <c r="ENG44" s="69"/>
      <c r="ENH44" s="149"/>
      <c r="ENI44" s="69"/>
      <c r="ENJ44" s="149"/>
      <c r="ENK44" s="69"/>
      <c r="ENL44" s="149"/>
      <c r="ENM44" s="69"/>
      <c r="ENN44" s="149"/>
      <c r="ENO44" s="69"/>
      <c r="ENP44" s="149"/>
      <c r="ENQ44" s="69"/>
      <c r="ENR44" s="149"/>
      <c r="ENS44" s="69"/>
      <c r="ENT44" s="149"/>
      <c r="ENU44" s="69"/>
      <c r="ENV44" s="149"/>
      <c r="ENW44" s="69"/>
      <c r="ENX44" s="149"/>
      <c r="ENY44" s="69"/>
      <c r="ENZ44" s="149"/>
      <c r="EOA44" s="69"/>
      <c r="EOB44" s="149"/>
      <c r="EOC44" s="69"/>
      <c r="EOD44" s="149"/>
      <c r="EOE44" s="69"/>
      <c r="EOF44" s="149"/>
      <c r="EOG44" s="69"/>
      <c r="EOH44" s="149"/>
      <c r="EOI44" s="69"/>
      <c r="EOJ44" s="149"/>
      <c r="EOK44" s="69"/>
      <c r="EOL44" s="149"/>
      <c r="EOM44" s="69"/>
      <c r="EON44" s="149"/>
      <c r="EOO44" s="69"/>
      <c r="EOP44" s="149"/>
      <c r="EOQ44" s="69"/>
      <c r="EOR44" s="149"/>
      <c r="EOS44" s="69"/>
      <c r="EOT44" s="149"/>
      <c r="EOU44" s="69"/>
      <c r="EOV44" s="149"/>
      <c r="EOW44" s="69"/>
      <c r="EOX44" s="149"/>
      <c r="EOY44" s="69"/>
      <c r="EOZ44" s="149"/>
      <c r="EPA44" s="69"/>
      <c r="EPB44" s="149"/>
      <c r="EPC44" s="69"/>
      <c r="EPD44" s="149"/>
      <c r="EPE44" s="69"/>
      <c r="EPF44" s="149"/>
      <c r="EPG44" s="69"/>
      <c r="EPH44" s="149"/>
      <c r="EPI44" s="69"/>
      <c r="EPJ44" s="149"/>
      <c r="EPK44" s="69"/>
      <c r="EPL44" s="149"/>
      <c r="EPM44" s="69"/>
      <c r="EPN44" s="149"/>
      <c r="EPO44" s="69"/>
      <c r="EPP44" s="149"/>
      <c r="EPQ44" s="69"/>
      <c r="EPR44" s="149"/>
      <c r="EPS44" s="69"/>
      <c r="EPT44" s="149"/>
      <c r="EPU44" s="69"/>
      <c r="EPV44" s="149"/>
      <c r="EPW44" s="69"/>
      <c r="EPX44" s="149"/>
      <c r="EPY44" s="69"/>
      <c r="EPZ44" s="149"/>
      <c r="EQA44" s="69"/>
      <c r="EQB44" s="149"/>
      <c r="EQC44" s="69"/>
      <c r="EQD44" s="149"/>
      <c r="EQE44" s="69"/>
      <c r="EQF44" s="149"/>
      <c r="EQG44" s="69"/>
      <c r="EQH44" s="149"/>
      <c r="EQI44" s="69"/>
      <c r="EQJ44" s="149"/>
      <c r="EQK44" s="69"/>
      <c r="EQL44" s="149"/>
      <c r="EQM44" s="69"/>
      <c r="EQN44" s="149"/>
      <c r="EQO44" s="69"/>
      <c r="EQP44" s="149"/>
      <c r="EQQ44" s="69"/>
      <c r="EQR44" s="149"/>
      <c r="EQS44" s="69"/>
      <c r="EQT44" s="149"/>
      <c r="EQU44" s="69"/>
      <c r="EQV44" s="149"/>
      <c r="EQW44" s="69"/>
      <c r="EQX44" s="149"/>
      <c r="EQY44" s="69"/>
      <c r="EQZ44" s="149"/>
      <c r="ERA44" s="69"/>
      <c r="ERB44" s="149"/>
      <c r="ERC44" s="69"/>
      <c r="ERD44" s="149"/>
      <c r="ERE44" s="69"/>
      <c r="ERF44" s="149"/>
      <c r="ERG44" s="69"/>
      <c r="ERH44" s="149"/>
      <c r="ERI44" s="69"/>
      <c r="ERJ44" s="149"/>
      <c r="ERK44" s="69"/>
      <c r="ERL44" s="149"/>
      <c r="ERM44" s="69"/>
      <c r="ERN44" s="149"/>
      <c r="ERO44" s="69"/>
      <c r="ERP44" s="149"/>
      <c r="ERQ44" s="69"/>
      <c r="ERR44" s="149"/>
      <c r="ERS44" s="69"/>
      <c r="ERT44" s="149"/>
      <c r="ERU44" s="69"/>
      <c r="ERV44" s="149"/>
      <c r="ERW44" s="69"/>
      <c r="ERX44" s="149"/>
      <c r="ERY44" s="69"/>
      <c r="ERZ44" s="149"/>
      <c r="ESA44" s="69"/>
      <c r="ESB44" s="149"/>
      <c r="ESC44" s="69"/>
      <c r="ESD44" s="149"/>
      <c r="ESE44" s="69"/>
      <c r="ESF44" s="149"/>
      <c r="ESG44" s="69"/>
      <c r="ESH44" s="149"/>
      <c r="ESI44" s="69"/>
      <c r="ESJ44" s="149"/>
      <c r="ESK44" s="69"/>
      <c r="ESL44" s="149"/>
      <c r="ESM44" s="69"/>
      <c r="ESN44" s="149"/>
      <c r="ESO44" s="69"/>
      <c r="ESP44" s="149"/>
      <c r="ESQ44" s="69"/>
      <c r="ESR44" s="149"/>
      <c r="ESS44" s="69"/>
      <c r="EST44" s="149"/>
      <c r="ESU44" s="69"/>
      <c r="ESV44" s="149"/>
      <c r="ESW44" s="69"/>
      <c r="ESX44" s="149"/>
      <c r="ESY44" s="69"/>
      <c r="ESZ44" s="149"/>
      <c r="ETA44" s="69"/>
      <c r="ETB44" s="149"/>
      <c r="ETC44" s="69"/>
      <c r="ETD44" s="149"/>
      <c r="ETE44" s="69"/>
      <c r="ETF44" s="149"/>
      <c r="ETG44" s="69"/>
      <c r="ETH44" s="149"/>
      <c r="ETI44" s="69"/>
      <c r="ETJ44" s="149"/>
      <c r="ETK44" s="69"/>
      <c r="ETL44" s="149"/>
      <c r="ETM44" s="69"/>
      <c r="ETN44" s="149"/>
      <c r="ETO44" s="69"/>
      <c r="ETP44" s="149"/>
      <c r="ETQ44" s="69"/>
      <c r="ETR44" s="149"/>
      <c r="ETS44" s="69"/>
      <c r="ETT44" s="149"/>
      <c r="ETU44" s="69"/>
      <c r="ETV44" s="149"/>
      <c r="ETW44" s="69"/>
      <c r="ETX44" s="149"/>
      <c r="ETY44" s="69"/>
      <c r="ETZ44" s="149"/>
      <c r="EUA44" s="69"/>
      <c r="EUB44" s="149"/>
      <c r="EUC44" s="69"/>
      <c r="EUD44" s="149"/>
      <c r="EUE44" s="69"/>
      <c r="EUF44" s="149"/>
      <c r="EUG44" s="69"/>
      <c r="EUH44" s="149"/>
      <c r="EUI44" s="69"/>
      <c r="EUJ44" s="149"/>
      <c r="EUK44" s="69"/>
      <c r="EUL44" s="149"/>
      <c r="EUM44" s="69"/>
      <c r="EUN44" s="149"/>
      <c r="EUO44" s="69"/>
      <c r="EUP44" s="149"/>
      <c r="EUQ44" s="69"/>
      <c r="EUR44" s="149"/>
      <c r="EUS44" s="69"/>
      <c r="EUT44" s="149"/>
      <c r="EUU44" s="69"/>
      <c r="EUV44" s="149"/>
      <c r="EUW44" s="69"/>
      <c r="EUX44" s="149"/>
      <c r="EUY44" s="69"/>
      <c r="EUZ44" s="149"/>
      <c r="EVA44" s="69"/>
      <c r="EVB44" s="149"/>
      <c r="EVC44" s="69"/>
      <c r="EVD44" s="149"/>
      <c r="EVE44" s="69"/>
      <c r="EVF44" s="149"/>
      <c r="EVG44" s="69"/>
      <c r="EVH44" s="149"/>
      <c r="EVI44" s="69"/>
      <c r="EVJ44" s="149"/>
      <c r="EVK44" s="69"/>
      <c r="EVL44" s="149"/>
      <c r="EVM44" s="69"/>
      <c r="EVN44" s="149"/>
      <c r="EVO44" s="69"/>
      <c r="EVP44" s="149"/>
      <c r="EVQ44" s="69"/>
      <c r="EVR44" s="149"/>
      <c r="EVS44" s="69"/>
      <c r="EVT44" s="149"/>
      <c r="EVU44" s="69"/>
      <c r="EVV44" s="149"/>
      <c r="EVW44" s="69"/>
      <c r="EVX44" s="149"/>
      <c r="EVY44" s="69"/>
      <c r="EVZ44" s="149"/>
      <c r="EWA44" s="69"/>
      <c r="EWB44" s="149"/>
      <c r="EWC44" s="69"/>
      <c r="EWD44" s="149"/>
      <c r="EWE44" s="69"/>
      <c r="EWF44" s="149"/>
      <c r="EWG44" s="69"/>
      <c r="EWH44" s="149"/>
      <c r="EWI44" s="69"/>
      <c r="EWJ44" s="149"/>
      <c r="EWK44" s="69"/>
      <c r="EWL44" s="149"/>
      <c r="EWM44" s="69"/>
      <c r="EWN44" s="149"/>
      <c r="EWO44" s="69"/>
      <c r="EWP44" s="149"/>
      <c r="EWQ44" s="69"/>
      <c r="EWR44" s="149"/>
      <c r="EWS44" s="69"/>
      <c r="EWT44" s="149"/>
      <c r="EWU44" s="69"/>
      <c r="EWV44" s="149"/>
      <c r="EWW44" s="69"/>
      <c r="EWX44" s="149"/>
      <c r="EWY44" s="69"/>
      <c r="EWZ44" s="149"/>
      <c r="EXA44" s="69"/>
      <c r="EXB44" s="149"/>
      <c r="EXC44" s="69"/>
      <c r="EXD44" s="149"/>
      <c r="EXE44" s="69"/>
      <c r="EXF44" s="149"/>
      <c r="EXG44" s="69"/>
      <c r="EXH44" s="149"/>
      <c r="EXI44" s="69"/>
      <c r="EXJ44" s="149"/>
      <c r="EXK44" s="69"/>
      <c r="EXL44" s="149"/>
      <c r="EXM44" s="69"/>
      <c r="EXN44" s="149"/>
      <c r="EXO44" s="69"/>
      <c r="EXP44" s="149"/>
      <c r="EXQ44" s="69"/>
      <c r="EXR44" s="149"/>
      <c r="EXS44" s="69"/>
      <c r="EXT44" s="149"/>
      <c r="EXU44" s="69"/>
      <c r="EXV44" s="149"/>
      <c r="EXW44" s="69"/>
      <c r="EXX44" s="149"/>
      <c r="EXY44" s="69"/>
      <c r="EXZ44" s="149"/>
      <c r="EYA44" s="69"/>
      <c r="EYB44" s="149"/>
      <c r="EYC44" s="69"/>
      <c r="EYD44" s="149"/>
      <c r="EYE44" s="69"/>
      <c r="EYF44" s="149"/>
      <c r="EYG44" s="69"/>
      <c r="EYH44" s="149"/>
      <c r="EYI44" s="69"/>
      <c r="EYJ44" s="149"/>
      <c r="EYK44" s="69"/>
      <c r="EYL44" s="149"/>
      <c r="EYM44" s="69"/>
      <c r="EYN44" s="149"/>
      <c r="EYO44" s="69"/>
      <c r="EYP44" s="149"/>
      <c r="EYQ44" s="69"/>
      <c r="EYR44" s="149"/>
      <c r="EYS44" s="69"/>
      <c r="EYT44" s="149"/>
      <c r="EYU44" s="69"/>
      <c r="EYV44" s="149"/>
      <c r="EYW44" s="69"/>
      <c r="EYX44" s="149"/>
      <c r="EYY44" s="69"/>
      <c r="EYZ44" s="149"/>
      <c r="EZA44" s="69"/>
      <c r="EZB44" s="149"/>
      <c r="EZC44" s="69"/>
      <c r="EZD44" s="149"/>
      <c r="EZE44" s="69"/>
      <c r="EZF44" s="149"/>
      <c r="EZG44" s="69"/>
      <c r="EZH44" s="149"/>
      <c r="EZI44" s="69"/>
      <c r="EZJ44" s="149"/>
      <c r="EZK44" s="69"/>
      <c r="EZL44" s="149"/>
      <c r="EZM44" s="69"/>
      <c r="EZN44" s="149"/>
      <c r="EZO44" s="69"/>
      <c r="EZP44" s="149"/>
      <c r="EZQ44" s="69"/>
      <c r="EZR44" s="149"/>
      <c r="EZS44" s="69"/>
      <c r="EZT44" s="149"/>
      <c r="EZU44" s="69"/>
      <c r="EZV44" s="149"/>
      <c r="EZW44" s="69"/>
      <c r="EZX44" s="149"/>
      <c r="EZY44" s="69"/>
      <c r="EZZ44" s="149"/>
      <c r="FAA44" s="69"/>
      <c r="FAB44" s="149"/>
      <c r="FAC44" s="69"/>
      <c r="FAD44" s="149"/>
      <c r="FAE44" s="69"/>
      <c r="FAF44" s="149"/>
      <c r="FAG44" s="69"/>
      <c r="FAH44" s="149"/>
      <c r="FAI44" s="69"/>
      <c r="FAJ44" s="149"/>
      <c r="FAK44" s="69"/>
      <c r="FAL44" s="149"/>
      <c r="FAM44" s="69"/>
      <c r="FAN44" s="149"/>
      <c r="FAO44" s="69"/>
      <c r="FAP44" s="149"/>
      <c r="FAQ44" s="69"/>
      <c r="FAR44" s="149"/>
      <c r="FAS44" s="69"/>
      <c r="FAT44" s="149"/>
      <c r="FAU44" s="69"/>
      <c r="FAV44" s="149"/>
      <c r="FAW44" s="69"/>
      <c r="FAX44" s="149"/>
      <c r="FAY44" s="69"/>
      <c r="FAZ44" s="149"/>
      <c r="FBA44" s="69"/>
      <c r="FBB44" s="149"/>
      <c r="FBC44" s="69"/>
      <c r="FBD44" s="149"/>
      <c r="FBE44" s="69"/>
      <c r="FBF44" s="149"/>
      <c r="FBG44" s="69"/>
      <c r="FBH44" s="149"/>
      <c r="FBI44" s="69"/>
      <c r="FBJ44" s="149"/>
      <c r="FBK44" s="69"/>
      <c r="FBL44" s="149"/>
      <c r="FBM44" s="69"/>
      <c r="FBN44" s="149"/>
      <c r="FBO44" s="69"/>
      <c r="FBP44" s="149"/>
      <c r="FBQ44" s="69"/>
      <c r="FBR44" s="149"/>
      <c r="FBS44" s="69"/>
      <c r="FBT44" s="149"/>
      <c r="FBU44" s="69"/>
      <c r="FBV44" s="149"/>
      <c r="FBW44" s="69"/>
      <c r="FBX44" s="149"/>
      <c r="FBY44" s="69"/>
      <c r="FBZ44" s="149"/>
      <c r="FCA44" s="69"/>
      <c r="FCB44" s="149"/>
      <c r="FCC44" s="69"/>
      <c r="FCD44" s="149"/>
      <c r="FCE44" s="69"/>
      <c r="FCF44" s="149"/>
      <c r="FCG44" s="69"/>
      <c r="FCH44" s="149"/>
      <c r="FCI44" s="69"/>
      <c r="FCJ44" s="149"/>
      <c r="FCK44" s="69"/>
      <c r="FCL44" s="149"/>
      <c r="FCM44" s="69"/>
      <c r="FCN44" s="149"/>
      <c r="FCO44" s="69"/>
      <c r="FCP44" s="149"/>
      <c r="FCQ44" s="69"/>
      <c r="FCR44" s="149"/>
      <c r="FCS44" s="69"/>
      <c r="FCT44" s="149"/>
      <c r="FCU44" s="69"/>
      <c r="FCV44" s="149"/>
      <c r="FCW44" s="69"/>
      <c r="FCX44" s="149"/>
      <c r="FCY44" s="69"/>
      <c r="FCZ44" s="149"/>
      <c r="FDA44" s="69"/>
      <c r="FDB44" s="149"/>
      <c r="FDC44" s="69"/>
      <c r="FDD44" s="149"/>
      <c r="FDE44" s="69"/>
      <c r="FDF44" s="149"/>
      <c r="FDG44" s="69"/>
      <c r="FDH44" s="149"/>
      <c r="FDI44" s="69"/>
      <c r="FDJ44" s="149"/>
      <c r="FDK44" s="69"/>
      <c r="FDL44" s="149"/>
      <c r="FDM44" s="69"/>
      <c r="FDN44" s="149"/>
      <c r="FDO44" s="69"/>
      <c r="FDP44" s="149"/>
      <c r="FDQ44" s="69"/>
      <c r="FDR44" s="149"/>
      <c r="FDS44" s="69"/>
      <c r="FDT44" s="149"/>
      <c r="FDU44" s="69"/>
      <c r="FDV44" s="149"/>
      <c r="FDW44" s="69"/>
      <c r="FDX44" s="149"/>
      <c r="FDY44" s="69"/>
      <c r="FDZ44" s="149"/>
      <c r="FEA44" s="69"/>
      <c r="FEB44" s="149"/>
      <c r="FEC44" s="69"/>
      <c r="FED44" s="149"/>
      <c r="FEE44" s="69"/>
      <c r="FEF44" s="149"/>
      <c r="FEG44" s="69"/>
      <c r="FEH44" s="149"/>
      <c r="FEI44" s="69"/>
      <c r="FEJ44" s="149"/>
      <c r="FEK44" s="69"/>
      <c r="FEL44" s="149"/>
      <c r="FEM44" s="69"/>
      <c r="FEN44" s="149"/>
      <c r="FEO44" s="69"/>
      <c r="FEP44" s="149"/>
      <c r="FEQ44" s="69"/>
      <c r="FER44" s="149"/>
      <c r="FES44" s="69"/>
      <c r="FET44" s="149"/>
      <c r="FEU44" s="69"/>
      <c r="FEV44" s="149"/>
      <c r="FEW44" s="69"/>
      <c r="FEX44" s="149"/>
      <c r="FEY44" s="69"/>
      <c r="FEZ44" s="149"/>
      <c r="FFA44" s="69"/>
      <c r="FFB44" s="149"/>
      <c r="FFC44" s="69"/>
      <c r="FFD44" s="149"/>
      <c r="FFE44" s="69"/>
      <c r="FFF44" s="149"/>
      <c r="FFG44" s="69"/>
      <c r="FFH44" s="149"/>
      <c r="FFI44" s="69"/>
      <c r="FFJ44" s="149"/>
      <c r="FFK44" s="69"/>
      <c r="FFL44" s="149"/>
      <c r="FFM44" s="69"/>
      <c r="FFN44" s="149"/>
      <c r="FFO44" s="69"/>
      <c r="FFP44" s="149"/>
      <c r="FFQ44" s="69"/>
      <c r="FFR44" s="149"/>
      <c r="FFS44" s="69"/>
      <c r="FFT44" s="149"/>
      <c r="FFU44" s="69"/>
      <c r="FFV44" s="149"/>
      <c r="FFW44" s="69"/>
      <c r="FFX44" s="149"/>
      <c r="FFY44" s="69"/>
      <c r="FFZ44" s="149"/>
      <c r="FGA44" s="69"/>
      <c r="FGB44" s="149"/>
      <c r="FGC44" s="69"/>
      <c r="FGD44" s="149"/>
      <c r="FGE44" s="69"/>
      <c r="FGF44" s="149"/>
      <c r="FGG44" s="69"/>
      <c r="FGH44" s="149"/>
      <c r="FGI44" s="69"/>
      <c r="FGJ44" s="149"/>
      <c r="FGK44" s="69"/>
      <c r="FGL44" s="149"/>
      <c r="FGM44" s="69"/>
      <c r="FGN44" s="149"/>
      <c r="FGO44" s="69"/>
      <c r="FGP44" s="149"/>
      <c r="FGQ44" s="69"/>
      <c r="FGR44" s="149"/>
      <c r="FGS44" s="69"/>
      <c r="FGT44" s="149"/>
      <c r="FGU44" s="69"/>
      <c r="FGV44" s="149"/>
      <c r="FGW44" s="69"/>
      <c r="FGX44" s="149"/>
      <c r="FGY44" s="69"/>
      <c r="FGZ44" s="149"/>
      <c r="FHA44" s="69"/>
      <c r="FHB44" s="149"/>
      <c r="FHC44" s="69"/>
      <c r="FHD44" s="149"/>
      <c r="FHE44" s="69"/>
      <c r="FHF44" s="149"/>
      <c r="FHG44" s="69"/>
      <c r="FHH44" s="149"/>
      <c r="FHI44" s="69"/>
      <c r="FHJ44" s="149"/>
      <c r="FHK44" s="69"/>
      <c r="FHL44" s="149"/>
      <c r="FHM44" s="69"/>
      <c r="FHN44" s="149"/>
      <c r="FHO44" s="69"/>
      <c r="FHP44" s="149"/>
      <c r="FHQ44" s="69"/>
      <c r="FHR44" s="149"/>
      <c r="FHS44" s="69"/>
      <c r="FHT44" s="149"/>
      <c r="FHU44" s="69"/>
      <c r="FHV44" s="149"/>
      <c r="FHW44" s="69"/>
      <c r="FHX44" s="149"/>
      <c r="FHY44" s="69"/>
      <c r="FHZ44" s="149"/>
      <c r="FIA44" s="69"/>
      <c r="FIB44" s="149"/>
      <c r="FIC44" s="69"/>
      <c r="FID44" s="149"/>
      <c r="FIE44" s="69"/>
      <c r="FIF44" s="149"/>
      <c r="FIG44" s="69"/>
      <c r="FIH44" s="149"/>
      <c r="FII44" s="69"/>
      <c r="FIJ44" s="149"/>
      <c r="FIK44" s="69"/>
      <c r="FIL44" s="149"/>
      <c r="FIM44" s="69"/>
      <c r="FIN44" s="149"/>
      <c r="FIO44" s="69"/>
      <c r="FIP44" s="149"/>
      <c r="FIQ44" s="69"/>
      <c r="FIR44" s="149"/>
      <c r="FIS44" s="69"/>
      <c r="FIT44" s="149"/>
      <c r="FIU44" s="69"/>
      <c r="FIV44" s="149"/>
      <c r="FIW44" s="69"/>
      <c r="FIX44" s="149"/>
      <c r="FIY44" s="69"/>
      <c r="FIZ44" s="149"/>
      <c r="FJA44" s="69"/>
      <c r="FJB44" s="149"/>
      <c r="FJC44" s="69"/>
      <c r="FJD44" s="149"/>
      <c r="FJE44" s="69"/>
      <c r="FJF44" s="149"/>
      <c r="FJG44" s="69"/>
      <c r="FJH44" s="149"/>
      <c r="FJI44" s="69"/>
      <c r="FJJ44" s="149"/>
      <c r="FJK44" s="69"/>
      <c r="FJL44" s="149"/>
      <c r="FJM44" s="69"/>
      <c r="FJN44" s="149"/>
      <c r="FJO44" s="69"/>
      <c r="FJP44" s="149"/>
      <c r="FJQ44" s="69"/>
      <c r="FJR44" s="149"/>
      <c r="FJS44" s="69"/>
      <c r="FJT44" s="149"/>
      <c r="FJU44" s="69"/>
      <c r="FJV44" s="149"/>
      <c r="FJW44" s="69"/>
      <c r="FJX44" s="149"/>
      <c r="FJY44" s="69"/>
      <c r="FJZ44" s="149"/>
      <c r="FKA44" s="69"/>
      <c r="FKB44" s="149"/>
      <c r="FKC44" s="69"/>
      <c r="FKD44" s="149"/>
      <c r="FKE44" s="69"/>
      <c r="FKF44" s="149"/>
      <c r="FKG44" s="69"/>
      <c r="FKH44" s="149"/>
      <c r="FKI44" s="69"/>
      <c r="FKJ44" s="149"/>
      <c r="FKK44" s="69"/>
      <c r="FKL44" s="149"/>
      <c r="FKM44" s="69"/>
      <c r="FKN44" s="149"/>
      <c r="FKO44" s="69"/>
      <c r="FKP44" s="149"/>
      <c r="FKQ44" s="69"/>
      <c r="FKR44" s="149"/>
      <c r="FKS44" s="69"/>
      <c r="FKT44" s="149"/>
      <c r="FKU44" s="69"/>
      <c r="FKV44" s="149"/>
      <c r="FKW44" s="69"/>
      <c r="FKX44" s="149"/>
      <c r="FKY44" s="69"/>
      <c r="FKZ44" s="149"/>
      <c r="FLA44" s="69"/>
      <c r="FLB44" s="149"/>
      <c r="FLC44" s="69"/>
      <c r="FLD44" s="149"/>
      <c r="FLE44" s="69"/>
      <c r="FLF44" s="149"/>
      <c r="FLG44" s="69"/>
      <c r="FLH44" s="149"/>
      <c r="FLI44" s="69"/>
      <c r="FLJ44" s="149"/>
      <c r="FLK44" s="69"/>
      <c r="FLL44" s="149"/>
      <c r="FLM44" s="69"/>
      <c r="FLN44" s="149"/>
      <c r="FLO44" s="69"/>
      <c r="FLP44" s="149"/>
      <c r="FLQ44" s="69"/>
      <c r="FLR44" s="149"/>
      <c r="FLS44" s="69"/>
      <c r="FLT44" s="149"/>
      <c r="FLU44" s="69"/>
      <c r="FLV44" s="149"/>
      <c r="FLW44" s="69"/>
      <c r="FLX44" s="149"/>
      <c r="FLY44" s="69"/>
      <c r="FLZ44" s="149"/>
      <c r="FMA44" s="69"/>
      <c r="FMB44" s="149"/>
      <c r="FMC44" s="69"/>
      <c r="FMD44" s="149"/>
      <c r="FME44" s="69"/>
      <c r="FMF44" s="149"/>
      <c r="FMG44" s="69"/>
      <c r="FMH44" s="149"/>
      <c r="FMI44" s="69"/>
      <c r="FMJ44" s="149"/>
      <c r="FMK44" s="69"/>
      <c r="FML44" s="149"/>
      <c r="FMM44" s="69"/>
      <c r="FMN44" s="149"/>
      <c r="FMO44" s="69"/>
      <c r="FMP44" s="149"/>
      <c r="FMQ44" s="69"/>
      <c r="FMR44" s="149"/>
      <c r="FMS44" s="69"/>
      <c r="FMT44" s="149"/>
      <c r="FMU44" s="69"/>
      <c r="FMV44" s="149"/>
      <c r="FMW44" s="69"/>
      <c r="FMX44" s="149"/>
      <c r="FMY44" s="69"/>
      <c r="FMZ44" s="149"/>
      <c r="FNA44" s="69"/>
      <c r="FNB44" s="149"/>
      <c r="FNC44" s="69"/>
      <c r="FND44" s="149"/>
      <c r="FNE44" s="69"/>
      <c r="FNF44" s="149"/>
      <c r="FNG44" s="69"/>
      <c r="FNH44" s="149"/>
      <c r="FNI44" s="69"/>
      <c r="FNJ44" s="149"/>
      <c r="FNK44" s="69"/>
      <c r="FNL44" s="149"/>
      <c r="FNM44" s="69"/>
      <c r="FNN44" s="149"/>
      <c r="FNO44" s="69"/>
      <c r="FNP44" s="149"/>
      <c r="FNQ44" s="69"/>
      <c r="FNR44" s="149"/>
      <c r="FNS44" s="69"/>
      <c r="FNT44" s="149"/>
      <c r="FNU44" s="69"/>
      <c r="FNV44" s="149"/>
      <c r="FNW44" s="69"/>
      <c r="FNX44" s="149"/>
      <c r="FNY44" s="69"/>
      <c r="FNZ44" s="149"/>
      <c r="FOA44" s="69"/>
      <c r="FOB44" s="149"/>
      <c r="FOC44" s="69"/>
      <c r="FOD44" s="149"/>
      <c r="FOE44" s="69"/>
      <c r="FOF44" s="149"/>
      <c r="FOG44" s="69"/>
      <c r="FOH44" s="149"/>
      <c r="FOI44" s="69"/>
      <c r="FOJ44" s="149"/>
      <c r="FOK44" s="69"/>
      <c r="FOL44" s="149"/>
      <c r="FOM44" s="69"/>
      <c r="FON44" s="149"/>
      <c r="FOO44" s="69"/>
      <c r="FOP44" s="149"/>
      <c r="FOQ44" s="69"/>
      <c r="FOR44" s="149"/>
      <c r="FOS44" s="69"/>
      <c r="FOT44" s="149"/>
      <c r="FOU44" s="69"/>
      <c r="FOV44" s="149"/>
      <c r="FOW44" s="69"/>
      <c r="FOX44" s="149"/>
      <c r="FOY44" s="69"/>
      <c r="FOZ44" s="149"/>
      <c r="FPA44" s="69"/>
      <c r="FPB44" s="149"/>
      <c r="FPC44" s="69"/>
      <c r="FPD44" s="149"/>
      <c r="FPE44" s="69"/>
      <c r="FPF44" s="149"/>
      <c r="FPG44" s="69"/>
      <c r="FPH44" s="149"/>
      <c r="FPI44" s="69"/>
      <c r="FPJ44" s="149"/>
      <c r="FPK44" s="69"/>
      <c r="FPL44" s="149"/>
      <c r="FPM44" s="69"/>
      <c r="FPN44" s="149"/>
      <c r="FPO44" s="69"/>
      <c r="FPP44" s="149"/>
      <c r="FPQ44" s="69"/>
      <c r="FPR44" s="149"/>
      <c r="FPS44" s="69"/>
      <c r="FPT44" s="149"/>
      <c r="FPU44" s="69"/>
      <c r="FPV44" s="149"/>
      <c r="FPW44" s="69"/>
      <c r="FPX44" s="149"/>
      <c r="FPY44" s="69"/>
      <c r="FPZ44" s="149"/>
      <c r="FQA44" s="69"/>
      <c r="FQB44" s="149"/>
      <c r="FQC44" s="69"/>
      <c r="FQD44" s="149"/>
      <c r="FQE44" s="69"/>
      <c r="FQF44" s="149"/>
      <c r="FQG44" s="69"/>
      <c r="FQH44" s="149"/>
      <c r="FQI44" s="69"/>
      <c r="FQJ44" s="149"/>
      <c r="FQK44" s="69"/>
      <c r="FQL44" s="149"/>
      <c r="FQM44" s="69"/>
      <c r="FQN44" s="149"/>
      <c r="FQO44" s="69"/>
      <c r="FQP44" s="149"/>
      <c r="FQQ44" s="69"/>
      <c r="FQR44" s="149"/>
      <c r="FQS44" s="69"/>
      <c r="FQT44" s="149"/>
      <c r="FQU44" s="69"/>
      <c r="FQV44" s="149"/>
      <c r="FQW44" s="69"/>
      <c r="FQX44" s="149"/>
      <c r="FQY44" s="69"/>
      <c r="FQZ44" s="149"/>
      <c r="FRA44" s="69"/>
      <c r="FRB44" s="149"/>
      <c r="FRC44" s="69"/>
      <c r="FRD44" s="149"/>
      <c r="FRE44" s="69"/>
      <c r="FRF44" s="149"/>
      <c r="FRG44" s="69"/>
      <c r="FRH44" s="149"/>
      <c r="FRI44" s="69"/>
      <c r="FRJ44" s="149"/>
      <c r="FRK44" s="69"/>
      <c r="FRL44" s="149"/>
      <c r="FRM44" s="69"/>
      <c r="FRN44" s="149"/>
      <c r="FRO44" s="69"/>
      <c r="FRP44" s="149"/>
      <c r="FRQ44" s="69"/>
      <c r="FRR44" s="149"/>
      <c r="FRS44" s="69"/>
      <c r="FRT44" s="149"/>
      <c r="FRU44" s="69"/>
      <c r="FRV44" s="149"/>
      <c r="FRW44" s="69"/>
      <c r="FRX44" s="149"/>
      <c r="FRY44" s="69"/>
      <c r="FRZ44" s="149"/>
      <c r="FSA44" s="69"/>
      <c r="FSB44" s="149"/>
      <c r="FSC44" s="69"/>
      <c r="FSD44" s="149"/>
      <c r="FSE44" s="69"/>
      <c r="FSF44" s="149"/>
      <c r="FSG44" s="69"/>
      <c r="FSH44" s="149"/>
      <c r="FSI44" s="69"/>
      <c r="FSJ44" s="149"/>
      <c r="FSK44" s="69"/>
      <c r="FSL44" s="149"/>
      <c r="FSM44" s="69"/>
      <c r="FSN44" s="149"/>
      <c r="FSO44" s="69"/>
      <c r="FSP44" s="149"/>
      <c r="FSQ44" s="69"/>
      <c r="FSR44" s="149"/>
      <c r="FSS44" s="69"/>
      <c r="FST44" s="149"/>
      <c r="FSU44" s="69"/>
      <c r="FSV44" s="149"/>
      <c r="FSW44" s="69"/>
      <c r="FSX44" s="149"/>
      <c r="FSY44" s="69"/>
      <c r="FSZ44" s="149"/>
      <c r="FTA44" s="69"/>
      <c r="FTB44" s="149"/>
      <c r="FTC44" s="69"/>
      <c r="FTD44" s="149"/>
      <c r="FTE44" s="69"/>
      <c r="FTF44" s="149"/>
      <c r="FTG44" s="69"/>
      <c r="FTH44" s="149"/>
      <c r="FTI44" s="69"/>
      <c r="FTJ44" s="149"/>
      <c r="FTK44" s="69"/>
      <c r="FTL44" s="149"/>
      <c r="FTM44" s="69"/>
      <c r="FTN44" s="149"/>
      <c r="FTO44" s="69"/>
      <c r="FTP44" s="149"/>
      <c r="FTQ44" s="69"/>
      <c r="FTR44" s="149"/>
      <c r="FTS44" s="69"/>
      <c r="FTT44" s="149"/>
      <c r="FTU44" s="69"/>
      <c r="FTV44" s="149"/>
      <c r="FTW44" s="69"/>
      <c r="FTX44" s="149"/>
      <c r="FTY44" s="69"/>
      <c r="FTZ44" s="149"/>
      <c r="FUA44" s="69"/>
      <c r="FUB44" s="149"/>
      <c r="FUC44" s="69"/>
      <c r="FUD44" s="149"/>
      <c r="FUE44" s="69"/>
      <c r="FUF44" s="149"/>
      <c r="FUG44" s="69"/>
      <c r="FUH44" s="149"/>
      <c r="FUI44" s="69"/>
      <c r="FUJ44" s="149"/>
      <c r="FUK44" s="69"/>
      <c r="FUL44" s="149"/>
      <c r="FUM44" s="69"/>
      <c r="FUN44" s="149"/>
      <c r="FUO44" s="69"/>
      <c r="FUP44" s="149"/>
      <c r="FUQ44" s="69"/>
      <c r="FUR44" s="149"/>
      <c r="FUS44" s="69"/>
      <c r="FUT44" s="149"/>
      <c r="FUU44" s="69"/>
      <c r="FUV44" s="149"/>
      <c r="FUW44" s="69"/>
      <c r="FUX44" s="149"/>
      <c r="FUY44" s="69"/>
      <c r="FUZ44" s="149"/>
      <c r="FVA44" s="69"/>
      <c r="FVB44" s="149"/>
      <c r="FVC44" s="69"/>
      <c r="FVD44" s="149"/>
      <c r="FVE44" s="69"/>
      <c r="FVF44" s="149"/>
      <c r="FVG44" s="69"/>
      <c r="FVH44" s="149"/>
      <c r="FVI44" s="69"/>
      <c r="FVJ44" s="149"/>
      <c r="FVK44" s="69"/>
      <c r="FVL44" s="149"/>
      <c r="FVM44" s="69"/>
      <c r="FVN44" s="149"/>
      <c r="FVO44" s="69"/>
      <c r="FVP44" s="149"/>
      <c r="FVQ44" s="69"/>
      <c r="FVR44" s="149"/>
      <c r="FVS44" s="69"/>
      <c r="FVT44" s="149"/>
      <c r="FVU44" s="69"/>
      <c r="FVV44" s="149"/>
      <c r="FVW44" s="69"/>
      <c r="FVX44" s="149"/>
      <c r="FVY44" s="69"/>
      <c r="FVZ44" s="149"/>
      <c r="FWA44" s="69"/>
      <c r="FWB44" s="149"/>
      <c r="FWC44" s="69"/>
      <c r="FWD44" s="149"/>
      <c r="FWE44" s="69"/>
      <c r="FWF44" s="149"/>
      <c r="FWG44" s="69"/>
      <c r="FWH44" s="149"/>
      <c r="FWI44" s="69"/>
      <c r="FWJ44" s="149"/>
      <c r="FWK44" s="69"/>
      <c r="FWL44" s="149"/>
      <c r="FWM44" s="69"/>
      <c r="FWN44" s="149"/>
      <c r="FWO44" s="69"/>
      <c r="FWP44" s="149"/>
      <c r="FWQ44" s="69"/>
      <c r="FWR44" s="149"/>
      <c r="FWS44" s="69"/>
      <c r="FWT44" s="149"/>
      <c r="FWU44" s="69"/>
      <c r="FWV44" s="149"/>
      <c r="FWW44" s="69"/>
      <c r="FWX44" s="149"/>
      <c r="FWY44" s="69"/>
      <c r="FWZ44" s="149"/>
      <c r="FXA44" s="69"/>
      <c r="FXB44" s="149"/>
      <c r="FXC44" s="69"/>
      <c r="FXD44" s="149"/>
      <c r="FXE44" s="69"/>
      <c r="FXF44" s="149"/>
      <c r="FXG44" s="69"/>
      <c r="FXH44" s="149"/>
      <c r="FXI44" s="69"/>
      <c r="FXJ44" s="149"/>
      <c r="FXK44" s="69"/>
      <c r="FXL44" s="149"/>
      <c r="FXM44" s="69"/>
      <c r="FXN44" s="149"/>
      <c r="FXO44" s="69"/>
      <c r="FXP44" s="149"/>
      <c r="FXQ44" s="69"/>
      <c r="FXR44" s="149"/>
      <c r="FXS44" s="69"/>
      <c r="FXT44" s="149"/>
      <c r="FXU44" s="69"/>
      <c r="FXV44" s="149"/>
      <c r="FXW44" s="69"/>
      <c r="FXX44" s="149"/>
      <c r="FXY44" s="69"/>
      <c r="FXZ44" s="149"/>
      <c r="FYA44" s="69"/>
      <c r="FYB44" s="149"/>
      <c r="FYC44" s="69"/>
      <c r="FYD44" s="149"/>
      <c r="FYE44" s="69"/>
      <c r="FYF44" s="149"/>
      <c r="FYG44" s="69"/>
      <c r="FYH44" s="149"/>
      <c r="FYI44" s="69"/>
      <c r="FYJ44" s="149"/>
      <c r="FYK44" s="69"/>
      <c r="FYL44" s="149"/>
      <c r="FYM44" s="69"/>
      <c r="FYN44" s="149"/>
      <c r="FYO44" s="69"/>
      <c r="FYP44" s="149"/>
      <c r="FYQ44" s="69"/>
      <c r="FYR44" s="149"/>
      <c r="FYS44" s="69"/>
      <c r="FYT44" s="149"/>
      <c r="FYU44" s="69"/>
      <c r="FYV44" s="149"/>
      <c r="FYW44" s="69"/>
      <c r="FYX44" s="149"/>
      <c r="FYY44" s="69"/>
      <c r="FYZ44" s="149"/>
      <c r="FZA44" s="69"/>
      <c r="FZB44" s="149"/>
      <c r="FZC44" s="69"/>
      <c r="FZD44" s="149"/>
      <c r="FZE44" s="69"/>
      <c r="FZF44" s="149"/>
      <c r="FZG44" s="69"/>
      <c r="FZH44" s="149"/>
      <c r="FZI44" s="69"/>
      <c r="FZJ44" s="149"/>
      <c r="FZK44" s="69"/>
      <c r="FZL44" s="149"/>
      <c r="FZM44" s="69"/>
      <c r="FZN44" s="149"/>
      <c r="FZO44" s="69"/>
      <c r="FZP44" s="149"/>
      <c r="FZQ44" s="69"/>
      <c r="FZR44" s="149"/>
      <c r="FZS44" s="69"/>
      <c r="FZT44" s="149"/>
      <c r="FZU44" s="69"/>
      <c r="FZV44" s="149"/>
      <c r="FZW44" s="69"/>
      <c r="FZX44" s="149"/>
      <c r="FZY44" s="69"/>
      <c r="FZZ44" s="149"/>
      <c r="GAA44" s="69"/>
      <c r="GAB44" s="149"/>
      <c r="GAC44" s="69"/>
      <c r="GAD44" s="149"/>
      <c r="GAE44" s="69"/>
      <c r="GAF44" s="149"/>
      <c r="GAG44" s="69"/>
      <c r="GAH44" s="149"/>
      <c r="GAI44" s="69"/>
      <c r="GAJ44" s="149"/>
      <c r="GAK44" s="69"/>
      <c r="GAL44" s="149"/>
      <c r="GAM44" s="69"/>
      <c r="GAN44" s="149"/>
      <c r="GAO44" s="69"/>
      <c r="GAP44" s="149"/>
      <c r="GAQ44" s="69"/>
      <c r="GAR44" s="149"/>
      <c r="GAS44" s="69"/>
      <c r="GAT44" s="149"/>
      <c r="GAU44" s="69"/>
      <c r="GAV44" s="149"/>
      <c r="GAW44" s="69"/>
      <c r="GAX44" s="149"/>
      <c r="GAY44" s="69"/>
      <c r="GAZ44" s="149"/>
      <c r="GBA44" s="69"/>
      <c r="GBB44" s="149"/>
      <c r="GBC44" s="69"/>
      <c r="GBD44" s="149"/>
      <c r="GBE44" s="69"/>
      <c r="GBF44" s="149"/>
      <c r="GBG44" s="69"/>
      <c r="GBH44" s="149"/>
      <c r="GBI44" s="69"/>
      <c r="GBJ44" s="149"/>
      <c r="GBK44" s="69"/>
      <c r="GBL44" s="149"/>
      <c r="GBM44" s="69"/>
      <c r="GBN44" s="149"/>
      <c r="GBO44" s="69"/>
      <c r="GBP44" s="149"/>
      <c r="GBQ44" s="69"/>
      <c r="GBR44" s="149"/>
      <c r="GBS44" s="69"/>
      <c r="GBT44" s="149"/>
      <c r="GBU44" s="69"/>
      <c r="GBV44" s="149"/>
      <c r="GBW44" s="69"/>
      <c r="GBX44" s="149"/>
      <c r="GBY44" s="69"/>
      <c r="GBZ44" s="149"/>
      <c r="GCA44" s="69"/>
      <c r="GCB44" s="149"/>
      <c r="GCC44" s="69"/>
      <c r="GCD44" s="149"/>
      <c r="GCE44" s="69"/>
      <c r="GCF44" s="149"/>
      <c r="GCG44" s="69"/>
      <c r="GCH44" s="149"/>
      <c r="GCI44" s="69"/>
      <c r="GCJ44" s="149"/>
      <c r="GCK44" s="69"/>
      <c r="GCL44" s="149"/>
      <c r="GCM44" s="69"/>
      <c r="GCN44" s="149"/>
      <c r="GCO44" s="69"/>
      <c r="GCP44" s="149"/>
      <c r="GCQ44" s="69"/>
      <c r="GCR44" s="149"/>
      <c r="GCS44" s="69"/>
      <c r="GCT44" s="149"/>
      <c r="GCU44" s="69"/>
      <c r="GCV44" s="149"/>
      <c r="GCW44" s="69"/>
      <c r="GCX44" s="149"/>
      <c r="GCY44" s="69"/>
      <c r="GCZ44" s="149"/>
      <c r="GDA44" s="69"/>
      <c r="GDB44" s="149"/>
      <c r="GDC44" s="69"/>
      <c r="GDD44" s="149"/>
      <c r="GDE44" s="69"/>
      <c r="GDF44" s="149"/>
      <c r="GDG44" s="69"/>
      <c r="GDH44" s="149"/>
      <c r="GDI44" s="69"/>
      <c r="GDJ44" s="149"/>
      <c r="GDK44" s="69"/>
      <c r="GDL44" s="149"/>
      <c r="GDM44" s="69"/>
      <c r="GDN44" s="149"/>
      <c r="GDO44" s="69"/>
      <c r="GDP44" s="149"/>
      <c r="GDQ44" s="69"/>
      <c r="GDR44" s="149"/>
      <c r="GDS44" s="69"/>
      <c r="GDT44" s="149"/>
      <c r="GDU44" s="69"/>
      <c r="GDV44" s="149"/>
      <c r="GDW44" s="69"/>
      <c r="GDX44" s="149"/>
      <c r="GDY44" s="69"/>
      <c r="GDZ44" s="149"/>
      <c r="GEA44" s="69"/>
      <c r="GEB44" s="149"/>
      <c r="GEC44" s="69"/>
      <c r="GED44" s="149"/>
      <c r="GEE44" s="69"/>
      <c r="GEF44" s="149"/>
      <c r="GEG44" s="69"/>
      <c r="GEH44" s="149"/>
      <c r="GEI44" s="69"/>
      <c r="GEJ44" s="149"/>
      <c r="GEK44" s="69"/>
      <c r="GEL44" s="149"/>
      <c r="GEM44" s="69"/>
      <c r="GEN44" s="149"/>
      <c r="GEO44" s="69"/>
      <c r="GEP44" s="149"/>
      <c r="GEQ44" s="69"/>
      <c r="GER44" s="149"/>
      <c r="GES44" s="69"/>
      <c r="GET44" s="149"/>
      <c r="GEU44" s="69"/>
      <c r="GEV44" s="149"/>
      <c r="GEW44" s="69"/>
      <c r="GEX44" s="149"/>
      <c r="GEY44" s="69"/>
      <c r="GEZ44" s="149"/>
      <c r="GFA44" s="69"/>
      <c r="GFB44" s="149"/>
      <c r="GFC44" s="69"/>
      <c r="GFD44" s="149"/>
      <c r="GFE44" s="69"/>
      <c r="GFF44" s="149"/>
      <c r="GFG44" s="69"/>
      <c r="GFH44" s="149"/>
      <c r="GFI44" s="69"/>
      <c r="GFJ44" s="149"/>
      <c r="GFK44" s="69"/>
      <c r="GFL44" s="149"/>
      <c r="GFM44" s="69"/>
      <c r="GFN44" s="149"/>
      <c r="GFO44" s="69"/>
      <c r="GFP44" s="149"/>
      <c r="GFQ44" s="69"/>
      <c r="GFR44" s="149"/>
      <c r="GFS44" s="69"/>
      <c r="GFT44" s="149"/>
      <c r="GFU44" s="69"/>
      <c r="GFV44" s="149"/>
      <c r="GFW44" s="69"/>
      <c r="GFX44" s="149"/>
      <c r="GFY44" s="69"/>
      <c r="GFZ44" s="149"/>
      <c r="GGA44" s="69"/>
      <c r="GGB44" s="149"/>
      <c r="GGC44" s="69"/>
      <c r="GGD44" s="149"/>
      <c r="GGE44" s="69"/>
      <c r="GGF44" s="149"/>
      <c r="GGG44" s="69"/>
      <c r="GGH44" s="149"/>
      <c r="GGI44" s="69"/>
      <c r="GGJ44" s="149"/>
      <c r="GGK44" s="69"/>
      <c r="GGL44" s="149"/>
      <c r="GGM44" s="69"/>
      <c r="GGN44" s="149"/>
      <c r="GGO44" s="69"/>
      <c r="GGP44" s="149"/>
      <c r="GGQ44" s="69"/>
      <c r="GGR44" s="149"/>
      <c r="GGS44" s="69"/>
      <c r="GGT44" s="149"/>
      <c r="GGU44" s="69"/>
      <c r="GGV44" s="149"/>
      <c r="GGW44" s="69"/>
      <c r="GGX44" s="149"/>
      <c r="GGY44" s="69"/>
      <c r="GGZ44" s="149"/>
      <c r="GHA44" s="69"/>
      <c r="GHB44" s="149"/>
      <c r="GHC44" s="69"/>
      <c r="GHD44" s="149"/>
      <c r="GHE44" s="69"/>
      <c r="GHF44" s="149"/>
      <c r="GHG44" s="69"/>
      <c r="GHH44" s="149"/>
      <c r="GHI44" s="69"/>
      <c r="GHJ44" s="149"/>
      <c r="GHK44" s="69"/>
      <c r="GHL44" s="149"/>
      <c r="GHM44" s="69"/>
      <c r="GHN44" s="149"/>
      <c r="GHO44" s="69"/>
      <c r="GHP44" s="149"/>
      <c r="GHQ44" s="69"/>
      <c r="GHR44" s="149"/>
      <c r="GHS44" s="69"/>
      <c r="GHT44" s="149"/>
      <c r="GHU44" s="69"/>
      <c r="GHV44" s="149"/>
      <c r="GHW44" s="69"/>
      <c r="GHX44" s="149"/>
      <c r="GHY44" s="69"/>
      <c r="GHZ44" s="149"/>
      <c r="GIA44" s="69"/>
      <c r="GIB44" s="149"/>
      <c r="GIC44" s="69"/>
      <c r="GID44" s="149"/>
      <c r="GIE44" s="69"/>
      <c r="GIF44" s="149"/>
      <c r="GIG44" s="69"/>
      <c r="GIH44" s="149"/>
      <c r="GII44" s="69"/>
      <c r="GIJ44" s="149"/>
      <c r="GIK44" s="69"/>
      <c r="GIL44" s="149"/>
      <c r="GIM44" s="69"/>
      <c r="GIN44" s="149"/>
      <c r="GIO44" s="69"/>
      <c r="GIP44" s="149"/>
      <c r="GIQ44" s="69"/>
      <c r="GIR44" s="149"/>
      <c r="GIS44" s="69"/>
      <c r="GIT44" s="149"/>
      <c r="GIU44" s="69"/>
      <c r="GIV44" s="149"/>
      <c r="GIW44" s="69"/>
      <c r="GIX44" s="149"/>
      <c r="GIY44" s="69"/>
      <c r="GIZ44" s="149"/>
      <c r="GJA44" s="69"/>
      <c r="GJB44" s="149"/>
      <c r="GJC44" s="69"/>
      <c r="GJD44" s="149"/>
      <c r="GJE44" s="69"/>
      <c r="GJF44" s="149"/>
      <c r="GJG44" s="69"/>
      <c r="GJH44" s="149"/>
      <c r="GJI44" s="69"/>
      <c r="GJJ44" s="149"/>
      <c r="GJK44" s="69"/>
      <c r="GJL44" s="149"/>
      <c r="GJM44" s="69"/>
      <c r="GJN44" s="149"/>
      <c r="GJO44" s="69"/>
      <c r="GJP44" s="149"/>
      <c r="GJQ44" s="69"/>
      <c r="GJR44" s="149"/>
      <c r="GJS44" s="69"/>
      <c r="GJT44" s="149"/>
      <c r="GJU44" s="69"/>
      <c r="GJV44" s="149"/>
      <c r="GJW44" s="69"/>
      <c r="GJX44" s="149"/>
      <c r="GJY44" s="69"/>
      <c r="GJZ44" s="149"/>
      <c r="GKA44" s="69"/>
      <c r="GKB44" s="149"/>
      <c r="GKC44" s="69"/>
      <c r="GKD44" s="149"/>
      <c r="GKE44" s="69"/>
      <c r="GKF44" s="149"/>
      <c r="GKG44" s="69"/>
      <c r="GKH44" s="149"/>
      <c r="GKI44" s="69"/>
      <c r="GKJ44" s="149"/>
      <c r="GKK44" s="69"/>
      <c r="GKL44" s="149"/>
      <c r="GKM44" s="69"/>
      <c r="GKN44" s="149"/>
      <c r="GKO44" s="69"/>
      <c r="GKP44" s="149"/>
      <c r="GKQ44" s="69"/>
      <c r="GKR44" s="149"/>
      <c r="GKS44" s="69"/>
      <c r="GKT44" s="149"/>
      <c r="GKU44" s="69"/>
      <c r="GKV44" s="149"/>
      <c r="GKW44" s="69"/>
      <c r="GKX44" s="149"/>
      <c r="GKY44" s="69"/>
      <c r="GKZ44" s="149"/>
      <c r="GLA44" s="69"/>
      <c r="GLB44" s="149"/>
      <c r="GLC44" s="69"/>
      <c r="GLD44" s="149"/>
      <c r="GLE44" s="69"/>
      <c r="GLF44" s="149"/>
      <c r="GLG44" s="69"/>
      <c r="GLH44" s="149"/>
      <c r="GLI44" s="69"/>
      <c r="GLJ44" s="149"/>
      <c r="GLK44" s="69"/>
      <c r="GLL44" s="149"/>
      <c r="GLM44" s="69"/>
      <c r="GLN44" s="149"/>
      <c r="GLO44" s="69"/>
      <c r="GLP44" s="149"/>
      <c r="GLQ44" s="69"/>
      <c r="GLR44" s="149"/>
      <c r="GLS44" s="69"/>
      <c r="GLT44" s="149"/>
      <c r="GLU44" s="69"/>
      <c r="GLV44" s="149"/>
      <c r="GLW44" s="69"/>
      <c r="GLX44" s="149"/>
      <c r="GLY44" s="69"/>
      <c r="GLZ44" s="149"/>
      <c r="GMA44" s="69"/>
      <c r="GMB44" s="149"/>
      <c r="GMC44" s="69"/>
      <c r="GMD44" s="149"/>
      <c r="GME44" s="69"/>
      <c r="GMF44" s="149"/>
      <c r="GMG44" s="69"/>
      <c r="GMH44" s="149"/>
      <c r="GMI44" s="69"/>
      <c r="GMJ44" s="149"/>
      <c r="GMK44" s="69"/>
      <c r="GML44" s="149"/>
      <c r="GMM44" s="69"/>
      <c r="GMN44" s="149"/>
      <c r="GMO44" s="69"/>
      <c r="GMP44" s="149"/>
      <c r="GMQ44" s="69"/>
      <c r="GMR44" s="149"/>
      <c r="GMS44" s="69"/>
      <c r="GMT44" s="149"/>
      <c r="GMU44" s="69"/>
      <c r="GMV44" s="149"/>
      <c r="GMW44" s="69"/>
      <c r="GMX44" s="149"/>
      <c r="GMY44" s="69"/>
      <c r="GMZ44" s="149"/>
      <c r="GNA44" s="69"/>
      <c r="GNB44" s="149"/>
      <c r="GNC44" s="69"/>
      <c r="GND44" s="149"/>
      <c r="GNE44" s="69"/>
      <c r="GNF44" s="149"/>
      <c r="GNG44" s="69"/>
      <c r="GNH44" s="149"/>
      <c r="GNI44" s="69"/>
      <c r="GNJ44" s="149"/>
      <c r="GNK44" s="69"/>
      <c r="GNL44" s="149"/>
      <c r="GNM44" s="69"/>
      <c r="GNN44" s="149"/>
      <c r="GNO44" s="69"/>
      <c r="GNP44" s="149"/>
      <c r="GNQ44" s="69"/>
      <c r="GNR44" s="149"/>
      <c r="GNS44" s="69"/>
      <c r="GNT44" s="149"/>
      <c r="GNU44" s="69"/>
      <c r="GNV44" s="149"/>
      <c r="GNW44" s="69"/>
      <c r="GNX44" s="149"/>
      <c r="GNY44" s="69"/>
      <c r="GNZ44" s="149"/>
      <c r="GOA44" s="69"/>
      <c r="GOB44" s="149"/>
      <c r="GOC44" s="69"/>
      <c r="GOD44" s="149"/>
      <c r="GOE44" s="69"/>
      <c r="GOF44" s="149"/>
      <c r="GOG44" s="69"/>
      <c r="GOH44" s="149"/>
      <c r="GOI44" s="69"/>
      <c r="GOJ44" s="149"/>
      <c r="GOK44" s="69"/>
      <c r="GOL44" s="149"/>
      <c r="GOM44" s="69"/>
      <c r="GON44" s="149"/>
      <c r="GOO44" s="69"/>
      <c r="GOP44" s="149"/>
      <c r="GOQ44" s="69"/>
      <c r="GOR44" s="149"/>
      <c r="GOS44" s="69"/>
      <c r="GOT44" s="149"/>
      <c r="GOU44" s="69"/>
      <c r="GOV44" s="149"/>
      <c r="GOW44" s="69"/>
      <c r="GOX44" s="149"/>
      <c r="GOY44" s="69"/>
      <c r="GOZ44" s="149"/>
      <c r="GPA44" s="69"/>
      <c r="GPB44" s="149"/>
      <c r="GPC44" s="69"/>
      <c r="GPD44" s="149"/>
      <c r="GPE44" s="69"/>
      <c r="GPF44" s="149"/>
      <c r="GPG44" s="69"/>
      <c r="GPH44" s="149"/>
      <c r="GPI44" s="69"/>
      <c r="GPJ44" s="149"/>
      <c r="GPK44" s="69"/>
      <c r="GPL44" s="149"/>
      <c r="GPM44" s="69"/>
      <c r="GPN44" s="149"/>
      <c r="GPO44" s="69"/>
      <c r="GPP44" s="149"/>
      <c r="GPQ44" s="69"/>
      <c r="GPR44" s="149"/>
      <c r="GPS44" s="69"/>
      <c r="GPT44" s="149"/>
      <c r="GPU44" s="69"/>
      <c r="GPV44" s="149"/>
      <c r="GPW44" s="69"/>
      <c r="GPX44" s="149"/>
      <c r="GPY44" s="69"/>
      <c r="GPZ44" s="149"/>
      <c r="GQA44" s="69"/>
      <c r="GQB44" s="149"/>
      <c r="GQC44" s="69"/>
      <c r="GQD44" s="149"/>
      <c r="GQE44" s="69"/>
      <c r="GQF44" s="149"/>
      <c r="GQG44" s="69"/>
      <c r="GQH44" s="149"/>
      <c r="GQI44" s="69"/>
      <c r="GQJ44" s="149"/>
      <c r="GQK44" s="69"/>
      <c r="GQL44" s="149"/>
      <c r="GQM44" s="69"/>
      <c r="GQN44" s="149"/>
      <c r="GQO44" s="69"/>
      <c r="GQP44" s="149"/>
      <c r="GQQ44" s="69"/>
      <c r="GQR44" s="149"/>
      <c r="GQS44" s="69"/>
      <c r="GQT44" s="149"/>
      <c r="GQU44" s="69"/>
      <c r="GQV44" s="149"/>
      <c r="GQW44" s="69"/>
      <c r="GQX44" s="149"/>
      <c r="GQY44" s="69"/>
      <c r="GQZ44" s="149"/>
      <c r="GRA44" s="69"/>
      <c r="GRB44" s="149"/>
      <c r="GRC44" s="69"/>
      <c r="GRD44" s="149"/>
      <c r="GRE44" s="69"/>
      <c r="GRF44" s="149"/>
      <c r="GRG44" s="69"/>
      <c r="GRH44" s="149"/>
      <c r="GRI44" s="69"/>
      <c r="GRJ44" s="149"/>
      <c r="GRK44" s="69"/>
      <c r="GRL44" s="149"/>
      <c r="GRM44" s="69"/>
      <c r="GRN44" s="149"/>
      <c r="GRO44" s="69"/>
      <c r="GRP44" s="149"/>
      <c r="GRQ44" s="69"/>
      <c r="GRR44" s="149"/>
      <c r="GRS44" s="69"/>
      <c r="GRT44" s="149"/>
      <c r="GRU44" s="69"/>
      <c r="GRV44" s="149"/>
      <c r="GRW44" s="69"/>
      <c r="GRX44" s="149"/>
      <c r="GRY44" s="69"/>
      <c r="GRZ44" s="149"/>
      <c r="GSA44" s="69"/>
      <c r="GSB44" s="149"/>
      <c r="GSC44" s="69"/>
      <c r="GSD44" s="149"/>
      <c r="GSE44" s="69"/>
      <c r="GSF44" s="149"/>
      <c r="GSG44" s="69"/>
      <c r="GSH44" s="149"/>
      <c r="GSI44" s="69"/>
      <c r="GSJ44" s="149"/>
      <c r="GSK44" s="69"/>
      <c r="GSL44" s="149"/>
      <c r="GSM44" s="69"/>
      <c r="GSN44" s="149"/>
      <c r="GSO44" s="69"/>
      <c r="GSP44" s="149"/>
      <c r="GSQ44" s="69"/>
      <c r="GSR44" s="149"/>
      <c r="GSS44" s="69"/>
      <c r="GST44" s="149"/>
      <c r="GSU44" s="69"/>
      <c r="GSV44" s="149"/>
      <c r="GSW44" s="69"/>
      <c r="GSX44" s="149"/>
      <c r="GSY44" s="69"/>
      <c r="GSZ44" s="149"/>
      <c r="GTA44" s="69"/>
      <c r="GTB44" s="149"/>
      <c r="GTC44" s="69"/>
      <c r="GTD44" s="149"/>
      <c r="GTE44" s="69"/>
      <c r="GTF44" s="149"/>
      <c r="GTG44" s="69"/>
      <c r="GTH44" s="149"/>
      <c r="GTI44" s="69"/>
      <c r="GTJ44" s="149"/>
      <c r="GTK44" s="69"/>
      <c r="GTL44" s="149"/>
      <c r="GTM44" s="69"/>
      <c r="GTN44" s="149"/>
      <c r="GTO44" s="69"/>
      <c r="GTP44" s="149"/>
      <c r="GTQ44" s="69"/>
      <c r="GTR44" s="149"/>
      <c r="GTS44" s="69"/>
      <c r="GTT44" s="149"/>
      <c r="GTU44" s="69"/>
      <c r="GTV44" s="149"/>
      <c r="GTW44" s="69"/>
      <c r="GTX44" s="149"/>
      <c r="GTY44" s="69"/>
      <c r="GTZ44" s="149"/>
      <c r="GUA44" s="69"/>
      <c r="GUB44" s="149"/>
      <c r="GUC44" s="69"/>
      <c r="GUD44" s="149"/>
      <c r="GUE44" s="69"/>
      <c r="GUF44" s="149"/>
      <c r="GUG44" s="69"/>
      <c r="GUH44" s="149"/>
      <c r="GUI44" s="69"/>
      <c r="GUJ44" s="149"/>
      <c r="GUK44" s="69"/>
      <c r="GUL44" s="149"/>
      <c r="GUM44" s="69"/>
      <c r="GUN44" s="149"/>
      <c r="GUO44" s="69"/>
      <c r="GUP44" s="149"/>
      <c r="GUQ44" s="69"/>
      <c r="GUR44" s="149"/>
      <c r="GUS44" s="69"/>
      <c r="GUT44" s="149"/>
      <c r="GUU44" s="69"/>
      <c r="GUV44" s="149"/>
      <c r="GUW44" s="69"/>
      <c r="GUX44" s="149"/>
      <c r="GUY44" s="69"/>
      <c r="GUZ44" s="149"/>
      <c r="GVA44" s="69"/>
      <c r="GVB44" s="149"/>
      <c r="GVC44" s="69"/>
      <c r="GVD44" s="149"/>
      <c r="GVE44" s="69"/>
      <c r="GVF44" s="149"/>
      <c r="GVG44" s="69"/>
      <c r="GVH44" s="149"/>
      <c r="GVI44" s="69"/>
      <c r="GVJ44" s="149"/>
      <c r="GVK44" s="69"/>
      <c r="GVL44" s="149"/>
      <c r="GVM44" s="69"/>
      <c r="GVN44" s="149"/>
      <c r="GVO44" s="69"/>
      <c r="GVP44" s="149"/>
      <c r="GVQ44" s="69"/>
      <c r="GVR44" s="149"/>
      <c r="GVS44" s="69"/>
      <c r="GVT44" s="149"/>
      <c r="GVU44" s="69"/>
      <c r="GVV44" s="149"/>
      <c r="GVW44" s="69"/>
      <c r="GVX44" s="149"/>
      <c r="GVY44" s="69"/>
      <c r="GVZ44" s="149"/>
      <c r="GWA44" s="69"/>
      <c r="GWB44" s="149"/>
      <c r="GWC44" s="69"/>
      <c r="GWD44" s="149"/>
      <c r="GWE44" s="69"/>
      <c r="GWF44" s="149"/>
      <c r="GWG44" s="69"/>
      <c r="GWH44" s="149"/>
      <c r="GWI44" s="69"/>
      <c r="GWJ44" s="149"/>
      <c r="GWK44" s="69"/>
      <c r="GWL44" s="149"/>
      <c r="GWM44" s="69"/>
      <c r="GWN44" s="149"/>
      <c r="GWO44" s="69"/>
      <c r="GWP44" s="149"/>
      <c r="GWQ44" s="69"/>
      <c r="GWR44" s="149"/>
      <c r="GWS44" s="69"/>
      <c r="GWT44" s="149"/>
      <c r="GWU44" s="69"/>
      <c r="GWV44" s="149"/>
      <c r="GWW44" s="69"/>
      <c r="GWX44" s="149"/>
      <c r="GWY44" s="69"/>
      <c r="GWZ44" s="149"/>
      <c r="GXA44" s="69"/>
      <c r="GXB44" s="149"/>
      <c r="GXC44" s="69"/>
      <c r="GXD44" s="149"/>
      <c r="GXE44" s="69"/>
      <c r="GXF44" s="149"/>
      <c r="GXG44" s="69"/>
      <c r="GXH44" s="149"/>
      <c r="GXI44" s="69"/>
      <c r="GXJ44" s="149"/>
      <c r="GXK44" s="69"/>
      <c r="GXL44" s="149"/>
      <c r="GXM44" s="69"/>
      <c r="GXN44" s="149"/>
      <c r="GXO44" s="69"/>
      <c r="GXP44" s="149"/>
      <c r="GXQ44" s="69"/>
      <c r="GXR44" s="149"/>
      <c r="GXS44" s="69"/>
      <c r="GXT44" s="149"/>
      <c r="GXU44" s="69"/>
      <c r="GXV44" s="149"/>
      <c r="GXW44" s="69"/>
      <c r="GXX44" s="149"/>
      <c r="GXY44" s="69"/>
      <c r="GXZ44" s="149"/>
      <c r="GYA44" s="69"/>
      <c r="GYB44" s="149"/>
      <c r="GYC44" s="69"/>
      <c r="GYD44" s="149"/>
      <c r="GYE44" s="69"/>
      <c r="GYF44" s="149"/>
      <c r="GYG44" s="69"/>
      <c r="GYH44" s="149"/>
      <c r="GYI44" s="69"/>
      <c r="GYJ44" s="149"/>
      <c r="GYK44" s="69"/>
      <c r="GYL44" s="149"/>
      <c r="GYM44" s="69"/>
      <c r="GYN44" s="149"/>
      <c r="GYO44" s="69"/>
      <c r="GYP44" s="149"/>
      <c r="GYQ44" s="69"/>
      <c r="GYR44" s="149"/>
      <c r="GYS44" s="69"/>
      <c r="GYT44" s="149"/>
      <c r="GYU44" s="69"/>
      <c r="GYV44" s="149"/>
      <c r="GYW44" s="69"/>
      <c r="GYX44" s="149"/>
      <c r="GYY44" s="69"/>
      <c r="GYZ44" s="149"/>
      <c r="GZA44" s="69"/>
      <c r="GZB44" s="149"/>
      <c r="GZC44" s="69"/>
      <c r="GZD44" s="149"/>
      <c r="GZE44" s="69"/>
      <c r="GZF44" s="149"/>
      <c r="GZG44" s="69"/>
      <c r="GZH44" s="149"/>
      <c r="GZI44" s="69"/>
      <c r="GZJ44" s="149"/>
      <c r="GZK44" s="69"/>
      <c r="GZL44" s="149"/>
      <c r="GZM44" s="69"/>
      <c r="GZN44" s="149"/>
      <c r="GZO44" s="69"/>
      <c r="GZP44" s="149"/>
      <c r="GZQ44" s="69"/>
      <c r="GZR44" s="149"/>
      <c r="GZS44" s="69"/>
      <c r="GZT44" s="149"/>
      <c r="GZU44" s="69"/>
      <c r="GZV44" s="149"/>
      <c r="GZW44" s="69"/>
      <c r="GZX44" s="149"/>
      <c r="GZY44" s="69"/>
      <c r="GZZ44" s="149"/>
      <c r="HAA44" s="69"/>
      <c r="HAB44" s="149"/>
      <c r="HAC44" s="69"/>
      <c r="HAD44" s="149"/>
      <c r="HAE44" s="69"/>
      <c r="HAF44" s="149"/>
      <c r="HAG44" s="69"/>
      <c r="HAH44" s="149"/>
      <c r="HAI44" s="69"/>
      <c r="HAJ44" s="149"/>
      <c r="HAK44" s="69"/>
      <c r="HAL44" s="149"/>
      <c r="HAM44" s="69"/>
      <c r="HAN44" s="149"/>
      <c r="HAO44" s="69"/>
      <c r="HAP44" s="149"/>
      <c r="HAQ44" s="69"/>
      <c r="HAR44" s="149"/>
      <c r="HAS44" s="69"/>
      <c r="HAT44" s="149"/>
      <c r="HAU44" s="69"/>
      <c r="HAV44" s="149"/>
      <c r="HAW44" s="69"/>
      <c r="HAX44" s="149"/>
      <c r="HAY44" s="69"/>
      <c r="HAZ44" s="149"/>
      <c r="HBA44" s="69"/>
      <c r="HBB44" s="149"/>
      <c r="HBC44" s="69"/>
      <c r="HBD44" s="149"/>
      <c r="HBE44" s="69"/>
      <c r="HBF44" s="149"/>
      <c r="HBG44" s="69"/>
      <c r="HBH44" s="149"/>
      <c r="HBI44" s="69"/>
      <c r="HBJ44" s="149"/>
      <c r="HBK44" s="69"/>
      <c r="HBL44" s="149"/>
      <c r="HBM44" s="69"/>
      <c r="HBN44" s="149"/>
      <c r="HBO44" s="69"/>
      <c r="HBP44" s="149"/>
      <c r="HBQ44" s="69"/>
      <c r="HBR44" s="149"/>
      <c r="HBS44" s="69"/>
      <c r="HBT44" s="149"/>
      <c r="HBU44" s="69"/>
      <c r="HBV44" s="149"/>
      <c r="HBW44" s="69"/>
      <c r="HBX44" s="149"/>
      <c r="HBY44" s="69"/>
      <c r="HBZ44" s="149"/>
      <c r="HCA44" s="69"/>
      <c r="HCB44" s="149"/>
      <c r="HCC44" s="69"/>
      <c r="HCD44" s="149"/>
      <c r="HCE44" s="69"/>
      <c r="HCF44" s="149"/>
      <c r="HCG44" s="69"/>
      <c r="HCH44" s="149"/>
      <c r="HCI44" s="69"/>
      <c r="HCJ44" s="149"/>
      <c r="HCK44" s="69"/>
      <c r="HCL44" s="149"/>
      <c r="HCM44" s="69"/>
      <c r="HCN44" s="149"/>
      <c r="HCO44" s="69"/>
      <c r="HCP44" s="149"/>
      <c r="HCQ44" s="69"/>
      <c r="HCR44" s="149"/>
      <c r="HCS44" s="69"/>
      <c r="HCT44" s="149"/>
      <c r="HCU44" s="69"/>
      <c r="HCV44" s="149"/>
      <c r="HCW44" s="69"/>
      <c r="HCX44" s="149"/>
      <c r="HCY44" s="69"/>
      <c r="HCZ44" s="149"/>
      <c r="HDA44" s="69"/>
      <c r="HDB44" s="149"/>
      <c r="HDC44" s="69"/>
      <c r="HDD44" s="149"/>
      <c r="HDE44" s="69"/>
      <c r="HDF44" s="149"/>
      <c r="HDG44" s="69"/>
      <c r="HDH44" s="149"/>
      <c r="HDI44" s="69"/>
      <c r="HDJ44" s="149"/>
      <c r="HDK44" s="69"/>
      <c r="HDL44" s="149"/>
      <c r="HDM44" s="69"/>
      <c r="HDN44" s="149"/>
      <c r="HDO44" s="69"/>
      <c r="HDP44" s="149"/>
      <c r="HDQ44" s="69"/>
      <c r="HDR44" s="149"/>
      <c r="HDS44" s="69"/>
      <c r="HDT44" s="149"/>
      <c r="HDU44" s="69"/>
      <c r="HDV44" s="149"/>
      <c r="HDW44" s="69"/>
      <c r="HDX44" s="149"/>
      <c r="HDY44" s="69"/>
      <c r="HDZ44" s="149"/>
      <c r="HEA44" s="69"/>
      <c r="HEB44" s="149"/>
      <c r="HEC44" s="69"/>
      <c r="HED44" s="149"/>
      <c r="HEE44" s="69"/>
      <c r="HEF44" s="149"/>
      <c r="HEG44" s="69"/>
      <c r="HEH44" s="149"/>
      <c r="HEI44" s="69"/>
      <c r="HEJ44" s="149"/>
      <c r="HEK44" s="69"/>
      <c r="HEL44" s="149"/>
      <c r="HEM44" s="69"/>
      <c r="HEN44" s="149"/>
      <c r="HEO44" s="69"/>
      <c r="HEP44" s="149"/>
      <c r="HEQ44" s="69"/>
      <c r="HER44" s="149"/>
      <c r="HES44" s="69"/>
      <c r="HET44" s="149"/>
      <c r="HEU44" s="69"/>
      <c r="HEV44" s="149"/>
      <c r="HEW44" s="69"/>
      <c r="HEX44" s="149"/>
      <c r="HEY44" s="69"/>
      <c r="HEZ44" s="149"/>
      <c r="HFA44" s="69"/>
      <c r="HFB44" s="149"/>
      <c r="HFC44" s="69"/>
      <c r="HFD44" s="149"/>
      <c r="HFE44" s="69"/>
      <c r="HFF44" s="149"/>
      <c r="HFG44" s="69"/>
      <c r="HFH44" s="149"/>
      <c r="HFI44" s="69"/>
      <c r="HFJ44" s="149"/>
      <c r="HFK44" s="69"/>
      <c r="HFL44" s="149"/>
      <c r="HFM44" s="69"/>
      <c r="HFN44" s="149"/>
      <c r="HFO44" s="69"/>
      <c r="HFP44" s="149"/>
      <c r="HFQ44" s="69"/>
      <c r="HFR44" s="149"/>
      <c r="HFS44" s="69"/>
      <c r="HFT44" s="149"/>
      <c r="HFU44" s="69"/>
      <c r="HFV44" s="149"/>
      <c r="HFW44" s="69"/>
      <c r="HFX44" s="149"/>
      <c r="HFY44" s="69"/>
      <c r="HFZ44" s="149"/>
      <c r="HGA44" s="69"/>
      <c r="HGB44" s="149"/>
      <c r="HGC44" s="69"/>
      <c r="HGD44" s="149"/>
      <c r="HGE44" s="69"/>
      <c r="HGF44" s="149"/>
      <c r="HGG44" s="69"/>
      <c r="HGH44" s="149"/>
      <c r="HGI44" s="69"/>
      <c r="HGJ44" s="149"/>
      <c r="HGK44" s="69"/>
      <c r="HGL44" s="149"/>
      <c r="HGM44" s="69"/>
      <c r="HGN44" s="149"/>
      <c r="HGO44" s="69"/>
      <c r="HGP44" s="149"/>
      <c r="HGQ44" s="69"/>
      <c r="HGR44" s="149"/>
      <c r="HGS44" s="69"/>
      <c r="HGT44" s="149"/>
      <c r="HGU44" s="69"/>
      <c r="HGV44" s="149"/>
      <c r="HGW44" s="69"/>
      <c r="HGX44" s="149"/>
      <c r="HGY44" s="69"/>
      <c r="HGZ44" s="149"/>
      <c r="HHA44" s="69"/>
      <c r="HHB44" s="149"/>
      <c r="HHC44" s="69"/>
      <c r="HHD44" s="149"/>
      <c r="HHE44" s="69"/>
      <c r="HHF44" s="149"/>
      <c r="HHG44" s="69"/>
      <c r="HHH44" s="149"/>
      <c r="HHI44" s="69"/>
      <c r="HHJ44" s="149"/>
      <c r="HHK44" s="69"/>
      <c r="HHL44" s="149"/>
      <c r="HHM44" s="69"/>
      <c r="HHN44" s="149"/>
      <c r="HHO44" s="69"/>
      <c r="HHP44" s="149"/>
      <c r="HHQ44" s="69"/>
      <c r="HHR44" s="149"/>
      <c r="HHS44" s="69"/>
      <c r="HHT44" s="149"/>
      <c r="HHU44" s="69"/>
      <c r="HHV44" s="149"/>
      <c r="HHW44" s="69"/>
      <c r="HHX44" s="149"/>
      <c r="HHY44" s="69"/>
      <c r="HHZ44" s="149"/>
      <c r="HIA44" s="69"/>
      <c r="HIB44" s="149"/>
      <c r="HIC44" s="69"/>
      <c r="HID44" s="149"/>
      <c r="HIE44" s="69"/>
      <c r="HIF44" s="149"/>
      <c r="HIG44" s="69"/>
      <c r="HIH44" s="149"/>
      <c r="HII44" s="69"/>
      <c r="HIJ44" s="149"/>
      <c r="HIK44" s="69"/>
      <c r="HIL44" s="149"/>
      <c r="HIM44" s="69"/>
      <c r="HIN44" s="149"/>
      <c r="HIO44" s="69"/>
      <c r="HIP44" s="149"/>
      <c r="HIQ44" s="69"/>
      <c r="HIR44" s="149"/>
      <c r="HIS44" s="69"/>
      <c r="HIT44" s="149"/>
      <c r="HIU44" s="69"/>
      <c r="HIV44" s="149"/>
      <c r="HIW44" s="69"/>
      <c r="HIX44" s="149"/>
      <c r="HIY44" s="69"/>
      <c r="HIZ44" s="149"/>
      <c r="HJA44" s="69"/>
      <c r="HJB44" s="149"/>
      <c r="HJC44" s="69"/>
      <c r="HJD44" s="149"/>
      <c r="HJE44" s="69"/>
      <c r="HJF44" s="149"/>
      <c r="HJG44" s="69"/>
      <c r="HJH44" s="149"/>
      <c r="HJI44" s="69"/>
      <c r="HJJ44" s="149"/>
      <c r="HJK44" s="69"/>
      <c r="HJL44" s="149"/>
      <c r="HJM44" s="69"/>
      <c r="HJN44" s="149"/>
      <c r="HJO44" s="69"/>
      <c r="HJP44" s="149"/>
      <c r="HJQ44" s="69"/>
      <c r="HJR44" s="149"/>
      <c r="HJS44" s="69"/>
      <c r="HJT44" s="149"/>
      <c r="HJU44" s="69"/>
      <c r="HJV44" s="149"/>
      <c r="HJW44" s="69"/>
      <c r="HJX44" s="149"/>
      <c r="HJY44" s="69"/>
      <c r="HJZ44" s="149"/>
      <c r="HKA44" s="69"/>
      <c r="HKB44" s="149"/>
      <c r="HKC44" s="69"/>
      <c r="HKD44" s="149"/>
      <c r="HKE44" s="69"/>
      <c r="HKF44" s="149"/>
      <c r="HKG44" s="69"/>
      <c r="HKH44" s="149"/>
      <c r="HKI44" s="69"/>
      <c r="HKJ44" s="149"/>
      <c r="HKK44" s="69"/>
      <c r="HKL44" s="149"/>
      <c r="HKM44" s="69"/>
      <c r="HKN44" s="149"/>
      <c r="HKO44" s="69"/>
      <c r="HKP44" s="149"/>
      <c r="HKQ44" s="69"/>
      <c r="HKR44" s="149"/>
      <c r="HKS44" s="69"/>
      <c r="HKT44" s="149"/>
      <c r="HKU44" s="69"/>
      <c r="HKV44" s="149"/>
      <c r="HKW44" s="69"/>
      <c r="HKX44" s="149"/>
      <c r="HKY44" s="69"/>
      <c r="HKZ44" s="149"/>
      <c r="HLA44" s="69"/>
      <c r="HLB44" s="149"/>
      <c r="HLC44" s="69"/>
      <c r="HLD44" s="149"/>
      <c r="HLE44" s="69"/>
      <c r="HLF44" s="149"/>
      <c r="HLG44" s="69"/>
      <c r="HLH44" s="149"/>
      <c r="HLI44" s="69"/>
      <c r="HLJ44" s="149"/>
      <c r="HLK44" s="69"/>
      <c r="HLL44" s="149"/>
      <c r="HLM44" s="69"/>
      <c r="HLN44" s="149"/>
      <c r="HLO44" s="69"/>
      <c r="HLP44" s="149"/>
      <c r="HLQ44" s="69"/>
      <c r="HLR44" s="149"/>
      <c r="HLS44" s="69"/>
      <c r="HLT44" s="149"/>
      <c r="HLU44" s="69"/>
      <c r="HLV44" s="149"/>
      <c r="HLW44" s="69"/>
      <c r="HLX44" s="149"/>
      <c r="HLY44" s="69"/>
      <c r="HLZ44" s="149"/>
      <c r="HMA44" s="69"/>
      <c r="HMB44" s="149"/>
      <c r="HMC44" s="69"/>
      <c r="HMD44" s="149"/>
      <c r="HME44" s="69"/>
      <c r="HMF44" s="149"/>
      <c r="HMG44" s="69"/>
      <c r="HMH44" s="149"/>
      <c r="HMI44" s="69"/>
      <c r="HMJ44" s="149"/>
      <c r="HMK44" s="69"/>
      <c r="HML44" s="149"/>
      <c r="HMM44" s="69"/>
      <c r="HMN44" s="149"/>
      <c r="HMO44" s="69"/>
      <c r="HMP44" s="149"/>
      <c r="HMQ44" s="69"/>
      <c r="HMR44" s="149"/>
      <c r="HMS44" s="69"/>
      <c r="HMT44" s="149"/>
      <c r="HMU44" s="69"/>
      <c r="HMV44" s="149"/>
      <c r="HMW44" s="69"/>
      <c r="HMX44" s="149"/>
      <c r="HMY44" s="69"/>
      <c r="HMZ44" s="149"/>
      <c r="HNA44" s="69"/>
      <c r="HNB44" s="149"/>
      <c r="HNC44" s="69"/>
      <c r="HND44" s="149"/>
      <c r="HNE44" s="69"/>
      <c r="HNF44" s="149"/>
      <c r="HNG44" s="69"/>
      <c r="HNH44" s="149"/>
      <c r="HNI44" s="69"/>
      <c r="HNJ44" s="149"/>
      <c r="HNK44" s="69"/>
      <c r="HNL44" s="149"/>
      <c r="HNM44" s="69"/>
      <c r="HNN44" s="149"/>
      <c r="HNO44" s="69"/>
      <c r="HNP44" s="149"/>
      <c r="HNQ44" s="69"/>
      <c r="HNR44" s="149"/>
      <c r="HNS44" s="69"/>
      <c r="HNT44" s="149"/>
      <c r="HNU44" s="69"/>
      <c r="HNV44" s="149"/>
      <c r="HNW44" s="69"/>
      <c r="HNX44" s="149"/>
      <c r="HNY44" s="69"/>
      <c r="HNZ44" s="149"/>
      <c r="HOA44" s="69"/>
      <c r="HOB44" s="149"/>
      <c r="HOC44" s="69"/>
      <c r="HOD44" s="149"/>
      <c r="HOE44" s="69"/>
      <c r="HOF44" s="149"/>
      <c r="HOG44" s="69"/>
      <c r="HOH44" s="149"/>
      <c r="HOI44" s="69"/>
      <c r="HOJ44" s="149"/>
      <c r="HOK44" s="69"/>
      <c r="HOL44" s="149"/>
      <c r="HOM44" s="69"/>
      <c r="HON44" s="149"/>
      <c r="HOO44" s="69"/>
      <c r="HOP44" s="149"/>
      <c r="HOQ44" s="69"/>
      <c r="HOR44" s="149"/>
      <c r="HOS44" s="69"/>
      <c r="HOT44" s="149"/>
      <c r="HOU44" s="69"/>
      <c r="HOV44" s="149"/>
      <c r="HOW44" s="69"/>
      <c r="HOX44" s="149"/>
      <c r="HOY44" s="69"/>
      <c r="HOZ44" s="149"/>
      <c r="HPA44" s="69"/>
      <c r="HPB44" s="149"/>
      <c r="HPC44" s="69"/>
      <c r="HPD44" s="149"/>
      <c r="HPE44" s="69"/>
      <c r="HPF44" s="149"/>
      <c r="HPG44" s="69"/>
      <c r="HPH44" s="149"/>
      <c r="HPI44" s="69"/>
      <c r="HPJ44" s="149"/>
      <c r="HPK44" s="69"/>
      <c r="HPL44" s="149"/>
      <c r="HPM44" s="69"/>
      <c r="HPN44" s="149"/>
      <c r="HPO44" s="69"/>
      <c r="HPP44" s="149"/>
      <c r="HPQ44" s="69"/>
      <c r="HPR44" s="149"/>
      <c r="HPS44" s="69"/>
      <c r="HPT44" s="149"/>
      <c r="HPU44" s="69"/>
      <c r="HPV44" s="149"/>
      <c r="HPW44" s="69"/>
      <c r="HPX44" s="149"/>
      <c r="HPY44" s="69"/>
      <c r="HPZ44" s="149"/>
      <c r="HQA44" s="69"/>
      <c r="HQB44" s="149"/>
      <c r="HQC44" s="69"/>
      <c r="HQD44" s="149"/>
      <c r="HQE44" s="69"/>
      <c r="HQF44" s="149"/>
      <c r="HQG44" s="69"/>
      <c r="HQH44" s="149"/>
      <c r="HQI44" s="69"/>
      <c r="HQJ44" s="149"/>
      <c r="HQK44" s="69"/>
      <c r="HQL44" s="149"/>
      <c r="HQM44" s="69"/>
      <c r="HQN44" s="149"/>
      <c r="HQO44" s="69"/>
      <c r="HQP44" s="149"/>
      <c r="HQQ44" s="69"/>
      <c r="HQR44" s="149"/>
      <c r="HQS44" s="69"/>
      <c r="HQT44" s="149"/>
      <c r="HQU44" s="69"/>
      <c r="HQV44" s="149"/>
      <c r="HQW44" s="69"/>
      <c r="HQX44" s="149"/>
      <c r="HQY44" s="69"/>
      <c r="HQZ44" s="149"/>
      <c r="HRA44" s="69"/>
      <c r="HRB44" s="149"/>
      <c r="HRC44" s="69"/>
      <c r="HRD44" s="149"/>
      <c r="HRE44" s="69"/>
      <c r="HRF44" s="149"/>
      <c r="HRG44" s="69"/>
      <c r="HRH44" s="149"/>
      <c r="HRI44" s="69"/>
      <c r="HRJ44" s="149"/>
      <c r="HRK44" s="69"/>
      <c r="HRL44" s="149"/>
      <c r="HRM44" s="69"/>
      <c r="HRN44" s="149"/>
      <c r="HRO44" s="69"/>
      <c r="HRP44" s="149"/>
      <c r="HRQ44" s="69"/>
      <c r="HRR44" s="149"/>
      <c r="HRS44" s="69"/>
      <c r="HRT44" s="149"/>
      <c r="HRU44" s="69"/>
      <c r="HRV44" s="149"/>
      <c r="HRW44" s="69"/>
      <c r="HRX44" s="149"/>
      <c r="HRY44" s="69"/>
      <c r="HRZ44" s="149"/>
      <c r="HSA44" s="69"/>
      <c r="HSB44" s="149"/>
      <c r="HSC44" s="69"/>
      <c r="HSD44" s="149"/>
      <c r="HSE44" s="69"/>
      <c r="HSF44" s="149"/>
      <c r="HSG44" s="69"/>
      <c r="HSH44" s="149"/>
      <c r="HSI44" s="69"/>
      <c r="HSJ44" s="149"/>
      <c r="HSK44" s="69"/>
      <c r="HSL44" s="149"/>
      <c r="HSM44" s="69"/>
      <c r="HSN44" s="149"/>
      <c r="HSO44" s="69"/>
      <c r="HSP44" s="149"/>
      <c r="HSQ44" s="69"/>
      <c r="HSR44" s="149"/>
      <c r="HSS44" s="69"/>
      <c r="HST44" s="149"/>
      <c r="HSU44" s="69"/>
      <c r="HSV44" s="149"/>
      <c r="HSW44" s="69"/>
      <c r="HSX44" s="149"/>
      <c r="HSY44" s="69"/>
      <c r="HSZ44" s="149"/>
      <c r="HTA44" s="69"/>
      <c r="HTB44" s="149"/>
      <c r="HTC44" s="69"/>
      <c r="HTD44" s="149"/>
      <c r="HTE44" s="69"/>
      <c r="HTF44" s="149"/>
      <c r="HTG44" s="69"/>
      <c r="HTH44" s="149"/>
      <c r="HTI44" s="69"/>
      <c r="HTJ44" s="149"/>
      <c r="HTK44" s="69"/>
      <c r="HTL44" s="149"/>
      <c r="HTM44" s="69"/>
      <c r="HTN44" s="149"/>
      <c r="HTO44" s="69"/>
      <c r="HTP44" s="149"/>
      <c r="HTQ44" s="69"/>
      <c r="HTR44" s="149"/>
      <c r="HTS44" s="69"/>
      <c r="HTT44" s="149"/>
      <c r="HTU44" s="69"/>
      <c r="HTV44" s="149"/>
      <c r="HTW44" s="69"/>
      <c r="HTX44" s="149"/>
      <c r="HTY44" s="69"/>
      <c r="HTZ44" s="149"/>
      <c r="HUA44" s="69"/>
      <c r="HUB44" s="149"/>
      <c r="HUC44" s="69"/>
      <c r="HUD44" s="149"/>
      <c r="HUE44" s="69"/>
      <c r="HUF44" s="149"/>
      <c r="HUG44" s="69"/>
      <c r="HUH44" s="149"/>
      <c r="HUI44" s="69"/>
      <c r="HUJ44" s="149"/>
      <c r="HUK44" s="69"/>
      <c r="HUL44" s="149"/>
      <c r="HUM44" s="69"/>
      <c r="HUN44" s="149"/>
      <c r="HUO44" s="69"/>
      <c r="HUP44" s="149"/>
      <c r="HUQ44" s="69"/>
      <c r="HUR44" s="149"/>
      <c r="HUS44" s="69"/>
      <c r="HUT44" s="149"/>
      <c r="HUU44" s="69"/>
      <c r="HUV44" s="149"/>
      <c r="HUW44" s="69"/>
      <c r="HUX44" s="149"/>
      <c r="HUY44" s="69"/>
      <c r="HUZ44" s="149"/>
      <c r="HVA44" s="69"/>
      <c r="HVB44" s="149"/>
      <c r="HVC44" s="69"/>
      <c r="HVD44" s="149"/>
      <c r="HVE44" s="69"/>
      <c r="HVF44" s="149"/>
      <c r="HVG44" s="69"/>
      <c r="HVH44" s="149"/>
      <c r="HVI44" s="69"/>
      <c r="HVJ44" s="149"/>
      <c r="HVK44" s="69"/>
      <c r="HVL44" s="149"/>
      <c r="HVM44" s="69"/>
      <c r="HVN44" s="149"/>
      <c r="HVO44" s="69"/>
      <c r="HVP44" s="149"/>
      <c r="HVQ44" s="69"/>
      <c r="HVR44" s="149"/>
      <c r="HVS44" s="69"/>
      <c r="HVT44" s="149"/>
      <c r="HVU44" s="69"/>
      <c r="HVV44" s="149"/>
      <c r="HVW44" s="69"/>
      <c r="HVX44" s="149"/>
      <c r="HVY44" s="69"/>
      <c r="HVZ44" s="149"/>
      <c r="HWA44" s="69"/>
      <c r="HWB44" s="149"/>
      <c r="HWC44" s="69"/>
      <c r="HWD44" s="149"/>
      <c r="HWE44" s="69"/>
      <c r="HWF44" s="149"/>
      <c r="HWG44" s="69"/>
      <c r="HWH44" s="149"/>
      <c r="HWI44" s="69"/>
      <c r="HWJ44" s="149"/>
      <c r="HWK44" s="69"/>
      <c r="HWL44" s="149"/>
      <c r="HWM44" s="69"/>
      <c r="HWN44" s="149"/>
      <c r="HWO44" s="69"/>
      <c r="HWP44" s="149"/>
      <c r="HWQ44" s="69"/>
      <c r="HWR44" s="149"/>
      <c r="HWS44" s="69"/>
      <c r="HWT44" s="149"/>
      <c r="HWU44" s="69"/>
      <c r="HWV44" s="149"/>
      <c r="HWW44" s="69"/>
      <c r="HWX44" s="149"/>
      <c r="HWY44" s="69"/>
      <c r="HWZ44" s="149"/>
      <c r="HXA44" s="69"/>
      <c r="HXB44" s="149"/>
      <c r="HXC44" s="69"/>
      <c r="HXD44" s="149"/>
      <c r="HXE44" s="69"/>
      <c r="HXF44" s="149"/>
      <c r="HXG44" s="69"/>
      <c r="HXH44" s="149"/>
      <c r="HXI44" s="69"/>
      <c r="HXJ44" s="149"/>
      <c r="HXK44" s="69"/>
      <c r="HXL44" s="149"/>
      <c r="HXM44" s="69"/>
      <c r="HXN44" s="149"/>
      <c r="HXO44" s="69"/>
      <c r="HXP44" s="149"/>
      <c r="HXQ44" s="69"/>
      <c r="HXR44" s="149"/>
      <c r="HXS44" s="69"/>
      <c r="HXT44" s="149"/>
      <c r="HXU44" s="69"/>
      <c r="HXV44" s="149"/>
      <c r="HXW44" s="69"/>
      <c r="HXX44" s="149"/>
      <c r="HXY44" s="69"/>
      <c r="HXZ44" s="149"/>
      <c r="HYA44" s="69"/>
      <c r="HYB44" s="149"/>
      <c r="HYC44" s="69"/>
      <c r="HYD44" s="149"/>
      <c r="HYE44" s="69"/>
      <c r="HYF44" s="149"/>
      <c r="HYG44" s="69"/>
      <c r="HYH44" s="149"/>
      <c r="HYI44" s="69"/>
      <c r="HYJ44" s="149"/>
      <c r="HYK44" s="69"/>
      <c r="HYL44" s="149"/>
      <c r="HYM44" s="69"/>
      <c r="HYN44" s="149"/>
      <c r="HYO44" s="69"/>
      <c r="HYP44" s="149"/>
      <c r="HYQ44" s="69"/>
      <c r="HYR44" s="149"/>
      <c r="HYS44" s="69"/>
      <c r="HYT44" s="149"/>
      <c r="HYU44" s="69"/>
      <c r="HYV44" s="149"/>
      <c r="HYW44" s="69"/>
      <c r="HYX44" s="149"/>
      <c r="HYY44" s="69"/>
      <c r="HYZ44" s="149"/>
      <c r="HZA44" s="69"/>
      <c r="HZB44" s="149"/>
      <c r="HZC44" s="69"/>
      <c r="HZD44" s="149"/>
      <c r="HZE44" s="69"/>
      <c r="HZF44" s="149"/>
      <c r="HZG44" s="69"/>
      <c r="HZH44" s="149"/>
      <c r="HZI44" s="69"/>
      <c r="HZJ44" s="149"/>
      <c r="HZK44" s="69"/>
      <c r="HZL44" s="149"/>
      <c r="HZM44" s="69"/>
      <c r="HZN44" s="149"/>
      <c r="HZO44" s="69"/>
      <c r="HZP44" s="149"/>
      <c r="HZQ44" s="69"/>
      <c r="HZR44" s="149"/>
      <c r="HZS44" s="69"/>
      <c r="HZT44" s="149"/>
      <c r="HZU44" s="69"/>
      <c r="HZV44" s="149"/>
      <c r="HZW44" s="69"/>
      <c r="HZX44" s="149"/>
      <c r="HZY44" s="69"/>
      <c r="HZZ44" s="149"/>
      <c r="IAA44" s="69"/>
      <c r="IAB44" s="149"/>
      <c r="IAC44" s="69"/>
      <c r="IAD44" s="149"/>
      <c r="IAE44" s="69"/>
      <c r="IAF44" s="149"/>
      <c r="IAG44" s="69"/>
      <c r="IAH44" s="149"/>
      <c r="IAI44" s="69"/>
      <c r="IAJ44" s="149"/>
      <c r="IAK44" s="69"/>
      <c r="IAL44" s="149"/>
      <c r="IAM44" s="69"/>
      <c r="IAN44" s="149"/>
      <c r="IAO44" s="69"/>
      <c r="IAP44" s="149"/>
      <c r="IAQ44" s="69"/>
      <c r="IAR44" s="149"/>
      <c r="IAS44" s="69"/>
      <c r="IAT44" s="149"/>
      <c r="IAU44" s="69"/>
      <c r="IAV44" s="149"/>
      <c r="IAW44" s="69"/>
      <c r="IAX44" s="149"/>
      <c r="IAY44" s="69"/>
      <c r="IAZ44" s="149"/>
      <c r="IBA44" s="69"/>
      <c r="IBB44" s="149"/>
      <c r="IBC44" s="69"/>
      <c r="IBD44" s="149"/>
      <c r="IBE44" s="69"/>
      <c r="IBF44" s="149"/>
      <c r="IBG44" s="69"/>
      <c r="IBH44" s="149"/>
      <c r="IBI44" s="69"/>
      <c r="IBJ44" s="149"/>
      <c r="IBK44" s="69"/>
      <c r="IBL44" s="149"/>
      <c r="IBM44" s="69"/>
      <c r="IBN44" s="149"/>
      <c r="IBO44" s="69"/>
      <c r="IBP44" s="149"/>
      <c r="IBQ44" s="69"/>
      <c r="IBR44" s="149"/>
      <c r="IBS44" s="69"/>
      <c r="IBT44" s="149"/>
      <c r="IBU44" s="69"/>
      <c r="IBV44" s="149"/>
      <c r="IBW44" s="69"/>
      <c r="IBX44" s="149"/>
      <c r="IBY44" s="69"/>
      <c r="IBZ44" s="149"/>
      <c r="ICA44" s="69"/>
      <c r="ICB44" s="149"/>
      <c r="ICC44" s="69"/>
      <c r="ICD44" s="149"/>
      <c r="ICE44" s="69"/>
      <c r="ICF44" s="149"/>
      <c r="ICG44" s="69"/>
      <c r="ICH44" s="149"/>
      <c r="ICI44" s="69"/>
      <c r="ICJ44" s="149"/>
      <c r="ICK44" s="69"/>
      <c r="ICL44" s="149"/>
      <c r="ICM44" s="69"/>
      <c r="ICN44" s="149"/>
      <c r="ICO44" s="69"/>
      <c r="ICP44" s="149"/>
      <c r="ICQ44" s="69"/>
      <c r="ICR44" s="149"/>
      <c r="ICS44" s="69"/>
      <c r="ICT44" s="149"/>
      <c r="ICU44" s="69"/>
      <c r="ICV44" s="149"/>
      <c r="ICW44" s="69"/>
      <c r="ICX44" s="149"/>
      <c r="ICY44" s="69"/>
      <c r="ICZ44" s="149"/>
      <c r="IDA44" s="69"/>
      <c r="IDB44" s="149"/>
      <c r="IDC44" s="69"/>
      <c r="IDD44" s="149"/>
      <c r="IDE44" s="69"/>
      <c r="IDF44" s="149"/>
      <c r="IDG44" s="69"/>
      <c r="IDH44" s="149"/>
      <c r="IDI44" s="69"/>
      <c r="IDJ44" s="149"/>
      <c r="IDK44" s="69"/>
      <c r="IDL44" s="149"/>
      <c r="IDM44" s="69"/>
      <c r="IDN44" s="149"/>
      <c r="IDO44" s="69"/>
      <c r="IDP44" s="149"/>
      <c r="IDQ44" s="69"/>
      <c r="IDR44" s="149"/>
      <c r="IDS44" s="69"/>
      <c r="IDT44" s="149"/>
      <c r="IDU44" s="69"/>
      <c r="IDV44" s="149"/>
      <c r="IDW44" s="69"/>
      <c r="IDX44" s="149"/>
      <c r="IDY44" s="69"/>
      <c r="IDZ44" s="149"/>
      <c r="IEA44" s="69"/>
      <c r="IEB44" s="149"/>
      <c r="IEC44" s="69"/>
      <c r="IED44" s="149"/>
      <c r="IEE44" s="69"/>
      <c r="IEF44" s="149"/>
      <c r="IEG44" s="69"/>
      <c r="IEH44" s="149"/>
      <c r="IEI44" s="69"/>
      <c r="IEJ44" s="149"/>
      <c r="IEK44" s="69"/>
      <c r="IEL44" s="149"/>
      <c r="IEM44" s="69"/>
      <c r="IEN44" s="149"/>
      <c r="IEO44" s="69"/>
      <c r="IEP44" s="149"/>
      <c r="IEQ44" s="69"/>
      <c r="IER44" s="149"/>
      <c r="IES44" s="69"/>
      <c r="IET44" s="149"/>
      <c r="IEU44" s="69"/>
      <c r="IEV44" s="149"/>
      <c r="IEW44" s="69"/>
      <c r="IEX44" s="149"/>
      <c r="IEY44" s="69"/>
      <c r="IEZ44" s="149"/>
      <c r="IFA44" s="69"/>
      <c r="IFB44" s="149"/>
      <c r="IFC44" s="69"/>
      <c r="IFD44" s="149"/>
      <c r="IFE44" s="69"/>
      <c r="IFF44" s="149"/>
      <c r="IFG44" s="69"/>
      <c r="IFH44" s="149"/>
      <c r="IFI44" s="69"/>
      <c r="IFJ44" s="149"/>
      <c r="IFK44" s="69"/>
      <c r="IFL44" s="149"/>
      <c r="IFM44" s="69"/>
      <c r="IFN44" s="149"/>
      <c r="IFO44" s="69"/>
      <c r="IFP44" s="149"/>
      <c r="IFQ44" s="69"/>
      <c r="IFR44" s="149"/>
      <c r="IFS44" s="69"/>
      <c r="IFT44" s="149"/>
      <c r="IFU44" s="69"/>
      <c r="IFV44" s="149"/>
      <c r="IFW44" s="69"/>
      <c r="IFX44" s="149"/>
      <c r="IFY44" s="69"/>
      <c r="IFZ44" s="149"/>
      <c r="IGA44" s="69"/>
      <c r="IGB44" s="149"/>
      <c r="IGC44" s="69"/>
      <c r="IGD44" s="149"/>
      <c r="IGE44" s="69"/>
      <c r="IGF44" s="149"/>
      <c r="IGG44" s="69"/>
      <c r="IGH44" s="149"/>
      <c r="IGI44" s="69"/>
      <c r="IGJ44" s="149"/>
      <c r="IGK44" s="69"/>
      <c r="IGL44" s="149"/>
      <c r="IGM44" s="69"/>
      <c r="IGN44" s="149"/>
      <c r="IGO44" s="69"/>
      <c r="IGP44" s="149"/>
      <c r="IGQ44" s="69"/>
      <c r="IGR44" s="149"/>
      <c r="IGS44" s="69"/>
      <c r="IGT44" s="149"/>
      <c r="IGU44" s="69"/>
      <c r="IGV44" s="149"/>
      <c r="IGW44" s="69"/>
      <c r="IGX44" s="149"/>
      <c r="IGY44" s="69"/>
      <c r="IGZ44" s="149"/>
      <c r="IHA44" s="69"/>
      <c r="IHB44" s="149"/>
      <c r="IHC44" s="69"/>
      <c r="IHD44" s="149"/>
      <c r="IHE44" s="69"/>
      <c r="IHF44" s="149"/>
      <c r="IHG44" s="69"/>
      <c r="IHH44" s="149"/>
      <c r="IHI44" s="69"/>
      <c r="IHJ44" s="149"/>
      <c r="IHK44" s="69"/>
      <c r="IHL44" s="149"/>
      <c r="IHM44" s="69"/>
      <c r="IHN44" s="149"/>
      <c r="IHO44" s="69"/>
      <c r="IHP44" s="149"/>
      <c r="IHQ44" s="69"/>
      <c r="IHR44" s="149"/>
      <c r="IHS44" s="69"/>
      <c r="IHT44" s="149"/>
      <c r="IHU44" s="69"/>
      <c r="IHV44" s="149"/>
      <c r="IHW44" s="69"/>
      <c r="IHX44" s="149"/>
      <c r="IHY44" s="69"/>
      <c r="IHZ44" s="149"/>
      <c r="IIA44" s="69"/>
      <c r="IIB44" s="149"/>
      <c r="IIC44" s="69"/>
      <c r="IID44" s="149"/>
      <c r="IIE44" s="69"/>
      <c r="IIF44" s="149"/>
      <c r="IIG44" s="69"/>
      <c r="IIH44" s="149"/>
      <c r="III44" s="69"/>
      <c r="IIJ44" s="149"/>
      <c r="IIK44" s="69"/>
      <c r="IIL44" s="149"/>
      <c r="IIM44" s="69"/>
      <c r="IIN44" s="149"/>
      <c r="IIO44" s="69"/>
      <c r="IIP44" s="149"/>
      <c r="IIQ44" s="69"/>
      <c r="IIR44" s="149"/>
      <c r="IIS44" s="69"/>
      <c r="IIT44" s="149"/>
      <c r="IIU44" s="69"/>
      <c r="IIV44" s="149"/>
      <c r="IIW44" s="69"/>
      <c r="IIX44" s="149"/>
      <c r="IIY44" s="69"/>
      <c r="IIZ44" s="149"/>
      <c r="IJA44" s="69"/>
      <c r="IJB44" s="149"/>
      <c r="IJC44" s="69"/>
      <c r="IJD44" s="149"/>
      <c r="IJE44" s="69"/>
      <c r="IJF44" s="149"/>
      <c r="IJG44" s="69"/>
      <c r="IJH44" s="149"/>
      <c r="IJI44" s="69"/>
      <c r="IJJ44" s="149"/>
      <c r="IJK44" s="69"/>
      <c r="IJL44" s="149"/>
      <c r="IJM44" s="69"/>
      <c r="IJN44" s="149"/>
      <c r="IJO44" s="69"/>
      <c r="IJP44" s="149"/>
      <c r="IJQ44" s="69"/>
      <c r="IJR44" s="149"/>
      <c r="IJS44" s="69"/>
      <c r="IJT44" s="149"/>
      <c r="IJU44" s="69"/>
      <c r="IJV44" s="149"/>
      <c r="IJW44" s="69"/>
      <c r="IJX44" s="149"/>
      <c r="IJY44" s="69"/>
      <c r="IJZ44" s="149"/>
      <c r="IKA44" s="69"/>
      <c r="IKB44" s="149"/>
      <c r="IKC44" s="69"/>
      <c r="IKD44" s="149"/>
      <c r="IKE44" s="69"/>
      <c r="IKF44" s="149"/>
      <c r="IKG44" s="69"/>
      <c r="IKH44" s="149"/>
      <c r="IKI44" s="69"/>
      <c r="IKJ44" s="149"/>
      <c r="IKK44" s="69"/>
      <c r="IKL44" s="149"/>
      <c r="IKM44" s="69"/>
      <c r="IKN44" s="149"/>
      <c r="IKO44" s="69"/>
      <c r="IKP44" s="149"/>
      <c r="IKQ44" s="69"/>
      <c r="IKR44" s="149"/>
      <c r="IKS44" s="69"/>
      <c r="IKT44" s="149"/>
      <c r="IKU44" s="69"/>
      <c r="IKV44" s="149"/>
      <c r="IKW44" s="69"/>
      <c r="IKX44" s="149"/>
      <c r="IKY44" s="69"/>
      <c r="IKZ44" s="149"/>
      <c r="ILA44" s="69"/>
      <c r="ILB44" s="149"/>
      <c r="ILC44" s="69"/>
      <c r="ILD44" s="149"/>
      <c r="ILE44" s="69"/>
      <c r="ILF44" s="149"/>
      <c r="ILG44" s="69"/>
      <c r="ILH44" s="149"/>
      <c r="ILI44" s="69"/>
      <c r="ILJ44" s="149"/>
      <c r="ILK44" s="69"/>
      <c r="ILL44" s="149"/>
      <c r="ILM44" s="69"/>
      <c r="ILN44" s="149"/>
      <c r="ILO44" s="69"/>
      <c r="ILP44" s="149"/>
      <c r="ILQ44" s="69"/>
      <c r="ILR44" s="149"/>
      <c r="ILS44" s="69"/>
      <c r="ILT44" s="149"/>
      <c r="ILU44" s="69"/>
      <c r="ILV44" s="149"/>
      <c r="ILW44" s="69"/>
      <c r="ILX44" s="149"/>
      <c r="ILY44" s="69"/>
      <c r="ILZ44" s="149"/>
      <c r="IMA44" s="69"/>
      <c r="IMB44" s="149"/>
      <c r="IMC44" s="69"/>
      <c r="IMD44" s="149"/>
      <c r="IME44" s="69"/>
      <c r="IMF44" s="149"/>
      <c r="IMG44" s="69"/>
      <c r="IMH44" s="149"/>
      <c r="IMI44" s="69"/>
      <c r="IMJ44" s="149"/>
      <c r="IMK44" s="69"/>
      <c r="IML44" s="149"/>
      <c r="IMM44" s="69"/>
      <c r="IMN44" s="149"/>
      <c r="IMO44" s="69"/>
      <c r="IMP44" s="149"/>
      <c r="IMQ44" s="69"/>
      <c r="IMR44" s="149"/>
      <c r="IMS44" s="69"/>
      <c r="IMT44" s="149"/>
      <c r="IMU44" s="69"/>
      <c r="IMV44" s="149"/>
      <c r="IMW44" s="69"/>
      <c r="IMX44" s="149"/>
      <c r="IMY44" s="69"/>
      <c r="IMZ44" s="149"/>
      <c r="INA44" s="69"/>
      <c r="INB44" s="149"/>
      <c r="INC44" s="69"/>
      <c r="IND44" s="149"/>
      <c r="INE44" s="69"/>
      <c r="INF44" s="149"/>
      <c r="ING44" s="69"/>
      <c r="INH44" s="149"/>
      <c r="INI44" s="69"/>
      <c r="INJ44" s="149"/>
      <c r="INK44" s="69"/>
      <c r="INL44" s="149"/>
      <c r="INM44" s="69"/>
      <c r="INN44" s="149"/>
      <c r="INO44" s="69"/>
      <c r="INP44" s="149"/>
      <c r="INQ44" s="69"/>
      <c r="INR44" s="149"/>
      <c r="INS44" s="69"/>
      <c r="INT44" s="149"/>
      <c r="INU44" s="69"/>
      <c r="INV44" s="149"/>
      <c r="INW44" s="69"/>
      <c r="INX44" s="149"/>
      <c r="INY44" s="69"/>
      <c r="INZ44" s="149"/>
      <c r="IOA44" s="69"/>
      <c r="IOB44" s="149"/>
      <c r="IOC44" s="69"/>
      <c r="IOD44" s="149"/>
      <c r="IOE44" s="69"/>
      <c r="IOF44" s="149"/>
      <c r="IOG44" s="69"/>
      <c r="IOH44" s="149"/>
      <c r="IOI44" s="69"/>
      <c r="IOJ44" s="149"/>
      <c r="IOK44" s="69"/>
      <c r="IOL44" s="149"/>
      <c r="IOM44" s="69"/>
      <c r="ION44" s="149"/>
      <c r="IOO44" s="69"/>
      <c r="IOP44" s="149"/>
      <c r="IOQ44" s="69"/>
      <c r="IOR44" s="149"/>
      <c r="IOS44" s="69"/>
      <c r="IOT44" s="149"/>
      <c r="IOU44" s="69"/>
      <c r="IOV44" s="149"/>
      <c r="IOW44" s="69"/>
      <c r="IOX44" s="149"/>
      <c r="IOY44" s="69"/>
      <c r="IOZ44" s="149"/>
      <c r="IPA44" s="69"/>
      <c r="IPB44" s="149"/>
      <c r="IPC44" s="69"/>
      <c r="IPD44" s="149"/>
      <c r="IPE44" s="69"/>
      <c r="IPF44" s="149"/>
      <c r="IPG44" s="69"/>
      <c r="IPH44" s="149"/>
      <c r="IPI44" s="69"/>
      <c r="IPJ44" s="149"/>
      <c r="IPK44" s="69"/>
      <c r="IPL44" s="149"/>
      <c r="IPM44" s="69"/>
      <c r="IPN44" s="149"/>
      <c r="IPO44" s="69"/>
      <c r="IPP44" s="149"/>
      <c r="IPQ44" s="69"/>
      <c r="IPR44" s="149"/>
      <c r="IPS44" s="69"/>
      <c r="IPT44" s="149"/>
      <c r="IPU44" s="69"/>
      <c r="IPV44" s="149"/>
      <c r="IPW44" s="69"/>
      <c r="IPX44" s="149"/>
      <c r="IPY44" s="69"/>
      <c r="IPZ44" s="149"/>
      <c r="IQA44" s="69"/>
      <c r="IQB44" s="149"/>
      <c r="IQC44" s="69"/>
      <c r="IQD44" s="149"/>
      <c r="IQE44" s="69"/>
      <c r="IQF44" s="149"/>
      <c r="IQG44" s="69"/>
      <c r="IQH44" s="149"/>
      <c r="IQI44" s="69"/>
      <c r="IQJ44" s="149"/>
      <c r="IQK44" s="69"/>
      <c r="IQL44" s="149"/>
      <c r="IQM44" s="69"/>
      <c r="IQN44" s="149"/>
      <c r="IQO44" s="69"/>
      <c r="IQP44" s="149"/>
      <c r="IQQ44" s="69"/>
      <c r="IQR44" s="149"/>
      <c r="IQS44" s="69"/>
      <c r="IQT44" s="149"/>
      <c r="IQU44" s="69"/>
      <c r="IQV44" s="149"/>
      <c r="IQW44" s="69"/>
      <c r="IQX44" s="149"/>
      <c r="IQY44" s="69"/>
      <c r="IQZ44" s="149"/>
      <c r="IRA44" s="69"/>
      <c r="IRB44" s="149"/>
      <c r="IRC44" s="69"/>
      <c r="IRD44" s="149"/>
      <c r="IRE44" s="69"/>
      <c r="IRF44" s="149"/>
      <c r="IRG44" s="69"/>
      <c r="IRH44" s="149"/>
      <c r="IRI44" s="69"/>
      <c r="IRJ44" s="149"/>
      <c r="IRK44" s="69"/>
      <c r="IRL44" s="149"/>
      <c r="IRM44" s="69"/>
      <c r="IRN44" s="149"/>
      <c r="IRO44" s="69"/>
      <c r="IRP44" s="149"/>
      <c r="IRQ44" s="69"/>
      <c r="IRR44" s="149"/>
      <c r="IRS44" s="69"/>
      <c r="IRT44" s="149"/>
      <c r="IRU44" s="69"/>
      <c r="IRV44" s="149"/>
      <c r="IRW44" s="69"/>
      <c r="IRX44" s="149"/>
      <c r="IRY44" s="69"/>
      <c r="IRZ44" s="149"/>
      <c r="ISA44" s="69"/>
      <c r="ISB44" s="149"/>
      <c r="ISC44" s="69"/>
      <c r="ISD44" s="149"/>
      <c r="ISE44" s="69"/>
      <c r="ISF44" s="149"/>
      <c r="ISG44" s="69"/>
      <c r="ISH44" s="149"/>
      <c r="ISI44" s="69"/>
      <c r="ISJ44" s="149"/>
      <c r="ISK44" s="69"/>
      <c r="ISL44" s="149"/>
      <c r="ISM44" s="69"/>
      <c r="ISN44" s="149"/>
      <c r="ISO44" s="69"/>
      <c r="ISP44" s="149"/>
      <c r="ISQ44" s="69"/>
      <c r="ISR44" s="149"/>
      <c r="ISS44" s="69"/>
      <c r="IST44" s="149"/>
      <c r="ISU44" s="69"/>
      <c r="ISV44" s="149"/>
      <c r="ISW44" s="69"/>
      <c r="ISX44" s="149"/>
      <c r="ISY44" s="69"/>
      <c r="ISZ44" s="149"/>
      <c r="ITA44" s="69"/>
      <c r="ITB44" s="149"/>
      <c r="ITC44" s="69"/>
      <c r="ITD44" s="149"/>
      <c r="ITE44" s="69"/>
      <c r="ITF44" s="149"/>
      <c r="ITG44" s="69"/>
      <c r="ITH44" s="149"/>
      <c r="ITI44" s="69"/>
      <c r="ITJ44" s="149"/>
      <c r="ITK44" s="69"/>
      <c r="ITL44" s="149"/>
      <c r="ITM44" s="69"/>
      <c r="ITN44" s="149"/>
      <c r="ITO44" s="69"/>
      <c r="ITP44" s="149"/>
      <c r="ITQ44" s="69"/>
      <c r="ITR44" s="149"/>
      <c r="ITS44" s="69"/>
      <c r="ITT44" s="149"/>
      <c r="ITU44" s="69"/>
      <c r="ITV44" s="149"/>
      <c r="ITW44" s="69"/>
      <c r="ITX44" s="149"/>
      <c r="ITY44" s="69"/>
      <c r="ITZ44" s="149"/>
      <c r="IUA44" s="69"/>
      <c r="IUB44" s="149"/>
      <c r="IUC44" s="69"/>
      <c r="IUD44" s="149"/>
      <c r="IUE44" s="69"/>
      <c r="IUF44" s="149"/>
      <c r="IUG44" s="69"/>
      <c r="IUH44" s="149"/>
      <c r="IUI44" s="69"/>
      <c r="IUJ44" s="149"/>
      <c r="IUK44" s="69"/>
      <c r="IUL44" s="149"/>
      <c r="IUM44" s="69"/>
      <c r="IUN44" s="149"/>
      <c r="IUO44" s="69"/>
      <c r="IUP44" s="149"/>
      <c r="IUQ44" s="69"/>
      <c r="IUR44" s="149"/>
      <c r="IUS44" s="69"/>
      <c r="IUT44" s="149"/>
      <c r="IUU44" s="69"/>
      <c r="IUV44" s="149"/>
      <c r="IUW44" s="69"/>
      <c r="IUX44" s="149"/>
      <c r="IUY44" s="69"/>
      <c r="IUZ44" s="149"/>
      <c r="IVA44" s="69"/>
      <c r="IVB44" s="149"/>
      <c r="IVC44" s="69"/>
      <c r="IVD44" s="149"/>
      <c r="IVE44" s="69"/>
      <c r="IVF44" s="149"/>
      <c r="IVG44" s="69"/>
      <c r="IVH44" s="149"/>
      <c r="IVI44" s="69"/>
      <c r="IVJ44" s="149"/>
      <c r="IVK44" s="69"/>
      <c r="IVL44" s="149"/>
      <c r="IVM44" s="69"/>
      <c r="IVN44" s="149"/>
      <c r="IVO44" s="69"/>
      <c r="IVP44" s="149"/>
      <c r="IVQ44" s="69"/>
      <c r="IVR44" s="149"/>
      <c r="IVS44" s="69"/>
      <c r="IVT44" s="149"/>
      <c r="IVU44" s="69"/>
      <c r="IVV44" s="149"/>
      <c r="IVW44" s="69"/>
      <c r="IVX44" s="149"/>
      <c r="IVY44" s="69"/>
      <c r="IVZ44" s="149"/>
      <c r="IWA44" s="69"/>
      <c r="IWB44" s="149"/>
      <c r="IWC44" s="69"/>
      <c r="IWD44" s="149"/>
      <c r="IWE44" s="69"/>
      <c r="IWF44" s="149"/>
      <c r="IWG44" s="69"/>
      <c r="IWH44" s="149"/>
      <c r="IWI44" s="69"/>
      <c r="IWJ44" s="149"/>
      <c r="IWK44" s="69"/>
      <c r="IWL44" s="149"/>
      <c r="IWM44" s="69"/>
      <c r="IWN44" s="149"/>
      <c r="IWO44" s="69"/>
      <c r="IWP44" s="149"/>
      <c r="IWQ44" s="69"/>
      <c r="IWR44" s="149"/>
      <c r="IWS44" s="69"/>
      <c r="IWT44" s="149"/>
      <c r="IWU44" s="69"/>
      <c r="IWV44" s="149"/>
      <c r="IWW44" s="69"/>
      <c r="IWX44" s="149"/>
      <c r="IWY44" s="69"/>
      <c r="IWZ44" s="149"/>
      <c r="IXA44" s="69"/>
      <c r="IXB44" s="149"/>
      <c r="IXC44" s="69"/>
      <c r="IXD44" s="149"/>
      <c r="IXE44" s="69"/>
      <c r="IXF44" s="149"/>
      <c r="IXG44" s="69"/>
      <c r="IXH44" s="149"/>
      <c r="IXI44" s="69"/>
      <c r="IXJ44" s="149"/>
      <c r="IXK44" s="69"/>
      <c r="IXL44" s="149"/>
      <c r="IXM44" s="69"/>
      <c r="IXN44" s="149"/>
      <c r="IXO44" s="69"/>
      <c r="IXP44" s="149"/>
      <c r="IXQ44" s="69"/>
      <c r="IXR44" s="149"/>
      <c r="IXS44" s="69"/>
      <c r="IXT44" s="149"/>
      <c r="IXU44" s="69"/>
      <c r="IXV44" s="149"/>
      <c r="IXW44" s="69"/>
      <c r="IXX44" s="149"/>
      <c r="IXY44" s="69"/>
      <c r="IXZ44" s="149"/>
      <c r="IYA44" s="69"/>
      <c r="IYB44" s="149"/>
      <c r="IYC44" s="69"/>
      <c r="IYD44" s="149"/>
      <c r="IYE44" s="69"/>
      <c r="IYF44" s="149"/>
      <c r="IYG44" s="69"/>
      <c r="IYH44" s="149"/>
      <c r="IYI44" s="69"/>
      <c r="IYJ44" s="149"/>
      <c r="IYK44" s="69"/>
      <c r="IYL44" s="149"/>
      <c r="IYM44" s="69"/>
      <c r="IYN44" s="149"/>
      <c r="IYO44" s="69"/>
      <c r="IYP44" s="149"/>
      <c r="IYQ44" s="69"/>
      <c r="IYR44" s="149"/>
      <c r="IYS44" s="69"/>
      <c r="IYT44" s="149"/>
      <c r="IYU44" s="69"/>
      <c r="IYV44" s="149"/>
      <c r="IYW44" s="69"/>
      <c r="IYX44" s="149"/>
      <c r="IYY44" s="69"/>
      <c r="IYZ44" s="149"/>
      <c r="IZA44" s="69"/>
      <c r="IZB44" s="149"/>
      <c r="IZC44" s="69"/>
      <c r="IZD44" s="149"/>
      <c r="IZE44" s="69"/>
      <c r="IZF44" s="149"/>
      <c r="IZG44" s="69"/>
      <c r="IZH44" s="149"/>
      <c r="IZI44" s="69"/>
      <c r="IZJ44" s="149"/>
      <c r="IZK44" s="69"/>
      <c r="IZL44" s="149"/>
      <c r="IZM44" s="69"/>
      <c r="IZN44" s="149"/>
      <c r="IZO44" s="69"/>
      <c r="IZP44" s="149"/>
      <c r="IZQ44" s="69"/>
      <c r="IZR44" s="149"/>
      <c r="IZS44" s="69"/>
      <c r="IZT44" s="149"/>
      <c r="IZU44" s="69"/>
      <c r="IZV44" s="149"/>
      <c r="IZW44" s="69"/>
      <c r="IZX44" s="149"/>
      <c r="IZY44" s="69"/>
      <c r="IZZ44" s="149"/>
      <c r="JAA44" s="69"/>
      <c r="JAB44" s="149"/>
      <c r="JAC44" s="69"/>
      <c r="JAD44" s="149"/>
      <c r="JAE44" s="69"/>
      <c r="JAF44" s="149"/>
      <c r="JAG44" s="69"/>
      <c r="JAH44" s="149"/>
      <c r="JAI44" s="69"/>
      <c r="JAJ44" s="149"/>
      <c r="JAK44" s="69"/>
      <c r="JAL44" s="149"/>
      <c r="JAM44" s="69"/>
      <c r="JAN44" s="149"/>
      <c r="JAO44" s="69"/>
      <c r="JAP44" s="149"/>
      <c r="JAQ44" s="69"/>
      <c r="JAR44" s="149"/>
      <c r="JAS44" s="69"/>
      <c r="JAT44" s="149"/>
      <c r="JAU44" s="69"/>
      <c r="JAV44" s="149"/>
      <c r="JAW44" s="69"/>
      <c r="JAX44" s="149"/>
      <c r="JAY44" s="69"/>
      <c r="JAZ44" s="149"/>
      <c r="JBA44" s="69"/>
      <c r="JBB44" s="149"/>
      <c r="JBC44" s="69"/>
      <c r="JBD44" s="149"/>
      <c r="JBE44" s="69"/>
      <c r="JBF44" s="149"/>
      <c r="JBG44" s="69"/>
      <c r="JBH44" s="149"/>
      <c r="JBI44" s="69"/>
      <c r="JBJ44" s="149"/>
      <c r="JBK44" s="69"/>
      <c r="JBL44" s="149"/>
      <c r="JBM44" s="69"/>
      <c r="JBN44" s="149"/>
      <c r="JBO44" s="69"/>
      <c r="JBP44" s="149"/>
      <c r="JBQ44" s="69"/>
      <c r="JBR44" s="149"/>
      <c r="JBS44" s="69"/>
      <c r="JBT44" s="149"/>
      <c r="JBU44" s="69"/>
      <c r="JBV44" s="149"/>
      <c r="JBW44" s="69"/>
      <c r="JBX44" s="149"/>
      <c r="JBY44" s="69"/>
      <c r="JBZ44" s="149"/>
      <c r="JCA44" s="69"/>
      <c r="JCB44" s="149"/>
      <c r="JCC44" s="69"/>
      <c r="JCD44" s="149"/>
      <c r="JCE44" s="69"/>
      <c r="JCF44" s="149"/>
      <c r="JCG44" s="69"/>
      <c r="JCH44" s="149"/>
      <c r="JCI44" s="69"/>
      <c r="JCJ44" s="149"/>
      <c r="JCK44" s="69"/>
      <c r="JCL44" s="149"/>
      <c r="JCM44" s="69"/>
      <c r="JCN44" s="149"/>
      <c r="JCO44" s="69"/>
      <c r="JCP44" s="149"/>
      <c r="JCQ44" s="69"/>
      <c r="JCR44" s="149"/>
      <c r="JCS44" s="69"/>
      <c r="JCT44" s="149"/>
      <c r="JCU44" s="69"/>
      <c r="JCV44" s="149"/>
      <c r="JCW44" s="69"/>
      <c r="JCX44" s="149"/>
      <c r="JCY44" s="69"/>
      <c r="JCZ44" s="149"/>
      <c r="JDA44" s="69"/>
      <c r="JDB44" s="149"/>
      <c r="JDC44" s="69"/>
      <c r="JDD44" s="149"/>
      <c r="JDE44" s="69"/>
      <c r="JDF44" s="149"/>
      <c r="JDG44" s="69"/>
      <c r="JDH44" s="149"/>
      <c r="JDI44" s="69"/>
      <c r="JDJ44" s="149"/>
      <c r="JDK44" s="69"/>
      <c r="JDL44" s="149"/>
      <c r="JDM44" s="69"/>
      <c r="JDN44" s="149"/>
      <c r="JDO44" s="69"/>
      <c r="JDP44" s="149"/>
      <c r="JDQ44" s="69"/>
      <c r="JDR44" s="149"/>
      <c r="JDS44" s="69"/>
      <c r="JDT44" s="149"/>
      <c r="JDU44" s="69"/>
      <c r="JDV44" s="149"/>
      <c r="JDW44" s="69"/>
      <c r="JDX44" s="149"/>
      <c r="JDY44" s="69"/>
      <c r="JDZ44" s="149"/>
      <c r="JEA44" s="69"/>
      <c r="JEB44" s="149"/>
      <c r="JEC44" s="69"/>
      <c r="JED44" s="149"/>
      <c r="JEE44" s="69"/>
      <c r="JEF44" s="149"/>
      <c r="JEG44" s="69"/>
      <c r="JEH44" s="149"/>
      <c r="JEI44" s="69"/>
      <c r="JEJ44" s="149"/>
      <c r="JEK44" s="69"/>
      <c r="JEL44" s="149"/>
      <c r="JEM44" s="69"/>
      <c r="JEN44" s="149"/>
      <c r="JEO44" s="69"/>
      <c r="JEP44" s="149"/>
      <c r="JEQ44" s="69"/>
      <c r="JER44" s="149"/>
      <c r="JES44" s="69"/>
      <c r="JET44" s="149"/>
      <c r="JEU44" s="69"/>
      <c r="JEV44" s="149"/>
      <c r="JEW44" s="69"/>
      <c r="JEX44" s="149"/>
      <c r="JEY44" s="69"/>
      <c r="JEZ44" s="149"/>
      <c r="JFA44" s="69"/>
      <c r="JFB44" s="149"/>
      <c r="JFC44" s="69"/>
      <c r="JFD44" s="149"/>
      <c r="JFE44" s="69"/>
      <c r="JFF44" s="149"/>
      <c r="JFG44" s="69"/>
      <c r="JFH44" s="149"/>
      <c r="JFI44" s="69"/>
      <c r="JFJ44" s="149"/>
      <c r="JFK44" s="69"/>
      <c r="JFL44" s="149"/>
      <c r="JFM44" s="69"/>
      <c r="JFN44" s="149"/>
      <c r="JFO44" s="69"/>
      <c r="JFP44" s="149"/>
      <c r="JFQ44" s="69"/>
      <c r="JFR44" s="149"/>
      <c r="JFS44" s="69"/>
      <c r="JFT44" s="149"/>
      <c r="JFU44" s="69"/>
      <c r="JFV44" s="149"/>
      <c r="JFW44" s="69"/>
      <c r="JFX44" s="149"/>
      <c r="JFY44" s="69"/>
      <c r="JFZ44" s="149"/>
      <c r="JGA44" s="69"/>
      <c r="JGB44" s="149"/>
      <c r="JGC44" s="69"/>
      <c r="JGD44" s="149"/>
      <c r="JGE44" s="69"/>
      <c r="JGF44" s="149"/>
      <c r="JGG44" s="69"/>
      <c r="JGH44" s="149"/>
      <c r="JGI44" s="69"/>
      <c r="JGJ44" s="149"/>
      <c r="JGK44" s="69"/>
      <c r="JGL44" s="149"/>
      <c r="JGM44" s="69"/>
      <c r="JGN44" s="149"/>
      <c r="JGO44" s="69"/>
      <c r="JGP44" s="149"/>
      <c r="JGQ44" s="69"/>
      <c r="JGR44" s="149"/>
      <c r="JGS44" s="69"/>
      <c r="JGT44" s="149"/>
      <c r="JGU44" s="69"/>
      <c r="JGV44" s="149"/>
      <c r="JGW44" s="69"/>
      <c r="JGX44" s="149"/>
      <c r="JGY44" s="69"/>
      <c r="JGZ44" s="149"/>
      <c r="JHA44" s="69"/>
      <c r="JHB44" s="149"/>
      <c r="JHC44" s="69"/>
      <c r="JHD44" s="149"/>
      <c r="JHE44" s="69"/>
      <c r="JHF44" s="149"/>
      <c r="JHG44" s="69"/>
      <c r="JHH44" s="149"/>
      <c r="JHI44" s="69"/>
      <c r="JHJ44" s="149"/>
      <c r="JHK44" s="69"/>
      <c r="JHL44" s="149"/>
      <c r="JHM44" s="69"/>
      <c r="JHN44" s="149"/>
      <c r="JHO44" s="69"/>
      <c r="JHP44" s="149"/>
      <c r="JHQ44" s="69"/>
      <c r="JHR44" s="149"/>
      <c r="JHS44" s="69"/>
      <c r="JHT44" s="149"/>
      <c r="JHU44" s="69"/>
      <c r="JHV44" s="149"/>
      <c r="JHW44" s="69"/>
      <c r="JHX44" s="149"/>
      <c r="JHY44" s="69"/>
      <c r="JHZ44" s="149"/>
      <c r="JIA44" s="69"/>
      <c r="JIB44" s="149"/>
      <c r="JIC44" s="69"/>
      <c r="JID44" s="149"/>
      <c r="JIE44" s="69"/>
      <c r="JIF44" s="149"/>
      <c r="JIG44" s="69"/>
      <c r="JIH44" s="149"/>
      <c r="JII44" s="69"/>
      <c r="JIJ44" s="149"/>
      <c r="JIK44" s="69"/>
      <c r="JIL44" s="149"/>
      <c r="JIM44" s="69"/>
      <c r="JIN44" s="149"/>
      <c r="JIO44" s="69"/>
      <c r="JIP44" s="149"/>
      <c r="JIQ44" s="69"/>
      <c r="JIR44" s="149"/>
      <c r="JIS44" s="69"/>
      <c r="JIT44" s="149"/>
      <c r="JIU44" s="69"/>
      <c r="JIV44" s="149"/>
      <c r="JIW44" s="69"/>
      <c r="JIX44" s="149"/>
      <c r="JIY44" s="69"/>
      <c r="JIZ44" s="149"/>
      <c r="JJA44" s="69"/>
      <c r="JJB44" s="149"/>
      <c r="JJC44" s="69"/>
      <c r="JJD44" s="149"/>
      <c r="JJE44" s="69"/>
      <c r="JJF44" s="149"/>
      <c r="JJG44" s="69"/>
      <c r="JJH44" s="149"/>
      <c r="JJI44" s="69"/>
      <c r="JJJ44" s="149"/>
      <c r="JJK44" s="69"/>
      <c r="JJL44" s="149"/>
      <c r="JJM44" s="69"/>
      <c r="JJN44" s="149"/>
      <c r="JJO44" s="69"/>
      <c r="JJP44" s="149"/>
      <c r="JJQ44" s="69"/>
      <c r="JJR44" s="149"/>
      <c r="JJS44" s="69"/>
      <c r="JJT44" s="149"/>
      <c r="JJU44" s="69"/>
      <c r="JJV44" s="149"/>
      <c r="JJW44" s="69"/>
      <c r="JJX44" s="149"/>
      <c r="JJY44" s="69"/>
      <c r="JJZ44" s="149"/>
      <c r="JKA44" s="69"/>
      <c r="JKB44" s="149"/>
      <c r="JKC44" s="69"/>
      <c r="JKD44" s="149"/>
      <c r="JKE44" s="69"/>
      <c r="JKF44" s="149"/>
      <c r="JKG44" s="69"/>
      <c r="JKH44" s="149"/>
      <c r="JKI44" s="69"/>
      <c r="JKJ44" s="149"/>
      <c r="JKK44" s="69"/>
      <c r="JKL44" s="149"/>
      <c r="JKM44" s="69"/>
      <c r="JKN44" s="149"/>
      <c r="JKO44" s="69"/>
      <c r="JKP44" s="149"/>
      <c r="JKQ44" s="69"/>
      <c r="JKR44" s="149"/>
      <c r="JKS44" s="69"/>
      <c r="JKT44" s="149"/>
      <c r="JKU44" s="69"/>
      <c r="JKV44" s="149"/>
      <c r="JKW44" s="69"/>
      <c r="JKX44" s="149"/>
      <c r="JKY44" s="69"/>
      <c r="JKZ44" s="149"/>
      <c r="JLA44" s="69"/>
      <c r="JLB44" s="149"/>
      <c r="JLC44" s="69"/>
      <c r="JLD44" s="149"/>
      <c r="JLE44" s="69"/>
      <c r="JLF44" s="149"/>
      <c r="JLG44" s="69"/>
      <c r="JLH44" s="149"/>
      <c r="JLI44" s="69"/>
      <c r="JLJ44" s="149"/>
      <c r="JLK44" s="69"/>
      <c r="JLL44" s="149"/>
      <c r="JLM44" s="69"/>
      <c r="JLN44" s="149"/>
      <c r="JLO44" s="69"/>
      <c r="JLP44" s="149"/>
      <c r="JLQ44" s="69"/>
      <c r="JLR44" s="149"/>
      <c r="JLS44" s="69"/>
      <c r="JLT44" s="149"/>
      <c r="JLU44" s="69"/>
      <c r="JLV44" s="149"/>
      <c r="JLW44" s="69"/>
      <c r="JLX44" s="149"/>
      <c r="JLY44" s="69"/>
      <c r="JLZ44" s="149"/>
      <c r="JMA44" s="69"/>
      <c r="JMB44" s="149"/>
      <c r="JMC44" s="69"/>
      <c r="JMD44" s="149"/>
      <c r="JME44" s="69"/>
      <c r="JMF44" s="149"/>
      <c r="JMG44" s="69"/>
      <c r="JMH44" s="149"/>
      <c r="JMI44" s="69"/>
      <c r="JMJ44" s="149"/>
      <c r="JMK44" s="69"/>
      <c r="JML44" s="149"/>
      <c r="JMM44" s="69"/>
      <c r="JMN44" s="149"/>
      <c r="JMO44" s="69"/>
      <c r="JMP44" s="149"/>
      <c r="JMQ44" s="69"/>
      <c r="JMR44" s="149"/>
      <c r="JMS44" s="69"/>
      <c r="JMT44" s="149"/>
      <c r="JMU44" s="69"/>
      <c r="JMV44" s="149"/>
      <c r="JMW44" s="69"/>
      <c r="JMX44" s="149"/>
      <c r="JMY44" s="69"/>
      <c r="JMZ44" s="149"/>
      <c r="JNA44" s="69"/>
      <c r="JNB44" s="149"/>
      <c r="JNC44" s="69"/>
      <c r="JND44" s="149"/>
      <c r="JNE44" s="69"/>
      <c r="JNF44" s="149"/>
      <c r="JNG44" s="69"/>
      <c r="JNH44" s="149"/>
      <c r="JNI44" s="69"/>
      <c r="JNJ44" s="149"/>
      <c r="JNK44" s="69"/>
      <c r="JNL44" s="149"/>
      <c r="JNM44" s="69"/>
      <c r="JNN44" s="149"/>
      <c r="JNO44" s="69"/>
      <c r="JNP44" s="149"/>
      <c r="JNQ44" s="69"/>
      <c r="JNR44" s="149"/>
      <c r="JNS44" s="69"/>
      <c r="JNT44" s="149"/>
      <c r="JNU44" s="69"/>
      <c r="JNV44" s="149"/>
      <c r="JNW44" s="69"/>
      <c r="JNX44" s="149"/>
      <c r="JNY44" s="69"/>
      <c r="JNZ44" s="149"/>
      <c r="JOA44" s="69"/>
      <c r="JOB44" s="149"/>
      <c r="JOC44" s="69"/>
      <c r="JOD44" s="149"/>
      <c r="JOE44" s="69"/>
      <c r="JOF44" s="149"/>
      <c r="JOG44" s="69"/>
      <c r="JOH44" s="149"/>
      <c r="JOI44" s="69"/>
      <c r="JOJ44" s="149"/>
      <c r="JOK44" s="69"/>
      <c r="JOL44" s="149"/>
      <c r="JOM44" s="69"/>
      <c r="JON44" s="149"/>
      <c r="JOO44" s="69"/>
      <c r="JOP44" s="149"/>
      <c r="JOQ44" s="69"/>
      <c r="JOR44" s="149"/>
      <c r="JOS44" s="69"/>
      <c r="JOT44" s="149"/>
      <c r="JOU44" s="69"/>
      <c r="JOV44" s="149"/>
      <c r="JOW44" s="69"/>
      <c r="JOX44" s="149"/>
      <c r="JOY44" s="69"/>
      <c r="JOZ44" s="149"/>
      <c r="JPA44" s="69"/>
      <c r="JPB44" s="149"/>
      <c r="JPC44" s="69"/>
      <c r="JPD44" s="149"/>
      <c r="JPE44" s="69"/>
      <c r="JPF44" s="149"/>
      <c r="JPG44" s="69"/>
      <c r="JPH44" s="149"/>
      <c r="JPI44" s="69"/>
      <c r="JPJ44" s="149"/>
      <c r="JPK44" s="69"/>
      <c r="JPL44" s="149"/>
      <c r="JPM44" s="69"/>
      <c r="JPN44" s="149"/>
      <c r="JPO44" s="69"/>
      <c r="JPP44" s="149"/>
      <c r="JPQ44" s="69"/>
      <c r="JPR44" s="149"/>
      <c r="JPS44" s="69"/>
      <c r="JPT44" s="149"/>
      <c r="JPU44" s="69"/>
      <c r="JPV44" s="149"/>
      <c r="JPW44" s="69"/>
      <c r="JPX44" s="149"/>
      <c r="JPY44" s="69"/>
      <c r="JPZ44" s="149"/>
      <c r="JQA44" s="69"/>
      <c r="JQB44" s="149"/>
      <c r="JQC44" s="69"/>
      <c r="JQD44" s="149"/>
      <c r="JQE44" s="69"/>
      <c r="JQF44" s="149"/>
      <c r="JQG44" s="69"/>
      <c r="JQH44" s="149"/>
      <c r="JQI44" s="69"/>
      <c r="JQJ44" s="149"/>
      <c r="JQK44" s="69"/>
      <c r="JQL44" s="149"/>
      <c r="JQM44" s="69"/>
      <c r="JQN44" s="149"/>
      <c r="JQO44" s="69"/>
      <c r="JQP44" s="149"/>
      <c r="JQQ44" s="69"/>
      <c r="JQR44" s="149"/>
      <c r="JQS44" s="69"/>
      <c r="JQT44" s="149"/>
      <c r="JQU44" s="69"/>
      <c r="JQV44" s="149"/>
      <c r="JQW44" s="69"/>
      <c r="JQX44" s="149"/>
      <c r="JQY44" s="69"/>
      <c r="JQZ44" s="149"/>
      <c r="JRA44" s="69"/>
      <c r="JRB44" s="149"/>
      <c r="JRC44" s="69"/>
      <c r="JRD44" s="149"/>
      <c r="JRE44" s="69"/>
      <c r="JRF44" s="149"/>
      <c r="JRG44" s="69"/>
      <c r="JRH44" s="149"/>
      <c r="JRI44" s="69"/>
      <c r="JRJ44" s="149"/>
      <c r="JRK44" s="69"/>
      <c r="JRL44" s="149"/>
      <c r="JRM44" s="69"/>
      <c r="JRN44" s="149"/>
      <c r="JRO44" s="69"/>
      <c r="JRP44" s="149"/>
      <c r="JRQ44" s="69"/>
      <c r="JRR44" s="149"/>
      <c r="JRS44" s="69"/>
      <c r="JRT44" s="149"/>
      <c r="JRU44" s="69"/>
      <c r="JRV44" s="149"/>
      <c r="JRW44" s="69"/>
      <c r="JRX44" s="149"/>
      <c r="JRY44" s="69"/>
      <c r="JRZ44" s="149"/>
      <c r="JSA44" s="69"/>
      <c r="JSB44" s="149"/>
      <c r="JSC44" s="69"/>
      <c r="JSD44" s="149"/>
      <c r="JSE44" s="69"/>
      <c r="JSF44" s="149"/>
      <c r="JSG44" s="69"/>
      <c r="JSH44" s="149"/>
      <c r="JSI44" s="69"/>
      <c r="JSJ44" s="149"/>
      <c r="JSK44" s="69"/>
      <c r="JSL44" s="149"/>
      <c r="JSM44" s="69"/>
      <c r="JSN44" s="149"/>
      <c r="JSO44" s="69"/>
      <c r="JSP44" s="149"/>
      <c r="JSQ44" s="69"/>
      <c r="JSR44" s="149"/>
      <c r="JSS44" s="69"/>
      <c r="JST44" s="149"/>
      <c r="JSU44" s="69"/>
      <c r="JSV44" s="149"/>
      <c r="JSW44" s="69"/>
      <c r="JSX44" s="149"/>
      <c r="JSY44" s="69"/>
      <c r="JSZ44" s="149"/>
      <c r="JTA44" s="69"/>
      <c r="JTB44" s="149"/>
      <c r="JTC44" s="69"/>
      <c r="JTD44" s="149"/>
      <c r="JTE44" s="69"/>
      <c r="JTF44" s="149"/>
      <c r="JTG44" s="69"/>
      <c r="JTH44" s="149"/>
      <c r="JTI44" s="69"/>
      <c r="JTJ44" s="149"/>
      <c r="JTK44" s="69"/>
      <c r="JTL44" s="149"/>
      <c r="JTM44" s="69"/>
      <c r="JTN44" s="149"/>
      <c r="JTO44" s="69"/>
      <c r="JTP44" s="149"/>
      <c r="JTQ44" s="69"/>
      <c r="JTR44" s="149"/>
      <c r="JTS44" s="69"/>
      <c r="JTT44" s="149"/>
      <c r="JTU44" s="69"/>
      <c r="JTV44" s="149"/>
      <c r="JTW44" s="69"/>
      <c r="JTX44" s="149"/>
      <c r="JTY44" s="69"/>
      <c r="JTZ44" s="149"/>
      <c r="JUA44" s="69"/>
      <c r="JUB44" s="149"/>
      <c r="JUC44" s="69"/>
      <c r="JUD44" s="149"/>
      <c r="JUE44" s="69"/>
      <c r="JUF44" s="149"/>
      <c r="JUG44" s="69"/>
      <c r="JUH44" s="149"/>
      <c r="JUI44" s="69"/>
      <c r="JUJ44" s="149"/>
      <c r="JUK44" s="69"/>
      <c r="JUL44" s="149"/>
      <c r="JUM44" s="69"/>
      <c r="JUN44" s="149"/>
      <c r="JUO44" s="69"/>
      <c r="JUP44" s="149"/>
      <c r="JUQ44" s="69"/>
      <c r="JUR44" s="149"/>
      <c r="JUS44" s="69"/>
      <c r="JUT44" s="149"/>
      <c r="JUU44" s="69"/>
      <c r="JUV44" s="149"/>
      <c r="JUW44" s="69"/>
      <c r="JUX44" s="149"/>
      <c r="JUY44" s="69"/>
      <c r="JUZ44" s="149"/>
      <c r="JVA44" s="69"/>
      <c r="JVB44" s="149"/>
      <c r="JVC44" s="69"/>
      <c r="JVD44" s="149"/>
      <c r="JVE44" s="69"/>
      <c r="JVF44" s="149"/>
      <c r="JVG44" s="69"/>
      <c r="JVH44" s="149"/>
      <c r="JVI44" s="69"/>
      <c r="JVJ44" s="149"/>
      <c r="JVK44" s="69"/>
      <c r="JVL44" s="149"/>
      <c r="JVM44" s="69"/>
      <c r="JVN44" s="149"/>
      <c r="JVO44" s="69"/>
      <c r="JVP44" s="149"/>
      <c r="JVQ44" s="69"/>
      <c r="JVR44" s="149"/>
      <c r="JVS44" s="69"/>
      <c r="JVT44" s="149"/>
      <c r="JVU44" s="69"/>
      <c r="JVV44" s="149"/>
      <c r="JVW44" s="69"/>
      <c r="JVX44" s="149"/>
      <c r="JVY44" s="69"/>
      <c r="JVZ44" s="149"/>
      <c r="JWA44" s="69"/>
      <c r="JWB44" s="149"/>
      <c r="JWC44" s="69"/>
      <c r="JWD44" s="149"/>
      <c r="JWE44" s="69"/>
      <c r="JWF44" s="149"/>
      <c r="JWG44" s="69"/>
      <c r="JWH44" s="149"/>
      <c r="JWI44" s="69"/>
      <c r="JWJ44" s="149"/>
      <c r="JWK44" s="69"/>
      <c r="JWL44" s="149"/>
      <c r="JWM44" s="69"/>
      <c r="JWN44" s="149"/>
      <c r="JWO44" s="69"/>
      <c r="JWP44" s="149"/>
      <c r="JWQ44" s="69"/>
      <c r="JWR44" s="149"/>
      <c r="JWS44" s="69"/>
      <c r="JWT44" s="149"/>
      <c r="JWU44" s="69"/>
      <c r="JWV44" s="149"/>
      <c r="JWW44" s="69"/>
      <c r="JWX44" s="149"/>
      <c r="JWY44" s="69"/>
      <c r="JWZ44" s="149"/>
      <c r="JXA44" s="69"/>
      <c r="JXB44" s="149"/>
      <c r="JXC44" s="69"/>
      <c r="JXD44" s="149"/>
      <c r="JXE44" s="69"/>
      <c r="JXF44" s="149"/>
      <c r="JXG44" s="69"/>
      <c r="JXH44" s="149"/>
      <c r="JXI44" s="69"/>
      <c r="JXJ44" s="149"/>
      <c r="JXK44" s="69"/>
      <c r="JXL44" s="149"/>
      <c r="JXM44" s="69"/>
      <c r="JXN44" s="149"/>
      <c r="JXO44" s="69"/>
      <c r="JXP44" s="149"/>
      <c r="JXQ44" s="69"/>
      <c r="JXR44" s="149"/>
      <c r="JXS44" s="69"/>
      <c r="JXT44" s="149"/>
      <c r="JXU44" s="69"/>
      <c r="JXV44" s="149"/>
      <c r="JXW44" s="69"/>
      <c r="JXX44" s="149"/>
      <c r="JXY44" s="69"/>
      <c r="JXZ44" s="149"/>
      <c r="JYA44" s="69"/>
      <c r="JYB44" s="149"/>
      <c r="JYC44" s="69"/>
      <c r="JYD44" s="149"/>
      <c r="JYE44" s="69"/>
      <c r="JYF44" s="149"/>
      <c r="JYG44" s="69"/>
      <c r="JYH44" s="149"/>
      <c r="JYI44" s="69"/>
      <c r="JYJ44" s="149"/>
      <c r="JYK44" s="69"/>
      <c r="JYL44" s="149"/>
      <c r="JYM44" s="69"/>
      <c r="JYN44" s="149"/>
      <c r="JYO44" s="69"/>
      <c r="JYP44" s="149"/>
      <c r="JYQ44" s="69"/>
      <c r="JYR44" s="149"/>
      <c r="JYS44" s="69"/>
      <c r="JYT44" s="149"/>
      <c r="JYU44" s="69"/>
      <c r="JYV44" s="149"/>
      <c r="JYW44" s="69"/>
      <c r="JYX44" s="149"/>
      <c r="JYY44" s="69"/>
      <c r="JYZ44" s="149"/>
      <c r="JZA44" s="69"/>
      <c r="JZB44" s="149"/>
      <c r="JZC44" s="69"/>
      <c r="JZD44" s="149"/>
      <c r="JZE44" s="69"/>
      <c r="JZF44" s="149"/>
      <c r="JZG44" s="69"/>
      <c r="JZH44" s="149"/>
      <c r="JZI44" s="69"/>
      <c r="JZJ44" s="149"/>
      <c r="JZK44" s="69"/>
      <c r="JZL44" s="149"/>
      <c r="JZM44" s="69"/>
      <c r="JZN44" s="149"/>
      <c r="JZO44" s="69"/>
      <c r="JZP44" s="149"/>
      <c r="JZQ44" s="69"/>
      <c r="JZR44" s="149"/>
      <c r="JZS44" s="69"/>
      <c r="JZT44" s="149"/>
      <c r="JZU44" s="69"/>
      <c r="JZV44" s="149"/>
      <c r="JZW44" s="69"/>
      <c r="JZX44" s="149"/>
      <c r="JZY44" s="69"/>
      <c r="JZZ44" s="149"/>
      <c r="KAA44" s="69"/>
      <c r="KAB44" s="149"/>
      <c r="KAC44" s="69"/>
      <c r="KAD44" s="149"/>
      <c r="KAE44" s="69"/>
      <c r="KAF44" s="149"/>
      <c r="KAG44" s="69"/>
      <c r="KAH44" s="149"/>
      <c r="KAI44" s="69"/>
      <c r="KAJ44" s="149"/>
      <c r="KAK44" s="69"/>
      <c r="KAL44" s="149"/>
      <c r="KAM44" s="69"/>
      <c r="KAN44" s="149"/>
      <c r="KAO44" s="69"/>
      <c r="KAP44" s="149"/>
      <c r="KAQ44" s="69"/>
      <c r="KAR44" s="149"/>
      <c r="KAS44" s="69"/>
      <c r="KAT44" s="149"/>
      <c r="KAU44" s="69"/>
      <c r="KAV44" s="149"/>
      <c r="KAW44" s="69"/>
      <c r="KAX44" s="149"/>
      <c r="KAY44" s="69"/>
      <c r="KAZ44" s="149"/>
      <c r="KBA44" s="69"/>
      <c r="KBB44" s="149"/>
      <c r="KBC44" s="69"/>
      <c r="KBD44" s="149"/>
      <c r="KBE44" s="69"/>
      <c r="KBF44" s="149"/>
      <c r="KBG44" s="69"/>
      <c r="KBH44" s="149"/>
      <c r="KBI44" s="69"/>
      <c r="KBJ44" s="149"/>
      <c r="KBK44" s="69"/>
      <c r="KBL44" s="149"/>
      <c r="KBM44" s="69"/>
      <c r="KBN44" s="149"/>
      <c r="KBO44" s="69"/>
      <c r="KBP44" s="149"/>
      <c r="KBQ44" s="69"/>
      <c r="KBR44" s="149"/>
      <c r="KBS44" s="69"/>
      <c r="KBT44" s="149"/>
      <c r="KBU44" s="69"/>
      <c r="KBV44" s="149"/>
      <c r="KBW44" s="69"/>
      <c r="KBX44" s="149"/>
      <c r="KBY44" s="69"/>
      <c r="KBZ44" s="149"/>
      <c r="KCA44" s="69"/>
      <c r="KCB44" s="149"/>
      <c r="KCC44" s="69"/>
      <c r="KCD44" s="149"/>
      <c r="KCE44" s="69"/>
      <c r="KCF44" s="149"/>
      <c r="KCG44" s="69"/>
      <c r="KCH44" s="149"/>
      <c r="KCI44" s="69"/>
      <c r="KCJ44" s="149"/>
      <c r="KCK44" s="69"/>
      <c r="KCL44" s="149"/>
      <c r="KCM44" s="69"/>
      <c r="KCN44" s="149"/>
      <c r="KCO44" s="69"/>
      <c r="KCP44" s="149"/>
      <c r="KCQ44" s="69"/>
      <c r="KCR44" s="149"/>
      <c r="KCS44" s="69"/>
      <c r="KCT44" s="149"/>
      <c r="KCU44" s="69"/>
      <c r="KCV44" s="149"/>
      <c r="KCW44" s="69"/>
      <c r="KCX44" s="149"/>
      <c r="KCY44" s="69"/>
      <c r="KCZ44" s="149"/>
      <c r="KDA44" s="69"/>
      <c r="KDB44" s="149"/>
      <c r="KDC44" s="69"/>
      <c r="KDD44" s="149"/>
      <c r="KDE44" s="69"/>
      <c r="KDF44" s="149"/>
      <c r="KDG44" s="69"/>
      <c r="KDH44" s="149"/>
      <c r="KDI44" s="69"/>
      <c r="KDJ44" s="149"/>
      <c r="KDK44" s="69"/>
      <c r="KDL44" s="149"/>
      <c r="KDM44" s="69"/>
      <c r="KDN44" s="149"/>
      <c r="KDO44" s="69"/>
      <c r="KDP44" s="149"/>
      <c r="KDQ44" s="69"/>
      <c r="KDR44" s="149"/>
      <c r="KDS44" s="69"/>
      <c r="KDT44" s="149"/>
      <c r="KDU44" s="69"/>
      <c r="KDV44" s="149"/>
      <c r="KDW44" s="69"/>
      <c r="KDX44" s="149"/>
      <c r="KDY44" s="69"/>
      <c r="KDZ44" s="149"/>
      <c r="KEA44" s="69"/>
      <c r="KEB44" s="149"/>
      <c r="KEC44" s="69"/>
      <c r="KED44" s="149"/>
      <c r="KEE44" s="69"/>
      <c r="KEF44" s="149"/>
      <c r="KEG44" s="69"/>
      <c r="KEH44" s="149"/>
      <c r="KEI44" s="69"/>
      <c r="KEJ44" s="149"/>
      <c r="KEK44" s="69"/>
      <c r="KEL44" s="149"/>
      <c r="KEM44" s="69"/>
      <c r="KEN44" s="149"/>
      <c r="KEO44" s="69"/>
      <c r="KEP44" s="149"/>
      <c r="KEQ44" s="69"/>
      <c r="KER44" s="149"/>
      <c r="KES44" s="69"/>
      <c r="KET44" s="149"/>
      <c r="KEU44" s="69"/>
      <c r="KEV44" s="149"/>
      <c r="KEW44" s="69"/>
      <c r="KEX44" s="149"/>
      <c r="KEY44" s="69"/>
      <c r="KEZ44" s="149"/>
      <c r="KFA44" s="69"/>
      <c r="KFB44" s="149"/>
      <c r="KFC44" s="69"/>
      <c r="KFD44" s="149"/>
      <c r="KFE44" s="69"/>
      <c r="KFF44" s="149"/>
      <c r="KFG44" s="69"/>
      <c r="KFH44" s="149"/>
      <c r="KFI44" s="69"/>
      <c r="KFJ44" s="149"/>
      <c r="KFK44" s="69"/>
      <c r="KFL44" s="149"/>
      <c r="KFM44" s="69"/>
      <c r="KFN44" s="149"/>
      <c r="KFO44" s="69"/>
      <c r="KFP44" s="149"/>
      <c r="KFQ44" s="69"/>
      <c r="KFR44" s="149"/>
      <c r="KFS44" s="69"/>
      <c r="KFT44" s="149"/>
      <c r="KFU44" s="69"/>
      <c r="KFV44" s="149"/>
      <c r="KFW44" s="69"/>
      <c r="KFX44" s="149"/>
      <c r="KFY44" s="69"/>
      <c r="KFZ44" s="149"/>
      <c r="KGA44" s="69"/>
      <c r="KGB44" s="149"/>
      <c r="KGC44" s="69"/>
      <c r="KGD44" s="149"/>
      <c r="KGE44" s="69"/>
      <c r="KGF44" s="149"/>
      <c r="KGG44" s="69"/>
      <c r="KGH44" s="149"/>
      <c r="KGI44" s="69"/>
      <c r="KGJ44" s="149"/>
      <c r="KGK44" s="69"/>
      <c r="KGL44" s="149"/>
      <c r="KGM44" s="69"/>
      <c r="KGN44" s="149"/>
      <c r="KGO44" s="69"/>
      <c r="KGP44" s="149"/>
      <c r="KGQ44" s="69"/>
      <c r="KGR44" s="149"/>
      <c r="KGS44" s="69"/>
      <c r="KGT44" s="149"/>
      <c r="KGU44" s="69"/>
      <c r="KGV44" s="149"/>
      <c r="KGW44" s="69"/>
      <c r="KGX44" s="149"/>
      <c r="KGY44" s="69"/>
      <c r="KGZ44" s="149"/>
      <c r="KHA44" s="69"/>
      <c r="KHB44" s="149"/>
      <c r="KHC44" s="69"/>
      <c r="KHD44" s="149"/>
      <c r="KHE44" s="69"/>
      <c r="KHF44" s="149"/>
      <c r="KHG44" s="69"/>
      <c r="KHH44" s="149"/>
      <c r="KHI44" s="69"/>
      <c r="KHJ44" s="149"/>
      <c r="KHK44" s="69"/>
      <c r="KHL44" s="149"/>
      <c r="KHM44" s="69"/>
      <c r="KHN44" s="149"/>
      <c r="KHO44" s="69"/>
      <c r="KHP44" s="149"/>
      <c r="KHQ44" s="69"/>
      <c r="KHR44" s="149"/>
      <c r="KHS44" s="69"/>
      <c r="KHT44" s="149"/>
      <c r="KHU44" s="69"/>
      <c r="KHV44" s="149"/>
      <c r="KHW44" s="69"/>
      <c r="KHX44" s="149"/>
      <c r="KHY44" s="69"/>
      <c r="KHZ44" s="149"/>
      <c r="KIA44" s="69"/>
      <c r="KIB44" s="149"/>
      <c r="KIC44" s="69"/>
      <c r="KID44" s="149"/>
      <c r="KIE44" s="69"/>
      <c r="KIF44" s="149"/>
      <c r="KIG44" s="69"/>
      <c r="KIH44" s="149"/>
      <c r="KII44" s="69"/>
      <c r="KIJ44" s="149"/>
      <c r="KIK44" s="69"/>
      <c r="KIL44" s="149"/>
      <c r="KIM44" s="69"/>
      <c r="KIN44" s="149"/>
      <c r="KIO44" s="69"/>
      <c r="KIP44" s="149"/>
      <c r="KIQ44" s="69"/>
      <c r="KIR44" s="149"/>
      <c r="KIS44" s="69"/>
      <c r="KIT44" s="149"/>
      <c r="KIU44" s="69"/>
      <c r="KIV44" s="149"/>
      <c r="KIW44" s="69"/>
      <c r="KIX44" s="149"/>
      <c r="KIY44" s="69"/>
      <c r="KIZ44" s="149"/>
      <c r="KJA44" s="69"/>
      <c r="KJB44" s="149"/>
      <c r="KJC44" s="69"/>
      <c r="KJD44" s="149"/>
      <c r="KJE44" s="69"/>
      <c r="KJF44" s="149"/>
      <c r="KJG44" s="69"/>
      <c r="KJH44" s="149"/>
      <c r="KJI44" s="69"/>
      <c r="KJJ44" s="149"/>
      <c r="KJK44" s="69"/>
      <c r="KJL44" s="149"/>
      <c r="KJM44" s="69"/>
      <c r="KJN44" s="149"/>
      <c r="KJO44" s="69"/>
      <c r="KJP44" s="149"/>
      <c r="KJQ44" s="69"/>
      <c r="KJR44" s="149"/>
      <c r="KJS44" s="69"/>
      <c r="KJT44" s="149"/>
      <c r="KJU44" s="69"/>
      <c r="KJV44" s="149"/>
      <c r="KJW44" s="69"/>
      <c r="KJX44" s="149"/>
      <c r="KJY44" s="69"/>
      <c r="KJZ44" s="149"/>
      <c r="KKA44" s="69"/>
      <c r="KKB44" s="149"/>
      <c r="KKC44" s="69"/>
      <c r="KKD44" s="149"/>
      <c r="KKE44" s="69"/>
      <c r="KKF44" s="149"/>
      <c r="KKG44" s="69"/>
      <c r="KKH44" s="149"/>
      <c r="KKI44" s="69"/>
      <c r="KKJ44" s="149"/>
      <c r="KKK44" s="69"/>
      <c r="KKL44" s="149"/>
      <c r="KKM44" s="69"/>
      <c r="KKN44" s="149"/>
      <c r="KKO44" s="69"/>
      <c r="KKP44" s="149"/>
      <c r="KKQ44" s="69"/>
      <c r="KKR44" s="149"/>
      <c r="KKS44" s="69"/>
      <c r="KKT44" s="149"/>
      <c r="KKU44" s="69"/>
      <c r="KKV44" s="149"/>
      <c r="KKW44" s="69"/>
      <c r="KKX44" s="149"/>
      <c r="KKY44" s="69"/>
      <c r="KKZ44" s="149"/>
      <c r="KLA44" s="69"/>
      <c r="KLB44" s="149"/>
      <c r="KLC44" s="69"/>
      <c r="KLD44" s="149"/>
      <c r="KLE44" s="69"/>
      <c r="KLF44" s="149"/>
      <c r="KLG44" s="69"/>
      <c r="KLH44" s="149"/>
      <c r="KLI44" s="69"/>
      <c r="KLJ44" s="149"/>
      <c r="KLK44" s="69"/>
      <c r="KLL44" s="149"/>
      <c r="KLM44" s="69"/>
      <c r="KLN44" s="149"/>
      <c r="KLO44" s="69"/>
      <c r="KLP44" s="149"/>
      <c r="KLQ44" s="69"/>
      <c r="KLR44" s="149"/>
      <c r="KLS44" s="69"/>
      <c r="KLT44" s="149"/>
      <c r="KLU44" s="69"/>
      <c r="KLV44" s="149"/>
      <c r="KLW44" s="69"/>
      <c r="KLX44" s="149"/>
      <c r="KLY44" s="69"/>
      <c r="KLZ44" s="149"/>
      <c r="KMA44" s="69"/>
      <c r="KMB44" s="149"/>
      <c r="KMC44" s="69"/>
      <c r="KMD44" s="149"/>
      <c r="KME44" s="69"/>
      <c r="KMF44" s="149"/>
      <c r="KMG44" s="69"/>
      <c r="KMH44" s="149"/>
      <c r="KMI44" s="69"/>
      <c r="KMJ44" s="149"/>
      <c r="KMK44" s="69"/>
      <c r="KML44" s="149"/>
      <c r="KMM44" s="69"/>
      <c r="KMN44" s="149"/>
      <c r="KMO44" s="69"/>
      <c r="KMP44" s="149"/>
      <c r="KMQ44" s="69"/>
      <c r="KMR44" s="149"/>
      <c r="KMS44" s="69"/>
      <c r="KMT44" s="149"/>
      <c r="KMU44" s="69"/>
      <c r="KMV44" s="149"/>
      <c r="KMW44" s="69"/>
      <c r="KMX44" s="149"/>
      <c r="KMY44" s="69"/>
      <c r="KMZ44" s="149"/>
      <c r="KNA44" s="69"/>
      <c r="KNB44" s="149"/>
      <c r="KNC44" s="69"/>
      <c r="KND44" s="149"/>
      <c r="KNE44" s="69"/>
      <c r="KNF44" s="149"/>
      <c r="KNG44" s="69"/>
      <c r="KNH44" s="149"/>
      <c r="KNI44" s="69"/>
      <c r="KNJ44" s="149"/>
      <c r="KNK44" s="69"/>
      <c r="KNL44" s="149"/>
      <c r="KNM44" s="69"/>
      <c r="KNN44" s="149"/>
      <c r="KNO44" s="69"/>
      <c r="KNP44" s="149"/>
      <c r="KNQ44" s="69"/>
      <c r="KNR44" s="149"/>
      <c r="KNS44" s="69"/>
      <c r="KNT44" s="149"/>
      <c r="KNU44" s="69"/>
      <c r="KNV44" s="149"/>
      <c r="KNW44" s="69"/>
      <c r="KNX44" s="149"/>
      <c r="KNY44" s="69"/>
      <c r="KNZ44" s="149"/>
      <c r="KOA44" s="69"/>
      <c r="KOB44" s="149"/>
      <c r="KOC44" s="69"/>
      <c r="KOD44" s="149"/>
      <c r="KOE44" s="69"/>
      <c r="KOF44" s="149"/>
      <c r="KOG44" s="69"/>
      <c r="KOH44" s="149"/>
      <c r="KOI44" s="69"/>
      <c r="KOJ44" s="149"/>
      <c r="KOK44" s="69"/>
      <c r="KOL44" s="149"/>
      <c r="KOM44" s="69"/>
      <c r="KON44" s="149"/>
      <c r="KOO44" s="69"/>
      <c r="KOP44" s="149"/>
      <c r="KOQ44" s="69"/>
      <c r="KOR44" s="149"/>
      <c r="KOS44" s="69"/>
      <c r="KOT44" s="149"/>
      <c r="KOU44" s="69"/>
      <c r="KOV44" s="149"/>
      <c r="KOW44" s="69"/>
      <c r="KOX44" s="149"/>
      <c r="KOY44" s="69"/>
      <c r="KOZ44" s="149"/>
      <c r="KPA44" s="69"/>
      <c r="KPB44" s="149"/>
      <c r="KPC44" s="69"/>
      <c r="KPD44" s="149"/>
      <c r="KPE44" s="69"/>
      <c r="KPF44" s="149"/>
      <c r="KPG44" s="69"/>
      <c r="KPH44" s="149"/>
      <c r="KPI44" s="69"/>
      <c r="KPJ44" s="149"/>
      <c r="KPK44" s="69"/>
      <c r="KPL44" s="149"/>
      <c r="KPM44" s="69"/>
      <c r="KPN44" s="149"/>
      <c r="KPO44" s="69"/>
      <c r="KPP44" s="149"/>
      <c r="KPQ44" s="69"/>
      <c r="KPR44" s="149"/>
      <c r="KPS44" s="69"/>
      <c r="KPT44" s="149"/>
      <c r="KPU44" s="69"/>
      <c r="KPV44" s="149"/>
      <c r="KPW44" s="69"/>
      <c r="KPX44" s="149"/>
      <c r="KPY44" s="69"/>
      <c r="KPZ44" s="149"/>
      <c r="KQA44" s="69"/>
      <c r="KQB44" s="149"/>
      <c r="KQC44" s="69"/>
      <c r="KQD44" s="149"/>
      <c r="KQE44" s="69"/>
      <c r="KQF44" s="149"/>
      <c r="KQG44" s="69"/>
      <c r="KQH44" s="149"/>
      <c r="KQI44" s="69"/>
      <c r="KQJ44" s="149"/>
      <c r="KQK44" s="69"/>
      <c r="KQL44" s="149"/>
      <c r="KQM44" s="69"/>
      <c r="KQN44" s="149"/>
      <c r="KQO44" s="69"/>
      <c r="KQP44" s="149"/>
      <c r="KQQ44" s="69"/>
      <c r="KQR44" s="149"/>
      <c r="KQS44" s="69"/>
      <c r="KQT44" s="149"/>
      <c r="KQU44" s="69"/>
      <c r="KQV44" s="149"/>
      <c r="KQW44" s="69"/>
      <c r="KQX44" s="149"/>
      <c r="KQY44" s="69"/>
      <c r="KQZ44" s="149"/>
      <c r="KRA44" s="69"/>
      <c r="KRB44" s="149"/>
      <c r="KRC44" s="69"/>
      <c r="KRD44" s="149"/>
      <c r="KRE44" s="69"/>
      <c r="KRF44" s="149"/>
      <c r="KRG44" s="69"/>
      <c r="KRH44" s="149"/>
      <c r="KRI44" s="69"/>
      <c r="KRJ44" s="149"/>
      <c r="KRK44" s="69"/>
      <c r="KRL44" s="149"/>
      <c r="KRM44" s="69"/>
      <c r="KRN44" s="149"/>
      <c r="KRO44" s="69"/>
      <c r="KRP44" s="149"/>
      <c r="KRQ44" s="69"/>
      <c r="KRR44" s="149"/>
      <c r="KRS44" s="69"/>
      <c r="KRT44" s="149"/>
      <c r="KRU44" s="69"/>
      <c r="KRV44" s="149"/>
      <c r="KRW44" s="69"/>
      <c r="KRX44" s="149"/>
      <c r="KRY44" s="69"/>
      <c r="KRZ44" s="149"/>
      <c r="KSA44" s="69"/>
      <c r="KSB44" s="149"/>
      <c r="KSC44" s="69"/>
      <c r="KSD44" s="149"/>
      <c r="KSE44" s="69"/>
      <c r="KSF44" s="149"/>
      <c r="KSG44" s="69"/>
      <c r="KSH44" s="149"/>
      <c r="KSI44" s="69"/>
      <c r="KSJ44" s="149"/>
      <c r="KSK44" s="69"/>
      <c r="KSL44" s="149"/>
      <c r="KSM44" s="69"/>
      <c r="KSN44" s="149"/>
      <c r="KSO44" s="69"/>
      <c r="KSP44" s="149"/>
      <c r="KSQ44" s="69"/>
      <c r="KSR44" s="149"/>
      <c r="KSS44" s="69"/>
      <c r="KST44" s="149"/>
      <c r="KSU44" s="69"/>
      <c r="KSV44" s="149"/>
      <c r="KSW44" s="69"/>
      <c r="KSX44" s="149"/>
      <c r="KSY44" s="69"/>
      <c r="KSZ44" s="149"/>
      <c r="KTA44" s="69"/>
      <c r="KTB44" s="149"/>
      <c r="KTC44" s="69"/>
      <c r="KTD44" s="149"/>
      <c r="KTE44" s="69"/>
      <c r="KTF44" s="149"/>
      <c r="KTG44" s="69"/>
      <c r="KTH44" s="149"/>
      <c r="KTI44" s="69"/>
      <c r="KTJ44" s="149"/>
      <c r="KTK44" s="69"/>
      <c r="KTL44" s="149"/>
      <c r="KTM44" s="69"/>
      <c r="KTN44" s="149"/>
      <c r="KTO44" s="69"/>
      <c r="KTP44" s="149"/>
      <c r="KTQ44" s="69"/>
      <c r="KTR44" s="149"/>
      <c r="KTS44" s="69"/>
      <c r="KTT44" s="149"/>
      <c r="KTU44" s="69"/>
      <c r="KTV44" s="149"/>
      <c r="KTW44" s="69"/>
      <c r="KTX44" s="149"/>
      <c r="KTY44" s="69"/>
      <c r="KTZ44" s="149"/>
      <c r="KUA44" s="69"/>
      <c r="KUB44" s="149"/>
      <c r="KUC44" s="69"/>
      <c r="KUD44" s="149"/>
      <c r="KUE44" s="69"/>
      <c r="KUF44" s="149"/>
      <c r="KUG44" s="69"/>
      <c r="KUH44" s="149"/>
      <c r="KUI44" s="69"/>
      <c r="KUJ44" s="149"/>
      <c r="KUK44" s="69"/>
      <c r="KUL44" s="149"/>
      <c r="KUM44" s="69"/>
      <c r="KUN44" s="149"/>
      <c r="KUO44" s="69"/>
      <c r="KUP44" s="149"/>
      <c r="KUQ44" s="69"/>
      <c r="KUR44" s="149"/>
      <c r="KUS44" s="69"/>
      <c r="KUT44" s="149"/>
      <c r="KUU44" s="69"/>
      <c r="KUV44" s="149"/>
      <c r="KUW44" s="69"/>
      <c r="KUX44" s="149"/>
      <c r="KUY44" s="69"/>
      <c r="KUZ44" s="149"/>
      <c r="KVA44" s="69"/>
      <c r="KVB44" s="149"/>
      <c r="KVC44" s="69"/>
      <c r="KVD44" s="149"/>
      <c r="KVE44" s="69"/>
      <c r="KVF44" s="149"/>
      <c r="KVG44" s="69"/>
      <c r="KVH44" s="149"/>
      <c r="KVI44" s="69"/>
      <c r="KVJ44" s="149"/>
      <c r="KVK44" s="69"/>
      <c r="KVL44" s="149"/>
      <c r="KVM44" s="69"/>
      <c r="KVN44" s="149"/>
      <c r="KVO44" s="69"/>
      <c r="KVP44" s="149"/>
      <c r="KVQ44" s="69"/>
      <c r="KVR44" s="149"/>
      <c r="KVS44" s="69"/>
      <c r="KVT44" s="149"/>
      <c r="KVU44" s="69"/>
      <c r="KVV44" s="149"/>
      <c r="KVW44" s="69"/>
      <c r="KVX44" s="149"/>
      <c r="KVY44" s="69"/>
      <c r="KVZ44" s="149"/>
      <c r="KWA44" s="69"/>
      <c r="KWB44" s="149"/>
      <c r="KWC44" s="69"/>
      <c r="KWD44" s="149"/>
      <c r="KWE44" s="69"/>
      <c r="KWF44" s="149"/>
      <c r="KWG44" s="69"/>
      <c r="KWH44" s="149"/>
      <c r="KWI44" s="69"/>
      <c r="KWJ44" s="149"/>
      <c r="KWK44" s="69"/>
      <c r="KWL44" s="149"/>
      <c r="KWM44" s="69"/>
      <c r="KWN44" s="149"/>
      <c r="KWO44" s="69"/>
      <c r="KWP44" s="149"/>
      <c r="KWQ44" s="69"/>
      <c r="KWR44" s="149"/>
      <c r="KWS44" s="69"/>
      <c r="KWT44" s="149"/>
      <c r="KWU44" s="69"/>
      <c r="KWV44" s="149"/>
      <c r="KWW44" s="69"/>
      <c r="KWX44" s="149"/>
      <c r="KWY44" s="69"/>
      <c r="KWZ44" s="149"/>
      <c r="KXA44" s="69"/>
      <c r="KXB44" s="149"/>
      <c r="KXC44" s="69"/>
      <c r="KXD44" s="149"/>
      <c r="KXE44" s="69"/>
      <c r="KXF44" s="149"/>
      <c r="KXG44" s="69"/>
      <c r="KXH44" s="149"/>
      <c r="KXI44" s="69"/>
      <c r="KXJ44" s="149"/>
      <c r="KXK44" s="69"/>
      <c r="KXL44" s="149"/>
      <c r="KXM44" s="69"/>
      <c r="KXN44" s="149"/>
      <c r="KXO44" s="69"/>
      <c r="KXP44" s="149"/>
      <c r="KXQ44" s="69"/>
      <c r="KXR44" s="149"/>
      <c r="KXS44" s="69"/>
      <c r="KXT44" s="149"/>
      <c r="KXU44" s="69"/>
      <c r="KXV44" s="149"/>
      <c r="KXW44" s="69"/>
      <c r="KXX44" s="149"/>
      <c r="KXY44" s="69"/>
      <c r="KXZ44" s="149"/>
      <c r="KYA44" s="69"/>
      <c r="KYB44" s="149"/>
      <c r="KYC44" s="69"/>
      <c r="KYD44" s="149"/>
      <c r="KYE44" s="69"/>
      <c r="KYF44" s="149"/>
      <c r="KYG44" s="69"/>
      <c r="KYH44" s="149"/>
      <c r="KYI44" s="69"/>
      <c r="KYJ44" s="149"/>
      <c r="KYK44" s="69"/>
      <c r="KYL44" s="149"/>
      <c r="KYM44" s="69"/>
      <c r="KYN44" s="149"/>
      <c r="KYO44" s="69"/>
      <c r="KYP44" s="149"/>
      <c r="KYQ44" s="69"/>
      <c r="KYR44" s="149"/>
      <c r="KYS44" s="69"/>
      <c r="KYT44" s="149"/>
      <c r="KYU44" s="69"/>
      <c r="KYV44" s="149"/>
      <c r="KYW44" s="69"/>
      <c r="KYX44" s="149"/>
      <c r="KYY44" s="69"/>
      <c r="KYZ44" s="149"/>
      <c r="KZA44" s="69"/>
      <c r="KZB44" s="149"/>
      <c r="KZC44" s="69"/>
      <c r="KZD44" s="149"/>
      <c r="KZE44" s="69"/>
      <c r="KZF44" s="149"/>
      <c r="KZG44" s="69"/>
      <c r="KZH44" s="149"/>
      <c r="KZI44" s="69"/>
      <c r="KZJ44" s="149"/>
      <c r="KZK44" s="69"/>
      <c r="KZL44" s="149"/>
      <c r="KZM44" s="69"/>
      <c r="KZN44" s="149"/>
      <c r="KZO44" s="69"/>
      <c r="KZP44" s="149"/>
      <c r="KZQ44" s="69"/>
      <c r="KZR44" s="149"/>
      <c r="KZS44" s="69"/>
      <c r="KZT44" s="149"/>
      <c r="KZU44" s="69"/>
      <c r="KZV44" s="149"/>
      <c r="KZW44" s="69"/>
      <c r="KZX44" s="149"/>
      <c r="KZY44" s="69"/>
      <c r="KZZ44" s="149"/>
      <c r="LAA44" s="69"/>
      <c r="LAB44" s="149"/>
      <c r="LAC44" s="69"/>
      <c r="LAD44" s="149"/>
      <c r="LAE44" s="69"/>
      <c r="LAF44" s="149"/>
      <c r="LAG44" s="69"/>
      <c r="LAH44" s="149"/>
      <c r="LAI44" s="69"/>
      <c r="LAJ44" s="149"/>
      <c r="LAK44" s="69"/>
      <c r="LAL44" s="149"/>
      <c r="LAM44" s="69"/>
      <c r="LAN44" s="149"/>
      <c r="LAO44" s="69"/>
      <c r="LAP44" s="149"/>
      <c r="LAQ44" s="69"/>
      <c r="LAR44" s="149"/>
      <c r="LAS44" s="69"/>
      <c r="LAT44" s="149"/>
      <c r="LAU44" s="69"/>
      <c r="LAV44" s="149"/>
      <c r="LAW44" s="69"/>
      <c r="LAX44" s="149"/>
      <c r="LAY44" s="69"/>
      <c r="LAZ44" s="149"/>
      <c r="LBA44" s="69"/>
      <c r="LBB44" s="149"/>
      <c r="LBC44" s="69"/>
      <c r="LBD44" s="149"/>
      <c r="LBE44" s="69"/>
      <c r="LBF44" s="149"/>
      <c r="LBG44" s="69"/>
      <c r="LBH44" s="149"/>
      <c r="LBI44" s="69"/>
      <c r="LBJ44" s="149"/>
      <c r="LBK44" s="69"/>
      <c r="LBL44" s="149"/>
      <c r="LBM44" s="69"/>
      <c r="LBN44" s="149"/>
      <c r="LBO44" s="69"/>
      <c r="LBP44" s="149"/>
      <c r="LBQ44" s="69"/>
      <c r="LBR44" s="149"/>
      <c r="LBS44" s="69"/>
      <c r="LBT44" s="149"/>
      <c r="LBU44" s="69"/>
      <c r="LBV44" s="149"/>
      <c r="LBW44" s="69"/>
      <c r="LBX44" s="149"/>
      <c r="LBY44" s="69"/>
      <c r="LBZ44" s="149"/>
      <c r="LCA44" s="69"/>
      <c r="LCB44" s="149"/>
      <c r="LCC44" s="69"/>
      <c r="LCD44" s="149"/>
      <c r="LCE44" s="69"/>
      <c r="LCF44" s="149"/>
      <c r="LCG44" s="69"/>
      <c r="LCH44" s="149"/>
      <c r="LCI44" s="69"/>
      <c r="LCJ44" s="149"/>
      <c r="LCK44" s="69"/>
      <c r="LCL44" s="149"/>
      <c r="LCM44" s="69"/>
      <c r="LCN44" s="149"/>
      <c r="LCO44" s="69"/>
      <c r="LCP44" s="149"/>
      <c r="LCQ44" s="69"/>
      <c r="LCR44" s="149"/>
      <c r="LCS44" s="69"/>
      <c r="LCT44" s="149"/>
      <c r="LCU44" s="69"/>
      <c r="LCV44" s="149"/>
      <c r="LCW44" s="69"/>
      <c r="LCX44" s="149"/>
      <c r="LCY44" s="69"/>
      <c r="LCZ44" s="149"/>
      <c r="LDA44" s="69"/>
      <c r="LDB44" s="149"/>
      <c r="LDC44" s="69"/>
      <c r="LDD44" s="149"/>
      <c r="LDE44" s="69"/>
      <c r="LDF44" s="149"/>
      <c r="LDG44" s="69"/>
      <c r="LDH44" s="149"/>
      <c r="LDI44" s="69"/>
      <c r="LDJ44" s="149"/>
      <c r="LDK44" s="69"/>
      <c r="LDL44" s="149"/>
      <c r="LDM44" s="69"/>
      <c r="LDN44" s="149"/>
      <c r="LDO44" s="69"/>
      <c r="LDP44" s="149"/>
      <c r="LDQ44" s="69"/>
      <c r="LDR44" s="149"/>
      <c r="LDS44" s="69"/>
      <c r="LDT44" s="149"/>
      <c r="LDU44" s="69"/>
      <c r="LDV44" s="149"/>
      <c r="LDW44" s="69"/>
      <c r="LDX44" s="149"/>
      <c r="LDY44" s="69"/>
      <c r="LDZ44" s="149"/>
      <c r="LEA44" s="69"/>
      <c r="LEB44" s="149"/>
      <c r="LEC44" s="69"/>
      <c r="LED44" s="149"/>
      <c r="LEE44" s="69"/>
      <c r="LEF44" s="149"/>
      <c r="LEG44" s="69"/>
      <c r="LEH44" s="149"/>
      <c r="LEI44" s="69"/>
      <c r="LEJ44" s="149"/>
      <c r="LEK44" s="69"/>
      <c r="LEL44" s="149"/>
      <c r="LEM44" s="69"/>
      <c r="LEN44" s="149"/>
      <c r="LEO44" s="69"/>
      <c r="LEP44" s="149"/>
      <c r="LEQ44" s="69"/>
      <c r="LER44" s="149"/>
      <c r="LES44" s="69"/>
      <c r="LET44" s="149"/>
      <c r="LEU44" s="69"/>
      <c r="LEV44" s="149"/>
      <c r="LEW44" s="69"/>
      <c r="LEX44" s="149"/>
      <c r="LEY44" s="69"/>
      <c r="LEZ44" s="149"/>
      <c r="LFA44" s="69"/>
      <c r="LFB44" s="149"/>
      <c r="LFC44" s="69"/>
      <c r="LFD44" s="149"/>
      <c r="LFE44" s="69"/>
      <c r="LFF44" s="149"/>
      <c r="LFG44" s="69"/>
      <c r="LFH44" s="149"/>
      <c r="LFI44" s="69"/>
      <c r="LFJ44" s="149"/>
      <c r="LFK44" s="69"/>
      <c r="LFL44" s="149"/>
      <c r="LFM44" s="69"/>
      <c r="LFN44" s="149"/>
      <c r="LFO44" s="69"/>
      <c r="LFP44" s="149"/>
      <c r="LFQ44" s="69"/>
      <c r="LFR44" s="149"/>
      <c r="LFS44" s="69"/>
      <c r="LFT44" s="149"/>
      <c r="LFU44" s="69"/>
      <c r="LFV44" s="149"/>
      <c r="LFW44" s="69"/>
      <c r="LFX44" s="149"/>
      <c r="LFY44" s="69"/>
      <c r="LFZ44" s="149"/>
      <c r="LGA44" s="69"/>
      <c r="LGB44" s="149"/>
      <c r="LGC44" s="69"/>
      <c r="LGD44" s="149"/>
      <c r="LGE44" s="69"/>
      <c r="LGF44" s="149"/>
      <c r="LGG44" s="69"/>
      <c r="LGH44" s="149"/>
      <c r="LGI44" s="69"/>
      <c r="LGJ44" s="149"/>
      <c r="LGK44" s="69"/>
      <c r="LGL44" s="149"/>
      <c r="LGM44" s="69"/>
      <c r="LGN44" s="149"/>
      <c r="LGO44" s="69"/>
      <c r="LGP44" s="149"/>
      <c r="LGQ44" s="69"/>
      <c r="LGR44" s="149"/>
      <c r="LGS44" s="69"/>
      <c r="LGT44" s="149"/>
      <c r="LGU44" s="69"/>
      <c r="LGV44" s="149"/>
      <c r="LGW44" s="69"/>
      <c r="LGX44" s="149"/>
      <c r="LGY44" s="69"/>
      <c r="LGZ44" s="149"/>
      <c r="LHA44" s="69"/>
      <c r="LHB44" s="149"/>
      <c r="LHC44" s="69"/>
      <c r="LHD44" s="149"/>
      <c r="LHE44" s="69"/>
      <c r="LHF44" s="149"/>
      <c r="LHG44" s="69"/>
      <c r="LHH44" s="149"/>
      <c r="LHI44" s="69"/>
      <c r="LHJ44" s="149"/>
      <c r="LHK44" s="69"/>
      <c r="LHL44" s="149"/>
      <c r="LHM44" s="69"/>
      <c r="LHN44" s="149"/>
      <c r="LHO44" s="69"/>
      <c r="LHP44" s="149"/>
      <c r="LHQ44" s="69"/>
      <c r="LHR44" s="149"/>
      <c r="LHS44" s="69"/>
      <c r="LHT44" s="149"/>
      <c r="LHU44" s="69"/>
      <c r="LHV44" s="149"/>
      <c r="LHW44" s="69"/>
      <c r="LHX44" s="149"/>
      <c r="LHY44" s="69"/>
      <c r="LHZ44" s="149"/>
      <c r="LIA44" s="69"/>
      <c r="LIB44" s="149"/>
      <c r="LIC44" s="69"/>
      <c r="LID44" s="149"/>
      <c r="LIE44" s="69"/>
      <c r="LIF44" s="149"/>
      <c r="LIG44" s="69"/>
      <c r="LIH44" s="149"/>
      <c r="LII44" s="69"/>
      <c r="LIJ44" s="149"/>
      <c r="LIK44" s="69"/>
      <c r="LIL44" s="149"/>
      <c r="LIM44" s="69"/>
      <c r="LIN44" s="149"/>
      <c r="LIO44" s="69"/>
      <c r="LIP44" s="149"/>
      <c r="LIQ44" s="69"/>
      <c r="LIR44" s="149"/>
      <c r="LIS44" s="69"/>
      <c r="LIT44" s="149"/>
      <c r="LIU44" s="69"/>
      <c r="LIV44" s="149"/>
      <c r="LIW44" s="69"/>
      <c r="LIX44" s="149"/>
      <c r="LIY44" s="69"/>
      <c r="LIZ44" s="149"/>
      <c r="LJA44" s="69"/>
      <c r="LJB44" s="149"/>
      <c r="LJC44" s="69"/>
      <c r="LJD44" s="149"/>
      <c r="LJE44" s="69"/>
      <c r="LJF44" s="149"/>
      <c r="LJG44" s="69"/>
      <c r="LJH44" s="149"/>
      <c r="LJI44" s="69"/>
      <c r="LJJ44" s="149"/>
      <c r="LJK44" s="69"/>
      <c r="LJL44" s="149"/>
      <c r="LJM44" s="69"/>
      <c r="LJN44" s="149"/>
      <c r="LJO44" s="69"/>
      <c r="LJP44" s="149"/>
      <c r="LJQ44" s="69"/>
      <c r="LJR44" s="149"/>
      <c r="LJS44" s="69"/>
      <c r="LJT44" s="149"/>
      <c r="LJU44" s="69"/>
      <c r="LJV44" s="149"/>
      <c r="LJW44" s="69"/>
      <c r="LJX44" s="149"/>
      <c r="LJY44" s="69"/>
      <c r="LJZ44" s="149"/>
      <c r="LKA44" s="69"/>
      <c r="LKB44" s="149"/>
      <c r="LKC44" s="69"/>
      <c r="LKD44" s="149"/>
      <c r="LKE44" s="69"/>
      <c r="LKF44" s="149"/>
      <c r="LKG44" s="69"/>
      <c r="LKH44" s="149"/>
      <c r="LKI44" s="69"/>
      <c r="LKJ44" s="149"/>
      <c r="LKK44" s="69"/>
      <c r="LKL44" s="149"/>
      <c r="LKM44" s="69"/>
      <c r="LKN44" s="149"/>
      <c r="LKO44" s="69"/>
      <c r="LKP44" s="149"/>
      <c r="LKQ44" s="69"/>
      <c r="LKR44" s="149"/>
      <c r="LKS44" s="69"/>
      <c r="LKT44" s="149"/>
      <c r="LKU44" s="69"/>
      <c r="LKV44" s="149"/>
      <c r="LKW44" s="69"/>
      <c r="LKX44" s="149"/>
      <c r="LKY44" s="69"/>
      <c r="LKZ44" s="149"/>
      <c r="LLA44" s="69"/>
      <c r="LLB44" s="149"/>
      <c r="LLC44" s="69"/>
      <c r="LLD44" s="149"/>
      <c r="LLE44" s="69"/>
      <c r="LLF44" s="149"/>
      <c r="LLG44" s="69"/>
      <c r="LLH44" s="149"/>
      <c r="LLI44" s="69"/>
      <c r="LLJ44" s="149"/>
      <c r="LLK44" s="69"/>
      <c r="LLL44" s="149"/>
      <c r="LLM44" s="69"/>
      <c r="LLN44" s="149"/>
      <c r="LLO44" s="69"/>
      <c r="LLP44" s="149"/>
      <c r="LLQ44" s="69"/>
      <c r="LLR44" s="149"/>
      <c r="LLS44" s="69"/>
      <c r="LLT44" s="149"/>
      <c r="LLU44" s="69"/>
      <c r="LLV44" s="149"/>
      <c r="LLW44" s="69"/>
      <c r="LLX44" s="149"/>
      <c r="LLY44" s="69"/>
      <c r="LLZ44" s="149"/>
      <c r="LMA44" s="69"/>
      <c r="LMB44" s="149"/>
      <c r="LMC44" s="69"/>
      <c r="LMD44" s="149"/>
      <c r="LME44" s="69"/>
      <c r="LMF44" s="149"/>
      <c r="LMG44" s="69"/>
      <c r="LMH44" s="149"/>
      <c r="LMI44" s="69"/>
      <c r="LMJ44" s="149"/>
      <c r="LMK44" s="69"/>
      <c r="LML44" s="149"/>
      <c r="LMM44" s="69"/>
      <c r="LMN44" s="149"/>
      <c r="LMO44" s="69"/>
      <c r="LMP44" s="149"/>
      <c r="LMQ44" s="69"/>
      <c r="LMR44" s="149"/>
      <c r="LMS44" s="69"/>
      <c r="LMT44" s="149"/>
      <c r="LMU44" s="69"/>
      <c r="LMV44" s="149"/>
      <c r="LMW44" s="69"/>
      <c r="LMX44" s="149"/>
      <c r="LMY44" s="69"/>
      <c r="LMZ44" s="149"/>
      <c r="LNA44" s="69"/>
      <c r="LNB44" s="149"/>
      <c r="LNC44" s="69"/>
      <c r="LND44" s="149"/>
      <c r="LNE44" s="69"/>
      <c r="LNF44" s="149"/>
      <c r="LNG44" s="69"/>
      <c r="LNH44" s="149"/>
      <c r="LNI44" s="69"/>
      <c r="LNJ44" s="149"/>
      <c r="LNK44" s="69"/>
      <c r="LNL44" s="149"/>
      <c r="LNM44" s="69"/>
      <c r="LNN44" s="149"/>
      <c r="LNO44" s="69"/>
      <c r="LNP44" s="149"/>
      <c r="LNQ44" s="69"/>
      <c r="LNR44" s="149"/>
      <c r="LNS44" s="69"/>
      <c r="LNT44" s="149"/>
      <c r="LNU44" s="69"/>
      <c r="LNV44" s="149"/>
      <c r="LNW44" s="69"/>
      <c r="LNX44" s="149"/>
      <c r="LNY44" s="69"/>
      <c r="LNZ44" s="149"/>
      <c r="LOA44" s="69"/>
      <c r="LOB44" s="149"/>
      <c r="LOC44" s="69"/>
      <c r="LOD44" s="149"/>
      <c r="LOE44" s="69"/>
      <c r="LOF44" s="149"/>
      <c r="LOG44" s="69"/>
      <c r="LOH44" s="149"/>
      <c r="LOI44" s="69"/>
      <c r="LOJ44" s="149"/>
      <c r="LOK44" s="69"/>
      <c r="LOL44" s="149"/>
      <c r="LOM44" s="69"/>
      <c r="LON44" s="149"/>
      <c r="LOO44" s="69"/>
      <c r="LOP44" s="149"/>
      <c r="LOQ44" s="69"/>
      <c r="LOR44" s="149"/>
      <c r="LOS44" s="69"/>
      <c r="LOT44" s="149"/>
      <c r="LOU44" s="69"/>
      <c r="LOV44" s="149"/>
      <c r="LOW44" s="69"/>
      <c r="LOX44" s="149"/>
      <c r="LOY44" s="69"/>
      <c r="LOZ44" s="149"/>
      <c r="LPA44" s="69"/>
      <c r="LPB44" s="149"/>
      <c r="LPC44" s="69"/>
      <c r="LPD44" s="149"/>
      <c r="LPE44" s="69"/>
      <c r="LPF44" s="149"/>
      <c r="LPG44" s="69"/>
      <c r="LPH44" s="149"/>
      <c r="LPI44" s="69"/>
      <c r="LPJ44" s="149"/>
      <c r="LPK44" s="69"/>
      <c r="LPL44" s="149"/>
      <c r="LPM44" s="69"/>
      <c r="LPN44" s="149"/>
      <c r="LPO44" s="69"/>
      <c r="LPP44" s="149"/>
      <c r="LPQ44" s="69"/>
      <c r="LPR44" s="149"/>
      <c r="LPS44" s="69"/>
      <c r="LPT44" s="149"/>
      <c r="LPU44" s="69"/>
      <c r="LPV44" s="149"/>
      <c r="LPW44" s="69"/>
      <c r="LPX44" s="149"/>
      <c r="LPY44" s="69"/>
      <c r="LPZ44" s="149"/>
      <c r="LQA44" s="69"/>
      <c r="LQB44" s="149"/>
      <c r="LQC44" s="69"/>
      <c r="LQD44" s="149"/>
      <c r="LQE44" s="69"/>
      <c r="LQF44" s="149"/>
      <c r="LQG44" s="69"/>
      <c r="LQH44" s="149"/>
      <c r="LQI44" s="69"/>
      <c r="LQJ44" s="149"/>
      <c r="LQK44" s="69"/>
      <c r="LQL44" s="149"/>
      <c r="LQM44" s="69"/>
      <c r="LQN44" s="149"/>
      <c r="LQO44" s="69"/>
      <c r="LQP44" s="149"/>
      <c r="LQQ44" s="69"/>
      <c r="LQR44" s="149"/>
      <c r="LQS44" s="69"/>
      <c r="LQT44" s="149"/>
      <c r="LQU44" s="69"/>
      <c r="LQV44" s="149"/>
      <c r="LQW44" s="69"/>
      <c r="LQX44" s="149"/>
      <c r="LQY44" s="69"/>
      <c r="LQZ44" s="149"/>
      <c r="LRA44" s="69"/>
      <c r="LRB44" s="149"/>
      <c r="LRC44" s="69"/>
      <c r="LRD44" s="149"/>
      <c r="LRE44" s="69"/>
      <c r="LRF44" s="149"/>
      <c r="LRG44" s="69"/>
      <c r="LRH44" s="149"/>
      <c r="LRI44" s="69"/>
      <c r="LRJ44" s="149"/>
      <c r="LRK44" s="69"/>
      <c r="LRL44" s="149"/>
      <c r="LRM44" s="69"/>
      <c r="LRN44" s="149"/>
      <c r="LRO44" s="69"/>
      <c r="LRP44" s="149"/>
      <c r="LRQ44" s="69"/>
      <c r="LRR44" s="149"/>
      <c r="LRS44" s="69"/>
      <c r="LRT44" s="149"/>
      <c r="LRU44" s="69"/>
      <c r="LRV44" s="149"/>
      <c r="LRW44" s="69"/>
      <c r="LRX44" s="149"/>
      <c r="LRY44" s="69"/>
      <c r="LRZ44" s="149"/>
      <c r="LSA44" s="69"/>
      <c r="LSB44" s="149"/>
      <c r="LSC44" s="69"/>
      <c r="LSD44" s="149"/>
      <c r="LSE44" s="69"/>
      <c r="LSF44" s="149"/>
      <c r="LSG44" s="69"/>
      <c r="LSH44" s="149"/>
      <c r="LSI44" s="69"/>
      <c r="LSJ44" s="149"/>
      <c r="LSK44" s="69"/>
      <c r="LSL44" s="149"/>
      <c r="LSM44" s="69"/>
      <c r="LSN44" s="149"/>
      <c r="LSO44" s="69"/>
      <c r="LSP44" s="149"/>
      <c r="LSQ44" s="69"/>
      <c r="LSR44" s="149"/>
      <c r="LSS44" s="69"/>
      <c r="LST44" s="149"/>
      <c r="LSU44" s="69"/>
      <c r="LSV44" s="149"/>
      <c r="LSW44" s="69"/>
      <c r="LSX44" s="149"/>
      <c r="LSY44" s="69"/>
      <c r="LSZ44" s="149"/>
      <c r="LTA44" s="69"/>
      <c r="LTB44" s="149"/>
      <c r="LTC44" s="69"/>
      <c r="LTD44" s="149"/>
      <c r="LTE44" s="69"/>
      <c r="LTF44" s="149"/>
      <c r="LTG44" s="69"/>
      <c r="LTH44" s="149"/>
      <c r="LTI44" s="69"/>
      <c r="LTJ44" s="149"/>
      <c r="LTK44" s="69"/>
      <c r="LTL44" s="149"/>
      <c r="LTM44" s="69"/>
      <c r="LTN44" s="149"/>
      <c r="LTO44" s="69"/>
      <c r="LTP44" s="149"/>
      <c r="LTQ44" s="69"/>
      <c r="LTR44" s="149"/>
      <c r="LTS44" s="69"/>
      <c r="LTT44" s="149"/>
      <c r="LTU44" s="69"/>
      <c r="LTV44" s="149"/>
      <c r="LTW44" s="69"/>
      <c r="LTX44" s="149"/>
      <c r="LTY44" s="69"/>
      <c r="LTZ44" s="149"/>
      <c r="LUA44" s="69"/>
      <c r="LUB44" s="149"/>
      <c r="LUC44" s="69"/>
      <c r="LUD44" s="149"/>
      <c r="LUE44" s="69"/>
      <c r="LUF44" s="149"/>
      <c r="LUG44" s="69"/>
      <c r="LUH44" s="149"/>
      <c r="LUI44" s="69"/>
      <c r="LUJ44" s="149"/>
      <c r="LUK44" s="69"/>
      <c r="LUL44" s="149"/>
      <c r="LUM44" s="69"/>
      <c r="LUN44" s="149"/>
      <c r="LUO44" s="69"/>
      <c r="LUP44" s="149"/>
      <c r="LUQ44" s="69"/>
      <c r="LUR44" s="149"/>
      <c r="LUS44" s="69"/>
      <c r="LUT44" s="149"/>
      <c r="LUU44" s="69"/>
      <c r="LUV44" s="149"/>
      <c r="LUW44" s="69"/>
      <c r="LUX44" s="149"/>
      <c r="LUY44" s="69"/>
      <c r="LUZ44" s="149"/>
      <c r="LVA44" s="69"/>
      <c r="LVB44" s="149"/>
      <c r="LVC44" s="69"/>
      <c r="LVD44" s="149"/>
      <c r="LVE44" s="69"/>
      <c r="LVF44" s="149"/>
      <c r="LVG44" s="69"/>
      <c r="LVH44" s="149"/>
      <c r="LVI44" s="69"/>
      <c r="LVJ44" s="149"/>
      <c r="LVK44" s="69"/>
      <c r="LVL44" s="149"/>
      <c r="LVM44" s="69"/>
      <c r="LVN44" s="149"/>
      <c r="LVO44" s="69"/>
      <c r="LVP44" s="149"/>
      <c r="LVQ44" s="69"/>
      <c r="LVR44" s="149"/>
      <c r="LVS44" s="69"/>
      <c r="LVT44" s="149"/>
      <c r="LVU44" s="69"/>
      <c r="LVV44" s="149"/>
      <c r="LVW44" s="69"/>
      <c r="LVX44" s="149"/>
      <c r="LVY44" s="69"/>
      <c r="LVZ44" s="149"/>
      <c r="LWA44" s="69"/>
      <c r="LWB44" s="149"/>
      <c r="LWC44" s="69"/>
      <c r="LWD44" s="149"/>
      <c r="LWE44" s="69"/>
      <c r="LWF44" s="149"/>
      <c r="LWG44" s="69"/>
      <c r="LWH44" s="149"/>
      <c r="LWI44" s="69"/>
      <c r="LWJ44" s="149"/>
      <c r="LWK44" s="69"/>
      <c r="LWL44" s="149"/>
      <c r="LWM44" s="69"/>
      <c r="LWN44" s="149"/>
      <c r="LWO44" s="69"/>
      <c r="LWP44" s="149"/>
      <c r="LWQ44" s="69"/>
      <c r="LWR44" s="149"/>
      <c r="LWS44" s="69"/>
      <c r="LWT44" s="149"/>
      <c r="LWU44" s="69"/>
      <c r="LWV44" s="149"/>
      <c r="LWW44" s="69"/>
      <c r="LWX44" s="149"/>
      <c r="LWY44" s="69"/>
      <c r="LWZ44" s="149"/>
      <c r="LXA44" s="69"/>
      <c r="LXB44" s="149"/>
      <c r="LXC44" s="69"/>
      <c r="LXD44" s="149"/>
      <c r="LXE44" s="69"/>
      <c r="LXF44" s="149"/>
      <c r="LXG44" s="69"/>
      <c r="LXH44" s="149"/>
      <c r="LXI44" s="69"/>
      <c r="LXJ44" s="149"/>
      <c r="LXK44" s="69"/>
      <c r="LXL44" s="149"/>
      <c r="LXM44" s="69"/>
      <c r="LXN44" s="149"/>
      <c r="LXO44" s="69"/>
      <c r="LXP44" s="149"/>
      <c r="LXQ44" s="69"/>
      <c r="LXR44" s="149"/>
      <c r="LXS44" s="69"/>
      <c r="LXT44" s="149"/>
      <c r="LXU44" s="69"/>
      <c r="LXV44" s="149"/>
      <c r="LXW44" s="69"/>
      <c r="LXX44" s="149"/>
      <c r="LXY44" s="69"/>
      <c r="LXZ44" s="149"/>
      <c r="LYA44" s="69"/>
      <c r="LYB44" s="149"/>
      <c r="LYC44" s="69"/>
      <c r="LYD44" s="149"/>
      <c r="LYE44" s="69"/>
      <c r="LYF44" s="149"/>
      <c r="LYG44" s="69"/>
      <c r="LYH44" s="149"/>
      <c r="LYI44" s="69"/>
      <c r="LYJ44" s="149"/>
      <c r="LYK44" s="69"/>
      <c r="LYL44" s="149"/>
      <c r="LYM44" s="69"/>
      <c r="LYN44" s="149"/>
      <c r="LYO44" s="69"/>
      <c r="LYP44" s="149"/>
      <c r="LYQ44" s="69"/>
      <c r="LYR44" s="149"/>
      <c r="LYS44" s="69"/>
      <c r="LYT44" s="149"/>
      <c r="LYU44" s="69"/>
      <c r="LYV44" s="149"/>
      <c r="LYW44" s="69"/>
      <c r="LYX44" s="149"/>
      <c r="LYY44" s="69"/>
      <c r="LYZ44" s="149"/>
      <c r="LZA44" s="69"/>
      <c r="LZB44" s="149"/>
      <c r="LZC44" s="69"/>
      <c r="LZD44" s="149"/>
      <c r="LZE44" s="69"/>
      <c r="LZF44" s="149"/>
      <c r="LZG44" s="69"/>
      <c r="LZH44" s="149"/>
      <c r="LZI44" s="69"/>
      <c r="LZJ44" s="149"/>
      <c r="LZK44" s="69"/>
      <c r="LZL44" s="149"/>
      <c r="LZM44" s="69"/>
      <c r="LZN44" s="149"/>
      <c r="LZO44" s="69"/>
      <c r="LZP44" s="149"/>
      <c r="LZQ44" s="69"/>
      <c r="LZR44" s="149"/>
      <c r="LZS44" s="69"/>
      <c r="LZT44" s="149"/>
      <c r="LZU44" s="69"/>
      <c r="LZV44" s="149"/>
      <c r="LZW44" s="69"/>
      <c r="LZX44" s="149"/>
      <c r="LZY44" s="69"/>
      <c r="LZZ44" s="149"/>
      <c r="MAA44" s="69"/>
      <c r="MAB44" s="149"/>
      <c r="MAC44" s="69"/>
      <c r="MAD44" s="149"/>
      <c r="MAE44" s="69"/>
      <c r="MAF44" s="149"/>
      <c r="MAG44" s="69"/>
      <c r="MAH44" s="149"/>
      <c r="MAI44" s="69"/>
      <c r="MAJ44" s="149"/>
      <c r="MAK44" s="69"/>
      <c r="MAL44" s="149"/>
      <c r="MAM44" s="69"/>
      <c r="MAN44" s="149"/>
      <c r="MAO44" s="69"/>
      <c r="MAP44" s="149"/>
      <c r="MAQ44" s="69"/>
      <c r="MAR44" s="149"/>
      <c r="MAS44" s="69"/>
      <c r="MAT44" s="149"/>
      <c r="MAU44" s="69"/>
      <c r="MAV44" s="149"/>
      <c r="MAW44" s="69"/>
      <c r="MAX44" s="149"/>
      <c r="MAY44" s="69"/>
      <c r="MAZ44" s="149"/>
      <c r="MBA44" s="69"/>
      <c r="MBB44" s="149"/>
      <c r="MBC44" s="69"/>
      <c r="MBD44" s="149"/>
      <c r="MBE44" s="69"/>
      <c r="MBF44" s="149"/>
      <c r="MBG44" s="69"/>
      <c r="MBH44" s="149"/>
      <c r="MBI44" s="69"/>
      <c r="MBJ44" s="149"/>
      <c r="MBK44" s="69"/>
      <c r="MBL44" s="149"/>
      <c r="MBM44" s="69"/>
      <c r="MBN44" s="149"/>
      <c r="MBO44" s="69"/>
      <c r="MBP44" s="149"/>
      <c r="MBQ44" s="69"/>
      <c r="MBR44" s="149"/>
      <c r="MBS44" s="69"/>
      <c r="MBT44" s="149"/>
      <c r="MBU44" s="69"/>
      <c r="MBV44" s="149"/>
      <c r="MBW44" s="69"/>
      <c r="MBX44" s="149"/>
      <c r="MBY44" s="69"/>
      <c r="MBZ44" s="149"/>
      <c r="MCA44" s="69"/>
      <c r="MCB44" s="149"/>
      <c r="MCC44" s="69"/>
      <c r="MCD44" s="149"/>
      <c r="MCE44" s="69"/>
      <c r="MCF44" s="149"/>
      <c r="MCG44" s="69"/>
      <c r="MCH44" s="149"/>
      <c r="MCI44" s="69"/>
      <c r="MCJ44" s="149"/>
      <c r="MCK44" s="69"/>
      <c r="MCL44" s="149"/>
      <c r="MCM44" s="69"/>
      <c r="MCN44" s="149"/>
      <c r="MCO44" s="69"/>
      <c r="MCP44" s="149"/>
      <c r="MCQ44" s="69"/>
      <c r="MCR44" s="149"/>
      <c r="MCS44" s="69"/>
      <c r="MCT44" s="149"/>
      <c r="MCU44" s="69"/>
      <c r="MCV44" s="149"/>
      <c r="MCW44" s="69"/>
      <c r="MCX44" s="149"/>
      <c r="MCY44" s="69"/>
      <c r="MCZ44" s="149"/>
      <c r="MDA44" s="69"/>
      <c r="MDB44" s="149"/>
      <c r="MDC44" s="69"/>
      <c r="MDD44" s="149"/>
      <c r="MDE44" s="69"/>
      <c r="MDF44" s="149"/>
      <c r="MDG44" s="69"/>
      <c r="MDH44" s="149"/>
      <c r="MDI44" s="69"/>
      <c r="MDJ44" s="149"/>
      <c r="MDK44" s="69"/>
      <c r="MDL44" s="149"/>
      <c r="MDM44" s="69"/>
      <c r="MDN44" s="149"/>
      <c r="MDO44" s="69"/>
      <c r="MDP44" s="149"/>
      <c r="MDQ44" s="69"/>
      <c r="MDR44" s="149"/>
      <c r="MDS44" s="69"/>
      <c r="MDT44" s="149"/>
      <c r="MDU44" s="69"/>
      <c r="MDV44" s="149"/>
      <c r="MDW44" s="69"/>
      <c r="MDX44" s="149"/>
      <c r="MDY44" s="69"/>
      <c r="MDZ44" s="149"/>
      <c r="MEA44" s="69"/>
      <c r="MEB44" s="149"/>
      <c r="MEC44" s="69"/>
      <c r="MED44" s="149"/>
      <c r="MEE44" s="69"/>
      <c r="MEF44" s="149"/>
      <c r="MEG44" s="69"/>
      <c r="MEH44" s="149"/>
      <c r="MEI44" s="69"/>
      <c r="MEJ44" s="149"/>
      <c r="MEK44" s="69"/>
      <c r="MEL44" s="149"/>
      <c r="MEM44" s="69"/>
      <c r="MEN44" s="149"/>
      <c r="MEO44" s="69"/>
      <c r="MEP44" s="149"/>
      <c r="MEQ44" s="69"/>
      <c r="MER44" s="149"/>
      <c r="MES44" s="69"/>
      <c r="MET44" s="149"/>
      <c r="MEU44" s="69"/>
      <c r="MEV44" s="149"/>
      <c r="MEW44" s="69"/>
      <c r="MEX44" s="149"/>
      <c r="MEY44" s="69"/>
      <c r="MEZ44" s="149"/>
      <c r="MFA44" s="69"/>
      <c r="MFB44" s="149"/>
      <c r="MFC44" s="69"/>
      <c r="MFD44" s="149"/>
      <c r="MFE44" s="69"/>
      <c r="MFF44" s="149"/>
      <c r="MFG44" s="69"/>
      <c r="MFH44" s="149"/>
      <c r="MFI44" s="69"/>
      <c r="MFJ44" s="149"/>
      <c r="MFK44" s="69"/>
      <c r="MFL44" s="149"/>
      <c r="MFM44" s="69"/>
      <c r="MFN44" s="149"/>
      <c r="MFO44" s="69"/>
      <c r="MFP44" s="149"/>
      <c r="MFQ44" s="69"/>
      <c r="MFR44" s="149"/>
      <c r="MFS44" s="69"/>
      <c r="MFT44" s="149"/>
      <c r="MFU44" s="69"/>
      <c r="MFV44" s="149"/>
      <c r="MFW44" s="69"/>
      <c r="MFX44" s="149"/>
      <c r="MFY44" s="69"/>
      <c r="MFZ44" s="149"/>
      <c r="MGA44" s="69"/>
      <c r="MGB44" s="149"/>
      <c r="MGC44" s="69"/>
      <c r="MGD44" s="149"/>
      <c r="MGE44" s="69"/>
      <c r="MGF44" s="149"/>
      <c r="MGG44" s="69"/>
      <c r="MGH44" s="149"/>
      <c r="MGI44" s="69"/>
      <c r="MGJ44" s="149"/>
      <c r="MGK44" s="69"/>
      <c r="MGL44" s="149"/>
      <c r="MGM44" s="69"/>
      <c r="MGN44" s="149"/>
      <c r="MGO44" s="69"/>
      <c r="MGP44" s="149"/>
      <c r="MGQ44" s="69"/>
      <c r="MGR44" s="149"/>
      <c r="MGS44" s="69"/>
      <c r="MGT44" s="149"/>
      <c r="MGU44" s="69"/>
      <c r="MGV44" s="149"/>
      <c r="MGW44" s="69"/>
      <c r="MGX44" s="149"/>
      <c r="MGY44" s="69"/>
      <c r="MGZ44" s="149"/>
      <c r="MHA44" s="69"/>
      <c r="MHB44" s="149"/>
      <c r="MHC44" s="69"/>
      <c r="MHD44" s="149"/>
      <c r="MHE44" s="69"/>
      <c r="MHF44" s="149"/>
      <c r="MHG44" s="69"/>
      <c r="MHH44" s="149"/>
      <c r="MHI44" s="69"/>
      <c r="MHJ44" s="149"/>
      <c r="MHK44" s="69"/>
      <c r="MHL44" s="149"/>
      <c r="MHM44" s="69"/>
      <c r="MHN44" s="149"/>
      <c r="MHO44" s="69"/>
      <c r="MHP44" s="149"/>
      <c r="MHQ44" s="69"/>
      <c r="MHR44" s="149"/>
      <c r="MHS44" s="69"/>
      <c r="MHT44" s="149"/>
      <c r="MHU44" s="69"/>
      <c r="MHV44" s="149"/>
      <c r="MHW44" s="69"/>
      <c r="MHX44" s="149"/>
      <c r="MHY44" s="69"/>
      <c r="MHZ44" s="149"/>
      <c r="MIA44" s="69"/>
      <c r="MIB44" s="149"/>
      <c r="MIC44" s="69"/>
      <c r="MID44" s="149"/>
      <c r="MIE44" s="69"/>
      <c r="MIF44" s="149"/>
      <c r="MIG44" s="69"/>
      <c r="MIH44" s="149"/>
      <c r="MII44" s="69"/>
      <c r="MIJ44" s="149"/>
      <c r="MIK44" s="69"/>
      <c r="MIL44" s="149"/>
      <c r="MIM44" s="69"/>
      <c r="MIN44" s="149"/>
      <c r="MIO44" s="69"/>
      <c r="MIP44" s="149"/>
      <c r="MIQ44" s="69"/>
      <c r="MIR44" s="149"/>
      <c r="MIS44" s="69"/>
      <c r="MIT44" s="149"/>
      <c r="MIU44" s="69"/>
      <c r="MIV44" s="149"/>
      <c r="MIW44" s="69"/>
      <c r="MIX44" s="149"/>
      <c r="MIY44" s="69"/>
      <c r="MIZ44" s="149"/>
      <c r="MJA44" s="69"/>
      <c r="MJB44" s="149"/>
      <c r="MJC44" s="69"/>
      <c r="MJD44" s="149"/>
      <c r="MJE44" s="69"/>
      <c r="MJF44" s="149"/>
      <c r="MJG44" s="69"/>
      <c r="MJH44" s="149"/>
      <c r="MJI44" s="69"/>
      <c r="MJJ44" s="149"/>
      <c r="MJK44" s="69"/>
      <c r="MJL44" s="149"/>
      <c r="MJM44" s="69"/>
      <c r="MJN44" s="149"/>
      <c r="MJO44" s="69"/>
      <c r="MJP44" s="149"/>
      <c r="MJQ44" s="69"/>
      <c r="MJR44" s="149"/>
      <c r="MJS44" s="69"/>
      <c r="MJT44" s="149"/>
      <c r="MJU44" s="69"/>
      <c r="MJV44" s="149"/>
      <c r="MJW44" s="69"/>
      <c r="MJX44" s="149"/>
      <c r="MJY44" s="69"/>
      <c r="MJZ44" s="149"/>
      <c r="MKA44" s="69"/>
      <c r="MKB44" s="149"/>
      <c r="MKC44" s="69"/>
      <c r="MKD44" s="149"/>
      <c r="MKE44" s="69"/>
      <c r="MKF44" s="149"/>
      <c r="MKG44" s="69"/>
      <c r="MKH44" s="149"/>
      <c r="MKI44" s="69"/>
      <c r="MKJ44" s="149"/>
      <c r="MKK44" s="69"/>
      <c r="MKL44" s="149"/>
      <c r="MKM44" s="69"/>
      <c r="MKN44" s="149"/>
      <c r="MKO44" s="69"/>
      <c r="MKP44" s="149"/>
      <c r="MKQ44" s="69"/>
      <c r="MKR44" s="149"/>
      <c r="MKS44" s="69"/>
      <c r="MKT44" s="149"/>
      <c r="MKU44" s="69"/>
      <c r="MKV44" s="149"/>
      <c r="MKW44" s="69"/>
      <c r="MKX44" s="149"/>
      <c r="MKY44" s="69"/>
      <c r="MKZ44" s="149"/>
      <c r="MLA44" s="69"/>
      <c r="MLB44" s="149"/>
      <c r="MLC44" s="69"/>
      <c r="MLD44" s="149"/>
      <c r="MLE44" s="69"/>
      <c r="MLF44" s="149"/>
      <c r="MLG44" s="69"/>
      <c r="MLH44" s="149"/>
      <c r="MLI44" s="69"/>
      <c r="MLJ44" s="149"/>
      <c r="MLK44" s="69"/>
      <c r="MLL44" s="149"/>
      <c r="MLM44" s="69"/>
      <c r="MLN44" s="149"/>
      <c r="MLO44" s="69"/>
      <c r="MLP44" s="149"/>
      <c r="MLQ44" s="69"/>
      <c r="MLR44" s="149"/>
      <c r="MLS44" s="69"/>
      <c r="MLT44" s="149"/>
      <c r="MLU44" s="69"/>
      <c r="MLV44" s="149"/>
      <c r="MLW44" s="69"/>
      <c r="MLX44" s="149"/>
      <c r="MLY44" s="69"/>
      <c r="MLZ44" s="149"/>
      <c r="MMA44" s="69"/>
      <c r="MMB44" s="149"/>
      <c r="MMC44" s="69"/>
      <c r="MMD44" s="149"/>
      <c r="MME44" s="69"/>
      <c r="MMF44" s="149"/>
      <c r="MMG44" s="69"/>
      <c r="MMH44" s="149"/>
      <c r="MMI44" s="69"/>
      <c r="MMJ44" s="149"/>
      <c r="MMK44" s="69"/>
      <c r="MML44" s="149"/>
      <c r="MMM44" s="69"/>
      <c r="MMN44" s="149"/>
      <c r="MMO44" s="69"/>
      <c r="MMP44" s="149"/>
      <c r="MMQ44" s="69"/>
      <c r="MMR44" s="149"/>
      <c r="MMS44" s="69"/>
      <c r="MMT44" s="149"/>
      <c r="MMU44" s="69"/>
      <c r="MMV44" s="149"/>
      <c r="MMW44" s="69"/>
      <c r="MMX44" s="149"/>
      <c r="MMY44" s="69"/>
      <c r="MMZ44" s="149"/>
      <c r="MNA44" s="69"/>
      <c r="MNB44" s="149"/>
      <c r="MNC44" s="69"/>
      <c r="MND44" s="149"/>
      <c r="MNE44" s="69"/>
      <c r="MNF44" s="149"/>
      <c r="MNG44" s="69"/>
      <c r="MNH44" s="149"/>
      <c r="MNI44" s="69"/>
      <c r="MNJ44" s="149"/>
      <c r="MNK44" s="69"/>
      <c r="MNL44" s="149"/>
      <c r="MNM44" s="69"/>
      <c r="MNN44" s="149"/>
      <c r="MNO44" s="69"/>
      <c r="MNP44" s="149"/>
      <c r="MNQ44" s="69"/>
      <c r="MNR44" s="149"/>
      <c r="MNS44" s="69"/>
      <c r="MNT44" s="149"/>
      <c r="MNU44" s="69"/>
      <c r="MNV44" s="149"/>
      <c r="MNW44" s="69"/>
      <c r="MNX44" s="149"/>
      <c r="MNY44" s="69"/>
      <c r="MNZ44" s="149"/>
      <c r="MOA44" s="69"/>
      <c r="MOB44" s="149"/>
      <c r="MOC44" s="69"/>
      <c r="MOD44" s="149"/>
      <c r="MOE44" s="69"/>
      <c r="MOF44" s="149"/>
      <c r="MOG44" s="69"/>
      <c r="MOH44" s="149"/>
      <c r="MOI44" s="69"/>
      <c r="MOJ44" s="149"/>
      <c r="MOK44" s="69"/>
      <c r="MOL44" s="149"/>
      <c r="MOM44" s="69"/>
      <c r="MON44" s="149"/>
      <c r="MOO44" s="69"/>
      <c r="MOP44" s="149"/>
      <c r="MOQ44" s="69"/>
      <c r="MOR44" s="149"/>
      <c r="MOS44" s="69"/>
      <c r="MOT44" s="149"/>
      <c r="MOU44" s="69"/>
      <c r="MOV44" s="149"/>
      <c r="MOW44" s="69"/>
      <c r="MOX44" s="149"/>
      <c r="MOY44" s="69"/>
      <c r="MOZ44" s="149"/>
      <c r="MPA44" s="69"/>
      <c r="MPB44" s="149"/>
      <c r="MPC44" s="69"/>
      <c r="MPD44" s="149"/>
      <c r="MPE44" s="69"/>
      <c r="MPF44" s="149"/>
      <c r="MPG44" s="69"/>
      <c r="MPH44" s="149"/>
      <c r="MPI44" s="69"/>
      <c r="MPJ44" s="149"/>
      <c r="MPK44" s="69"/>
      <c r="MPL44" s="149"/>
      <c r="MPM44" s="69"/>
      <c r="MPN44" s="149"/>
      <c r="MPO44" s="69"/>
      <c r="MPP44" s="149"/>
      <c r="MPQ44" s="69"/>
      <c r="MPR44" s="149"/>
      <c r="MPS44" s="69"/>
      <c r="MPT44" s="149"/>
      <c r="MPU44" s="69"/>
      <c r="MPV44" s="149"/>
      <c r="MPW44" s="69"/>
      <c r="MPX44" s="149"/>
      <c r="MPY44" s="69"/>
      <c r="MPZ44" s="149"/>
      <c r="MQA44" s="69"/>
      <c r="MQB44" s="149"/>
      <c r="MQC44" s="69"/>
      <c r="MQD44" s="149"/>
      <c r="MQE44" s="69"/>
      <c r="MQF44" s="149"/>
      <c r="MQG44" s="69"/>
      <c r="MQH44" s="149"/>
      <c r="MQI44" s="69"/>
      <c r="MQJ44" s="149"/>
      <c r="MQK44" s="69"/>
      <c r="MQL44" s="149"/>
      <c r="MQM44" s="69"/>
      <c r="MQN44" s="149"/>
      <c r="MQO44" s="69"/>
      <c r="MQP44" s="149"/>
      <c r="MQQ44" s="69"/>
      <c r="MQR44" s="149"/>
      <c r="MQS44" s="69"/>
      <c r="MQT44" s="149"/>
      <c r="MQU44" s="69"/>
      <c r="MQV44" s="149"/>
      <c r="MQW44" s="69"/>
      <c r="MQX44" s="149"/>
      <c r="MQY44" s="69"/>
      <c r="MQZ44" s="149"/>
      <c r="MRA44" s="69"/>
      <c r="MRB44" s="149"/>
      <c r="MRC44" s="69"/>
      <c r="MRD44" s="149"/>
      <c r="MRE44" s="69"/>
      <c r="MRF44" s="149"/>
      <c r="MRG44" s="69"/>
      <c r="MRH44" s="149"/>
      <c r="MRI44" s="69"/>
      <c r="MRJ44" s="149"/>
      <c r="MRK44" s="69"/>
      <c r="MRL44" s="149"/>
      <c r="MRM44" s="69"/>
      <c r="MRN44" s="149"/>
      <c r="MRO44" s="69"/>
      <c r="MRP44" s="149"/>
      <c r="MRQ44" s="69"/>
      <c r="MRR44" s="149"/>
      <c r="MRS44" s="69"/>
      <c r="MRT44" s="149"/>
      <c r="MRU44" s="69"/>
      <c r="MRV44" s="149"/>
      <c r="MRW44" s="69"/>
      <c r="MRX44" s="149"/>
      <c r="MRY44" s="69"/>
      <c r="MRZ44" s="149"/>
      <c r="MSA44" s="69"/>
      <c r="MSB44" s="149"/>
      <c r="MSC44" s="69"/>
      <c r="MSD44" s="149"/>
      <c r="MSE44" s="69"/>
      <c r="MSF44" s="149"/>
      <c r="MSG44" s="69"/>
      <c r="MSH44" s="149"/>
      <c r="MSI44" s="69"/>
      <c r="MSJ44" s="149"/>
      <c r="MSK44" s="69"/>
      <c r="MSL44" s="149"/>
      <c r="MSM44" s="69"/>
      <c r="MSN44" s="149"/>
      <c r="MSO44" s="69"/>
      <c r="MSP44" s="149"/>
      <c r="MSQ44" s="69"/>
      <c r="MSR44" s="149"/>
      <c r="MSS44" s="69"/>
      <c r="MST44" s="149"/>
      <c r="MSU44" s="69"/>
      <c r="MSV44" s="149"/>
      <c r="MSW44" s="69"/>
      <c r="MSX44" s="149"/>
      <c r="MSY44" s="69"/>
      <c r="MSZ44" s="149"/>
      <c r="MTA44" s="69"/>
      <c r="MTB44" s="149"/>
      <c r="MTC44" s="69"/>
      <c r="MTD44" s="149"/>
      <c r="MTE44" s="69"/>
      <c r="MTF44" s="149"/>
      <c r="MTG44" s="69"/>
      <c r="MTH44" s="149"/>
      <c r="MTI44" s="69"/>
      <c r="MTJ44" s="149"/>
      <c r="MTK44" s="69"/>
      <c r="MTL44" s="149"/>
      <c r="MTM44" s="69"/>
      <c r="MTN44" s="149"/>
      <c r="MTO44" s="69"/>
      <c r="MTP44" s="149"/>
      <c r="MTQ44" s="69"/>
      <c r="MTR44" s="149"/>
      <c r="MTS44" s="69"/>
      <c r="MTT44" s="149"/>
      <c r="MTU44" s="69"/>
      <c r="MTV44" s="149"/>
      <c r="MTW44" s="69"/>
      <c r="MTX44" s="149"/>
      <c r="MTY44" s="69"/>
      <c r="MTZ44" s="149"/>
      <c r="MUA44" s="69"/>
      <c r="MUB44" s="149"/>
      <c r="MUC44" s="69"/>
      <c r="MUD44" s="149"/>
      <c r="MUE44" s="69"/>
      <c r="MUF44" s="149"/>
      <c r="MUG44" s="69"/>
      <c r="MUH44" s="149"/>
      <c r="MUI44" s="69"/>
      <c r="MUJ44" s="149"/>
      <c r="MUK44" s="69"/>
      <c r="MUL44" s="149"/>
      <c r="MUM44" s="69"/>
      <c r="MUN44" s="149"/>
      <c r="MUO44" s="69"/>
      <c r="MUP44" s="149"/>
      <c r="MUQ44" s="69"/>
      <c r="MUR44" s="149"/>
      <c r="MUS44" s="69"/>
      <c r="MUT44" s="149"/>
      <c r="MUU44" s="69"/>
      <c r="MUV44" s="149"/>
      <c r="MUW44" s="69"/>
      <c r="MUX44" s="149"/>
      <c r="MUY44" s="69"/>
      <c r="MUZ44" s="149"/>
      <c r="MVA44" s="69"/>
      <c r="MVB44" s="149"/>
      <c r="MVC44" s="69"/>
      <c r="MVD44" s="149"/>
      <c r="MVE44" s="69"/>
      <c r="MVF44" s="149"/>
      <c r="MVG44" s="69"/>
      <c r="MVH44" s="149"/>
      <c r="MVI44" s="69"/>
      <c r="MVJ44" s="149"/>
      <c r="MVK44" s="69"/>
      <c r="MVL44" s="149"/>
      <c r="MVM44" s="69"/>
      <c r="MVN44" s="149"/>
      <c r="MVO44" s="69"/>
      <c r="MVP44" s="149"/>
      <c r="MVQ44" s="69"/>
      <c r="MVR44" s="149"/>
      <c r="MVS44" s="69"/>
      <c r="MVT44" s="149"/>
      <c r="MVU44" s="69"/>
      <c r="MVV44" s="149"/>
      <c r="MVW44" s="69"/>
      <c r="MVX44" s="149"/>
      <c r="MVY44" s="69"/>
      <c r="MVZ44" s="149"/>
      <c r="MWA44" s="69"/>
      <c r="MWB44" s="149"/>
      <c r="MWC44" s="69"/>
      <c r="MWD44" s="149"/>
      <c r="MWE44" s="69"/>
      <c r="MWF44" s="149"/>
      <c r="MWG44" s="69"/>
      <c r="MWH44" s="149"/>
      <c r="MWI44" s="69"/>
      <c r="MWJ44" s="149"/>
      <c r="MWK44" s="69"/>
      <c r="MWL44" s="149"/>
      <c r="MWM44" s="69"/>
      <c r="MWN44" s="149"/>
      <c r="MWO44" s="69"/>
      <c r="MWP44" s="149"/>
      <c r="MWQ44" s="69"/>
      <c r="MWR44" s="149"/>
      <c r="MWS44" s="69"/>
      <c r="MWT44" s="149"/>
      <c r="MWU44" s="69"/>
      <c r="MWV44" s="149"/>
      <c r="MWW44" s="69"/>
      <c r="MWX44" s="149"/>
      <c r="MWY44" s="69"/>
      <c r="MWZ44" s="149"/>
      <c r="MXA44" s="69"/>
      <c r="MXB44" s="149"/>
      <c r="MXC44" s="69"/>
      <c r="MXD44" s="149"/>
      <c r="MXE44" s="69"/>
      <c r="MXF44" s="149"/>
      <c r="MXG44" s="69"/>
      <c r="MXH44" s="149"/>
      <c r="MXI44" s="69"/>
      <c r="MXJ44" s="149"/>
      <c r="MXK44" s="69"/>
      <c r="MXL44" s="149"/>
      <c r="MXM44" s="69"/>
      <c r="MXN44" s="149"/>
      <c r="MXO44" s="69"/>
      <c r="MXP44" s="149"/>
      <c r="MXQ44" s="69"/>
      <c r="MXR44" s="149"/>
      <c r="MXS44" s="69"/>
      <c r="MXT44" s="149"/>
      <c r="MXU44" s="69"/>
      <c r="MXV44" s="149"/>
      <c r="MXW44" s="69"/>
      <c r="MXX44" s="149"/>
      <c r="MXY44" s="69"/>
      <c r="MXZ44" s="149"/>
      <c r="MYA44" s="69"/>
      <c r="MYB44" s="149"/>
      <c r="MYC44" s="69"/>
      <c r="MYD44" s="149"/>
      <c r="MYE44" s="69"/>
      <c r="MYF44" s="149"/>
      <c r="MYG44" s="69"/>
      <c r="MYH44" s="149"/>
      <c r="MYI44" s="69"/>
      <c r="MYJ44" s="149"/>
      <c r="MYK44" s="69"/>
      <c r="MYL44" s="149"/>
      <c r="MYM44" s="69"/>
      <c r="MYN44" s="149"/>
      <c r="MYO44" s="69"/>
      <c r="MYP44" s="149"/>
      <c r="MYQ44" s="69"/>
      <c r="MYR44" s="149"/>
      <c r="MYS44" s="69"/>
      <c r="MYT44" s="149"/>
      <c r="MYU44" s="69"/>
      <c r="MYV44" s="149"/>
      <c r="MYW44" s="69"/>
      <c r="MYX44" s="149"/>
      <c r="MYY44" s="69"/>
      <c r="MYZ44" s="149"/>
      <c r="MZA44" s="69"/>
      <c r="MZB44" s="149"/>
      <c r="MZC44" s="69"/>
      <c r="MZD44" s="149"/>
      <c r="MZE44" s="69"/>
      <c r="MZF44" s="149"/>
      <c r="MZG44" s="69"/>
      <c r="MZH44" s="149"/>
      <c r="MZI44" s="69"/>
      <c r="MZJ44" s="149"/>
      <c r="MZK44" s="69"/>
      <c r="MZL44" s="149"/>
      <c r="MZM44" s="69"/>
      <c r="MZN44" s="149"/>
      <c r="MZO44" s="69"/>
      <c r="MZP44" s="149"/>
      <c r="MZQ44" s="69"/>
      <c r="MZR44" s="149"/>
      <c r="MZS44" s="69"/>
      <c r="MZT44" s="149"/>
      <c r="MZU44" s="69"/>
      <c r="MZV44" s="149"/>
      <c r="MZW44" s="69"/>
      <c r="MZX44" s="149"/>
      <c r="MZY44" s="69"/>
      <c r="MZZ44" s="149"/>
      <c r="NAA44" s="69"/>
      <c r="NAB44" s="149"/>
      <c r="NAC44" s="69"/>
      <c r="NAD44" s="149"/>
      <c r="NAE44" s="69"/>
      <c r="NAF44" s="149"/>
      <c r="NAG44" s="69"/>
      <c r="NAH44" s="149"/>
      <c r="NAI44" s="69"/>
      <c r="NAJ44" s="149"/>
      <c r="NAK44" s="69"/>
      <c r="NAL44" s="149"/>
      <c r="NAM44" s="69"/>
      <c r="NAN44" s="149"/>
      <c r="NAO44" s="69"/>
      <c r="NAP44" s="149"/>
      <c r="NAQ44" s="69"/>
      <c r="NAR44" s="149"/>
      <c r="NAS44" s="69"/>
      <c r="NAT44" s="149"/>
      <c r="NAU44" s="69"/>
      <c r="NAV44" s="149"/>
      <c r="NAW44" s="69"/>
      <c r="NAX44" s="149"/>
      <c r="NAY44" s="69"/>
      <c r="NAZ44" s="149"/>
      <c r="NBA44" s="69"/>
      <c r="NBB44" s="149"/>
      <c r="NBC44" s="69"/>
      <c r="NBD44" s="149"/>
      <c r="NBE44" s="69"/>
      <c r="NBF44" s="149"/>
      <c r="NBG44" s="69"/>
      <c r="NBH44" s="149"/>
      <c r="NBI44" s="69"/>
      <c r="NBJ44" s="149"/>
      <c r="NBK44" s="69"/>
      <c r="NBL44" s="149"/>
      <c r="NBM44" s="69"/>
      <c r="NBN44" s="149"/>
      <c r="NBO44" s="69"/>
      <c r="NBP44" s="149"/>
      <c r="NBQ44" s="69"/>
      <c r="NBR44" s="149"/>
      <c r="NBS44" s="69"/>
      <c r="NBT44" s="149"/>
      <c r="NBU44" s="69"/>
      <c r="NBV44" s="149"/>
      <c r="NBW44" s="69"/>
      <c r="NBX44" s="149"/>
      <c r="NBY44" s="69"/>
      <c r="NBZ44" s="149"/>
      <c r="NCA44" s="69"/>
      <c r="NCB44" s="149"/>
      <c r="NCC44" s="69"/>
      <c r="NCD44" s="149"/>
      <c r="NCE44" s="69"/>
      <c r="NCF44" s="149"/>
      <c r="NCG44" s="69"/>
      <c r="NCH44" s="149"/>
      <c r="NCI44" s="69"/>
      <c r="NCJ44" s="149"/>
      <c r="NCK44" s="69"/>
      <c r="NCL44" s="149"/>
      <c r="NCM44" s="69"/>
      <c r="NCN44" s="149"/>
      <c r="NCO44" s="69"/>
      <c r="NCP44" s="149"/>
      <c r="NCQ44" s="69"/>
      <c r="NCR44" s="149"/>
      <c r="NCS44" s="69"/>
      <c r="NCT44" s="149"/>
      <c r="NCU44" s="69"/>
      <c r="NCV44" s="149"/>
      <c r="NCW44" s="69"/>
      <c r="NCX44" s="149"/>
      <c r="NCY44" s="69"/>
      <c r="NCZ44" s="149"/>
      <c r="NDA44" s="69"/>
      <c r="NDB44" s="149"/>
      <c r="NDC44" s="69"/>
      <c r="NDD44" s="149"/>
      <c r="NDE44" s="69"/>
      <c r="NDF44" s="149"/>
      <c r="NDG44" s="69"/>
      <c r="NDH44" s="149"/>
      <c r="NDI44" s="69"/>
      <c r="NDJ44" s="149"/>
      <c r="NDK44" s="69"/>
      <c r="NDL44" s="149"/>
      <c r="NDM44" s="69"/>
      <c r="NDN44" s="149"/>
      <c r="NDO44" s="69"/>
      <c r="NDP44" s="149"/>
      <c r="NDQ44" s="69"/>
      <c r="NDR44" s="149"/>
      <c r="NDS44" s="69"/>
      <c r="NDT44" s="149"/>
      <c r="NDU44" s="69"/>
      <c r="NDV44" s="149"/>
      <c r="NDW44" s="69"/>
      <c r="NDX44" s="149"/>
      <c r="NDY44" s="69"/>
      <c r="NDZ44" s="149"/>
      <c r="NEA44" s="69"/>
      <c r="NEB44" s="149"/>
      <c r="NEC44" s="69"/>
      <c r="NED44" s="149"/>
      <c r="NEE44" s="69"/>
      <c r="NEF44" s="149"/>
      <c r="NEG44" s="69"/>
      <c r="NEH44" s="149"/>
      <c r="NEI44" s="69"/>
      <c r="NEJ44" s="149"/>
      <c r="NEK44" s="69"/>
      <c r="NEL44" s="149"/>
      <c r="NEM44" s="69"/>
      <c r="NEN44" s="149"/>
      <c r="NEO44" s="69"/>
      <c r="NEP44" s="149"/>
      <c r="NEQ44" s="69"/>
      <c r="NER44" s="149"/>
      <c r="NES44" s="69"/>
      <c r="NET44" s="149"/>
      <c r="NEU44" s="69"/>
      <c r="NEV44" s="149"/>
      <c r="NEW44" s="69"/>
      <c r="NEX44" s="149"/>
      <c r="NEY44" s="69"/>
      <c r="NEZ44" s="149"/>
      <c r="NFA44" s="69"/>
      <c r="NFB44" s="149"/>
      <c r="NFC44" s="69"/>
      <c r="NFD44" s="149"/>
      <c r="NFE44" s="69"/>
      <c r="NFF44" s="149"/>
      <c r="NFG44" s="69"/>
      <c r="NFH44" s="149"/>
      <c r="NFI44" s="69"/>
      <c r="NFJ44" s="149"/>
      <c r="NFK44" s="69"/>
      <c r="NFL44" s="149"/>
      <c r="NFM44" s="69"/>
      <c r="NFN44" s="149"/>
      <c r="NFO44" s="69"/>
      <c r="NFP44" s="149"/>
      <c r="NFQ44" s="69"/>
      <c r="NFR44" s="149"/>
      <c r="NFS44" s="69"/>
      <c r="NFT44" s="149"/>
      <c r="NFU44" s="69"/>
      <c r="NFV44" s="149"/>
      <c r="NFW44" s="69"/>
      <c r="NFX44" s="149"/>
      <c r="NFY44" s="69"/>
      <c r="NFZ44" s="149"/>
      <c r="NGA44" s="69"/>
      <c r="NGB44" s="149"/>
      <c r="NGC44" s="69"/>
      <c r="NGD44" s="149"/>
      <c r="NGE44" s="69"/>
      <c r="NGF44" s="149"/>
      <c r="NGG44" s="69"/>
      <c r="NGH44" s="149"/>
      <c r="NGI44" s="69"/>
      <c r="NGJ44" s="149"/>
      <c r="NGK44" s="69"/>
      <c r="NGL44" s="149"/>
      <c r="NGM44" s="69"/>
      <c r="NGN44" s="149"/>
      <c r="NGO44" s="69"/>
      <c r="NGP44" s="149"/>
      <c r="NGQ44" s="69"/>
      <c r="NGR44" s="149"/>
      <c r="NGS44" s="69"/>
      <c r="NGT44" s="149"/>
      <c r="NGU44" s="69"/>
      <c r="NGV44" s="149"/>
      <c r="NGW44" s="69"/>
      <c r="NGX44" s="149"/>
      <c r="NGY44" s="69"/>
      <c r="NGZ44" s="149"/>
      <c r="NHA44" s="69"/>
      <c r="NHB44" s="149"/>
      <c r="NHC44" s="69"/>
      <c r="NHD44" s="149"/>
      <c r="NHE44" s="69"/>
      <c r="NHF44" s="149"/>
      <c r="NHG44" s="69"/>
      <c r="NHH44" s="149"/>
      <c r="NHI44" s="69"/>
      <c r="NHJ44" s="149"/>
      <c r="NHK44" s="69"/>
      <c r="NHL44" s="149"/>
      <c r="NHM44" s="69"/>
      <c r="NHN44" s="149"/>
      <c r="NHO44" s="69"/>
      <c r="NHP44" s="149"/>
      <c r="NHQ44" s="69"/>
      <c r="NHR44" s="149"/>
      <c r="NHS44" s="69"/>
      <c r="NHT44" s="149"/>
      <c r="NHU44" s="69"/>
      <c r="NHV44" s="149"/>
      <c r="NHW44" s="69"/>
      <c r="NHX44" s="149"/>
      <c r="NHY44" s="69"/>
      <c r="NHZ44" s="149"/>
      <c r="NIA44" s="69"/>
      <c r="NIB44" s="149"/>
      <c r="NIC44" s="69"/>
      <c r="NID44" s="149"/>
      <c r="NIE44" s="69"/>
      <c r="NIF44" s="149"/>
      <c r="NIG44" s="69"/>
      <c r="NIH44" s="149"/>
      <c r="NII44" s="69"/>
      <c r="NIJ44" s="149"/>
      <c r="NIK44" s="69"/>
      <c r="NIL44" s="149"/>
      <c r="NIM44" s="69"/>
      <c r="NIN44" s="149"/>
      <c r="NIO44" s="69"/>
      <c r="NIP44" s="149"/>
      <c r="NIQ44" s="69"/>
      <c r="NIR44" s="149"/>
      <c r="NIS44" s="69"/>
      <c r="NIT44" s="149"/>
      <c r="NIU44" s="69"/>
      <c r="NIV44" s="149"/>
      <c r="NIW44" s="69"/>
      <c r="NIX44" s="149"/>
      <c r="NIY44" s="69"/>
      <c r="NIZ44" s="149"/>
      <c r="NJA44" s="69"/>
      <c r="NJB44" s="149"/>
      <c r="NJC44" s="69"/>
      <c r="NJD44" s="149"/>
      <c r="NJE44" s="69"/>
      <c r="NJF44" s="149"/>
      <c r="NJG44" s="69"/>
      <c r="NJH44" s="149"/>
      <c r="NJI44" s="69"/>
      <c r="NJJ44" s="149"/>
      <c r="NJK44" s="69"/>
      <c r="NJL44" s="149"/>
      <c r="NJM44" s="69"/>
      <c r="NJN44" s="149"/>
      <c r="NJO44" s="69"/>
      <c r="NJP44" s="149"/>
      <c r="NJQ44" s="69"/>
      <c r="NJR44" s="149"/>
      <c r="NJS44" s="69"/>
      <c r="NJT44" s="149"/>
      <c r="NJU44" s="69"/>
      <c r="NJV44" s="149"/>
      <c r="NJW44" s="69"/>
      <c r="NJX44" s="149"/>
      <c r="NJY44" s="69"/>
      <c r="NJZ44" s="149"/>
      <c r="NKA44" s="69"/>
      <c r="NKB44" s="149"/>
      <c r="NKC44" s="69"/>
      <c r="NKD44" s="149"/>
      <c r="NKE44" s="69"/>
      <c r="NKF44" s="149"/>
      <c r="NKG44" s="69"/>
      <c r="NKH44" s="149"/>
      <c r="NKI44" s="69"/>
      <c r="NKJ44" s="149"/>
      <c r="NKK44" s="69"/>
      <c r="NKL44" s="149"/>
      <c r="NKM44" s="69"/>
      <c r="NKN44" s="149"/>
      <c r="NKO44" s="69"/>
      <c r="NKP44" s="149"/>
      <c r="NKQ44" s="69"/>
      <c r="NKR44" s="149"/>
      <c r="NKS44" s="69"/>
      <c r="NKT44" s="149"/>
      <c r="NKU44" s="69"/>
      <c r="NKV44" s="149"/>
      <c r="NKW44" s="69"/>
      <c r="NKX44" s="149"/>
      <c r="NKY44" s="69"/>
      <c r="NKZ44" s="149"/>
      <c r="NLA44" s="69"/>
      <c r="NLB44" s="149"/>
      <c r="NLC44" s="69"/>
      <c r="NLD44" s="149"/>
      <c r="NLE44" s="69"/>
      <c r="NLF44" s="149"/>
      <c r="NLG44" s="69"/>
      <c r="NLH44" s="149"/>
      <c r="NLI44" s="69"/>
      <c r="NLJ44" s="149"/>
      <c r="NLK44" s="69"/>
      <c r="NLL44" s="149"/>
      <c r="NLM44" s="69"/>
      <c r="NLN44" s="149"/>
      <c r="NLO44" s="69"/>
      <c r="NLP44" s="149"/>
      <c r="NLQ44" s="69"/>
      <c r="NLR44" s="149"/>
      <c r="NLS44" s="69"/>
      <c r="NLT44" s="149"/>
      <c r="NLU44" s="69"/>
      <c r="NLV44" s="149"/>
      <c r="NLW44" s="69"/>
      <c r="NLX44" s="149"/>
      <c r="NLY44" s="69"/>
      <c r="NLZ44" s="149"/>
      <c r="NMA44" s="69"/>
      <c r="NMB44" s="149"/>
      <c r="NMC44" s="69"/>
      <c r="NMD44" s="149"/>
      <c r="NME44" s="69"/>
      <c r="NMF44" s="149"/>
      <c r="NMG44" s="69"/>
      <c r="NMH44" s="149"/>
      <c r="NMI44" s="69"/>
      <c r="NMJ44" s="149"/>
      <c r="NMK44" s="69"/>
      <c r="NML44" s="149"/>
      <c r="NMM44" s="69"/>
      <c r="NMN44" s="149"/>
      <c r="NMO44" s="69"/>
      <c r="NMP44" s="149"/>
      <c r="NMQ44" s="69"/>
      <c r="NMR44" s="149"/>
      <c r="NMS44" s="69"/>
      <c r="NMT44" s="149"/>
      <c r="NMU44" s="69"/>
      <c r="NMV44" s="149"/>
      <c r="NMW44" s="69"/>
      <c r="NMX44" s="149"/>
      <c r="NMY44" s="69"/>
      <c r="NMZ44" s="149"/>
      <c r="NNA44" s="69"/>
      <c r="NNB44" s="149"/>
      <c r="NNC44" s="69"/>
      <c r="NND44" s="149"/>
      <c r="NNE44" s="69"/>
      <c r="NNF44" s="149"/>
      <c r="NNG44" s="69"/>
      <c r="NNH44" s="149"/>
      <c r="NNI44" s="69"/>
      <c r="NNJ44" s="149"/>
      <c r="NNK44" s="69"/>
      <c r="NNL44" s="149"/>
      <c r="NNM44" s="69"/>
      <c r="NNN44" s="149"/>
      <c r="NNO44" s="69"/>
      <c r="NNP44" s="149"/>
      <c r="NNQ44" s="69"/>
      <c r="NNR44" s="149"/>
      <c r="NNS44" s="69"/>
      <c r="NNT44" s="149"/>
      <c r="NNU44" s="69"/>
      <c r="NNV44" s="149"/>
      <c r="NNW44" s="69"/>
      <c r="NNX44" s="149"/>
      <c r="NNY44" s="69"/>
      <c r="NNZ44" s="149"/>
      <c r="NOA44" s="69"/>
      <c r="NOB44" s="149"/>
      <c r="NOC44" s="69"/>
      <c r="NOD44" s="149"/>
      <c r="NOE44" s="69"/>
      <c r="NOF44" s="149"/>
      <c r="NOG44" s="69"/>
      <c r="NOH44" s="149"/>
      <c r="NOI44" s="69"/>
      <c r="NOJ44" s="149"/>
      <c r="NOK44" s="69"/>
      <c r="NOL44" s="149"/>
      <c r="NOM44" s="69"/>
      <c r="NON44" s="149"/>
      <c r="NOO44" s="69"/>
      <c r="NOP44" s="149"/>
      <c r="NOQ44" s="69"/>
      <c r="NOR44" s="149"/>
      <c r="NOS44" s="69"/>
      <c r="NOT44" s="149"/>
      <c r="NOU44" s="69"/>
      <c r="NOV44" s="149"/>
      <c r="NOW44" s="69"/>
      <c r="NOX44" s="149"/>
      <c r="NOY44" s="69"/>
      <c r="NOZ44" s="149"/>
      <c r="NPA44" s="69"/>
      <c r="NPB44" s="149"/>
      <c r="NPC44" s="69"/>
      <c r="NPD44" s="149"/>
      <c r="NPE44" s="69"/>
      <c r="NPF44" s="149"/>
      <c r="NPG44" s="69"/>
      <c r="NPH44" s="149"/>
      <c r="NPI44" s="69"/>
      <c r="NPJ44" s="149"/>
      <c r="NPK44" s="69"/>
      <c r="NPL44" s="149"/>
      <c r="NPM44" s="69"/>
      <c r="NPN44" s="149"/>
      <c r="NPO44" s="69"/>
      <c r="NPP44" s="149"/>
      <c r="NPQ44" s="69"/>
      <c r="NPR44" s="149"/>
      <c r="NPS44" s="69"/>
      <c r="NPT44" s="149"/>
      <c r="NPU44" s="69"/>
      <c r="NPV44" s="149"/>
      <c r="NPW44" s="69"/>
      <c r="NPX44" s="149"/>
      <c r="NPY44" s="69"/>
      <c r="NPZ44" s="149"/>
      <c r="NQA44" s="69"/>
      <c r="NQB44" s="149"/>
      <c r="NQC44" s="69"/>
      <c r="NQD44" s="149"/>
      <c r="NQE44" s="69"/>
      <c r="NQF44" s="149"/>
      <c r="NQG44" s="69"/>
      <c r="NQH44" s="149"/>
      <c r="NQI44" s="69"/>
      <c r="NQJ44" s="149"/>
      <c r="NQK44" s="69"/>
      <c r="NQL44" s="149"/>
      <c r="NQM44" s="69"/>
      <c r="NQN44" s="149"/>
      <c r="NQO44" s="69"/>
      <c r="NQP44" s="149"/>
      <c r="NQQ44" s="69"/>
      <c r="NQR44" s="149"/>
      <c r="NQS44" s="69"/>
      <c r="NQT44" s="149"/>
      <c r="NQU44" s="69"/>
      <c r="NQV44" s="149"/>
      <c r="NQW44" s="69"/>
      <c r="NQX44" s="149"/>
      <c r="NQY44" s="69"/>
      <c r="NQZ44" s="149"/>
      <c r="NRA44" s="69"/>
      <c r="NRB44" s="149"/>
      <c r="NRC44" s="69"/>
      <c r="NRD44" s="149"/>
      <c r="NRE44" s="69"/>
      <c r="NRF44" s="149"/>
      <c r="NRG44" s="69"/>
      <c r="NRH44" s="149"/>
      <c r="NRI44" s="69"/>
      <c r="NRJ44" s="149"/>
      <c r="NRK44" s="69"/>
      <c r="NRL44" s="149"/>
      <c r="NRM44" s="69"/>
      <c r="NRN44" s="149"/>
      <c r="NRO44" s="69"/>
      <c r="NRP44" s="149"/>
      <c r="NRQ44" s="69"/>
      <c r="NRR44" s="149"/>
      <c r="NRS44" s="69"/>
      <c r="NRT44" s="149"/>
      <c r="NRU44" s="69"/>
      <c r="NRV44" s="149"/>
      <c r="NRW44" s="69"/>
      <c r="NRX44" s="149"/>
      <c r="NRY44" s="69"/>
      <c r="NRZ44" s="149"/>
      <c r="NSA44" s="69"/>
      <c r="NSB44" s="149"/>
      <c r="NSC44" s="69"/>
      <c r="NSD44" s="149"/>
      <c r="NSE44" s="69"/>
      <c r="NSF44" s="149"/>
      <c r="NSG44" s="69"/>
      <c r="NSH44" s="149"/>
      <c r="NSI44" s="69"/>
      <c r="NSJ44" s="149"/>
      <c r="NSK44" s="69"/>
      <c r="NSL44" s="149"/>
      <c r="NSM44" s="69"/>
      <c r="NSN44" s="149"/>
      <c r="NSO44" s="69"/>
      <c r="NSP44" s="149"/>
      <c r="NSQ44" s="69"/>
      <c r="NSR44" s="149"/>
      <c r="NSS44" s="69"/>
      <c r="NST44" s="149"/>
      <c r="NSU44" s="69"/>
      <c r="NSV44" s="149"/>
      <c r="NSW44" s="69"/>
      <c r="NSX44" s="149"/>
      <c r="NSY44" s="69"/>
      <c r="NSZ44" s="149"/>
      <c r="NTA44" s="69"/>
      <c r="NTB44" s="149"/>
      <c r="NTC44" s="69"/>
      <c r="NTD44" s="149"/>
      <c r="NTE44" s="69"/>
      <c r="NTF44" s="149"/>
      <c r="NTG44" s="69"/>
      <c r="NTH44" s="149"/>
      <c r="NTI44" s="69"/>
      <c r="NTJ44" s="149"/>
      <c r="NTK44" s="69"/>
      <c r="NTL44" s="149"/>
      <c r="NTM44" s="69"/>
      <c r="NTN44" s="149"/>
      <c r="NTO44" s="69"/>
      <c r="NTP44" s="149"/>
      <c r="NTQ44" s="69"/>
      <c r="NTR44" s="149"/>
      <c r="NTS44" s="69"/>
      <c r="NTT44" s="149"/>
      <c r="NTU44" s="69"/>
      <c r="NTV44" s="149"/>
      <c r="NTW44" s="69"/>
      <c r="NTX44" s="149"/>
      <c r="NTY44" s="69"/>
      <c r="NTZ44" s="149"/>
      <c r="NUA44" s="69"/>
      <c r="NUB44" s="149"/>
      <c r="NUC44" s="69"/>
      <c r="NUD44" s="149"/>
      <c r="NUE44" s="69"/>
      <c r="NUF44" s="149"/>
      <c r="NUG44" s="69"/>
      <c r="NUH44" s="149"/>
      <c r="NUI44" s="69"/>
      <c r="NUJ44" s="149"/>
      <c r="NUK44" s="69"/>
      <c r="NUL44" s="149"/>
      <c r="NUM44" s="69"/>
      <c r="NUN44" s="149"/>
      <c r="NUO44" s="69"/>
      <c r="NUP44" s="149"/>
      <c r="NUQ44" s="69"/>
      <c r="NUR44" s="149"/>
      <c r="NUS44" s="69"/>
      <c r="NUT44" s="149"/>
      <c r="NUU44" s="69"/>
      <c r="NUV44" s="149"/>
      <c r="NUW44" s="69"/>
      <c r="NUX44" s="149"/>
      <c r="NUY44" s="69"/>
      <c r="NUZ44" s="149"/>
      <c r="NVA44" s="69"/>
      <c r="NVB44" s="149"/>
      <c r="NVC44" s="69"/>
      <c r="NVD44" s="149"/>
      <c r="NVE44" s="69"/>
      <c r="NVF44" s="149"/>
      <c r="NVG44" s="69"/>
      <c r="NVH44" s="149"/>
      <c r="NVI44" s="69"/>
      <c r="NVJ44" s="149"/>
      <c r="NVK44" s="69"/>
      <c r="NVL44" s="149"/>
      <c r="NVM44" s="69"/>
      <c r="NVN44" s="149"/>
      <c r="NVO44" s="69"/>
      <c r="NVP44" s="149"/>
      <c r="NVQ44" s="69"/>
      <c r="NVR44" s="149"/>
      <c r="NVS44" s="69"/>
      <c r="NVT44" s="149"/>
      <c r="NVU44" s="69"/>
      <c r="NVV44" s="149"/>
      <c r="NVW44" s="69"/>
      <c r="NVX44" s="149"/>
      <c r="NVY44" s="69"/>
      <c r="NVZ44" s="149"/>
      <c r="NWA44" s="69"/>
      <c r="NWB44" s="149"/>
      <c r="NWC44" s="69"/>
      <c r="NWD44" s="149"/>
      <c r="NWE44" s="69"/>
      <c r="NWF44" s="149"/>
      <c r="NWG44" s="69"/>
      <c r="NWH44" s="149"/>
      <c r="NWI44" s="69"/>
      <c r="NWJ44" s="149"/>
      <c r="NWK44" s="69"/>
      <c r="NWL44" s="149"/>
      <c r="NWM44" s="69"/>
      <c r="NWN44" s="149"/>
      <c r="NWO44" s="69"/>
      <c r="NWP44" s="149"/>
      <c r="NWQ44" s="69"/>
      <c r="NWR44" s="149"/>
      <c r="NWS44" s="69"/>
      <c r="NWT44" s="149"/>
      <c r="NWU44" s="69"/>
      <c r="NWV44" s="149"/>
      <c r="NWW44" s="69"/>
      <c r="NWX44" s="149"/>
      <c r="NWY44" s="69"/>
      <c r="NWZ44" s="149"/>
      <c r="NXA44" s="69"/>
      <c r="NXB44" s="149"/>
      <c r="NXC44" s="69"/>
      <c r="NXD44" s="149"/>
      <c r="NXE44" s="69"/>
      <c r="NXF44" s="149"/>
      <c r="NXG44" s="69"/>
      <c r="NXH44" s="149"/>
      <c r="NXI44" s="69"/>
      <c r="NXJ44" s="149"/>
      <c r="NXK44" s="69"/>
      <c r="NXL44" s="149"/>
      <c r="NXM44" s="69"/>
      <c r="NXN44" s="149"/>
      <c r="NXO44" s="69"/>
      <c r="NXP44" s="149"/>
      <c r="NXQ44" s="69"/>
      <c r="NXR44" s="149"/>
      <c r="NXS44" s="69"/>
      <c r="NXT44" s="149"/>
      <c r="NXU44" s="69"/>
      <c r="NXV44" s="149"/>
      <c r="NXW44" s="69"/>
      <c r="NXX44" s="149"/>
      <c r="NXY44" s="69"/>
      <c r="NXZ44" s="149"/>
      <c r="NYA44" s="69"/>
      <c r="NYB44" s="149"/>
      <c r="NYC44" s="69"/>
      <c r="NYD44" s="149"/>
      <c r="NYE44" s="69"/>
      <c r="NYF44" s="149"/>
      <c r="NYG44" s="69"/>
      <c r="NYH44" s="149"/>
      <c r="NYI44" s="69"/>
      <c r="NYJ44" s="149"/>
      <c r="NYK44" s="69"/>
      <c r="NYL44" s="149"/>
      <c r="NYM44" s="69"/>
      <c r="NYN44" s="149"/>
      <c r="NYO44" s="69"/>
      <c r="NYP44" s="149"/>
      <c r="NYQ44" s="69"/>
      <c r="NYR44" s="149"/>
      <c r="NYS44" s="69"/>
      <c r="NYT44" s="149"/>
      <c r="NYU44" s="69"/>
      <c r="NYV44" s="149"/>
      <c r="NYW44" s="69"/>
      <c r="NYX44" s="149"/>
      <c r="NYY44" s="69"/>
      <c r="NYZ44" s="149"/>
      <c r="NZA44" s="69"/>
      <c r="NZB44" s="149"/>
      <c r="NZC44" s="69"/>
      <c r="NZD44" s="149"/>
      <c r="NZE44" s="69"/>
      <c r="NZF44" s="149"/>
      <c r="NZG44" s="69"/>
      <c r="NZH44" s="149"/>
      <c r="NZI44" s="69"/>
      <c r="NZJ44" s="149"/>
      <c r="NZK44" s="69"/>
      <c r="NZL44" s="149"/>
      <c r="NZM44" s="69"/>
      <c r="NZN44" s="149"/>
      <c r="NZO44" s="69"/>
      <c r="NZP44" s="149"/>
      <c r="NZQ44" s="69"/>
      <c r="NZR44" s="149"/>
      <c r="NZS44" s="69"/>
      <c r="NZT44" s="149"/>
      <c r="NZU44" s="69"/>
      <c r="NZV44" s="149"/>
      <c r="NZW44" s="69"/>
      <c r="NZX44" s="149"/>
      <c r="NZY44" s="69"/>
      <c r="NZZ44" s="149"/>
      <c r="OAA44" s="69"/>
      <c r="OAB44" s="149"/>
      <c r="OAC44" s="69"/>
      <c r="OAD44" s="149"/>
      <c r="OAE44" s="69"/>
      <c r="OAF44" s="149"/>
      <c r="OAG44" s="69"/>
      <c r="OAH44" s="149"/>
      <c r="OAI44" s="69"/>
      <c r="OAJ44" s="149"/>
      <c r="OAK44" s="69"/>
      <c r="OAL44" s="149"/>
      <c r="OAM44" s="69"/>
      <c r="OAN44" s="149"/>
      <c r="OAO44" s="69"/>
      <c r="OAP44" s="149"/>
      <c r="OAQ44" s="69"/>
      <c r="OAR44" s="149"/>
      <c r="OAS44" s="69"/>
      <c r="OAT44" s="149"/>
      <c r="OAU44" s="69"/>
      <c r="OAV44" s="149"/>
      <c r="OAW44" s="69"/>
      <c r="OAX44" s="149"/>
      <c r="OAY44" s="69"/>
      <c r="OAZ44" s="149"/>
      <c r="OBA44" s="69"/>
      <c r="OBB44" s="149"/>
      <c r="OBC44" s="69"/>
      <c r="OBD44" s="149"/>
      <c r="OBE44" s="69"/>
      <c r="OBF44" s="149"/>
      <c r="OBG44" s="69"/>
      <c r="OBH44" s="149"/>
      <c r="OBI44" s="69"/>
      <c r="OBJ44" s="149"/>
      <c r="OBK44" s="69"/>
      <c r="OBL44" s="149"/>
      <c r="OBM44" s="69"/>
      <c r="OBN44" s="149"/>
      <c r="OBO44" s="69"/>
      <c r="OBP44" s="149"/>
      <c r="OBQ44" s="69"/>
      <c r="OBR44" s="149"/>
      <c r="OBS44" s="69"/>
      <c r="OBT44" s="149"/>
      <c r="OBU44" s="69"/>
      <c r="OBV44" s="149"/>
      <c r="OBW44" s="69"/>
      <c r="OBX44" s="149"/>
      <c r="OBY44" s="69"/>
      <c r="OBZ44" s="149"/>
      <c r="OCA44" s="69"/>
      <c r="OCB44" s="149"/>
      <c r="OCC44" s="69"/>
      <c r="OCD44" s="149"/>
      <c r="OCE44" s="69"/>
      <c r="OCF44" s="149"/>
      <c r="OCG44" s="69"/>
      <c r="OCH44" s="149"/>
      <c r="OCI44" s="69"/>
      <c r="OCJ44" s="149"/>
      <c r="OCK44" s="69"/>
      <c r="OCL44" s="149"/>
      <c r="OCM44" s="69"/>
      <c r="OCN44" s="149"/>
      <c r="OCO44" s="69"/>
      <c r="OCP44" s="149"/>
      <c r="OCQ44" s="69"/>
      <c r="OCR44" s="149"/>
      <c r="OCS44" s="69"/>
      <c r="OCT44" s="149"/>
      <c r="OCU44" s="69"/>
      <c r="OCV44" s="149"/>
      <c r="OCW44" s="69"/>
      <c r="OCX44" s="149"/>
      <c r="OCY44" s="69"/>
      <c r="OCZ44" s="149"/>
      <c r="ODA44" s="69"/>
      <c r="ODB44" s="149"/>
      <c r="ODC44" s="69"/>
      <c r="ODD44" s="149"/>
      <c r="ODE44" s="69"/>
      <c r="ODF44" s="149"/>
      <c r="ODG44" s="69"/>
      <c r="ODH44" s="149"/>
      <c r="ODI44" s="69"/>
      <c r="ODJ44" s="149"/>
      <c r="ODK44" s="69"/>
      <c r="ODL44" s="149"/>
      <c r="ODM44" s="69"/>
      <c r="ODN44" s="149"/>
      <c r="ODO44" s="69"/>
      <c r="ODP44" s="149"/>
      <c r="ODQ44" s="69"/>
      <c r="ODR44" s="149"/>
      <c r="ODS44" s="69"/>
      <c r="ODT44" s="149"/>
      <c r="ODU44" s="69"/>
      <c r="ODV44" s="149"/>
      <c r="ODW44" s="69"/>
      <c r="ODX44" s="149"/>
      <c r="ODY44" s="69"/>
      <c r="ODZ44" s="149"/>
      <c r="OEA44" s="69"/>
      <c r="OEB44" s="149"/>
      <c r="OEC44" s="69"/>
      <c r="OED44" s="149"/>
      <c r="OEE44" s="69"/>
      <c r="OEF44" s="149"/>
      <c r="OEG44" s="69"/>
      <c r="OEH44" s="149"/>
      <c r="OEI44" s="69"/>
      <c r="OEJ44" s="149"/>
      <c r="OEK44" s="69"/>
      <c r="OEL44" s="149"/>
      <c r="OEM44" s="69"/>
      <c r="OEN44" s="149"/>
      <c r="OEO44" s="69"/>
      <c r="OEP44" s="149"/>
      <c r="OEQ44" s="69"/>
      <c r="OER44" s="149"/>
      <c r="OES44" s="69"/>
      <c r="OET44" s="149"/>
      <c r="OEU44" s="69"/>
      <c r="OEV44" s="149"/>
      <c r="OEW44" s="69"/>
      <c r="OEX44" s="149"/>
      <c r="OEY44" s="69"/>
      <c r="OEZ44" s="149"/>
      <c r="OFA44" s="69"/>
      <c r="OFB44" s="149"/>
      <c r="OFC44" s="69"/>
      <c r="OFD44" s="149"/>
      <c r="OFE44" s="69"/>
      <c r="OFF44" s="149"/>
      <c r="OFG44" s="69"/>
      <c r="OFH44" s="149"/>
      <c r="OFI44" s="69"/>
      <c r="OFJ44" s="149"/>
      <c r="OFK44" s="69"/>
      <c r="OFL44" s="149"/>
      <c r="OFM44" s="69"/>
      <c r="OFN44" s="149"/>
      <c r="OFO44" s="69"/>
      <c r="OFP44" s="149"/>
      <c r="OFQ44" s="69"/>
      <c r="OFR44" s="149"/>
      <c r="OFS44" s="69"/>
      <c r="OFT44" s="149"/>
      <c r="OFU44" s="69"/>
      <c r="OFV44" s="149"/>
      <c r="OFW44" s="69"/>
      <c r="OFX44" s="149"/>
      <c r="OFY44" s="69"/>
      <c r="OFZ44" s="149"/>
      <c r="OGA44" s="69"/>
      <c r="OGB44" s="149"/>
      <c r="OGC44" s="69"/>
      <c r="OGD44" s="149"/>
      <c r="OGE44" s="69"/>
      <c r="OGF44" s="149"/>
      <c r="OGG44" s="69"/>
      <c r="OGH44" s="149"/>
      <c r="OGI44" s="69"/>
      <c r="OGJ44" s="149"/>
      <c r="OGK44" s="69"/>
      <c r="OGL44" s="149"/>
      <c r="OGM44" s="69"/>
      <c r="OGN44" s="149"/>
      <c r="OGO44" s="69"/>
      <c r="OGP44" s="149"/>
      <c r="OGQ44" s="69"/>
      <c r="OGR44" s="149"/>
      <c r="OGS44" s="69"/>
      <c r="OGT44" s="149"/>
      <c r="OGU44" s="69"/>
      <c r="OGV44" s="149"/>
      <c r="OGW44" s="69"/>
      <c r="OGX44" s="149"/>
      <c r="OGY44" s="69"/>
      <c r="OGZ44" s="149"/>
      <c r="OHA44" s="69"/>
      <c r="OHB44" s="149"/>
      <c r="OHC44" s="69"/>
      <c r="OHD44" s="149"/>
      <c r="OHE44" s="69"/>
      <c r="OHF44" s="149"/>
      <c r="OHG44" s="69"/>
      <c r="OHH44" s="149"/>
      <c r="OHI44" s="69"/>
      <c r="OHJ44" s="149"/>
      <c r="OHK44" s="69"/>
      <c r="OHL44" s="149"/>
      <c r="OHM44" s="69"/>
      <c r="OHN44" s="149"/>
      <c r="OHO44" s="69"/>
      <c r="OHP44" s="149"/>
      <c r="OHQ44" s="69"/>
      <c r="OHR44" s="149"/>
      <c r="OHS44" s="69"/>
      <c r="OHT44" s="149"/>
      <c r="OHU44" s="69"/>
      <c r="OHV44" s="149"/>
      <c r="OHW44" s="69"/>
      <c r="OHX44" s="149"/>
      <c r="OHY44" s="69"/>
      <c r="OHZ44" s="149"/>
      <c r="OIA44" s="69"/>
      <c r="OIB44" s="149"/>
      <c r="OIC44" s="69"/>
      <c r="OID44" s="149"/>
      <c r="OIE44" s="69"/>
      <c r="OIF44" s="149"/>
      <c r="OIG44" s="69"/>
      <c r="OIH44" s="149"/>
      <c r="OII44" s="69"/>
      <c r="OIJ44" s="149"/>
      <c r="OIK44" s="69"/>
      <c r="OIL44" s="149"/>
      <c r="OIM44" s="69"/>
      <c r="OIN44" s="149"/>
      <c r="OIO44" s="69"/>
      <c r="OIP44" s="149"/>
      <c r="OIQ44" s="69"/>
      <c r="OIR44" s="149"/>
      <c r="OIS44" s="69"/>
      <c r="OIT44" s="149"/>
      <c r="OIU44" s="69"/>
      <c r="OIV44" s="149"/>
      <c r="OIW44" s="69"/>
      <c r="OIX44" s="149"/>
      <c r="OIY44" s="69"/>
      <c r="OIZ44" s="149"/>
      <c r="OJA44" s="69"/>
      <c r="OJB44" s="149"/>
      <c r="OJC44" s="69"/>
      <c r="OJD44" s="149"/>
      <c r="OJE44" s="69"/>
      <c r="OJF44" s="149"/>
      <c r="OJG44" s="69"/>
      <c r="OJH44" s="149"/>
      <c r="OJI44" s="69"/>
      <c r="OJJ44" s="149"/>
      <c r="OJK44" s="69"/>
      <c r="OJL44" s="149"/>
      <c r="OJM44" s="69"/>
      <c r="OJN44" s="149"/>
      <c r="OJO44" s="69"/>
      <c r="OJP44" s="149"/>
      <c r="OJQ44" s="69"/>
      <c r="OJR44" s="149"/>
      <c r="OJS44" s="69"/>
      <c r="OJT44" s="149"/>
      <c r="OJU44" s="69"/>
      <c r="OJV44" s="149"/>
      <c r="OJW44" s="69"/>
      <c r="OJX44" s="149"/>
      <c r="OJY44" s="69"/>
      <c r="OJZ44" s="149"/>
      <c r="OKA44" s="69"/>
      <c r="OKB44" s="149"/>
      <c r="OKC44" s="69"/>
      <c r="OKD44" s="149"/>
      <c r="OKE44" s="69"/>
      <c r="OKF44" s="149"/>
      <c r="OKG44" s="69"/>
      <c r="OKH44" s="149"/>
      <c r="OKI44" s="69"/>
      <c r="OKJ44" s="149"/>
      <c r="OKK44" s="69"/>
      <c r="OKL44" s="149"/>
      <c r="OKM44" s="69"/>
      <c r="OKN44" s="149"/>
      <c r="OKO44" s="69"/>
      <c r="OKP44" s="149"/>
      <c r="OKQ44" s="69"/>
      <c r="OKR44" s="149"/>
      <c r="OKS44" s="69"/>
      <c r="OKT44" s="149"/>
      <c r="OKU44" s="69"/>
      <c r="OKV44" s="149"/>
      <c r="OKW44" s="69"/>
      <c r="OKX44" s="149"/>
      <c r="OKY44" s="69"/>
      <c r="OKZ44" s="149"/>
      <c r="OLA44" s="69"/>
      <c r="OLB44" s="149"/>
      <c r="OLC44" s="69"/>
      <c r="OLD44" s="149"/>
      <c r="OLE44" s="69"/>
      <c r="OLF44" s="149"/>
      <c r="OLG44" s="69"/>
      <c r="OLH44" s="149"/>
      <c r="OLI44" s="69"/>
      <c r="OLJ44" s="149"/>
      <c r="OLK44" s="69"/>
      <c r="OLL44" s="149"/>
      <c r="OLM44" s="69"/>
      <c r="OLN44" s="149"/>
      <c r="OLO44" s="69"/>
      <c r="OLP44" s="149"/>
      <c r="OLQ44" s="69"/>
      <c r="OLR44" s="149"/>
      <c r="OLS44" s="69"/>
      <c r="OLT44" s="149"/>
      <c r="OLU44" s="69"/>
      <c r="OLV44" s="149"/>
      <c r="OLW44" s="69"/>
      <c r="OLX44" s="149"/>
      <c r="OLY44" s="69"/>
      <c r="OLZ44" s="149"/>
      <c r="OMA44" s="69"/>
      <c r="OMB44" s="149"/>
      <c r="OMC44" s="69"/>
      <c r="OMD44" s="149"/>
      <c r="OME44" s="69"/>
      <c r="OMF44" s="149"/>
      <c r="OMG44" s="69"/>
      <c r="OMH44" s="149"/>
      <c r="OMI44" s="69"/>
      <c r="OMJ44" s="149"/>
      <c r="OMK44" s="69"/>
      <c r="OML44" s="149"/>
      <c r="OMM44" s="69"/>
      <c r="OMN44" s="149"/>
      <c r="OMO44" s="69"/>
      <c r="OMP44" s="149"/>
      <c r="OMQ44" s="69"/>
      <c r="OMR44" s="149"/>
      <c r="OMS44" s="69"/>
      <c r="OMT44" s="149"/>
      <c r="OMU44" s="69"/>
      <c r="OMV44" s="149"/>
      <c r="OMW44" s="69"/>
      <c r="OMX44" s="149"/>
      <c r="OMY44" s="69"/>
      <c r="OMZ44" s="149"/>
      <c r="ONA44" s="69"/>
      <c r="ONB44" s="149"/>
      <c r="ONC44" s="69"/>
      <c r="OND44" s="149"/>
      <c r="ONE44" s="69"/>
      <c r="ONF44" s="149"/>
      <c r="ONG44" s="69"/>
      <c r="ONH44" s="149"/>
      <c r="ONI44" s="69"/>
      <c r="ONJ44" s="149"/>
      <c r="ONK44" s="69"/>
      <c r="ONL44" s="149"/>
      <c r="ONM44" s="69"/>
      <c r="ONN44" s="149"/>
      <c r="ONO44" s="69"/>
      <c r="ONP44" s="149"/>
      <c r="ONQ44" s="69"/>
      <c r="ONR44" s="149"/>
      <c r="ONS44" s="69"/>
      <c r="ONT44" s="149"/>
      <c r="ONU44" s="69"/>
      <c r="ONV44" s="149"/>
      <c r="ONW44" s="69"/>
      <c r="ONX44" s="149"/>
      <c r="ONY44" s="69"/>
      <c r="ONZ44" s="149"/>
      <c r="OOA44" s="69"/>
      <c r="OOB44" s="149"/>
      <c r="OOC44" s="69"/>
      <c r="OOD44" s="149"/>
      <c r="OOE44" s="69"/>
      <c r="OOF44" s="149"/>
      <c r="OOG44" s="69"/>
      <c r="OOH44" s="149"/>
      <c r="OOI44" s="69"/>
      <c r="OOJ44" s="149"/>
      <c r="OOK44" s="69"/>
      <c r="OOL44" s="149"/>
      <c r="OOM44" s="69"/>
      <c r="OON44" s="149"/>
      <c r="OOO44" s="69"/>
      <c r="OOP44" s="149"/>
      <c r="OOQ44" s="69"/>
      <c r="OOR44" s="149"/>
      <c r="OOS44" s="69"/>
      <c r="OOT44" s="149"/>
      <c r="OOU44" s="69"/>
      <c r="OOV44" s="149"/>
      <c r="OOW44" s="69"/>
      <c r="OOX44" s="149"/>
      <c r="OOY44" s="69"/>
      <c r="OOZ44" s="149"/>
      <c r="OPA44" s="69"/>
      <c r="OPB44" s="149"/>
      <c r="OPC44" s="69"/>
      <c r="OPD44" s="149"/>
      <c r="OPE44" s="69"/>
      <c r="OPF44" s="149"/>
      <c r="OPG44" s="69"/>
      <c r="OPH44" s="149"/>
      <c r="OPI44" s="69"/>
      <c r="OPJ44" s="149"/>
      <c r="OPK44" s="69"/>
      <c r="OPL44" s="149"/>
      <c r="OPM44" s="69"/>
      <c r="OPN44" s="149"/>
      <c r="OPO44" s="69"/>
      <c r="OPP44" s="149"/>
      <c r="OPQ44" s="69"/>
      <c r="OPR44" s="149"/>
      <c r="OPS44" s="69"/>
      <c r="OPT44" s="149"/>
      <c r="OPU44" s="69"/>
      <c r="OPV44" s="149"/>
      <c r="OPW44" s="69"/>
      <c r="OPX44" s="149"/>
      <c r="OPY44" s="69"/>
      <c r="OPZ44" s="149"/>
      <c r="OQA44" s="69"/>
      <c r="OQB44" s="149"/>
      <c r="OQC44" s="69"/>
      <c r="OQD44" s="149"/>
      <c r="OQE44" s="69"/>
      <c r="OQF44" s="149"/>
      <c r="OQG44" s="69"/>
      <c r="OQH44" s="149"/>
      <c r="OQI44" s="69"/>
      <c r="OQJ44" s="149"/>
      <c r="OQK44" s="69"/>
      <c r="OQL44" s="149"/>
      <c r="OQM44" s="69"/>
      <c r="OQN44" s="149"/>
      <c r="OQO44" s="69"/>
      <c r="OQP44" s="149"/>
      <c r="OQQ44" s="69"/>
      <c r="OQR44" s="149"/>
      <c r="OQS44" s="69"/>
      <c r="OQT44" s="149"/>
      <c r="OQU44" s="69"/>
      <c r="OQV44" s="149"/>
      <c r="OQW44" s="69"/>
      <c r="OQX44" s="149"/>
      <c r="OQY44" s="69"/>
      <c r="OQZ44" s="149"/>
      <c r="ORA44" s="69"/>
      <c r="ORB44" s="149"/>
      <c r="ORC44" s="69"/>
      <c r="ORD44" s="149"/>
      <c r="ORE44" s="69"/>
      <c r="ORF44" s="149"/>
      <c r="ORG44" s="69"/>
      <c r="ORH44" s="149"/>
      <c r="ORI44" s="69"/>
      <c r="ORJ44" s="149"/>
      <c r="ORK44" s="69"/>
      <c r="ORL44" s="149"/>
      <c r="ORM44" s="69"/>
      <c r="ORN44" s="149"/>
      <c r="ORO44" s="69"/>
      <c r="ORP44" s="149"/>
      <c r="ORQ44" s="69"/>
      <c r="ORR44" s="149"/>
      <c r="ORS44" s="69"/>
      <c r="ORT44" s="149"/>
      <c r="ORU44" s="69"/>
      <c r="ORV44" s="149"/>
      <c r="ORW44" s="69"/>
      <c r="ORX44" s="149"/>
      <c r="ORY44" s="69"/>
      <c r="ORZ44" s="149"/>
      <c r="OSA44" s="69"/>
      <c r="OSB44" s="149"/>
      <c r="OSC44" s="69"/>
      <c r="OSD44" s="149"/>
      <c r="OSE44" s="69"/>
      <c r="OSF44" s="149"/>
      <c r="OSG44" s="69"/>
      <c r="OSH44" s="149"/>
      <c r="OSI44" s="69"/>
      <c r="OSJ44" s="149"/>
      <c r="OSK44" s="69"/>
      <c r="OSL44" s="149"/>
      <c r="OSM44" s="69"/>
      <c r="OSN44" s="149"/>
      <c r="OSO44" s="69"/>
      <c r="OSP44" s="149"/>
      <c r="OSQ44" s="69"/>
      <c r="OSR44" s="149"/>
      <c r="OSS44" s="69"/>
      <c r="OST44" s="149"/>
      <c r="OSU44" s="69"/>
      <c r="OSV44" s="149"/>
      <c r="OSW44" s="69"/>
      <c r="OSX44" s="149"/>
      <c r="OSY44" s="69"/>
      <c r="OSZ44" s="149"/>
      <c r="OTA44" s="69"/>
      <c r="OTB44" s="149"/>
      <c r="OTC44" s="69"/>
      <c r="OTD44" s="149"/>
      <c r="OTE44" s="69"/>
      <c r="OTF44" s="149"/>
      <c r="OTG44" s="69"/>
      <c r="OTH44" s="149"/>
      <c r="OTI44" s="69"/>
      <c r="OTJ44" s="149"/>
      <c r="OTK44" s="69"/>
      <c r="OTL44" s="149"/>
      <c r="OTM44" s="69"/>
      <c r="OTN44" s="149"/>
      <c r="OTO44" s="69"/>
      <c r="OTP44" s="149"/>
      <c r="OTQ44" s="69"/>
      <c r="OTR44" s="149"/>
      <c r="OTS44" s="69"/>
      <c r="OTT44" s="149"/>
      <c r="OTU44" s="69"/>
      <c r="OTV44" s="149"/>
      <c r="OTW44" s="69"/>
      <c r="OTX44" s="149"/>
      <c r="OTY44" s="69"/>
      <c r="OTZ44" s="149"/>
      <c r="OUA44" s="69"/>
      <c r="OUB44" s="149"/>
      <c r="OUC44" s="69"/>
      <c r="OUD44" s="149"/>
      <c r="OUE44" s="69"/>
      <c r="OUF44" s="149"/>
      <c r="OUG44" s="69"/>
      <c r="OUH44" s="149"/>
      <c r="OUI44" s="69"/>
      <c r="OUJ44" s="149"/>
      <c r="OUK44" s="69"/>
      <c r="OUL44" s="149"/>
      <c r="OUM44" s="69"/>
      <c r="OUN44" s="149"/>
      <c r="OUO44" s="69"/>
      <c r="OUP44" s="149"/>
      <c r="OUQ44" s="69"/>
      <c r="OUR44" s="149"/>
      <c r="OUS44" s="69"/>
      <c r="OUT44" s="149"/>
      <c r="OUU44" s="69"/>
      <c r="OUV44" s="149"/>
      <c r="OUW44" s="69"/>
      <c r="OUX44" s="149"/>
      <c r="OUY44" s="69"/>
      <c r="OUZ44" s="149"/>
      <c r="OVA44" s="69"/>
      <c r="OVB44" s="149"/>
      <c r="OVC44" s="69"/>
      <c r="OVD44" s="149"/>
      <c r="OVE44" s="69"/>
      <c r="OVF44" s="149"/>
      <c r="OVG44" s="69"/>
      <c r="OVH44" s="149"/>
      <c r="OVI44" s="69"/>
      <c r="OVJ44" s="149"/>
      <c r="OVK44" s="69"/>
      <c r="OVL44" s="149"/>
      <c r="OVM44" s="69"/>
      <c r="OVN44" s="149"/>
      <c r="OVO44" s="69"/>
      <c r="OVP44" s="149"/>
      <c r="OVQ44" s="69"/>
      <c r="OVR44" s="149"/>
      <c r="OVS44" s="69"/>
      <c r="OVT44" s="149"/>
      <c r="OVU44" s="69"/>
      <c r="OVV44" s="149"/>
      <c r="OVW44" s="69"/>
      <c r="OVX44" s="149"/>
      <c r="OVY44" s="69"/>
      <c r="OVZ44" s="149"/>
      <c r="OWA44" s="69"/>
      <c r="OWB44" s="149"/>
      <c r="OWC44" s="69"/>
      <c r="OWD44" s="149"/>
      <c r="OWE44" s="69"/>
      <c r="OWF44" s="149"/>
      <c r="OWG44" s="69"/>
      <c r="OWH44" s="149"/>
      <c r="OWI44" s="69"/>
      <c r="OWJ44" s="149"/>
      <c r="OWK44" s="69"/>
      <c r="OWL44" s="149"/>
      <c r="OWM44" s="69"/>
      <c r="OWN44" s="149"/>
      <c r="OWO44" s="69"/>
      <c r="OWP44" s="149"/>
      <c r="OWQ44" s="69"/>
      <c r="OWR44" s="149"/>
      <c r="OWS44" s="69"/>
      <c r="OWT44" s="149"/>
      <c r="OWU44" s="69"/>
      <c r="OWV44" s="149"/>
      <c r="OWW44" s="69"/>
      <c r="OWX44" s="149"/>
      <c r="OWY44" s="69"/>
      <c r="OWZ44" s="149"/>
      <c r="OXA44" s="69"/>
      <c r="OXB44" s="149"/>
      <c r="OXC44" s="69"/>
      <c r="OXD44" s="149"/>
      <c r="OXE44" s="69"/>
      <c r="OXF44" s="149"/>
      <c r="OXG44" s="69"/>
      <c r="OXH44" s="149"/>
      <c r="OXI44" s="69"/>
      <c r="OXJ44" s="149"/>
      <c r="OXK44" s="69"/>
      <c r="OXL44" s="149"/>
      <c r="OXM44" s="69"/>
      <c r="OXN44" s="149"/>
      <c r="OXO44" s="69"/>
      <c r="OXP44" s="149"/>
      <c r="OXQ44" s="69"/>
      <c r="OXR44" s="149"/>
      <c r="OXS44" s="69"/>
      <c r="OXT44" s="149"/>
      <c r="OXU44" s="69"/>
      <c r="OXV44" s="149"/>
      <c r="OXW44" s="69"/>
      <c r="OXX44" s="149"/>
      <c r="OXY44" s="69"/>
      <c r="OXZ44" s="149"/>
      <c r="OYA44" s="69"/>
      <c r="OYB44" s="149"/>
      <c r="OYC44" s="69"/>
      <c r="OYD44" s="149"/>
      <c r="OYE44" s="69"/>
      <c r="OYF44" s="149"/>
      <c r="OYG44" s="69"/>
      <c r="OYH44" s="149"/>
      <c r="OYI44" s="69"/>
      <c r="OYJ44" s="149"/>
      <c r="OYK44" s="69"/>
      <c r="OYL44" s="149"/>
      <c r="OYM44" s="69"/>
      <c r="OYN44" s="149"/>
      <c r="OYO44" s="69"/>
      <c r="OYP44" s="149"/>
      <c r="OYQ44" s="69"/>
      <c r="OYR44" s="149"/>
      <c r="OYS44" s="69"/>
      <c r="OYT44" s="149"/>
      <c r="OYU44" s="69"/>
      <c r="OYV44" s="149"/>
      <c r="OYW44" s="69"/>
      <c r="OYX44" s="149"/>
      <c r="OYY44" s="69"/>
      <c r="OYZ44" s="149"/>
      <c r="OZA44" s="69"/>
      <c r="OZB44" s="149"/>
      <c r="OZC44" s="69"/>
      <c r="OZD44" s="149"/>
      <c r="OZE44" s="69"/>
      <c r="OZF44" s="149"/>
      <c r="OZG44" s="69"/>
      <c r="OZH44" s="149"/>
      <c r="OZI44" s="69"/>
      <c r="OZJ44" s="149"/>
      <c r="OZK44" s="69"/>
      <c r="OZL44" s="149"/>
      <c r="OZM44" s="69"/>
      <c r="OZN44" s="149"/>
      <c r="OZO44" s="69"/>
      <c r="OZP44" s="149"/>
      <c r="OZQ44" s="69"/>
      <c r="OZR44" s="149"/>
      <c r="OZS44" s="69"/>
      <c r="OZT44" s="149"/>
      <c r="OZU44" s="69"/>
      <c r="OZV44" s="149"/>
      <c r="OZW44" s="69"/>
      <c r="OZX44" s="149"/>
      <c r="OZY44" s="69"/>
      <c r="OZZ44" s="149"/>
      <c r="PAA44" s="69"/>
      <c r="PAB44" s="149"/>
      <c r="PAC44" s="69"/>
      <c r="PAD44" s="149"/>
      <c r="PAE44" s="69"/>
      <c r="PAF44" s="149"/>
      <c r="PAG44" s="69"/>
      <c r="PAH44" s="149"/>
      <c r="PAI44" s="69"/>
      <c r="PAJ44" s="149"/>
      <c r="PAK44" s="69"/>
      <c r="PAL44" s="149"/>
      <c r="PAM44" s="69"/>
      <c r="PAN44" s="149"/>
      <c r="PAO44" s="69"/>
      <c r="PAP44" s="149"/>
      <c r="PAQ44" s="69"/>
      <c r="PAR44" s="149"/>
      <c r="PAS44" s="69"/>
      <c r="PAT44" s="149"/>
      <c r="PAU44" s="69"/>
      <c r="PAV44" s="149"/>
      <c r="PAW44" s="69"/>
      <c r="PAX44" s="149"/>
      <c r="PAY44" s="69"/>
      <c r="PAZ44" s="149"/>
      <c r="PBA44" s="69"/>
      <c r="PBB44" s="149"/>
      <c r="PBC44" s="69"/>
      <c r="PBD44" s="149"/>
      <c r="PBE44" s="69"/>
      <c r="PBF44" s="149"/>
      <c r="PBG44" s="69"/>
      <c r="PBH44" s="149"/>
      <c r="PBI44" s="69"/>
      <c r="PBJ44" s="149"/>
      <c r="PBK44" s="69"/>
      <c r="PBL44" s="149"/>
      <c r="PBM44" s="69"/>
      <c r="PBN44" s="149"/>
      <c r="PBO44" s="69"/>
      <c r="PBP44" s="149"/>
      <c r="PBQ44" s="69"/>
      <c r="PBR44" s="149"/>
      <c r="PBS44" s="69"/>
      <c r="PBT44" s="149"/>
      <c r="PBU44" s="69"/>
      <c r="PBV44" s="149"/>
      <c r="PBW44" s="69"/>
      <c r="PBX44" s="149"/>
      <c r="PBY44" s="69"/>
      <c r="PBZ44" s="149"/>
      <c r="PCA44" s="69"/>
      <c r="PCB44" s="149"/>
      <c r="PCC44" s="69"/>
      <c r="PCD44" s="149"/>
      <c r="PCE44" s="69"/>
      <c r="PCF44" s="149"/>
      <c r="PCG44" s="69"/>
      <c r="PCH44" s="149"/>
      <c r="PCI44" s="69"/>
      <c r="PCJ44" s="149"/>
      <c r="PCK44" s="69"/>
      <c r="PCL44" s="149"/>
      <c r="PCM44" s="69"/>
      <c r="PCN44" s="149"/>
      <c r="PCO44" s="69"/>
      <c r="PCP44" s="149"/>
      <c r="PCQ44" s="69"/>
      <c r="PCR44" s="149"/>
      <c r="PCS44" s="69"/>
      <c r="PCT44" s="149"/>
      <c r="PCU44" s="69"/>
      <c r="PCV44" s="149"/>
      <c r="PCW44" s="69"/>
      <c r="PCX44" s="149"/>
      <c r="PCY44" s="69"/>
      <c r="PCZ44" s="149"/>
      <c r="PDA44" s="69"/>
      <c r="PDB44" s="149"/>
      <c r="PDC44" s="69"/>
      <c r="PDD44" s="149"/>
      <c r="PDE44" s="69"/>
      <c r="PDF44" s="149"/>
      <c r="PDG44" s="69"/>
      <c r="PDH44" s="149"/>
      <c r="PDI44" s="69"/>
      <c r="PDJ44" s="149"/>
      <c r="PDK44" s="69"/>
      <c r="PDL44" s="149"/>
      <c r="PDM44" s="69"/>
      <c r="PDN44" s="149"/>
      <c r="PDO44" s="69"/>
      <c r="PDP44" s="149"/>
      <c r="PDQ44" s="69"/>
      <c r="PDR44" s="149"/>
      <c r="PDS44" s="69"/>
      <c r="PDT44" s="149"/>
      <c r="PDU44" s="69"/>
      <c r="PDV44" s="149"/>
      <c r="PDW44" s="69"/>
      <c r="PDX44" s="149"/>
      <c r="PDY44" s="69"/>
      <c r="PDZ44" s="149"/>
      <c r="PEA44" s="69"/>
      <c r="PEB44" s="149"/>
      <c r="PEC44" s="69"/>
      <c r="PED44" s="149"/>
      <c r="PEE44" s="69"/>
      <c r="PEF44" s="149"/>
      <c r="PEG44" s="69"/>
      <c r="PEH44" s="149"/>
      <c r="PEI44" s="69"/>
      <c r="PEJ44" s="149"/>
      <c r="PEK44" s="69"/>
      <c r="PEL44" s="149"/>
      <c r="PEM44" s="69"/>
      <c r="PEN44" s="149"/>
      <c r="PEO44" s="69"/>
      <c r="PEP44" s="149"/>
      <c r="PEQ44" s="69"/>
      <c r="PER44" s="149"/>
      <c r="PES44" s="69"/>
      <c r="PET44" s="149"/>
      <c r="PEU44" s="69"/>
      <c r="PEV44" s="149"/>
      <c r="PEW44" s="69"/>
      <c r="PEX44" s="149"/>
      <c r="PEY44" s="69"/>
      <c r="PEZ44" s="149"/>
      <c r="PFA44" s="69"/>
      <c r="PFB44" s="149"/>
      <c r="PFC44" s="69"/>
      <c r="PFD44" s="149"/>
      <c r="PFE44" s="69"/>
      <c r="PFF44" s="149"/>
      <c r="PFG44" s="69"/>
      <c r="PFH44" s="149"/>
      <c r="PFI44" s="69"/>
      <c r="PFJ44" s="149"/>
      <c r="PFK44" s="69"/>
      <c r="PFL44" s="149"/>
      <c r="PFM44" s="69"/>
      <c r="PFN44" s="149"/>
      <c r="PFO44" s="69"/>
      <c r="PFP44" s="149"/>
      <c r="PFQ44" s="69"/>
      <c r="PFR44" s="149"/>
      <c r="PFS44" s="69"/>
      <c r="PFT44" s="149"/>
      <c r="PFU44" s="69"/>
      <c r="PFV44" s="149"/>
      <c r="PFW44" s="69"/>
      <c r="PFX44" s="149"/>
      <c r="PFY44" s="69"/>
      <c r="PFZ44" s="149"/>
      <c r="PGA44" s="69"/>
      <c r="PGB44" s="149"/>
      <c r="PGC44" s="69"/>
      <c r="PGD44" s="149"/>
      <c r="PGE44" s="69"/>
      <c r="PGF44" s="149"/>
      <c r="PGG44" s="69"/>
      <c r="PGH44" s="149"/>
      <c r="PGI44" s="69"/>
      <c r="PGJ44" s="149"/>
      <c r="PGK44" s="69"/>
      <c r="PGL44" s="149"/>
      <c r="PGM44" s="69"/>
      <c r="PGN44" s="149"/>
      <c r="PGO44" s="69"/>
      <c r="PGP44" s="149"/>
      <c r="PGQ44" s="69"/>
      <c r="PGR44" s="149"/>
      <c r="PGS44" s="69"/>
      <c r="PGT44" s="149"/>
      <c r="PGU44" s="69"/>
      <c r="PGV44" s="149"/>
      <c r="PGW44" s="69"/>
      <c r="PGX44" s="149"/>
      <c r="PGY44" s="69"/>
      <c r="PGZ44" s="149"/>
      <c r="PHA44" s="69"/>
      <c r="PHB44" s="149"/>
      <c r="PHC44" s="69"/>
      <c r="PHD44" s="149"/>
      <c r="PHE44" s="69"/>
      <c r="PHF44" s="149"/>
      <c r="PHG44" s="69"/>
      <c r="PHH44" s="149"/>
      <c r="PHI44" s="69"/>
      <c r="PHJ44" s="149"/>
      <c r="PHK44" s="69"/>
      <c r="PHL44" s="149"/>
      <c r="PHM44" s="69"/>
      <c r="PHN44" s="149"/>
      <c r="PHO44" s="69"/>
      <c r="PHP44" s="149"/>
      <c r="PHQ44" s="69"/>
      <c r="PHR44" s="149"/>
      <c r="PHS44" s="69"/>
      <c r="PHT44" s="149"/>
      <c r="PHU44" s="69"/>
      <c r="PHV44" s="149"/>
      <c r="PHW44" s="69"/>
      <c r="PHX44" s="149"/>
      <c r="PHY44" s="69"/>
      <c r="PHZ44" s="149"/>
      <c r="PIA44" s="69"/>
      <c r="PIB44" s="149"/>
      <c r="PIC44" s="69"/>
      <c r="PID44" s="149"/>
      <c r="PIE44" s="69"/>
      <c r="PIF44" s="149"/>
      <c r="PIG44" s="69"/>
      <c r="PIH44" s="149"/>
      <c r="PII44" s="69"/>
      <c r="PIJ44" s="149"/>
      <c r="PIK44" s="69"/>
      <c r="PIL44" s="149"/>
      <c r="PIM44" s="69"/>
      <c r="PIN44" s="149"/>
      <c r="PIO44" s="69"/>
      <c r="PIP44" s="149"/>
      <c r="PIQ44" s="69"/>
      <c r="PIR44" s="149"/>
      <c r="PIS44" s="69"/>
      <c r="PIT44" s="149"/>
      <c r="PIU44" s="69"/>
      <c r="PIV44" s="149"/>
      <c r="PIW44" s="69"/>
      <c r="PIX44" s="149"/>
      <c r="PIY44" s="69"/>
      <c r="PIZ44" s="149"/>
      <c r="PJA44" s="69"/>
      <c r="PJB44" s="149"/>
      <c r="PJC44" s="69"/>
      <c r="PJD44" s="149"/>
      <c r="PJE44" s="69"/>
      <c r="PJF44" s="149"/>
      <c r="PJG44" s="69"/>
      <c r="PJH44" s="149"/>
      <c r="PJI44" s="69"/>
      <c r="PJJ44" s="149"/>
      <c r="PJK44" s="69"/>
      <c r="PJL44" s="149"/>
      <c r="PJM44" s="69"/>
      <c r="PJN44" s="149"/>
      <c r="PJO44" s="69"/>
      <c r="PJP44" s="149"/>
      <c r="PJQ44" s="69"/>
      <c r="PJR44" s="149"/>
      <c r="PJS44" s="69"/>
      <c r="PJT44" s="149"/>
      <c r="PJU44" s="69"/>
      <c r="PJV44" s="149"/>
      <c r="PJW44" s="69"/>
      <c r="PJX44" s="149"/>
      <c r="PJY44" s="69"/>
      <c r="PJZ44" s="149"/>
      <c r="PKA44" s="69"/>
      <c r="PKB44" s="149"/>
      <c r="PKC44" s="69"/>
      <c r="PKD44" s="149"/>
      <c r="PKE44" s="69"/>
      <c r="PKF44" s="149"/>
      <c r="PKG44" s="69"/>
      <c r="PKH44" s="149"/>
      <c r="PKI44" s="69"/>
      <c r="PKJ44" s="149"/>
      <c r="PKK44" s="69"/>
      <c r="PKL44" s="149"/>
      <c r="PKM44" s="69"/>
      <c r="PKN44" s="149"/>
      <c r="PKO44" s="69"/>
      <c r="PKP44" s="149"/>
      <c r="PKQ44" s="69"/>
      <c r="PKR44" s="149"/>
      <c r="PKS44" s="69"/>
      <c r="PKT44" s="149"/>
      <c r="PKU44" s="69"/>
      <c r="PKV44" s="149"/>
      <c r="PKW44" s="69"/>
      <c r="PKX44" s="149"/>
      <c r="PKY44" s="69"/>
      <c r="PKZ44" s="149"/>
      <c r="PLA44" s="69"/>
      <c r="PLB44" s="149"/>
      <c r="PLC44" s="69"/>
      <c r="PLD44" s="149"/>
      <c r="PLE44" s="69"/>
      <c r="PLF44" s="149"/>
      <c r="PLG44" s="69"/>
      <c r="PLH44" s="149"/>
      <c r="PLI44" s="69"/>
      <c r="PLJ44" s="149"/>
      <c r="PLK44" s="69"/>
      <c r="PLL44" s="149"/>
      <c r="PLM44" s="69"/>
      <c r="PLN44" s="149"/>
      <c r="PLO44" s="69"/>
      <c r="PLP44" s="149"/>
      <c r="PLQ44" s="69"/>
      <c r="PLR44" s="149"/>
      <c r="PLS44" s="69"/>
      <c r="PLT44" s="149"/>
      <c r="PLU44" s="69"/>
      <c r="PLV44" s="149"/>
      <c r="PLW44" s="69"/>
      <c r="PLX44" s="149"/>
      <c r="PLY44" s="69"/>
      <c r="PLZ44" s="149"/>
      <c r="PMA44" s="69"/>
      <c r="PMB44" s="149"/>
      <c r="PMC44" s="69"/>
      <c r="PMD44" s="149"/>
      <c r="PME44" s="69"/>
      <c r="PMF44" s="149"/>
      <c r="PMG44" s="69"/>
      <c r="PMH44" s="149"/>
      <c r="PMI44" s="69"/>
      <c r="PMJ44" s="149"/>
      <c r="PMK44" s="69"/>
      <c r="PML44" s="149"/>
      <c r="PMM44" s="69"/>
      <c r="PMN44" s="149"/>
      <c r="PMO44" s="69"/>
      <c r="PMP44" s="149"/>
      <c r="PMQ44" s="69"/>
      <c r="PMR44" s="149"/>
      <c r="PMS44" s="69"/>
      <c r="PMT44" s="149"/>
      <c r="PMU44" s="69"/>
      <c r="PMV44" s="149"/>
      <c r="PMW44" s="69"/>
      <c r="PMX44" s="149"/>
      <c r="PMY44" s="69"/>
      <c r="PMZ44" s="149"/>
      <c r="PNA44" s="69"/>
      <c r="PNB44" s="149"/>
      <c r="PNC44" s="69"/>
      <c r="PND44" s="149"/>
      <c r="PNE44" s="69"/>
      <c r="PNF44" s="149"/>
      <c r="PNG44" s="69"/>
      <c r="PNH44" s="149"/>
      <c r="PNI44" s="69"/>
      <c r="PNJ44" s="149"/>
      <c r="PNK44" s="69"/>
      <c r="PNL44" s="149"/>
      <c r="PNM44" s="69"/>
      <c r="PNN44" s="149"/>
      <c r="PNO44" s="69"/>
      <c r="PNP44" s="149"/>
      <c r="PNQ44" s="69"/>
      <c r="PNR44" s="149"/>
      <c r="PNS44" s="69"/>
      <c r="PNT44" s="149"/>
      <c r="PNU44" s="69"/>
      <c r="PNV44" s="149"/>
      <c r="PNW44" s="69"/>
      <c r="PNX44" s="149"/>
      <c r="PNY44" s="69"/>
      <c r="PNZ44" s="149"/>
      <c r="POA44" s="69"/>
      <c r="POB44" s="149"/>
      <c r="POC44" s="69"/>
      <c r="POD44" s="149"/>
      <c r="POE44" s="69"/>
      <c r="POF44" s="149"/>
      <c r="POG44" s="69"/>
      <c r="POH44" s="149"/>
      <c r="POI44" s="69"/>
      <c r="POJ44" s="149"/>
      <c r="POK44" s="69"/>
      <c r="POL44" s="149"/>
      <c r="POM44" s="69"/>
      <c r="PON44" s="149"/>
      <c r="POO44" s="69"/>
      <c r="POP44" s="149"/>
      <c r="POQ44" s="69"/>
      <c r="POR44" s="149"/>
      <c r="POS44" s="69"/>
      <c r="POT44" s="149"/>
      <c r="POU44" s="69"/>
      <c r="POV44" s="149"/>
      <c r="POW44" s="69"/>
      <c r="POX44" s="149"/>
      <c r="POY44" s="69"/>
      <c r="POZ44" s="149"/>
      <c r="PPA44" s="69"/>
      <c r="PPB44" s="149"/>
      <c r="PPC44" s="69"/>
      <c r="PPD44" s="149"/>
      <c r="PPE44" s="69"/>
      <c r="PPF44" s="149"/>
      <c r="PPG44" s="69"/>
      <c r="PPH44" s="149"/>
      <c r="PPI44" s="69"/>
      <c r="PPJ44" s="149"/>
      <c r="PPK44" s="69"/>
      <c r="PPL44" s="149"/>
      <c r="PPM44" s="69"/>
      <c r="PPN44" s="149"/>
      <c r="PPO44" s="69"/>
      <c r="PPP44" s="149"/>
      <c r="PPQ44" s="69"/>
      <c r="PPR44" s="149"/>
      <c r="PPS44" s="69"/>
      <c r="PPT44" s="149"/>
      <c r="PPU44" s="69"/>
      <c r="PPV44" s="149"/>
      <c r="PPW44" s="69"/>
      <c r="PPX44" s="149"/>
      <c r="PPY44" s="69"/>
      <c r="PPZ44" s="149"/>
      <c r="PQA44" s="69"/>
      <c r="PQB44" s="149"/>
      <c r="PQC44" s="69"/>
      <c r="PQD44" s="149"/>
      <c r="PQE44" s="69"/>
      <c r="PQF44" s="149"/>
      <c r="PQG44" s="69"/>
      <c r="PQH44" s="149"/>
      <c r="PQI44" s="69"/>
      <c r="PQJ44" s="149"/>
      <c r="PQK44" s="69"/>
      <c r="PQL44" s="149"/>
      <c r="PQM44" s="69"/>
      <c r="PQN44" s="149"/>
      <c r="PQO44" s="69"/>
      <c r="PQP44" s="149"/>
      <c r="PQQ44" s="69"/>
      <c r="PQR44" s="149"/>
      <c r="PQS44" s="69"/>
      <c r="PQT44" s="149"/>
      <c r="PQU44" s="69"/>
      <c r="PQV44" s="149"/>
      <c r="PQW44" s="69"/>
      <c r="PQX44" s="149"/>
      <c r="PQY44" s="69"/>
      <c r="PQZ44" s="149"/>
      <c r="PRA44" s="69"/>
      <c r="PRB44" s="149"/>
      <c r="PRC44" s="69"/>
      <c r="PRD44" s="149"/>
      <c r="PRE44" s="69"/>
      <c r="PRF44" s="149"/>
      <c r="PRG44" s="69"/>
      <c r="PRH44" s="149"/>
      <c r="PRI44" s="69"/>
      <c r="PRJ44" s="149"/>
      <c r="PRK44" s="69"/>
      <c r="PRL44" s="149"/>
      <c r="PRM44" s="69"/>
      <c r="PRN44" s="149"/>
      <c r="PRO44" s="69"/>
      <c r="PRP44" s="149"/>
      <c r="PRQ44" s="69"/>
      <c r="PRR44" s="149"/>
      <c r="PRS44" s="69"/>
      <c r="PRT44" s="149"/>
      <c r="PRU44" s="69"/>
      <c r="PRV44" s="149"/>
      <c r="PRW44" s="69"/>
      <c r="PRX44" s="149"/>
      <c r="PRY44" s="69"/>
      <c r="PRZ44" s="149"/>
      <c r="PSA44" s="69"/>
      <c r="PSB44" s="149"/>
      <c r="PSC44" s="69"/>
      <c r="PSD44" s="149"/>
      <c r="PSE44" s="69"/>
      <c r="PSF44" s="149"/>
      <c r="PSG44" s="69"/>
      <c r="PSH44" s="149"/>
      <c r="PSI44" s="69"/>
      <c r="PSJ44" s="149"/>
      <c r="PSK44" s="69"/>
      <c r="PSL44" s="149"/>
      <c r="PSM44" s="69"/>
      <c r="PSN44" s="149"/>
      <c r="PSO44" s="69"/>
      <c r="PSP44" s="149"/>
      <c r="PSQ44" s="69"/>
      <c r="PSR44" s="149"/>
      <c r="PSS44" s="69"/>
      <c r="PST44" s="149"/>
      <c r="PSU44" s="69"/>
      <c r="PSV44" s="149"/>
      <c r="PSW44" s="69"/>
      <c r="PSX44" s="149"/>
      <c r="PSY44" s="69"/>
      <c r="PSZ44" s="149"/>
      <c r="PTA44" s="69"/>
      <c r="PTB44" s="149"/>
      <c r="PTC44" s="69"/>
      <c r="PTD44" s="149"/>
      <c r="PTE44" s="69"/>
      <c r="PTF44" s="149"/>
      <c r="PTG44" s="69"/>
      <c r="PTH44" s="149"/>
      <c r="PTI44" s="69"/>
      <c r="PTJ44" s="149"/>
      <c r="PTK44" s="69"/>
      <c r="PTL44" s="149"/>
      <c r="PTM44" s="69"/>
      <c r="PTN44" s="149"/>
      <c r="PTO44" s="69"/>
      <c r="PTP44" s="149"/>
      <c r="PTQ44" s="69"/>
      <c r="PTR44" s="149"/>
      <c r="PTS44" s="69"/>
      <c r="PTT44" s="149"/>
      <c r="PTU44" s="69"/>
      <c r="PTV44" s="149"/>
      <c r="PTW44" s="69"/>
      <c r="PTX44" s="149"/>
      <c r="PTY44" s="69"/>
      <c r="PTZ44" s="149"/>
      <c r="PUA44" s="69"/>
      <c r="PUB44" s="149"/>
      <c r="PUC44" s="69"/>
      <c r="PUD44" s="149"/>
      <c r="PUE44" s="69"/>
      <c r="PUF44" s="149"/>
      <c r="PUG44" s="69"/>
      <c r="PUH44" s="149"/>
      <c r="PUI44" s="69"/>
      <c r="PUJ44" s="149"/>
      <c r="PUK44" s="69"/>
      <c r="PUL44" s="149"/>
      <c r="PUM44" s="69"/>
      <c r="PUN44" s="149"/>
      <c r="PUO44" s="69"/>
      <c r="PUP44" s="149"/>
      <c r="PUQ44" s="69"/>
      <c r="PUR44" s="149"/>
      <c r="PUS44" s="69"/>
      <c r="PUT44" s="149"/>
      <c r="PUU44" s="69"/>
      <c r="PUV44" s="149"/>
      <c r="PUW44" s="69"/>
      <c r="PUX44" s="149"/>
      <c r="PUY44" s="69"/>
      <c r="PUZ44" s="149"/>
      <c r="PVA44" s="69"/>
      <c r="PVB44" s="149"/>
      <c r="PVC44" s="69"/>
      <c r="PVD44" s="149"/>
      <c r="PVE44" s="69"/>
      <c r="PVF44" s="149"/>
      <c r="PVG44" s="69"/>
      <c r="PVH44" s="149"/>
      <c r="PVI44" s="69"/>
      <c r="PVJ44" s="149"/>
      <c r="PVK44" s="69"/>
      <c r="PVL44" s="149"/>
      <c r="PVM44" s="69"/>
      <c r="PVN44" s="149"/>
      <c r="PVO44" s="69"/>
      <c r="PVP44" s="149"/>
      <c r="PVQ44" s="69"/>
      <c r="PVR44" s="149"/>
      <c r="PVS44" s="69"/>
      <c r="PVT44" s="149"/>
      <c r="PVU44" s="69"/>
      <c r="PVV44" s="149"/>
      <c r="PVW44" s="69"/>
      <c r="PVX44" s="149"/>
      <c r="PVY44" s="69"/>
      <c r="PVZ44" s="149"/>
      <c r="PWA44" s="69"/>
      <c r="PWB44" s="149"/>
      <c r="PWC44" s="69"/>
      <c r="PWD44" s="149"/>
      <c r="PWE44" s="69"/>
      <c r="PWF44" s="149"/>
      <c r="PWG44" s="69"/>
      <c r="PWH44" s="149"/>
      <c r="PWI44" s="69"/>
      <c r="PWJ44" s="149"/>
      <c r="PWK44" s="69"/>
      <c r="PWL44" s="149"/>
      <c r="PWM44" s="69"/>
      <c r="PWN44" s="149"/>
      <c r="PWO44" s="69"/>
      <c r="PWP44" s="149"/>
      <c r="PWQ44" s="69"/>
      <c r="PWR44" s="149"/>
      <c r="PWS44" s="69"/>
      <c r="PWT44" s="149"/>
      <c r="PWU44" s="69"/>
      <c r="PWV44" s="149"/>
      <c r="PWW44" s="69"/>
      <c r="PWX44" s="149"/>
      <c r="PWY44" s="69"/>
      <c r="PWZ44" s="149"/>
      <c r="PXA44" s="69"/>
      <c r="PXB44" s="149"/>
      <c r="PXC44" s="69"/>
      <c r="PXD44" s="149"/>
      <c r="PXE44" s="69"/>
      <c r="PXF44" s="149"/>
      <c r="PXG44" s="69"/>
      <c r="PXH44" s="149"/>
      <c r="PXI44" s="69"/>
      <c r="PXJ44" s="149"/>
      <c r="PXK44" s="69"/>
      <c r="PXL44" s="149"/>
      <c r="PXM44" s="69"/>
      <c r="PXN44" s="149"/>
      <c r="PXO44" s="69"/>
      <c r="PXP44" s="149"/>
      <c r="PXQ44" s="69"/>
      <c r="PXR44" s="149"/>
      <c r="PXS44" s="69"/>
      <c r="PXT44" s="149"/>
      <c r="PXU44" s="69"/>
      <c r="PXV44" s="149"/>
      <c r="PXW44" s="69"/>
      <c r="PXX44" s="149"/>
      <c r="PXY44" s="69"/>
      <c r="PXZ44" s="149"/>
      <c r="PYA44" s="69"/>
      <c r="PYB44" s="149"/>
      <c r="PYC44" s="69"/>
      <c r="PYD44" s="149"/>
      <c r="PYE44" s="69"/>
      <c r="PYF44" s="149"/>
      <c r="PYG44" s="69"/>
      <c r="PYH44" s="149"/>
      <c r="PYI44" s="69"/>
      <c r="PYJ44" s="149"/>
      <c r="PYK44" s="69"/>
      <c r="PYL44" s="149"/>
      <c r="PYM44" s="69"/>
      <c r="PYN44" s="149"/>
      <c r="PYO44" s="69"/>
      <c r="PYP44" s="149"/>
      <c r="PYQ44" s="69"/>
      <c r="PYR44" s="149"/>
      <c r="PYS44" s="69"/>
      <c r="PYT44" s="149"/>
      <c r="PYU44" s="69"/>
      <c r="PYV44" s="149"/>
      <c r="PYW44" s="69"/>
      <c r="PYX44" s="149"/>
      <c r="PYY44" s="69"/>
      <c r="PYZ44" s="149"/>
      <c r="PZA44" s="69"/>
      <c r="PZB44" s="149"/>
      <c r="PZC44" s="69"/>
      <c r="PZD44" s="149"/>
      <c r="PZE44" s="69"/>
      <c r="PZF44" s="149"/>
      <c r="PZG44" s="69"/>
      <c r="PZH44" s="149"/>
      <c r="PZI44" s="69"/>
      <c r="PZJ44" s="149"/>
      <c r="PZK44" s="69"/>
      <c r="PZL44" s="149"/>
      <c r="PZM44" s="69"/>
      <c r="PZN44" s="149"/>
      <c r="PZO44" s="69"/>
      <c r="PZP44" s="149"/>
      <c r="PZQ44" s="69"/>
      <c r="PZR44" s="149"/>
      <c r="PZS44" s="69"/>
      <c r="PZT44" s="149"/>
      <c r="PZU44" s="69"/>
      <c r="PZV44" s="149"/>
      <c r="PZW44" s="69"/>
      <c r="PZX44" s="149"/>
      <c r="PZY44" s="69"/>
      <c r="PZZ44" s="149"/>
      <c r="QAA44" s="69"/>
      <c r="QAB44" s="149"/>
      <c r="QAC44" s="69"/>
      <c r="QAD44" s="149"/>
      <c r="QAE44" s="69"/>
      <c r="QAF44" s="149"/>
      <c r="QAG44" s="69"/>
      <c r="QAH44" s="149"/>
      <c r="QAI44" s="69"/>
      <c r="QAJ44" s="149"/>
      <c r="QAK44" s="69"/>
      <c r="QAL44" s="149"/>
      <c r="QAM44" s="69"/>
      <c r="QAN44" s="149"/>
      <c r="QAO44" s="69"/>
      <c r="QAP44" s="149"/>
      <c r="QAQ44" s="69"/>
      <c r="QAR44" s="149"/>
      <c r="QAS44" s="69"/>
      <c r="QAT44" s="149"/>
      <c r="QAU44" s="69"/>
      <c r="QAV44" s="149"/>
      <c r="QAW44" s="69"/>
      <c r="QAX44" s="149"/>
      <c r="QAY44" s="69"/>
      <c r="QAZ44" s="149"/>
      <c r="QBA44" s="69"/>
      <c r="QBB44" s="149"/>
      <c r="QBC44" s="69"/>
      <c r="QBD44" s="149"/>
      <c r="QBE44" s="69"/>
      <c r="QBF44" s="149"/>
      <c r="QBG44" s="69"/>
      <c r="QBH44" s="149"/>
      <c r="QBI44" s="69"/>
      <c r="QBJ44" s="149"/>
      <c r="QBK44" s="69"/>
      <c r="QBL44" s="149"/>
      <c r="QBM44" s="69"/>
      <c r="QBN44" s="149"/>
      <c r="QBO44" s="69"/>
      <c r="QBP44" s="149"/>
      <c r="QBQ44" s="69"/>
      <c r="QBR44" s="149"/>
      <c r="QBS44" s="69"/>
      <c r="QBT44" s="149"/>
      <c r="QBU44" s="69"/>
      <c r="QBV44" s="149"/>
      <c r="QBW44" s="69"/>
      <c r="QBX44" s="149"/>
      <c r="QBY44" s="69"/>
      <c r="QBZ44" s="149"/>
      <c r="QCA44" s="69"/>
      <c r="QCB44" s="149"/>
      <c r="QCC44" s="69"/>
      <c r="QCD44" s="149"/>
      <c r="QCE44" s="69"/>
      <c r="QCF44" s="149"/>
      <c r="QCG44" s="69"/>
      <c r="QCH44" s="149"/>
      <c r="QCI44" s="69"/>
      <c r="QCJ44" s="149"/>
      <c r="QCK44" s="69"/>
      <c r="QCL44" s="149"/>
      <c r="QCM44" s="69"/>
      <c r="QCN44" s="149"/>
      <c r="QCO44" s="69"/>
      <c r="QCP44" s="149"/>
      <c r="QCQ44" s="69"/>
      <c r="QCR44" s="149"/>
      <c r="QCS44" s="69"/>
      <c r="QCT44" s="149"/>
      <c r="QCU44" s="69"/>
      <c r="QCV44" s="149"/>
      <c r="QCW44" s="69"/>
      <c r="QCX44" s="149"/>
      <c r="QCY44" s="69"/>
      <c r="QCZ44" s="149"/>
      <c r="QDA44" s="69"/>
      <c r="QDB44" s="149"/>
      <c r="QDC44" s="69"/>
      <c r="QDD44" s="149"/>
      <c r="QDE44" s="69"/>
      <c r="QDF44" s="149"/>
      <c r="QDG44" s="69"/>
      <c r="QDH44" s="149"/>
      <c r="QDI44" s="69"/>
      <c r="QDJ44" s="149"/>
      <c r="QDK44" s="69"/>
      <c r="QDL44" s="149"/>
      <c r="QDM44" s="69"/>
      <c r="QDN44" s="149"/>
      <c r="QDO44" s="69"/>
      <c r="QDP44" s="149"/>
      <c r="QDQ44" s="69"/>
      <c r="QDR44" s="149"/>
      <c r="QDS44" s="69"/>
      <c r="QDT44" s="149"/>
      <c r="QDU44" s="69"/>
      <c r="QDV44" s="149"/>
      <c r="QDW44" s="69"/>
      <c r="QDX44" s="149"/>
      <c r="QDY44" s="69"/>
      <c r="QDZ44" s="149"/>
      <c r="QEA44" s="69"/>
      <c r="QEB44" s="149"/>
      <c r="QEC44" s="69"/>
      <c r="QED44" s="149"/>
      <c r="QEE44" s="69"/>
      <c r="QEF44" s="149"/>
      <c r="QEG44" s="69"/>
      <c r="QEH44" s="149"/>
      <c r="QEI44" s="69"/>
      <c r="QEJ44" s="149"/>
      <c r="QEK44" s="69"/>
      <c r="QEL44" s="149"/>
      <c r="QEM44" s="69"/>
      <c r="QEN44" s="149"/>
      <c r="QEO44" s="69"/>
      <c r="QEP44" s="149"/>
      <c r="QEQ44" s="69"/>
      <c r="QER44" s="149"/>
      <c r="QES44" s="69"/>
      <c r="QET44" s="149"/>
      <c r="QEU44" s="69"/>
      <c r="QEV44" s="149"/>
      <c r="QEW44" s="69"/>
      <c r="QEX44" s="149"/>
      <c r="QEY44" s="69"/>
      <c r="QEZ44" s="149"/>
      <c r="QFA44" s="69"/>
      <c r="QFB44" s="149"/>
      <c r="QFC44" s="69"/>
      <c r="QFD44" s="149"/>
      <c r="QFE44" s="69"/>
      <c r="QFF44" s="149"/>
      <c r="QFG44" s="69"/>
      <c r="QFH44" s="149"/>
      <c r="QFI44" s="69"/>
      <c r="QFJ44" s="149"/>
      <c r="QFK44" s="69"/>
      <c r="QFL44" s="149"/>
      <c r="QFM44" s="69"/>
      <c r="QFN44" s="149"/>
      <c r="QFO44" s="69"/>
      <c r="QFP44" s="149"/>
      <c r="QFQ44" s="69"/>
      <c r="QFR44" s="149"/>
      <c r="QFS44" s="69"/>
      <c r="QFT44" s="149"/>
      <c r="QFU44" s="69"/>
      <c r="QFV44" s="149"/>
      <c r="QFW44" s="69"/>
      <c r="QFX44" s="149"/>
      <c r="QFY44" s="69"/>
      <c r="QFZ44" s="149"/>
      <c r="QGA44" s="69"/>
      <c r="QGB44" s="149"/>
      <c r="QGC44" s="69"/>
      <c r="QGD44" s="149"/>
      <c r="QGE44" s="69"/>
      <c r="QGF44" s="149"/>
      <c r="QGG44" s="69"/>
      <c r="QGH44" s="149"/>
      <c r="QGI44" s="69"/>
      <c r="QGJ44" s="149"/>
      <c r="QGK44" s="69"/>
      <c r="QGL44" s="149"/>
      <c r="QGM44" s="69"/>
      <c r="QGN44" s="149"/>
      <c r="QGO44" s="69"/>
      <c r="QGP44" s="149"/>
      <c r="QGQ44" s="69"/>
      <c r="QGR44" s="149"/>
      <c r="QGS44" s="69"/>
      <c r="QGT44" s="149"/>
      <c r="QGU44" s="69"/>
      <c r="QGV44" s="149"/>
      <c r="QGW44" s="69"/>
      <c r="QGX44" s="149"/>
      <c r="QGY44" s="69"/>
      <c r="QGZ44" s="149"/>
      <c r="QHA44" s="69"/>
      <c r="QHB44" s="149"/>
      <c r="QHC44" s="69"/>
      <c r="QHD44" s="149"/>
      <c r="QHE44" s="69"/>
      <c r="QHF44" s="149"/>
      <c r="QHG44" s="69"/>
      <c r="QHH44" s="149"/>
      <c r="QHI44" s="69"/>
      <c r="QHJ44" s="149"/>
      <c r="QHK44" s="69"/>
      <c r="QHL44" s="149"/>
      <c r="QHM44" s="69"/>
      <c r="QHN44" s="149"/>
      <c r="QHO44" s="69"/>
      <c r="QHP44" s="149"/>
      <c r="QHQ44" s="69"/>
      <c r="QHR44" s="149"/>
      <c r="QHS44" s="69"/>
      <c r="QHT44" s="149"/>
      <c r="QHU44" s="69"/>
      <c r="QHV44" s="149"/>
      <c r="QHW44" s="69"/>
      <c r="QHX44" s="149"/>
      <c r="QHY44" s="69"/>
      <c r="QHZ44" s="149"/>
      <c r="QIA44" s="69"/>
      <c r="QIB44" s="149"/>
      <c r="QIC44" s="69"/>
      <c r="QID44" s="149"/>
      <c r="QIE44" s="69"/>
      <c r="QIF44" s="149"/>
      <c r="QIG44" s="69"/>
      <c r="QIH44" s="149"/>
      <c r="QII44" s="69"/>
      <c r="QIJ44" s="149"/>
      <c r="QIK44" s="69"/>
      <c r="QIL44" s="149"/>
      <c r="QIM44" s="69"/>
      <c r="QIN44" s="149"/>
      <c r="QIO44" s="69"/>
      <c r="QIP44" s="149"/>
      <c r="QIQ44" s="69"/>
      <c r="QIR44" s="149"/>
      <c r="QIS44" s="69"/>
      <c r="QIT44" s="149"/>
      <c r="QIU44" s="69"/>
      <c r="QIV44" s="149"/>
      <c r="QIW44" s="69"/>
      <c r="QIX44" s="149"/>
      <c r="QIY44" s="69"/>
      <c r="QIZ44" s="149"/>
      <c r="QJA44" s="69"/>
      <c r="QJB44" s="149"/>
      <c r="QJC44" s="69"/>
      <c r="QJD44" s="149"/>
      <c r="QJE44" s="69"/>
      <c r="QJF44" s="149"/>
      <c r="QJG44" s="69"/>
      <c r="QJH44" s="149"/>
      <c r="QJI44" s="69"/>
      <c r="QJJ44" s="149"/>
      <c r="QJK44" s="69"/>
      <c r="QJL44" s="149"/>
      <c r="QJM44" s="69"/>
      <c r="QJN44" s="149"/>
      <c r="QJO44" s="69"/>
      <c r="QJP44" s="149"/>
      <c r="QJQ44" s="69"/>
      <c r="QJR44" s="149"/>
      <c r="QJS44" s="69"/>
      <c r="QJT44" s="149"/>
      <c r="QJU44" s="69"/>
      <c r="QJV44" s="149"/>
      <c r="QJW44" s="69"/>
      <c r="QJX44" s="149"/>
      <c r="QJY44" s="69"/>
      <c r="QJZ44" s="149"/>
      <c r="QKA44" s="69"/>
      <c r="QKB44" s="149"/>
      <c r="QKC44" s="69"/>
      <c r="QKD44" s="149"/>
      <c r="QKE44" s="69"/>
      <c r="QKF44" s="149"/>
      <c r="QKG44" s="69"/>
      <c r="QKH44" s="149"/>
      <c r="QKI44" s="69"/>
      <c r="QKJ44" s="149"/>
      <c r="QKK44" s="69"/>
      <c r="QKL44" s="149"/>
      <c r="QKM44" s="69"/>
      <c r="QKN44" s="149"/>
      <c r="QKO44" s="69"/>
      <c r="QKP44" s="149"/>
      <c r="QKQ44" s="69"/>
      <c r="QKR44" s="149"/>
      <c r="QKS44" s="69"/>
      <c r="QKT44" s="149"/>
      <c r="QKU44" s="69"/>
      <c r="QKV44" s="149"/>
      <c r="QKW44" s="69"/>
      <c r="QKX44" s="149"/>
      <c r="QKY44" s="69"/>
      <c r="QKZ44" s="149"/>
      <c r="QLA44" s="69"/>
      <c r="QLB44" s="149"/>
      <c r="QLC44" s="69"/>
      <c r="QLD44" s="149"/>
      <c r="QLE44" s="69"/>
      <c r="QLF44" s="149"/>
      <c r="QLG44" s="69"/>
      <c r="QLH44" s="149"/>
      <c r="QLI44" s="69"/>
      <c r="QLJ44" s="149"/>
      <c r="QLK44" s="69"/>
      <c r="QLL44" s="149"/>
      <c r="QLM44" s="69"/>
      <c r="QLN44" s="149"/>
      <c r="QLO44" s="69"/>
      <c r="QLP44" s="149"/>
      <c r="QLQ44" s="69"/>
      <c r="QLR44" s="149"/>
      <c r="QLS44" s="69"/>
      <c r="QLT44" s="149"/>
      <c r="QLU44" s="69"/>
      <c r="QLV44" s="149"/>
      <c r="QLW44" s="69"/>
      <c r="QLX44" s="149"/>
      <c r="QLY44" s="69"/>
      <c r="QLZ44" s="149"/>
      <c r="QMA44" s="69"/>
      <c r="QMB44" s="149"/>
      <c r="QMC44" s="69"/>
      <c r="QMD44" s="149"/>
      <c r="QME44" s="69"/>
      <c r="QMF44" s="149"/>
      <c r="QMG44" s="69"/>
      <c r="QMH44" s="149"/>
      <c r="QMI44" s="69"/>
      <c r="QMJ44" s="149"/>
      <c r="QMK44" s="69"/>
      <c r="QML44" s="149"/>
      <c r="QMM44" s="69"/>
      <c r="QMN44" s="149"/>
      <c r="QMO44" s="69"/>
      <c r="QMP44" s="149"/>
      <c r="QMQ44" s="69"/>
      <c r="QMR44" s="149"/>
      <c r="QMS44" s="69"/>
      <c r="QMT44" s="149"/>
      <c r="QMU44" s="69"/>
      <c r="QMV44" s="149"/>
      <c r="QMW44" s="69"/>
      <c r="QMX44" s="149"/>
      <c r="QMY44" s="69"/>
      <c r="QMZ44" s="149"/>
      <c r="QNA44" s="69"/>
      <c r="QNB44" s="149"/>
      <c r="QNC44" s="69"/>
      <c r="QND44" s="149"/>
      <c r="QNE44" s="69"/>
      <c r="QNF44" s="149"/>
      <c r="QNG44" s="69"/>
      <c r="QNH44" s="149"/>
      <c r="QNI44" s="69"/>
      <c r="QNJ44" s="149"/>
      <c r="QNK44" s="69"/>
      <c r="QNL44" s="149"/>
      <c r="QNM44" s="69"/>
      <c r="QNN44" s="149"/>
      <c r="QNO44" s="69"/>
      <c r="QNP44" s="149"/>
      <c r="QNQ44" s="69"/>
      <c r="QNR44" s="149"/>
      <c r="QNS44" s="69"/>
      <c r="QNT44" s="149"/>
      <c r="QNU44" s="69"/>
      <c r="QNV44" s="149"/>
      <c r="QNW44" s="69"/>
      <c r="QNX44" s="149"/>
      <c r="QNY44" s="69"/>
      <c r="QNZ44" s="149"/>
      <c r="QOA44" s="69"/>
      <c r="QOB44" s="149"/>
      <c r="QOC44" s="69"/>
      <c r="QOD44" s="149"/>
      <c r="QOE44" s="69"/>
      <c r="QOF44" s="149"/>
      <c r="QOG44" s="69"/>
      <c r="QOH44" s="149"/>
      <c r="QOI44" s="69"/>
      <c r="QOJ44" s="149"/>
      <c r="QOK44" s="69"/>
      <c r="QOL44" s="149"/>
      <c r="QOM44" s="69"/>
      <c r="QON44" s="149"/>
      <c r="QOO44" s="69"/>
      <c r="QOP44" s="149"/>
      <c r="QOQ44" s="69"/>
      <c r="QOR44" s="149"/>
      <c r="QOS44" s="69"/>
      <c r="QOT44" s="149"/>
      <c r="QOU44" s="69"/>
      <c r="QOV44" s="149"/>
      <c r="QOW44" s="69"/>
      <c r="QOX44" s="149"/>
      <c r="QOY44" s="69"/>
      <c r="QOZ44" s="149"/>
      <c r="QPA44" s="69"/>
      <c r="QPB44" s="149"/>
      <c r="QPC44" s="69"/>
      <c r="QPD44" s="149"/>
      <c r="QPE44" s="69"/>
      <c r="QPF44" s="149"/>
      <c r="QPG44" s="69"/>
      <c r="QPH44" s="149"/>
      <c r="QPI44" s="69"/>
      <c r="QPJ44" s="149"/>
      <c r="QPK44" s="69"/>
      <c r="QPL44" s="149"/>
      <c r="QPM44" s="69"/>
      <c r="QPN44" s="149"/>
      <c r="QPO44" s="69"/>
      <c r="QPP44" s="149"/>
      <c r="QPQ44" s="69"/>
      <c r="QPR44" s="149"/>
      <c r="QPS44" s="69"/>
      <c r="QPT44" s="149"/>
      <c r="QPU44" s="69"/>
      <c r="QPV44" s="149"/>
      <c r="QPW44" s="69"/>
      <c r="QPX44" s="149"/>
      <c r="QPY44" s="69"/>
      <c r="QPZ44" s="149"/>
      <c r="QQA44" s="69"/>
      <c r="QQB44" s="149"/>
      <c r="QQC44" s="69"/>
      <c r="QQD44" s="149"/>
      <c r="QQE44" s="69"/>
      <c r="QQF44" s="149"/>
      <c r="QQG44" s="69"/>
      <c r="QQH44" s="149"/>
      <c r="QQI44" s="69"/>
      <c r="QQJ44" s="149"/>
      <c r="QQK44" s="69"/>
      <c r="QQL44" s="149"/>
      <c r="QQM44" s="69"/>
      <c r="QQN44" s="149"/>
      <c r="QQO44" s="69"/>
      <c r="QQP44" s="149"/>
      <c r="QQQ44" s="69"/>
      <c r="QQR44" s="149"/>
      <c r="QQS44" s="69"/>
      <c r="QQT44" s="149"/>
      <c r="QQU44" s="69"/>
      <c r="QQV44" s="149"/>
      <c r="QQW44" s="69"/>
      <c r="QQX44" s="149"/>
      <c r="QQY44" s="69"/>
      <c r="QQZ44" s="149"/>
      <c r="QRA44" s="69"/>
      <c r="QRB44" s="149"/>
      <c r="QRC44" s="69"/>
      <c r="QRD44" s="149"/>
      <c r="QRE44" s="69"/>
      <c r="QRF44" s="149"/>
      <c r="QRG44" s="69"/>
      <c r="QRH44" s="149"/>
      <c r="QRI44" s="69"/>
      <c r="QRJ44" s="149"/>
      <c r="QRK44" s="69"/>
      <c r="QRL44" s="149"/>
      <c r="QRM44" s="69"/>
      <c r="QRN44" s="149"/>
      <c r="QRO44" s="69"/>
      <c r="QRP44" s="149"/>
      <c r="QRQ44" s="69"/>
      <c r="QRR44" s="149"/>
      <c r="QRS44" s="69"/>
      <c r="QRT44" s="149"/>
      <c r="QRU44" s="69"/>
      <c r="QRV44" s="149"/>
      <c r="QRW44" s="69"/>
      <c r="QRX44" s="149"/>
      <c r="QRY44" s="69"/>
      <c r="QRZ44" s="149"/>
      <c r="QSA44" s="69"/>
      <c r="QSB44" s="149"/>
      <c r="QSC44" s="69"/>
      <c r="QSD44" s="149"/>
      <c r="QSE44" s="69"/>
      <c r="QSF44" s="149"/>
      <c r="QSG44" s="69"/>
      <c r="QSH44" s="149"/>
      <c r="QSI44" s="69"/>
      <c r="QSJ44" s="149"/>
      <c r="QSK44" s="69"/>
      <c r="QSL44" s="149"/>
      <c r="QSM44" s="69"/>
      <c r="QSN44" s="149"/>
      <c r="QSO44" s="69"/>
      <c r="QSP44" s="149"/>
      <c r="QSQ44" s="69"/>
      <c r="QSR44" s="149"/>
      <c r="QSS44" s="69"/>
      <c r="QST44" s="149"/>
      <c r="QSU44" s="69"/>
      <c r="QSV44" s="149"/>
      <c r="QSW44" s="69"/>
      <c r="QSX44" s="149"/>
      <c r="QSY44" s="69"/>
      <c r="QSZ44" s="149"/>
      <c r="QTA44" s="69"/>
      <c r="QTB44" s="149"/>
      <c r="QTC44" s="69"/>
      <c r="QTD44" s="149"/>
      <c r="QTE44" s="69"/>
      <c r="QTF44" s="149"/>
      <c r="QTG44" s="69"/>
      <c r="QTH44" s="149"/>
      <c r="QTI44" s="69"/>
      <c r="QTJ44" s="149"/>
      <c r="QTK44" s="69"/>
      <c r="QTL44" s="149"/>
      <c r="QTM44" s="69"/>
      <c r="QTN44" s="149"/>
      <c r="QTO44" s="69"/>
      <c r="QTP44" s="149"/>
      <c r="QTQ44" s="69"/>
      <c r="QTR44" s="149"/>
      <c r="QTS44" s="69"/>
      <c r="QTT44" s="149"/>
      <c r="QTU44" s="69"/>
      <c r="QTV44" s="149"/>
      <c r="QTW44" s="69"/>
      <c r="QTX44" s="149"/>
      <c r="QTY44" s="69"/>
      <c r="QTZ44" s="149"/>
      <c r="QUA44" s="69"/>
      <c r="QUB44" s="149"/>
      <c r="QUC44" s="69"/>
      <c r="QUD44" s="149"/>
      <c r="QUE44" s="69"/>
      <c r="QUF44" s="149"/>
      <c r="QUG44" s="69"/>
      <c r="QUH44" s="149"/>
      <c r="QUI44" s="69"/>
      <c r="QUJ44" s="149"/>
      <c r="QUK44" s="69"/>
      <c r="QUL44" s="149"/>
      <c r="QUM44" s="69"/>
      <c r="QUN44" s="149"/>
      <c r="QUO44" s="69"/>
      <c r="QUP44" s="149"/>
      <c r="QUQ44" s="69"/>
      <c r="QUR44" s="149"/>
      <c r="QUS44" s="69"/>
      <c r="QUT44" s="149"/>
      <c r="QUU44" s="69"/>
      <c r="QUV44" s="149"/>
      <c r="QUW44" s="69"/>
      <c r="QUX44" s="149"/>
      <c r="QUY44" s="69"/>
      <c r="QUZ44" s="149"/>
      <c r="QVA44" s="69"/>
      <c r="QVB44" s="149"/>
      <c r="QVC44" s="69"/>
      <c r="QVD44" s="149"/>
      <c r="QVE44" s="69"/>
      <c r="QVF44" s="149"/>
      <c r="QVG44" s="69"/>
      <c r="QVH44" s="149"/>
      <c r="QVI44" s="69"/>
      <c r="QVJ44" s="149"/>
      <c r="QVK44" s="69"/>
      <c r="QVL44" s="149"/>
      <c r="QVM44" s="69"/>
      <c r="QVN44" s="149"/>
      <c r="QVO44" s="69"/>
      <c r="QVP44" s="149"/>
      <c r="QVQ44" s="69"/>
      <c r="QVR44" s="149"/>
      <c r="QVS44" s="69"/>
      <c r="QVT44" s="149"/>
      <c r="QVU44" s="69"/>
      <c r="QVV44" s="149"/>
      <c r="QVW44" s="69"/>
      <c r="QVX44" s="149"/>
      <c r="QVY44" s="69"/>
      <c r="QVZ44" s="149"/>
      <c r="QWA44" s="69"/>
      <c r="QWB44" s="149"/>
      <c r="QWC44" s="69"/>
      <c r="QWD44" s="149"/>
      <c r="QWE44" s="69"/>
      <c r="QWF44" s="149"/>
      <c r="QWG44" s="69"/>
      <c r="QWH44" s="149"/>
      <c r="QWI44" s="69"/>
      <c r="QWJ44" s="149"/>
      <c r="QWK44" s="69"/>
      <c r="QWL44" s="149"/>
      <c r="QWM44" s="69"/>
      <c r="QWN44" s="149"/>
      <c r="QWO44" s="69"/>
      <c r="QWP44" s="149"/>
      <c r="QWQ44" s="69"/>
      <c r="QWR44" s="149"/>
      <c r="QWS44" s="69"/>
      <c r="QWT44" s="149"/>
      <c r="QWU44" s="69"/>
      <c r="QWV44" s="149"/>
      <c r="QWW44" s="69"/>
      <c r="QWX44" s="149"/>
      <c r="QWY44" s="69"/>
      <c r="QWZ44" s="149"/>
      <c r="QXA44" s="69"/>
      <c r="QXB44" s="149"/>
      <c r="QXC44" s="69"/>
      <c r="QXD44" s="149"/>
      <c r="QXE44" s="69"/>
      <c r="QXF44" s="149"/>
      <c r="QXG44" s="69"/>
      <c r="QXH44" s="149"/>
      <c r="QXI44" s="69"/>
      <c r="QXJ44" s="149"/>
      <c r="QXK44" s="69"/>
      <c r="QXL44" s="149"/>
      <c r="QXM44" s="69"/>
      <c r="QXN44" s="149"/>
      <c r="QXO44" s="69"/>
      <c r="QXP44" s="149"/>
      <c r="QXQ44" s="69"/>
      <c r="QXR44" s="149"/>
      <c r="QXS44" s="69"/>
      <c r="QXT44" s="149"/>
      <c r="QXU44" s="69"/>
      <c r="QXV44" s="149"/>
      <c r="QXW44" s="69"/>
      <c r="QXX44" s="149"/>
      <c r="QXY44" s="69"/>
      <c r="QXZ44" s="149"/>
      <c r="QYA44" s="69"/>
      <c r="QYB44" s="149"/>
      <c r="QYC44" s="69"/>
      <c r="QYD44" s="149"/>
      <c r="QYE44" s="69"/>
      <c r="QYF44" s="149"/>
      <c r="QYG44" s="69"/>
      <c r="QYH44" s="149"/>
      <c r="QYI44" s="69"/>
      <c r="QYJ44" s="149"/>
      <c r="QYK44" s="69"/>
      <c r="QYL44" s="149"/>
      <c r="QYM44" s="69"/>
      <c r="QYN44" s="149"/>
      <c r="QYO44" s="69"/>
      <c r="QYP44" s="149"/>
      <c r="QYQ44" s="69"/>
      <c r="QYR44" s="149"/>
      <c r="QYS44" s="69"/>
      <c r="QYT44" s="149"/>
      <c r="QYU44" s="69"/>
      <c r="QYV44" s="149"/>
      <c r="QYW44" s="69"/>
      <c r="QYX44" s="149"/>
      <c r="QYY44" s="69"/>
      <c r="QYZ44" s="149"/>
      <c r="QZA44" s="69"/>
      <c r="QZB44" s="149"/>
      <c r="QZC44" s="69"/>
      <c r="QZD44" s="149"/>
      <c r="QZE44" s="69"/>
      <c r="QZF44" s="149"/>
      <c r="QZG44" s="69"/>
      <c r="QZH44" s="149"/>
      <c r="QZI44" s="69"/>
      <c r="QZJ44" s="149"/>
      <c r="QZK44" s="69"/>
      <c r="QZL44" s="149"/>
      <c r="QZM44" s="69"/>
      <c r="QZN44" s="149"/>
      <c r="QZO44" s="69"/>
      <c r="QZP44" s="149"/>
      <c r="QZQ44" s="69"/>
      <c r="QZR44" s="149"/>
      <c r="QZS44" s="69"/>
      <c r="QZT44" s="149"/>
      <c r="QZU44" s="69"/>
      <c r="QZV44" s="149"/>
      <c r="QZW44" s="69"/>
      <c r="QZX44" s="149"/>
      <c r="QZY44" s="69"/>
      <c r="QZZ44" s="149"/>
      <c r="RAA44" s="69"/>
      <c r="RAB44" s="149"/>
      <c r="RAC44" s="69"/>
      <c r="RAD44" s="149"/>
      <c r="RAE44" s="69"/>
      <c r="RAF44" s="149"/>
      <c r="RAG44" s="69"/>
      <c r="RAH44" s="149"/>
      <c r="RAI44" s="69"/>
      <c r="RAJ44" s="149"/>
      <c r="RAK44" s="69"/>
      <c r="RAL44" s="149"/>
      <c r="RAM44" s="69"/>
      <c r="RAN44" s="149"/>
      <c r="RAO44" s="69"/>
      <c r="RAP44" s="149"/>
      <c r="RAQ44" s="69"/>
      <c r="RAR44" s="149"/>
      <c r="RAS44" s="69"/>
      <c r="RAT44" s="149"/>
      <c r="RAU44" s="69"/>
      <c r="RAV44" s="149"/>
      <c r="RAW44" s="69"/>
      <c r="RAX44" s="149"/>
      <c r="RAY44" s="69"/>
      <c r="RAZ44" s="149"/>
      <c r="RBA44" s="69"/>
      <c r="RBB44" s="149"/>
      <c r="RBC44" s="69"/>
      <c r="RBD44" s="149"/>
      <c r="RBE44" s="69"/>
      <c r="RBF44" s="149"/>
      <c r="RBG44" s="69"/>
      <c r="RBH44" s="149"/>
      <c r="RBI44" s="69"/>
      <c r="RBJ44" s="149"/>
      <c r="RBK44" s="69"/>
      <c r="RBL44" s="149"/>
      <c r="RBM44" s="69"/>
      <c r="RBN44" s="149"/>
      <c r="RBO44" s="69"/>
      <c r="RBP44" s="149"/>
      <c r="RBQ44" s="69"/>
      <c r="RBR44" s="149"/>
      <c r="RBS44" s="69"/>
      <c r="RBT44" s="149"/>
      <c r="RBU44" s="69"/>
      <c r="RBV44" s="149"/>
      <c r="RBW44" s="69"/>
      <c r="RBX44" s="149"/>
      <c r="RBY44" s="69"/>
      <c r="RBZ44" s="149"/>
      <c r="RCA44" s="69"/>
      <c r="RCB44" s="149"/>
      <c r="RCC44" s="69"/>
      <c r="RCD44" s="149"/>
      <c r="RCE44" s="69"/>
      <c r="RCF44" s="149"/>
      <c r="RCG44" s="69"/>
      <c r="RCH44" s="149"/>
      <c r="RCI44" s="69"/>
      <c r="RCJ44" s="149"/>
      <c r="RCK44" s="69"/>
      <c r="RCL44" s="149"/>
      <c r="RCM44" s="69"/>
      <c r="RCN44" s="149"/>
      <c r="RCO44" s="69"/>
      <c r="RCP44" s="149"/>
      <c r="RCQ44" s="69"/>
      <c r="RCR44" s="149"/>
      <c r="RCS44" s="69"/>
      <c r="RCT44" s="149"/>
      <c r="RCU44" s="69"/>
      <c r="RCV44" s="149"/>
      <c r="RCW44" s="69"/>
      <c r="RCX44" s="149"/>
      <c r="RCY44" s="69"/>
      <c r="RCZ44" s="149"/>
      <c r="RDA44" s="69"/>
      <c r="RDB44" s="149"/>
      <c r="RDC44" s="69"/>
      <c r="RDD44" s="149"/>
      <c r="RDE44" s="69"/>
      <c r="RDF44" s="149"/>
      <c r="RDG44" s="69"/>
      <c r="RDH44" s="149"/>
      <c r="RDI44" s="69"/>
      <c r="RDJ44" s="149"/>
      <c r="RDK44" s="69"/>
      <c r="RDL44" s="149"/>
      <c r="RDM44" s="69"/>
      <c r="RDN44" s="149"/>
      <c r="RDO44" s="69"/>
      <c r="RDP44" s="149"/>
      <c r="RDQ44" s="69"/>
      <c r="RDR44" s="149"/>
      <c r="RDS44" s="69"/>
      <c r="RDT44" s="149"/>
      <c r="RDU44" s="69"/>
      <c r="RDV44" s="149"/>
      <c r="RDW44" s="69"/>
      <c r="RDX44" s="149"/>
      <c r="RDY44" s="69"/>
      <c r="RDZ44" s="149"/>
      <c r="REA44" s="69"/>
      <c r="REB44" s="149"/>
      <c r="REC44" s="69"/>
      <c r="RED44" s="149"/>
      <c r="REE44" s="69"/>
      <c r="REF44" s="149"/>
      <c r="REG44" s="69"/>
      <c r="REH44" s="149"/>
      <c r="REI44" s="69"/>
      <c r="REJ44" s="149"/>
      <c r="REK44" s="69"/>
      <c r="REL44" s="149"/>
      <c r="REM44" s="69"/>
      <c r="REN44" s="149"/>
      <c r="REO44" s="69"/>
      <c r="REP44" s="149"/>
      <c r="REQ44" s="69"/>
      <c r="RER44" s="149"/>
      <c r="RES44" s="69"/>
      <c r="RET44" s="149"/>
      <c r="REU44" s="69"/>
      <c r="REV44" s="149"/>
      <c r="REW44" s="69"/>
      <c r="REX44" s="149"/>
      <c r="REY44" s="69"/>
      <c r="REZ44" s="149"/>
      <c r="RFA44" s="69"/>
      <c r="RFB44" s="149"/>
      <c r="RFC44" s="69"/>
      <c r="RFD44" s="149"/>
      <c r="RFE44" s="69"/>
      <c r="RFF44" s="149"/>
      <c r="RFG44" s="69"/>
      <c r="RFH44" s="149"/>
      <c r="RFI44" s="69"/>
      <c r="RFJ44" s="149"/>
      <c r="RFK44" s="69"/>
      <c r="RFL44" s="149"/>
      <c r="RFM44" s="69"/>
      <c r="RFN44" s="149"/>
      <c r="RFO44" s="69"/>
      <c r="RFP44" s="149"/>
      <c r="RFQ44" s="69"/>
      <c r="RFR44" s="149"/>
      <c r="RFS44" s="69"/>
      <c r="RFT44" s="149"/>
      <c r="RFU44" s="69"/>
      <c r="RFV44" s="149"/>
      <c r="RFW44" s="69"/>
      <c r="RFX44" s="149"/>
      <c r="RFY44" s="69"/>
      <c r="RFZ44" s="149"/>
      <c r="RGA44" s="69"/>
      <c r="RGB44" s="149"/>
      <c r="RGC44" s="69"/>
      <c r="RGD44" s="149"/>
      <c r="RGE44" s="69"/>
      <c r="RGF44" s="149"/>
      <c r="RGG44" s="69"/>
      <c r="RGH44" s="149"/>
      <c r="RGI44" s="69"/>
      <c r="RGJ44" s="149"/>
      <c r="RGK44" s="69"/>
      <c r="RGL44" s="149"/>
      <c r="RGM44" s="69"/>
      <c r="RGN44" s="149"/>
      <c r="RGO44" s="69"/>
      <c r="RGP44" s="149"/>
      <c r="RGQ44" s="69"/>
      <c r="RGR44" s="149"/>
      <c r="RGS44" s="69"/>
      <c r="RGT44" s="149"/>
      <c r="RGU44" s="69"/>
      <c r="RGV44" s="149"/>
      <c r="RGW44" s="69"/>
      <c r="RGX44" s="149"/>
      <c r="RGY44" s="69"/>
      <c r="RGZ44" s="149"/>
      <c r="RHA44" s="69"/>
      <c r="RHB44" s="149"/>
      <c r="RHC44" s="69"/>
      <c r="RHD44" s="149"/>
      <c r="RHE44" s="69"/>
      <c r="RHF44" s="149"/>
      <c r="RHG44" s="69"/>
      <c r="RHH44" s="149"/>
      <c r="RHI44" s="69"/>
      <c r="RHJ44" s="149"/>
      <c r="RHK44" s="69"/>
      <c r="RHL44" s="149"/>
      <c r="RHM44" s="69"/>
      <c r="RHN44" s="149"/>
      <c r="RHO44" s="69"/>
      <c r="RHP44" s="149"/>
      <c r="RHQ44" s="69"/>
      <c r="RHR44" s="149"/>
      <c r="RHS44" s="69"/>
      <c r="RHT44" s="149"/>
      <c r="RHU44" s="69"/>
      <c r="RHV44" s="149"/>
      <c r="RHW44" s="69"/>
      <c r="RHX44" s="149"/>
      <c r="RHY44" s="69"/>
      <c r="RHZ44" s="149"/>
      <c r="RIA44" s="69"/>
      <c r="RIB44" s="149"/>
      <c r="RIC44" s="69"/>
      <c r="RID44" s="149"/>
      <c r="RIE44" s="69"/>
      <c r="RIF44" s="149"/>
      <c r="RIG44" s="69"/>
      <c r="RIH44" s="149"/>
      <c r="RII44" s="69"/>
      <c r="RIJ44" s="149"/>
      <c r="RIK44" s="69"/>
      <c r="RIL44" s="149"/>
      <c r="RIM44" s="69"/>
      <c r="RIN44" s="149"/>
      <c r="RIO44" s="69"/>
      <c r="RIP44" s="149"/>
      <c r="RIQ44" s="69"/>
      <c r="RIR44" s="149"/>
      <c r="RIS44" s="69"/>
      <c r="RIT44" s="149"/>
      <c r="RIU44" s="69"/>
      <c r="RIV44" s="149"/>
      <c r="RIW44" s="69"/>
      <c r="RIX44" s="149"/>
      <c r="RIY44" s="69"/>
      <c r="RIZ44" s="149"/>
      <c r="RJA44" s="69"/>
      <c r="RJB44" s="149"/>
      <c r="RJC44" s="69"/>
      <c r="RJD44" s="149"/>
      <c r="RJE44" s="69"/>
      <c r="RJF44" s="149"/>
      <c r="RJG44" s="69"/>
      <c r="RJH44" s="149"/>
      <c r="RJI44" s="69"/>
      <c r="RJJ44" s="149"/>
      <c r="RJK44" s="69"/>
      <c r="RJL44" s="149"/>
      <c r="RJM44" s="69"/>
      <c r="RJN44" s="149"/>
      <c r="RJO44" s="69"/>
      <c r="RJP44" s="149"/>
      <c r="RJQ44" s="69"/>
      <c r="RJR44" s="149"/>
      <c r="RJS44" s="69"/>
      <c r="RJT44" s="149"/>
      <c r="RJU44" s="69"/>
      <c r="RJV44" s="149"/>
      <c r="RJW44" s="69"/>
      <c r="RJX44" s="149"/>
      <c r="RJY44" s="69"/>
      <c r="RJZ44" s="149"/>
      <c r="RKA44" s="69"/>
      <c r="RKB44" s="149"/>
      <c r="RKC44" s="69"/>
      <c r="RKD44" s="149"/>
      <c r="RKE44" s="69"/>
      <c r="RKF44" s="149"/>
      <c r="RKG44" s="69"/>
      <c r="RKH44" s="149"/>
      <c r="RKI44" s="69"/>
      <c r="RKJ44" s="149"/>
      <c r="RKK44" s="69"/>
      <c r="RKL44" s="149"/>
      <c r="RKM44" s="69"/>
      <c r="RKN44" s="149"/>
      <c r="RKO44" s="69"/>
      <c r="RKP44" s="149"/>
      <c r="RKQ44" s="69"/>
      <c r="RKR44" s="149"/>
      <c r="RKS44" s="69"/>
      <c r="RKT44" s="149"/>
      <c r="RKU44" s="69"/>
      <c r="RKV44" s="149"/>
      <c r="RKW44" s="69"/>
      <c r="RKX44" s="149"/>
      <c r="RKY44" s="69"/>
      <c r="RKZ44" s="149"/>
      <c r="RLA44" s="69"/>
      <c r="RLB44" s="149"/>
      <c r="RLC44" s="69"/>
      <c r="RLD44" s="149"/>
      <c r="RLE44" s="69"/>
      <c r="RLF44" s="149"/>
      <c r="RLG44" s="69"/>
      <c r="RLH44" s="149"/>
      <c r="RLI44" s="69"/>
      <c r="RLJ44" s="149"/>
      <c r="RLK44" s="69"/>
      <c r="RLL44" s="149"/>
      <c r="RLM44" s="69"/>
      <c r="RLN44" s="149"/>
      <c r="RLO44" s="69"/>
      <c r="RLP44" s="149"/>
      <c r="RLQ44" s="69"/>
      <c r="RLR44" s="149"/>
      <c r="RLS44" s="69"/>
      <c r="RLT44" s="149"/>
      <c r="RLU44" s="69"/>
      <c r="RLV44" s="149"/>
      <c r="RLW44" s="69"/>
      <c r="RLX44" s="149"/>
      <c r="RLY44" s="69"/>
      <c r="RLZ44" s="149"/>
      <c r="RMA44" s="69"/>
      <c r="RMB44" s="149"/>
      <c r="RMC44" s="69"/>
      <c r="RMD44" s="149"/>
      <c r="RME44" s="69"/>
      <c r="RMF44" s="149"/>
      <c r="RMG44" s="69"/>
      <c r="RMH44" s="149"/>
      <c r="RMI44" s="69"/>
      <c r="RMJ44" s="149"/>
      <c r="RMK44" s="69"/>
      <c r="RML44" s="149"/>
      <c r="RMM44" s="69"/>
      <c r="RMN44" s="149"/>
      <c r="RMO44" s="69"/>
      <c r="RMP44" s="149"/>
      <c r="RMQ44" s="69"/>
      <c r="RMR44" s="149"/>
      <c r="RMS44" s="69"/>
      <c r="RMT44" s="149"/>
      <c r="RMU44" s="69"/>
      <c r="RMV44" s="149"/>
      <c r="RMW44" s="69"/>
      <c r="RMX44" s="149"/>
      <c r="RMY44" s="69"/>
      <c r="RMZ44" s="149"/>
      <c r="RNA44" s="69"/>
      <c r="RNB44" s="149"/>
      <c r="RNC44" s="69"/>
      <c r="RND44" s="149"/>
      <c r="RNE44" s="69"/>
      <c r="RNF44" s="149"/>
      <c r="RNG44" s="69"/>
      <c r="RNH44" s="149"/>
      <c r="RNI44" s="69"/>
      <c r="RNJ44" s="149"/>
      <c r="RNK44" s="69"/>
      <c r="RNL44" s="149"/>
      <c r="RNM44" s="69"/>
      <c r="RNN44" s="149"/>
      <c r="RNO44" s="69"/>
      <c r="RNP44" s="149"/>
      <c r="RNQ44" s="69"/>
      <c r="RNR44" s="149"/>
      <c r="RNS44" s="69"/>
      <c r="RNT44" s="149"/>
      <c r="RNU44" s="69"/>
      <c r="RNV44" s="149"/>
      <c r="RNW44" s="69"/>
      <c r="RNX44" s="149"/>
      <c r="RNY44" s="69"/>
      <c r="RNZ44" s="149"/>
      <c r="ROA44" s="69"/>
      <c r="ROB44" s="149"/>
      <c r="ROC44" s="69"/>
      <c r="ROD44" s="149"/>
      <c r="ROE44" s="69"/>
      <c r="ROF44" s="149"/>
      <c r="ROG44" s="69"/>
      <c r="ROH44" s="149"/>
      <c r="ROI44" s="69"/>
      <c r="ROJ44" s="149"/>
      <c r="ROK44" s="69"/>
      <c r="ROL44" s="149"/>
      <c r="ROM44" s="69"/>
      <c r="RON44" s="149"/>
      <c r="ROO44" s="69"/>
      <c r="ROP44" s="149"/>
      <c r="ROQ44" s="69"/>
      <c r="ROR44" s="149"/>
      <c r="ROS44" s="69"/>
      <c r="ROT44" s="149"/>
      <c r="ROU44" s="69"/>
      <c r="ROV44" s="149"/>
      <c r="ROW44" s="69"/>
      <c r="ROX44" s="149"/>
      <c r="ROY44" s="69"/>
      <c r="ROZ44" s="149"/>
      <c r="RPA44" s="69"/>
      <c r="RPB44" s="149"/>
      <c r="RPC44" s="69"/>
      <c r="RPD44" s="149"/>
      <c r="RPE44" s="69"/>
      <c r="RPF44" s="149"/>
      <c r="RPG44" s="69"/>
      <c r="RPH44" s="149"/>
      <c r="RPI44" s="69"/>
      <c r="RPJ44" s="149"/>
      <c r="RPK44" s="69"/>
      <c r="RPL44" s="149"/>
      <c r="RPM44" s="69"/>
      <c r="RPN44" s="149"/>
      <c r="RPO44" s="69"/>
      <c r="RPP44" s="149"/>
      <c r="RPQ44" s="69"/>
      <c r="RPR44" s="149"/>
      <c r="RPS44" s="69"/>
      <c r="RPT44" s="149"/>
      <c r="RPU44" s="69"/>
      <c r="RPV44" s="149"/>
      <c r="RPW44" s="69"/>
      <c r="RPX44" s="149"/>
      <c r="RPY44" s="69"/>
      <c r="RPZ44" s="149"/>
      <c r="RQA44" s="69"/>
      <c r="RQB44" s="149"/>
      <c r="RQC44" s="69"/>
      <c r="RQD44" s="149"/>
      <c r="RQE44" s="69"/>
      <c r="RQF44" s="149"/>
      <c r="RQG44" s="69"/>
      <c r="RQH44" s="149"/>
      <c r="RQI44" s="69"/>
      <c r="RQJ44" s="149"/>
      <c r="RQK44" s="69"/>
      <c r="RQL44" s="149"/>
      <c r="RQM44" s="69"/>
      <c r="RQN44" s="149"/>
      <c r="RQO44" s="69"/>
      <c r="RQP44" s="149"/>
      <c r="RQQ44" s="69"/>
      <c r="RQR44" s="149"/>
      <c r="RQS44" s="69"/>
      <c r="RQT44" s="149"/>
      <c r="RQU44" s="69"/>
      <c r="RQV44" s="149"/>
      <c r="RQW44" s="69"/>
      <c r="RQX44" s="149"/>
      <c r="RQY44" s="69"/>
      <c r="RQZ44" s="149"/>
      <c r="RRA44" s="69"/>
      <c r="RRB44" s="149"/>
      <c r="RRC44" s="69"/>
      <c r="RRD44" s="149"/>
      <c r="RRE44" s="69"/>
      <c r="RRF44" s="149"/>
      <c r="RRG44" s="69"/>
      <c r="RRH44" s="149"/>
      <c r="RRI44" s="69"/>
      <c r="RRJ44" s="149"/>
      <c r="RRK44" s="69"/>
      <c r="RRL44" s="149"/>
      <c r="RRM44" s="69"/>
      <c r="RRN44" s="149"/>
      <c r="RRO44" s="69"/>
      <c r="RRP44" s="149"/>
      <c r="RRQ44" s="69"/>
      <c r="RRR44" s="149"/>
      <c r="RRS44" s="69"/>
      <c r="RRT44" s="149"/>
      <c r="RRU44" s="69"/>
      <c r="RRV44" s="149"/>
      <c r="RRW44" s="69"/>
      <c r="RRX44" s="149"/>
      <c r="RRY44" s="69"/>
      <c r="RRZ44" s="149"/>
      <c r="RSA44" s="69"/>
      <c r="RSB44" s="149"/>
      <c r="RSC44" s="69"/>
      <c r="RSD44" s="149"/>
      <c r="RSE44" s="69"/>
      <c r="RSF44" s="149"/>
      <c r="RSG44" s="69"/>
      <c r="RSH44" s="149"/>
      <c r="RSI44" s="69"/>
      <c r="RSJ44" s="149"/>
      <c r="RSK44" s="69"/>
      <c r="RSL44" s="149"/>
      <c r="RSM44" s="69"/>
      <c r="RSN44" s="149"/>
      <c r="RSO44" s="69"/>
      <c r="RSP44" s="149"/>
      <c r="RSQ44" s="69"/>
      <c r="RSR44" s="149"/>
      <c r="RSS44" s="69"/>
      <c r="RST44" s="149"/>
      <c r="RSU44" s="69"/>
      <c r="RSV44" s="149"/>
      <c r="RSW44" s="69"/>
      <c r="RSX44" s="149"/>
      <c r="RSY44" s="69"/>
      <c r="RSZ44" s="149"/>
      <c r="RTA44" s="69"/>
      <c r="RTB44" s="149"/>
      <c r="RTC44" s="69"/>
      <c r="RTD44" s="149"/>
      <c r="RTE44" s="69"/>
      <c r="RTF44" s="149"/>
      <c r="RTG44" s="69"/>
      <c r="RTH44" s="149"/>
      <c r="RTI44" s="69"/>
      <c r="RTJ44" s="149"/>
      <c r="RTK44" s="69"/>
      <c r="RTL44" s="149"/>
      <c r="RTM44" s="69"/>
      <c r="RTN44" s="149"/>
      <c r="RTO44" s="69"/>
      <c r="RTP44" s="149"/>
      <c r="RTQ44" s="69"/>
      <c r="RTR44" s="149"/>
      <c r="RTS44" s="69"/>
      <c r="RTT44" s="149"/>
      <c r="RTU44" s="69"/>
      <c r="RTV44" s="149"/>
      <c r="RTW44" s="69"/>
      <c r="RTX44" s="149"/>
      <c r="RTY44" s="69"/>
      <c r="RTZ44" s="149"/>
      <c r="RUA44" s="69"/>
      <c r="RUB44" s="149"/>
      <c r="RUC44" s="69"/>
      <c r="RUD44" s="149"/>
      <c r="RUE44" s="69"/>
      <c r="RUF44" s="149"/>
      <c r="RUG44" s="69"/>
      <c r="RUH44" s="149"/>
      <c r="RUI44" s="69"/>
      <c r="RUJ44" s="149"/>
      <c r="RUK44" s="69"/>
      <c r="RUL44" s="149"/>
      <c r="RUM44" s="69"/>
      <c r="RUN44" s="149"/>
      <c r="RUO44" s="69"/>
      <c r="RUP44" s="149"/>
      <c r="RUQ44" s="69"/>
      <c r="RUR44" s="149"/>
      <c r="RUS44" s="69"/>
      <c r="RUT44" s="149"/>
      <c r="RUU44" s="69"/>
      <c r="RUV44" s="149"/>
      <c r="RUW44" s="69"/>
      <c r="RUX44" s="149"/>
      <c r="RUY44" s="69"/>
      <c r="RUZ44" s="149"/>
      <c r="RVA44" s="69"/>
      <c r="RVB44" s="149"/>
      <c r="RVC44" s="69"/>
      <c r="RVD44" s="149"/>
      <c r="RVE44" s="69"/>
      <c r="RVF44" s="149"/>
      <c r="RVG44" s="69"/>
      <c r="RVH44" s="149"/>
      <c r="RVI44" s="69"/>
      <c r="RVJ44" s="149"/>
      <c r="RVK44" s="69"/>
      <c r="RVL44" s="149"/>
      <c r="RVM44" s="69"/>
      <c r="RVN44" s="149"/>
      <c r="RVO44" s="69"/>
      <c r="RVP44" s="149"/>
      <c r="RVQ44" s="69"/>
      <c r="RVR44" s="149"/>
      <c r="RVS44" s="69"/>
      <c r="RVT44" s="149"/>
      <c r="RVU44" s="69"/>
      <c r="RVV44" s="149"/>
      <c r="RVW44" s="69"/>
      <c r="RVX44" s="149"/>
      <c r="RVY44" s="69"/>
      <c r="RVZ44" s="149"/>
      <c r="RWA44" s="69"/>
      <c r="RWB44" s="149"/>
      <c r="RWC44" s="69"/>
      <c r="RWD44" s="149"/>
      <c r="RWE44" s="69"/>
      <c r="RWF44" s="149"/>
      <c r="RWG44" s="69"/>
      <c r="RWH44" s="149"/>
      <c r="RWI44" s="69"/>
      <c r="RWJ44" s="149"/>
      <c r="RWK44" s="69"/>
      <c r="RWL44" s="149"/>
      <c r="RWM44" s="69"/>
      <c r="RWN44" s="149"/>
      <c r="RWO44" s="69"/>
      <c r="RWP44" s="149"/>
      <c r="RWQ44" s="69"/>
      <c r="RWR44" s="149"/>
      <c r="RWS44" s="69"/>
      <c r="RWT44" s="149"/>
      <c r="RWU44" s="69"/>
      <c r="RWV44" s="149"/>
      <c r="RWW44" s="69"/>
      <c r="RWX44" s="149"/>
      <c r="RWY44" s="69"/>
      <c r="RWZ44" s="149"/>
      <c r="RXA44" s="69"/>
      <c r="RXB44" s="149"/>
      <c r="RXC44" s="69"/>
      <c r="RXD44" s="149"/>
      <c r="RXE44" s="69"/>
      <c r="RXF44" s="149"/>
      <c r="RXG44" s="69"/>
      <c r="RXH44" s="149"/>
      <c r="RXI44" s="69"/>
      <c r="RXJ44" s="149"/>
      <c r="RXK44" s="69"/>
      <c r="RXL44" s="149"/>
      <c r="RXM44" s="69"/>
      <c r="RXN44" s="149"/>
      <c r="RXO44" s="69"/>
      <c r="RXP44" s="149"/>
      <c r="RXQ44" s="69"/>
      <c r="RXR44" s="149"/>
      <c r="RXS44" s="69"/>
      <c r="RXT44" s="149"/>
      <c r="RXU44" s="69"/>
      <c r="RXV44" s="149"/>
      <c r="RXW44" s="69"/>
      <c r="RXX44" s="149"/>
      <c r="RXY44" s="69"/>
      <c r="RXZ44" s="149"/>
      <c r="RYA44" s="69"/>
      <c r="RYB44" s="149"/>
      <c r="RYC44" s="69"/>
      <c r="RYD44" s="149"/>
      <c r="RYE44" s="69"/>
      <c r="RYF44" s="149"/>
      <c r="RYG44" s="69"/>
      <c r="RYH44" s="149"/>
      <c r="RYI44" s="69"/>
      <c r="RYJ44" s="149"/>
      <c r="RYK44" s="69"/>
      <c r="RYL44" s="149"/>
      <c r="RYM44" s="69"/>
      <c r="RYN44" s="149"/>
      <c r="RYO44" s="69"/>
      <c r="RYP44" s="149"/>
      <c r="RYQ44" s="69"/>
      <c r="RYR44" s="149"/>
      <c r="RYS44" s="69"/>
      <c r="RYT44" s="149"/>
      <c r="RYU44" s="69"/>
      <c r="RYV44" s="149"/>
      <c r="RYW44" s="69"/>
      <c r="RYX44" s="149"/>
      <c r="RYY44" s="69"/>
      <c r="RYZ44" s="149"/>
      <c r="RZA44" s="69"/>
      <c r="RZB44" s="149"/>
      <c r="RZC44" s="69"/>
      <c r="RZD44" s="149"/>
      <c r="RZE44" s="69"/>
      <c r="RZF44" s="149"/>
      <c r="RZG44" s="69"/>
      <c r="RZH44" s="149"/>
      <c r="RZI44" s="69"/>
      <c r="RZJ44" s="149"/>
      <c r="RZK44" s="69"/>
      <c r="RZL44" s="149"/>
      <c r="RZM44" s="69"/>
      <c r="RZN44" s="149"/>
      <c r="RZO44" s="69"/>
      <c r="RZP44" s="149"/>
      <c r="RZQ44" s="69"/>
      <c r="RZR44" s="149"/>
      <c r="RZS44" s="69"/>
      <c r="RZT44" s="149"/>
      <c r="RZU44" s="69"/>
      <c r="RZV44" s="149"/>
      <c r="RZW44" s="69"/>
      <c r="RZX44" s="149"/>
      <c r="RZY44" s="69"/>
      <c r="RZZ44" s="149"/>
      <c r="SAA44" s="69"/>
      <c r="SAB44" s="149"/>
      <c r="SAC44" s="69"/>
      <c r="SAD44" s="149"/>
      <c r="SAE44" s="69"/>
      <c r="SAF44" s="149"/>
      <c r="SAG44" s="69"/>
      <c r="SAH44" s="149"/>
      <c r="SAI44" s="69"/>
      <c r="SAJ44" s="149"/>
      <c r="SAK44" s="69"/>
      <c r="SAL44" s="149"/>
      <c r="SAM44" s="69"/>
      <c r="SAN44" s="149"/>
      <c r="SAO44" s="69"/>
      <c r="SAP44" s="149"/>
      <c r="SAQ44" s="69"/>
      <c r="SAR44" s="149"/>
      <c r="SAS44" s="69"/>
      <c r="SAT44" s="149"/>
      <c r="SAU44" s="69"/>
      <c r="SAV44" s="149"/>
      <c r="SAW44" s="69"/>
      <c r="SAX44" s="149"/>
      <c r="SAY44" s="69"/>
      <c r="SAZ44" s="149"/>
      <c r="SBA44" s="69"/>
      <c r="SBB44" s="149"/>
      <c r="SBC44" s="69"/>
      <c r="SBD44" s="149"/>
      <c r="SBE44" s="69"/>
      <c r="SBF44" s="149"/>
      <c r="SBG44" s="69"/>
      <c r="SBH44" s="149"/>
      <c r="SBI44" s="69"/>
      <c r="SBJ44" s="149"/>
      <c r="SBK44" s="69"/>
      <c r="SBL44" s="149"/>
      <c r="SBM44" s="69"/>
      <c r="SBN44" s="149"/>
      <c r="SBO44" s="69"/>
      <c r="SBP44" s="149"/>
      <c r="SBQ44" s="69"/>
      <c r="SBR44" s="149"/>
      <c r="SBS44" s="69"/>
      <c r="SBT44" s="149"/>
      <c r="SBU44" s="69"/>
      <c r="SBV44" s="149"/>
      <c r="SBW44" s="69"/>
      <c r="SBX44" s="149"/>
      <c r="SBY44" s="69"/>
      <c r="SBZ44" s="149"/>
      <c r="SCA44" s="69"/>
      <c r="SCB44" s="149"/>
      <c r="SCC44" s="69"/>
      <c r="SCD44" s="149"/>
      <c r="SCE44" s="69"/>
      <c r="SCF44" s="149"/>
      <c r="SCG44" s="69"/>
      <c r="SCH44" s="149"/>
      <c r="SCI44" s="69"/>
      <c r="SCJ44" s="149"/>
      <c r="SCK44" s="69"/>
      <c r="SCL44" s="149"/>
      <c r="SCM44" s="69"/>
      <c r="SCN44" s="149"/>
      <c r="SCO44" s="69"/>
      <c r="SCP44" s="149"/>
      <c r="SCQ44" s="69"/>
      <c r="SCR44" s="149"/>
      <c r="SCS44" s="69"/>
      <c r="SCT44" s="149"/>
      <c r="SCU44" s="69"/>
      <c r="SCV44" s="149"/>
      <c r="SCW44" s="69"/>
      <c r="SCX44" s="149"/>
      <c r="SCY44" s="69"/>
      <c r="SCZ44" s="149"/>
      <c r="SDA44" s="69"/>
      <c r="SDB44" s="149"/>
      <c r="SDC44" s="69"/>
      <c r="SDD44" s="149"/>
      <c r="SDE44" s="69"/>
      <c r="SDF44" s="149"/>
      <c r="SDG44" s="69"/>
      <c r="SDH44" s="149"/>
      <c r="SDI44" s="69"/>
      <c r="SDJ44" s="149"/>
      <c r="SDK44" s="69"/>
      <c r="SDL44" s="149"/>
      <c r="SDM44" s="69"/>
      <c r="SDN44" s="149"/>
      <c r="SDO44" s="69"/>
      <c r="SDP44" s="149"/>
      <c r="SDQ44" s="69"/>
      <c r="SDR44" s="149"/>
      <c r="SDS44" s="69"/>
      <c r="SDT44" s="149"/>
      <c r="SDU44" s="69"/>
      <c r="SDV44" s="149"/>
      <c r="SDW44" s="69"/>
      <c r="SDX44" s="149"/>
      <c r="SDY44" s="69"/>
      <c r="SDZ44" s="149"/>
      <c r="SEA44" s="69"/>
      <c r="SEB44" s="149"/>
      <c r="SEC44" s="69"/>
      <c r="SED44" s="149"/>
      <c r="SEE44" s="69"/>
      <c r="SEF44" s="149"/>
      <c r="SEG44" s="69"/>
      <c r="SEH44" s="149"/>
      <c r="SEI44" s="69"/>
      <c r="SEJ44" s="149"/>
      <c r="SEK44" s="69"/>
      <c r="SEL44" s="149"/>
      <c r="SEM44" s="69"/>
      <c r="SEN44" s="149"/>
      <c r="SEO44" s="69"/>
      <c r="SEP44" s="149"/>
      <c r="SEQ44" s="69"/>
      <c r="SER44" s="149"/>
      <c r="SES44" s="69"/>
      <c r="SET44" s="149"/>
      <c r="SEU44" s="69"/>
      <c r="SEV44" s="149"/>
      <c r="SEW44" s="69"/>
      <c r="SEX44" s="149"/>
      <c r="SEY44" s="69"/>
      <c r="SEZ44" s="149"/>
      <c r="SFA44" s="69"/>
      <c r="SFB44" s="149"/>
      <c r="SFC44" s="69"/>
      <c r="SFD44" s="149"/>
      <c r="SFE44" s="69"/>
      <c r="SFF44" s="149"/>
      <c r="SFG44" s="69"/>
      <c r="SFH44" s="149"/>
      <c r="SFI44" s="69"/>
      <c r="SFJ44" s="149"/>
      <c r="SFK44" s="69"/>
      <c r="SFL44" s="149"/>
      <c r="SFM44" s="69"/>
      <c r="SFN44" s="149"/>
      <c r="SFO44" s="69"/>
      <c r="SFP44" s="149"/>
      <c r="SFQ44" s="69"/>
      <c r="SFR44" s="149"/>
      <c r="SFS44" s="69"/>
      <c r="SFT44" s="149"/>
      <c r="SFU44" s="69"/>
      <c r="SFV44" s="149"/>
      <c r="SFW44" s="69"/>
      <c r="SFX44" s="149"/>
      <c r="SFY44" s="69"/>
      <c r="SFZ44" s="149"/>
      <c r="SGA44" s="69"/>
      <c r="SGB44" s="149"/>
      <c r="SGC44" s="69"/>
      <c r="SGD44" s="149"/>
      <c r="SGE44" s="69"/>
      <c r="SGF44" s="149"/>
      <c r="SGG44" s="69"/>
      <c r="SGH44" s="149"/>
      <c r="SGI44" s="69"/>
      <c r="SGJ44" s="149"/>
      <c r="SGK44" s="69"/>
      <c r="SGL44" s="149"/>
      <c r="SGM44" s="69"/>
      <c r="SGN44" s="149"/>
      <c r="SGO44" s="69"/>
      <c r="SGP44" s="149"/>
      <c r="SGQ44" s="69"/>
      <c r="SGR44" s="149"/>
      <c r="SGS44" s="69"/>
      <c r="SGT44" s="149"/>
      <c r="SGU44" s="69"/>
      <c r="SGV44" s="149"/>
      <c r="SGW44" s="69"/>
      <c r="SGX44" s="149"/>
      <c r="SGY44" s="69"/>
      <c r="SGZ44" s="149"/>
      <c r="SHA44" s="69"/>
      <c r="SHB44" s="149"/>
      <c r="SHC44" s="69"/>
      <c r="SHD44" s="149"/>
      <c r="SHE44" s="69"/>
      <c r="SHF44" s="149"/>
      <c r="SHG44" s="69"/>
      <c r="SHH44" s="149"/>
      <c r="SHI44" s="69"/>
      <c r="SHJ44" s="149"/>
      <c r="SHK44" s="69"/>
      <c r="SHL44" s="149"/>
      <c r="SHM44" s="69"/>
      <c r="SHN44" s="149"/>
      <c r="SHO44" s="69"/>
      <c r="SHP44" s="149"/>
      <c r="SHQ44" s="69"/>
      <c r="SHR44" s="149"/>
      <c r="SHS44" s="69"/>
      <c r="SHT44" s="149"/>
      <c r="SHU44" s="69"/>
      <c r="SHV44" s="149"/>
      <c r="SHW44" s="69"/>
      <c r="SHX44" s="149"/>
      <c r="SHY44" s="69"/>
      <c r="SHZ44" s="149"/>
      <c r="SIA44" s="69"/>
      <c r="SIB44" s="149"/>
      <c r="SIC44" s="69"/>
      <c r="SID44" s="149"/>
      <c r="SIE44" s="69"/>
      <c r="SIF44" s="149"/>
      <c r="SIG44" s="69"/>
      <c r="SIH44" s="149"/>
      <c r="SII44" s="69"/>
      <c r="SIJ44" s="149"/>
      <c r="SIK44" s="69"/>
      <c r="SIL44" s="149"/>
      <c r="SIM44" s="69"/>
      <c r="SIN44" s="149"/>
      <c r="SIO44" s="69"/>
      <c r="SIP44" s="149"/>
      <c r="SIQ44" s="69"/>
      <c r="SIR44" s="149"/>
      <c r="SIS44" s="69"/>
      <c r="SIT44" s="149"/>
      <c r="SIU44" s="69"/>
      <c r="SIV44" s="149"/>
      <c r="SIW44" s="69"/>
      <c r="SIX44" s="149"/>
      <c r="SIY44" s="69"/>
      <c r="SIZ44" s="149"/>
      <c r="SJA44" s="69"/>
      <c r="SJB44" s="149"/>
      <c r="SJC44" s="69"/>
      <c r="SJD44" s="149"/>
      <c r="SJE44" s="69"/>
      <c r="SJF44" s="149"/>
      <c r="SJG44" s="69"/>
      <c r="SJH44" s="149"/>
      <c r="SJI44" s="69"/>
      <c r="SJJ44" s="149"/>
      <c r="SJK44" s="69"/>
      <c r="SJL44" s="149"/>
      <c r="SJM44" s="69"/>
      <c r="SJN44" s="149"/>
      <c r="SJO44" s="69"/>
      <c r="SJP44" s="149"/>
      <c r="SJQ44" s="69"/>
      <c r="SJR44" s="149"/>
      <c r="SJS44" s="69"/>
      <c r="SJT44" s="149"/>
      <c r="SJU44" s="69"/>
      <c r="SJV44" s="149"/>
      <c r="SJW44" s="69"/>
      <c r="SJX44" s="149"/>
      <c r="SJY44" s="69"/>
      <c r="SJZ44" s="149"/>
      <c r="SKA44" s="69"/>
      <c r="SKB44" s="149"/>
      <c r="SKC44" s="69"/>
      <c r="SKD44" s="149"/>
      <c r="SKE44" s="69"/>
      <c r="SKF44" s="149"/>
      <c r="SKG44" s="69"/>
      <c r="SKH44" s="149"/>
      <c r="SKI44" s="69"/>
      <c r="SKJ44" s="149"/>
      <c r="SKK44" s="69"/>
      <c r="SKL44" s="149"/>
      <c r="SKM44" s="69"/>
      <c r="SKN44" s="149"/>
      <c r="SKO44" s="69"/>
      <c r="SKP44" s="149"/>
      <c r="SKQ44" s="69"/>
      <c r="SKR44" s="149"/>
      <c r="SKS44" s="69"/>
      <c r="SKT44" s="149"/>
      <c r="SKU44" s="69"/>
      <c r="SKV44" s="149"/>
      <c r="SKW44" s="69"/>
      <c r="SKX44" s="149"/>
      <c r="SKY44" s="69"/>
      <c r="SKZ44" s="149"/>
      <c r="SLA44" s="69"/>
      <c r="SLB44" s="149"/>
      <c r="SLC44" s="69"/>
      <c r="SLD44" s="149"/>
      <c r="SLE44" s="69"/>
      <c r="SLF44" s="149"/>
      <c r="SLG44" s="69"/>
      <c r="SLH44" s="149"/>
      <c r="SLI44" s="69"/>
      <c r="SLJ44" s="149"/>
      <c r="SLK44" s="69"/>
      <c r="SLL44" s="149"/>
      <c r="SLM44" s="69"/>
      <c r="SLN44" s="149"/>
      <c r="SLO44" s="69"/>
      <c r="SLP44" s="149"/>
      <c r="SLQ44" s="69"/>
      <c r="SLR44" s="149"/>
      <c r="SLS44" s="69"/>
      <c r="SLT44" s="149"/>
      <c r="SLU44" s="69"/>
      <c r="SLV44" s="149"/>
      <c r="SLW44" s="69"/>
      <c r="SLX44" s="149"/>
      <c r="SLY44" s="69"/>
      <c r="SLZ44" s="149"/>
      <c r="SMA44" s="69"/>
      <c r="SMB44" s="149"/>
      <c r="SMC44" s="69"/>
      <c r="SMD44" s="149"/>
      <c r="SME44" s="69"/>
      <c r="SMF44" s="149"/>
      <c r="SMG44" s="69"/>
      <c r="SMH44" s="149"/>
      <c r="SMI44" s="69"/>
      <c r="SMJ44" s="149"/>
      <c r="SMK44" s="69"/>
      <c r="SML44" s="149"/>
      <c r="SMM44" s="69"/>
      <c r="SMN44" s="149"/>
      <c r="SMO44" s="69"/>
      <c r="SMP44" s="149"/>
      <c r="SMQ44" s="69"/>
      <c r="SMR44" s="149"/>
      <c r="SMS44" s="69"/>
      <c r="SMT44" s="149"/>
      <c r="SMU44" s="69"/>
      <c r="SMV44" s="149"/>
      <c r="SMW44" s="69"/>
      <c r="SMX44" s="149"/>
      <c r="SMY44" s="69"/>
      <c r="SMZ44" s="149"/>
      <c r="SNA44" s="69"/>
      <c r="SNB44" s="149"/>
      <c r="SNC44" s="69"/>
      <c r="SND44" s="149"/>
      <c r="SNE44" s="69"/>
      <c r="SNF44" s="149"/>
      <c r="SNG44" s="69"/>
      <c r="SNH44" s="149"/>
      <c r="SNI44" s="69"/>
      <c r="SNJ44" s="149"/>
      <c r="SNK44" s="69"/>
      <c r="SNL44" s="149"/>
      <c r="SNM44" s="69"/>
      <c r="SNN44" s="149"/>
      <c r="SNO44" s="69"/>
      <c r="SNP44" s="149"/>
      <c r="SNQ44" s="69"/>
      <c r="SNR44" s="149"/>
      <c r="SNS44" s="69"/>
      <c r="SNT44" s="149"/>
      <c r="SNU44" s="69"/>
      <c r="SNV44" s="149"/>
      <c r="SNW44" s="69"/>
      <c r="SNX44" s="149"/>
      <c r="SNY44" s="69"/>
      <c r="SNZ44" s="149"/>
      <c r="SOA44" s="69"/>
      <c r="SOB44" s="149"/>
      <c r="SOC44" s="69"/>
      <c r="SOD44" s="149"/>
      <c r="SOE44" s="69"/>
      <c r="SOF44" s="149"/>
      <c r="SOG44" s="69"/>
      <c r="SOH44" s="149"/>
      <c r="SOI44" s="69"/>
      <c r="SOJ44" s="149"/>
      <c r="SOK44" s="69"/>
      <c r="SOL44" s="149"/>
      <c r="SOM44" s="69"/>
      <c r="SON44" s="149"/>
      <c r="SOO44" s="69"/>
      <c r="SOP44" s="149"/>
      <c r="SOQ44" s="69"/>
      <c r="SOR44" s="149"/>
      <c r="SOS44" s="69"/>
      <c r="SOT44" s="149"/>
      <c r="SOU44" s="69"/>
      <c r="SOV44" s="149"/>
      <c r="SOW44" s="69"/>
      <c r="SOX44" s="149"/>
      <c r="SOY44" s="69"/>
      <c r="SOZ44" s="149"/>
      <c r="SPA44" s="69"/>
      <c r="SPB44" s="149"/>
      <c r="SPC44" s="69"/>
      <c r="SPD44" s="149"/>
      <c r="SPE44" s="69"/>
      <c r="SPF44" s="149"/>
      <c r="SPG44" s="69"/>
      <c r="SPH44" s="149"/>
      <c r="SPI44" s="69"/>
      <c r="SPJ44" s="149"/>
      <c r="SPK44" s="69"/>
      <c r="SPL44" s="149"/>
      <c r="SPM44" s="69"/>
      <c r="SPN44" s="149"/>
      <c r="SPO44" s="69"/>
      <c r="SPP44" s="149"/>
      <c r="SPQ44" s="69"/>
      <c r="SPR44" s="149"/>
      <c r="SPS44" s="69"/>
      <c r="SPT44" s="149"/>
      <c r="SPU44" s="69"/>
      <c r="SPV44" s="149"/>
      <c r="SPW44" s="69"/>
      <c r="SPX44" s="149"/>
      <c r="SPY44" s="69"/>
      <c r="SPZ44" s="149"/>
      <c r="SQA44" s="69"/>
      <c r="SQB44" s="149"/>
      <c r="SQC44" s="69"/>
      <c r="SQD44" s="149"/>
      <c r="SQE44" s="69"/>
      <c r="SQF44" s="149"/>
      <c r="SQG44" s="69"/>
      <c r="SQH44" s="149"/>
      <c r="SQI44" s="69"/>
      <c r="SQJ44" s="149"/>
      <c r="SQK44" s="69"/>
      <c r="SQL44" s="149"/>
      <c r="SQM44" s="69"/>
      <c r="SQN44" s="149"/>
      <c r="SQO44" s="69"/>
      <c r="SQP44" s="149"/>
      <c r="SQQ44" s="69"/>
      <c r="SQR44" s="149"/>
      <c r="SQS44" s="69"/>
      <c r="SQT44" s="149"/>
      <c r="SQU44" s="69"/>
      <c r="SQV44" s="149"/>
      <c r="SQW44" s="69"/>
      <c r="SQX44" s="149"/>
      <c r="SQY44" s="69"/>
      <c r="SQZ44" s="149"/>
      <c r="SRA44" s="69"/>
      <c r="SRB44" s="149"/>
      <c r="SRC44" s="69"/>
      <c r="SRD44" s="149"/>
      <c r="SRE44" s="69"/>
      <c r="SRF44" s="149"/>
      <c r="SRG44" s="69"/>
      <c r="SRH44" s="149"/>
      <c r="SRI44" s="69"/>
      <c r="SRJ44" s="149"/>
      <c r="SRK44" s="69"/>
      <c r="SRL44" s="149"/>
      <c r="SRM44" s="69"/>
      <c r="SRN44" s="149"/>
      <c r="SRO44" s="69"/>
      <c r="SRP44" s="149"/>
      <c r="SRQ44" s="69"/>
      <c r="SRR44" s="149"/>
      <c r="SRS44" s="69"/>
      <c r="SRT44" s="149"/>
      <c r="SRU44" s="69"/>
      <c r="SRV44" s="149"/>
      <c r="SRW44" s="69"/>
      <c r="SRX44" s="149"/>
      <c r="SRY44" s="69"/>
      <c r="SRZ44" s="149"/>
      <c r="SSA44" s="69"/>
      <c r="SSB44" s="149"/>
      <c r="SSC44" s="69"/>
      <c r="SSD44" s="149"/>
      <c r="SSE44" s="69"/>
      <c r="SSF44" s="149"/>
      <c r="SSG44" s="69"/>
      <c r="SSH44" s="149"/>
      <c r="SSI44" s="69"/>
      <c r="SSJ44" s="149"/>
      <c r="SSK44" s="69"/>
      <c r="SSL44" s="149"/>
      <c r="SSM44" s="69"/>
      <c r="SSN44" s="149"/>
      <c r="SSO44" s="69"/>
      <c r="SSP44" s="149"/>
      <c r="SSQ44" s="69"/>
      <c r="SSR44" s="149"/>
      <c r="SSS44" s="69"/>
      <c r="SST44" s="149"/>
      <c r="SSU44" s="69"/>
      <c r="SSV44" s="149"/>
      <c r="SSW44" s="69"/>
      <c r="SSX44" s="149"/>
      <c r="SSY44" s="69"/>
      <c r="SSZ44" s="149"/>
      <c r="STA44" s="69"/>
      <c r="STB44" s="149"/>
      <c r="STC44" s="69"/>
      <c r="STD44" s="149"/>
      <c r="STE44" s="69"/>
      <c r="STF44" s="149"/>
      <c r="STG44" s="69"/>
      <c r="STH44" s="149"/>
      <c r="STI44" s="69"/>
      <c r="STJ44" s="149"/>
      <c r="STK44" s="69"/>
      <c r="STL44" s="149"/>
      <c r="STM44" s="69"/>
      <c r="STN44" s="149"/>
      <c r="STO44" s="69"/>
      <c r="STP44" s="149"/>
      <c r="STQ44" s="69"/>
      <c r="STR44" s="149"/>
      <c r="STS44" s="69"/>
      <c r="STT44" s="149"/>
      <c r="STU44" s="69"/>
      <c r="STV44" s="149"/>
      <c r="STW44" s="69"/>
      <c r="STX44" s="149"/>
      <c r="STY44" s="69"/>
      <c r="STZ44" s="149"/>
      <c r="SUA44" s="69"/>
      <c r="SUB44" s="149"/>
      <c r="SUC44" s="69"/>
      <c r="SUD44" s="149"/>
      <c r="SUE44" s="69"/>
      <c r="SUF44" s="149"/>
      <c r="SUG44" s="69"/>
      <c r="SUH44" s="149"/>
      <c r="SUI44" s="69"/>
      <c r="SUJ44" s="149"/>
      <c r="SUK44" s="69"/>
      <c r="SUL44" s="149"/>
      <c r="SUM44" s="69"/>
      <c r="SUN44" s="149"/>
      <c r="SUO44" s="69"/>
      <c r="SUP44" s="149"/>
      <c r="SUQ44" s="69"/>
      <c r="SUR44" s="149"/>
      <c r="SUS44" s="69"/>
      <c r="SUT44" s="149"/>
      <c r="SUU44" s="69"/>
      <c r="SUV44" s="149"/>
      <c r="SUW44" s="69"/>
      <c r="SUX44" s="149"/>
      <c r="SUY44" s="69"/>
      <c r="SUZ44" s="149"/>
      <c r="SVA44" s="69"/>
      <c r="SVB44" s="149"/>
      <c r="SVC44" s="69"/>
      <c r="SVD44" s="149"/>
      <c r="SVE44" s="69"/>
      <c r="SVF44" s="149"/>
      <c r="SVG44" s="69"/>
      <c r="SVH44" s="149"/>
      <c r="SVI44" s="69"/>
      <c r="SVJ44" s="149"/>
      <c r="SVK44" s="69"/>
      <c r="SVL44" s="149"/>
      <c r="SVM44" s="69"/>
      <c r="SVN44" s="149"/>
      <c r="SVO44" s="69"/>
      <c r="SVP44" s="149"/>
      <c r="SVQ44" s="69"/>
      <c r="SVR44" s="149"/>
      <c r="SVS44" s="69"/>
      <c r="SVT44" s="149"/>
      <c r="SVU44" s="69"/>
      <c r="SVV44" s="149"/>
      <c r="SVW44" s="69"/>
      <c r="SVX44" s="149"/>
      <c r="SVY44" s="69"/>
      <c r="SVZ44" s="149"/>
      <c r="SWA44" s="69"/>
      <c r="SWB44" s="149"/>
      <c r="SWC44" s="69"/>
      <c r="SWD44" s="149"/>
      <c r="SWE44" s="69"/>
      <c r="SWF44" s="149"/>
      <c r="SWG44" s="69"/>
      <c r="SWH44" s="149"/>
      <c r="SWI44" s="69"/>
      <c r="SWJ44" s="149"/>
      <c r="SWK44" s="69"/>
      <c r="SWL44" s="149"/>
      <c r="SWM44" s="69"/>
      <c r="SWN44" s="149"/>
      <c r="SWO44" s="69"/>
      <c r="SWP44" s="149"/>
      <c r="SWQ44" s="69"/>
      <c r="SWR44" s="149"/>
      <c r="SWS44" s="69"/>
      <c r="SWT44" s="149"/>
      <c r="SWU44" s="69"/>
      <c r="SWV44" s="149"/>
      <c r="SWW44" s="69"/>
      <c r="SWX44" s="149"/>
      <c r="SWY44" s="69"/>
      <c r="SWZ44" s="149"/>
      <c r="SXA44" s="69"/>
      <c r="SXB44" s="149"/>
      <c r="SXC44" s="69"/>
      <c r="SXD44" s="149"/>
      <c r="SXE44" s="69"/>
      <c r="SXF44" s="149"/>
      <c r="SXG44" s="69"/>
      <c r="SXH44" s="149"/>
      <c r="SXI44" s="69"/>
      <c r="SXJ44" s="149"/>
      <c r="SXK44" s="69"/>
      <c r="SXL44" s="149"/>
      <c r="SXM44" s="69"/>
      <c r="SXN44" s="149"/>
      <c r="SXO44" s="69"/>
      <c r="SXP44" s="149"/>
      <c r="SXQ44" s="69"/>
      <c r="SXR44" s="149"/>
      <c r="SXS44" s="69"/>
      <c r="SXT44" s="149"/>
      <c r="SXU44" s="69"/>
      <c r="SXV44" s="149"/>
      <c r="SXW44" s="69"/>
      <c r="SXX44" s="149"/>
      <c r="SXY44" s="69"/>
      <c r="SXZ44" s="149"/>
      <c r="SYA44" s="69"/>
      <c r="SYB44" s="149"/>
      <c r="SYC44" s="69"/>
      <c r="SYD44" s="149"/>
      <c r="SYE44" s="69"/>
      <c r="SYF44" s="149"/>
      <c r="SYG44" s="69"/>
      <c r="SYH44" s="149"/>
      <c r="SYI44" s="69"/>
      <c r="SYJ44" s="149"/>
      <c r="SYK44" s="69"/>
      <c r="SYL44" s="149"/>
      <c r="SYM44" s="69"/>
      <c r="SYN44" s="149"/>
      <c r="SYO44" s="69"/>
      <c r="SYP44" s="149"/>
      <c r="SYQ44" s="69"/>
      <c r="SYR44" s="149"/>
      <c r="SYS44" s="69"/>
      <c r="SYT44" s="149"/>
      <c r="SYU44" s="69"/>
      <c r="SYV44" s="149"/>
      <c r="SYW44" s="69"/>
      <c r="SYX44" s="149"/>
      <c r="SYY44" s="69"/>
      <c r="SYZ44" s="149"/>
      <c r="SZA44" s="69"/>
      <c r="SZB44" s="149"/>
      <c r="SZC44" s="69"/>
      <c r="SZD44" s="149"/>
      <c r="SZE44" s="69"/>
      <c r="SZF44" s="149"/>
      <c r="SZG44" s="69"/>
      <c r="SZH44" s="149"/>
      <c r="SZI44" s="69"/>
      <c r="SZJ44" s="149"/>
      <c r="SZK44" s="69"/>
      <c r="SZL44" s="149"/>
      <c r="SZM44" s="69"/>
      <c r="SZN44" s="149"/>
      <c r="SZO44" s="69"/>
      <c r="SZP44" s="149"/>
      <c r="SZQ44" s="69"/>
      <c r="SZR44" s="149"/>
      <c r="SZS44" s="69"/>
      <c r="SZT44" s="149"/>
      <c r="SZU44" s="69"/>
      <c r="SZV44" s="149"/>
      <c r="SZW44" s="69"/>
      <c r="SZX44" s="149"/>
      <c r="SZY44" s="69"/>
      <c r="SZZ44" s="149"/>
      <c r="TAA44" s="69"/>
      <c r="TAB44" s="149"/>
      <c r="TAC44" s="69"/>
      <c r="TAD44" s="149"/>
      <c r="TAE44" s="69"/>
      <c r="TAF44" s="149"/>
      <c r="TAG44" s="69"/>
      <c r="TAH44" s="149"/>
      <c r="TAI44" s="69"/>
      <c r="TAJ44" s="149"/>
      <c r="TAK44" s="69"/>
      <c r="TAL44" s="149"/>
      <c r="TAM44" s="69"/>
      <c r="TAN44" s="149"/>
      <c r="TAO44" s="69"/>
      <c r="TAP44" s="149"/>
      <c r="TAQ44" s="69"/>
      <c r="TAR44" s="149"/>
      <c r="TAS44" s="69"/>
      <c r="TAT44" s="149"/>
      <c r="TAU44" s="69"/>
      <c r="TAV44" s="149"/>
      <c r="TAW44" s="69"/>
      <c r="TAX44" s="149"/>
      <c r="TAY44" s="69"/>
      <c r="TAZ44" s="149"/>
      <c r="TBA44" s="69"/>
      <c r="TBB44" s="149"/>
      <c r="TBC44" s="69"/>
      <c r="TBD44" s="149"/>
      <c r="TBE44" s="69"/>
      <c r="TBF44" s="149"/>
      <c r="TBG44" s="69"/>
      <c r="TBH44" s="149"/>
      <c r="TBI44" s="69"/>
      <c r="TBJ44" s="149"/>
      <c r="TBK44" s="69"/>
      <c r="TBL44" s="149"/>
      <c r="TBM44" s="69"/>
      <c r="TBN44" s="149"/>
      <c r="TBO44" s="69"/>
      <c r="TBP44" s="149"/>
      <c r="TBQ44" s="69"/>
      <c r="TBR44" s="149"/>
      <c r="TBS44" s="69"/>
      <c r="TBT44" s="149"/>
      <c r="TBU44" s="69"/>
      <c r="TBV44" s="149"/>
      <c r="TBW44" s="69"/>
      <c r="TBX44" s="149"/>
      <c r="TBY44" s="69"/>
      <c r="TBZ44" s="149"/>
      <c r="TCA44" s="69"/>
      <c r="TCB44" s="149"/>
      <c r="TCC44" s="69"/>
      <c r="TCD44" s="149"/>
      <c r="TCE44" s="69"/>
      <c r="TCF44" s="149"/>
      <c r="TCG44" s="69"/>
      <c r="TCH44" s="149"/>
      <c r="TCI44" s="69"/>
      <c r="TCJ44" s="149"/>
      <c r="TCK44" s="69"/>
      <c r="TCL44" s="149"/>
      <c r="TCM44" s="69"/>
      <c r="TCN44" s="149"/>
      <c r="TCO44" s="69"/>
      <c r="TCP44" s="149"/>
      <c r="TCQ44" s="69"/>
      <c r="TCR44" s="149"/>
      <c r="TCS44" s="69"/>
      <c r="TCT44" s="149"/>
      <c r="TCU44" s="69"/>
      <c r="TCV44" s="149"/>
      <c r="TCW44" s="69"/>
      <c r="TCX44" s="149"/>
      <c r="TCY44" s="69"/>
      <c r="TCZ44" s="149"/>
      <c r="TDA44" s="69"/>
      <c r="TDB44" s="149"/>
      <c r="TDC44" s="69"/>
      <c r="TDD44" s="149"/>
      <c r="TDE44" s="69"/>
      <c r="TDF44" s="149"/>
      <c r="TDG44" s="69"/>
      <c r="TDH44" s="149"/>
      <c r="TDI44" s="69"/>
      <c r="TDJ44" s="149"/>
      <c r="TDK44" s="69"/>
      <c r="TDL44" s="149"/>
      <c r="TDM44" s="69"/>
      <c r="TDN44" s="149"/>
      <c r="TDO44" s="69"/>
      <c r="TDP44" s="149"/>
      <c r="TDQ44" s="69"/>
      <c r="TDR44" s="149"/>
      <c r="TDS44" s="69"/>
      <c r="TDT44" s="149"/>
      <c r="TDU44" s="69"/>
      <c r="TDV44" s="149"/>
      <c r="TDW44" s="69"/>
      <c r="TDX44" s="149"/>
      <c r="TDY44" s="69"/>
      <c r="TDZ44" s="149"/>
      <c r="TEA44" s="69"/>
      <c r="TEB44" s="149"/>
      <c r="TEC44" s="69"/>
      <c r="TED44" s="149"/>
      <c r="TEE44" s="69"/>
      <c r="TEF44" s="149"/>
      <c r="TEG44" s="69"/>
      <c r="TEH44" s="149"/>
      <c r="TEI44" s="69"/>
      <c r="TEJ44" s="149"/>
      <c r="TEK44" s="69"/>
      <c r="TEL44" s="149"/>
      <c r="TEM44" s="69"/>
      <c r="TEN44" s="149"/>
      <c r="TEO44" s="69"/>
      <c r="TEP44" s="149"/>
      <c r="TEQ44" s="69"/>
      <c r="TER44" s="149"/>
      <c r="TES44" s="69"/>
      <c r="TET44" s="149"/>
      <c r="TEU44" s="69"/>
      <c r="TEV44" s="149"/>
      <c r="TEW44" s="69"/>
      <c r="TEX44" s="149"/>
      <c r="TEY44" s="69"/>
      <c r="TEZ44" s="149"/>
      <c r="TFA44" s="69"/>
      <c r="TFB44" s="149"/>
      <c r="TFC44" s="69"/>
      <c r="TFD44" s="149"/>
      <c r="TFE44" s="69"/>
      <c r="TFF44" s="149"/>
      <c r="TFG44" s="69"/>
      <c r="TFH44" s="149"/>
      <c r="TFI44" s="69"/>
      <c r="TFJ44" s="149"/>
      <c r="TFK44" s="69"/>
      <c r="TFL44" s="149"/>
      <c r="TFM44" s="69"/>
      <c r="TFN44" s="149"/>
      <c r="TFO44" s="69"/>
      <c r="TFP44" s="149"/>
      <c r="TFQ44" s="69"/>
      <c r="TFR44" s="149"/>
      <c r="TFS44" s="69"/>
      <c r="TFT44" s="149"/>
      <c r="TFU44" s="69"/>
      <c r="TFV44" s="149"/>
      <c r="TFW44" s="69"/>
      <c r="TFX44" s="149"/>
      <c r="TFY44" s="69"/>
      <c r="TFZ44" s="149"/>
      <c r="TGA44" s="69"/>
      <c r="TGB44" s="149"/>
      <c r="TGC44" s="69"/>
      <c r="TGD44" s="149"/>
      <c r="TGE44" s="69"/>
      <c r="TGF44" s="149"/>
      <c r="TGG44" s="69"/>
      <c r="TGH44" s="149"/>
      <c r="TGI44" s="69"/>
      <c r="TGJ44" s="149"/>
      <c r="TGK44" s="69"/>
      <c r="TGL44" s="149"/>
      <c r="TGM44" s="69"/>
      <c r="TGN44" s="149"/>
      <c r="TGO44" s="69"/>
      <c r="TGP44" s="149"/>
      <c r="TGQ44" s="69"/>
      <c r="TGR44" s="149"/>
      <c r="TGS44" s="69"/>
      <c r="TGT44" s="149"/>
      <c r="TGU44" s="69"/>
      <c r="TGV44" s="149"/>
      <c r="TGW44" s="69"/>
      <c r="TGX44" s="149"/>
      <c r="TGY44" s="69"/>
      <c r="TGZ44" s="149"/>
      <c r="THA44" s="69"/>
      <c r="THB44" s="149"/>
      <c r="THC44" s="69"/>
      <c r="THD44" s="149"/>
      <c r="THE44" s="69"/>
      <c r="THF44" s="149"/>
      <c r="THG44" s="69"/>
      <c r="THH44" s="149"/>
      <c r="THI44" s="69"/>
      <c r="THJ44" s="149"/>
      <c r="THK44" s="69"/>
      <c r="THL44" s="149"/>
      <c r="THM44" s="69"/>
      <c r="THN44" s="149"/>
      <c r="THO44" s="69"/>
      <c r="THP44" s="149"/>
      <c r="THQ44" s="69"/>
      <c r="THR44" s="149"/>
      <c r="THS44" s="69"/>
      <c r="THT44" s="149"/>
      <c r="THU44" s="69"/>
      <c r="THV44" s="149"/>
      <c r="THW44" s="69"/>
      <c r="THX44" s="149"/>
      <c r="THY44" s="69"/>
      <c r="THZ44" s="149"/>
      <c r="TIA44" s="69"/>
      <c r="TIB44" s="149"/>
      <c r="TIC44" s="69"/>
      <c r="TID44" s="149"/>
      <c r="TIE44" s="69"/>
      <c r="TIF44" s="149"/>
      <c r="TIG44" s="69"/>
      <c r="TIH44" s="149"/>
      <c r="TII44" s="69"/>
      <c r="TIJ44" s="149"/>
      <c r="TIK44" s="69"/>
      <c r="TIL44" s="149"/>
      <c r="TIM44" s="69"/>
      <c r="TIN44" s="149"/>
      <c r="TIO44" s="69"/>
      <c r="TIP44" s="149"/>
      <c r="TIQ44" s="69"/>
      <c r="TIR44" s="149"/>
      <c r="TIS44" s="69"/>
      <c r="TIT44" s="149"/>
      <c r="TIU44" s="69"/>
      <c r="TIV44" s="149"/>
      <c r="TIW44" s="69"/>
      <c r="TIX44" s="149"/>
      <c r="TIY44" s="69"/>
      <c r="TIZ44" s="149"/>
      <c r="TJA44" s="69"/>
      <c r="TJB44" s="149"/>
      <c r="TJC44" s="69"/>
      <c r="TJD44" s="149"/>
      <c r="TJE44" s="69"/>
      <c r="TJF44" s="149"/>
      <c r="TJG44" s="69"/>
      <c r="TJH44" s="149"/>
      <c r="TJI44" s="69"/>
      <c r="TJJ44" s="149"/>
      <c r="TJK44" s="69"/>
      <c r="TJL44" s="149"/>
      <c r="TJM44" s="69"/>
      <c r="TJN44" s="149"/>
      <c r="TJO44" s="69"/>
      <c r="TJP44" s="149"/>
      <c r="TJQ44" s="69"/>
      <c r="TJR44" s="149"/>
      <c r="TJS44" s="69"/>
      <c r="TJT44" s="149"/>
      <c r="TJU44" s="69"/>
      <c r="TJV44" s="149"/>
      <c r="TJW44" s="69"/>
      <c r="TJX44" s="149"/>
      <c r="TJY44" s="69"/>
      <c r="TJZ44" s="149"/>
      <c r="TKA44" s="69"/>
      <c r="TKB44" s="149"/>
      <c r="TKC44" s="69"/>
      <c r="TKD44" s="149"/>
      <c r="TKE44" s="69"/>
      <c r="TKF44" s="149"/>
      <c r="TKG44" s="69"/>
      <c r="TKH44" s="149"/>
      <c r="TKI44" s="69"/>
      <c r="TKJ44" s="149"/>
      <c r="TKK44" s="69"/>
      <c r="TKL44" s="149"/>
      <c r="TKM44" s="69"/>
      <c r="TKN44" s="149"/>
      <c r="TKO44" s="69"/>
      <c r="TKP44" s="149"/>
      <c r="TKQ44" s="69"/>
      <c r="TKR44" s="149"/>
      <c r="TKS44" s="69"/>
      <c r="TKT44" s="149"/>
      <c r="TKU44" s="69"/>
      <c r="TKV44" s="149"/>
      <c r="TKW44" s="69"/>
      <c r="TKX44" s="149"/>
      <c r="TKY44" s="69"/>
      <c r="TKZ44" s="149"/>
      <c r="TLA44" s="69"/>
      <c r="TLB44" s="149"/>
      <c r="TLC44" s="69"/>
      <c r="TLD44" s="149"/>
      <c r="TLE44" s="69"/>
      <c r="TLF44" s="149"/>
      <c r="TLG44" s="69"/>
      <c r="TLH44" s="149"/>
      <c r="TLI44" s="69"/>
      <c r="TLJ44" s="149"/>
      <c r="TLK44" s="69"/>
      <c r="TLL44" s="149"/>
      <c r="TLM44" s="69"/>
      <c r="TLN44" s="149"/>
      <c r="TLO44" s="69"/>
      <c r="TLP44" s="149"/>
      <c r="TLQ44" s="69"/>
      <c r="TLR44" s="149"/>
      <c r="TLS44" s="69"/>
      <c r="TLT44" s="149"/>
      <c r="TLU44" s="69"/>
      <c r="TLV44" s="149"/>
      <c r="TLW44" s="69"/>
      <c r="TLX44" s="149"/>
      <c r="TLY44" s="69"/>
      <c r="TLZ44" s="149"/>
      <c r="TMA44" s="69"/>
      <c r="TMB44" s="149"/>
      <c r="TMC44" s="69"/>
      <c r="TMD44" s="149"/>
      <c r="TME44" s="69"/>
      <c r="TMF44" s="149"/>
      <c r="TMG44" s="69"/>
      <c r="TMH44" s="149"/>
      <c r="TMI44" s="69"/>
      <c r="TMJ44" s="149"/>
      <c r="TMK44" s="69"/>
      <c r="TML44" s="149"/>
      <c r="TMM44" s="69"/>
      <c r="TMN44" s="149"/>
      <c r="TMO44" s="69"/>
      <c r="TMP44" s="149"/>
      <c r="TMQ44" s="69"/>
      <c r="TMR44" s="149"/>
      <c r="TMS44" s="69"/>
      <c r="TMT44" s="149"/>
      <c r="TMU44" s="69"/>
      <c r="TMV44" s="149"/>
      <c r="TMW44" s="69"/>
      <c r="TMX44" s="149"/>
      <c r="TMY44" s="69"/>
      <c r="TMZ44" s="149"/>
      <c r="TNA44" s="69"/>
      <c r="TNB44" s="149"/>
      <c r="TNC44" s="69"/>
      <c r="TND44" s="149"/>
      <c r="TNE44" s="69"/>
      <c r="TNF44" s="149"/>
      <c r="TNG44" s="69"/>
      <c r="TNH44" s="149"/>
      <c r="TNI44" s="69"/>
      <c r="TNJ44" s="149"/>
      <c r="TNK44" s="69"/>
      <c r="TNL44" s="149"/>
      <c r="TNM44" s="69"/>
      <c r="TNN44" s="149"/>
      <c r="TNO44" s="69"/>
      <c r="TNP44" s="149"/>
      <c r="TNQ44" s="69"/>
      <c r="TNR44" s="149"/>
      <c r="TNS44" s="69"/>
      <c r="TNT44" s="149"/>
      <c r="TNU44" s="69"/>
      <c r="TNV44" s="149"/>
      <c r="TNW44" s="69"/>
      <c r="TNX44" s="149"/>
      <c r="TNY44" s="69"/>
      <c r="TNZ44" s="149"/>
      <c r="TOA44" s="69"/>
      <c r="TOB44" s="149"/>
      <c r="TOC44" s="69"/>
      <c r="TOD44" s="149"/>
      <c r="TOE44" s="69"/>
      <c r="TOF44" s="149"/>
      <c r="TOG44" s="69"/>
      <c r="TOH44" s="149"/>
      <c r="TOI44" s="69"/>
      <c r="TOJ44" s="149"/>
      <c r="TOK44" s="69"/>
      <c r="TOL44" s="149"/>
      <c r="TOM44" s="69"/>
      <c r="TON44" s="149"/>
      <c r="TOO44" s="69"/>
      <c r="TOP44" s="149"/>
      <c r="TOQ44" s="69"/>
      <c r="TOR44" s="149"/>
      <c r="TOS44" s="69"/>
      <c r="TOT44" s="149"/>
      <c r="TOU44" s="69"/>
      <c r="TOV44" s="149"/>
      <c r="TOW44" s="69"/>
      <c r="TOX44" s="149"/>
      <c r="TOY44" s="69"/>
      <c r="TOZ44" s="149"/>
      <c r="TPA44" s="69"/>
      <c r="TPB44" s="149"/>
      <c r="TPC44" s="69"/>
      <c r="TPD44" s="149"/>
      <c r="TPE44" s="69"/>
      <c r="TPF44" s="149"/>
      <c r="TPG44" s="69"/>
      <c r="TPH44" s="149"/>
      <c r="TPI44" s="69"/>
      <c r="TPJ44" s="149"/>
      <c r="TPK44" s="69"/>
      <c r="TPL44" s="149"/>
      <c r="TPM44" s="69"/>
      <c r="TPN44" s="149"/>
      <c r="TPO44" s="69"/>
      <c r="TPP44" s="149"/>
      <c r="TPQ44" s="69"/>
      <c r="TPR44" s="149"/>
      <c r="TPS44" s="69"/>
      <c r="TPT44" s="149"/>
      <c r="TPU44" s="69"/>
      <c r="TPV44" s="149"/>
      <c r="TPW44" s="69"/>
      <c r="TPX44" s="149"/>
      <c r="TPY44" s="69"/>
      <c r="TPZ44" s="149"/>
      <c r="TQA44" s="69"/>
      <c r="TQB44" s="149"/>
      <c r="TQC44" s="69"/>
      <c r="TQD44" s="149"/>
      <c r="TQE44" s="69"/>
      <c r="TQF44" s="149"/>
      <c r="TQG44" s="69"/>
      <c r="TQH44" s="149"/>
      <c r="TQI44" s="69"/>
      <c r="TQJ44" s="149"/>
      <c r="TQK44" s="69"/>
      <c r="TQL44" s="149"/>
      <c r="TQM44" s="69"/>
      <c r="TQN44" s="149"/>
      <c r="TQO44" s="69"/>
      <c r="TQP44" s="149"/>
      <c r="TQQ44" s="69"/>
      <c r="TQR44" s="149"/>
      <c r="TQS44" s="69"/>
      <c r="TQT44" s="149"/>
      <c r="TQU44" s="69"/>
      <c r="TQV44" s="149"/>
      <c r="TQW44" s="69"/>
      <c r="TQX44" s="149"/>
      <c r="TQY44" s="69"/>
      <c r="TQZ44" s="149"/>
      <c r="TRA44" s="69"/>
      <c r="TRB44" s="149"/>
      <c r="TRC44" s="69"/>
      <c r="TRD44" s="149"/>
      <c r="TRE44" s="69"/>
      <c r="TRF44" s="149"/>
      <c r="TRG44" s="69"/>
      <c r="TRH44" s="149"/>
      <c r="TRI44" s="69"/>
      <c r="TRJ44" s="149"/>
      <c r="TRK44" s="69"/>
      <c r="TRL44" s="149"/>
      <c r="TRM44" s="69"/>
      <c r="TRN44" s="149"/>
      <c r="TRO44" s="69"/>
      <c r="TRP44" s="149"/>
      <c r="TRQ44" s="69"/>
      <c r="TRR44" s="149"/>
      <c r="TRS44" s="69"/>
      <c r="TRT44" s="149"/>
      <c r="TRU44" s="69"/>
      <c r="TRV44" s="149"/>
      <c r="TRW44" s="69"/>
      <c r="TRX44" s="149"/>
      <c r="TRY44" s="69"/>
      <c r="TRZ44" s="149"/>
      <c r="TSA44" s="69"/>
      <c r="TSB44" s="149"/>
      <c r="TSC44" s="69"/>
      <c r="TSD44" s="149"/>
      <c r="TSE44" s="69"/>
      <c r="TSF44" s="149"/>
      <c r="TSG44" s="69"/>
      <c r="TSH44" s="149"/>
      <c r="TSI44" s="69"/>
      <c r="TSJ44" s="149"/>
      <c r="TSK44" s="69"/>
      <c r="TSL44" s="149"/>
      <c r="TSM44" s="69"/>
      <c r="TSN44" s="149"/>
      <c r="TSO44" s="69"/>
      <c r="TSP44" s="149"/>
      <c r="TSQ44" s="69"/>
      <c r="TSR44" s="149"/>
      <c r="TSS44" s="69"/>
      <c r="TST44" s="149"/>
      <c r="TSU44" s="69"/>
      <c r="TSV44" s="149"/>
      <c r="TSW44" s="69"/>
      <c r="TSX44" s="149"/>
      <c r="TSY44" s="69"/>
      <c r="TSZ44" s="149"/>
      <c r="TTA44" s="69"/>
      <c r="TTB44" s="149"/>
      <c r="TTC44" s="69"/>
      <c r="TTD44" s="149"/>
      <c r="TTE44" s="69"/>
      <c r="TTF44" s="149"/>
      <c r="TTG44" s="69"/>
      <c r="TTH44" s="149"/>
      <c r="TTI44" s="69"/>
      <c r="TTJ44" s="149"/>
      <c r="TTK44" s="69"/>
      <c r="TTL44" s="149"/>
      <c r="TTM44" s="69"/>
      <c r="TTN44" s="149"/>
      <c r="TTO44" s="69"/>
      <c r="TTP44" s="149"/>
      <c r="TTQ44" s="69"/>
      <c r="TTR44" s="149"/>
      <c r="TTS44" s="69"/>
      <c r="TTT44" s="149"/>
      <c r="TTU44" s="69"/>
      <c r="TTV44" s="149"/>
      <c r="TTW44" s="69"/>
      <c r="TTX44" s="149"/>
      <c r="TTY44" s="69"/>
      <c r="TTZ44" s="149"/>
      <c r="TUA44" s="69"/>
      <c r="TUB44" s="149"/>
      <c r="TUC44" s="69"/>
      <c r="TUD44" s="149"/>
      <c r="TUE44" s="69"/>
      <c r="TUF44" s="149"/>
      <c r="TUG44" s="69"/>
      <c r="TUH44" s="149"/>
      <c r="TUI44" s="69"/>
      <c r="TUJ44" s="149"/>
      <c r="TUK44" s="69"/>
      <c r="TUL44" s="149"/>
      <c r="TUM44" s="69"/>
      <c r="TUN44" s="149"/>
      <c r="TUO44" s="69"/>
      <c r="TUP44" s="149"/>
      <c r="TUQ44" s="69"/>
      <c r="TUR44" s="149"/>
      <c r="TUS44" s="69"/>
      <c r="TUT44" s="149"/>
      <c r="TUU44" s="69"/>
      <c r="TUV44" s="149"/>
      <c r="TUW44" s="69"/>
      <c r="TUX44" s="149"/>
      <c r="TUY44" s="69"/>
      <c r="TUZ44" s="149"/>
      <c r="TVA44" s="69"/>
      <c r="TVB44" s="149"/>
      <c r="TVC44" s="69"/>
      <c r="TVD44" s="149"/>
      <c r="TVE44" s="69"/>
      <c r="TVF44" s="149"/>
      <c r="TVG44" s="69"/>
      <c r="TVH44" s="149"/>
      <c r="TVI44" s="69"/>
      <c r="TVJ44" s="149"/>
      <c r="TVK44" s="69"/>
      <c r="TVL44" s="149"/>
      <c r="TVM44" s="69"/>
      <c r="TVN44" s="149"/>
      <c r="TVO44" s="69"/>
      <c r="TVP44" s="149"/>
      <c r="TVQ44" s="69"/>
      <c r="TVR44" s="149"/>
      <c r="TVS44" s="69"/>
      <c r="TVT44" s="149"/>
      <c r="TVU44" s="69"/>
      <c r="TVV44" s="149"/>
      <c r="TVW44" s="69"/>
      <c r="TVX44" s="149"/>
      <c r="TVY44" s="69"/>
      <c r="TVZ44" s="149"/>
      <c r="TWA44" s="69"/>
      <c r="TWB44" s="149"/>
      <c r="TWC44" s="69"/>
      <c r="TWD44" s="149"/>
      <c r="TWE44" s="69"/>
      <c r="TWF44" s="149"/>
      <c r="TWG44" s="69"/>
      <c r="TWH44" s="149"/>
      <c r="TWI44" s="69"/>
      <c r="TWJ44" s="149"/>
      <c r="TWK44" s="69"/>
      <c r="TWL44" s="149"/>
      <c r="TWM44" s="69"/>
      <c r="TWN44" s="149"/>
      <c r="TWO44" s="69"/>
      <c r="TWP44" s="149"/>
      <c r="TWQ44" s="69"/>
      <c r="TWR44" s="149"/>
      <c r="TWS44" s="69"/>
      <c r="TWT44" s="149"/>
      <c r="TWU44" s="69"/>
      <c r="TWV44" s="149"/>
      <c r="TWW44" s="69"/>
      <c r="TWX44" s="149"/>
      <c r="TWY44" s="69"/>
      <c r="TWZ44" s="149"/>
      <c r="TXA44" s="69"/>
      <c r="TXB44" s="149"/>
      <c r="TXC44" s="69"/>
      <c r="TXD44" s="149"/>
      <c r="TXE44" s="69"/>
      <c r="TXF44" s="149"/>
      <c r="TXG44" s="69"/>
      <c r="TXH44" s="149"/>
      <c r="TXI44" s="69"/>
      <c r="TXJ44" s="149"/>
      <c r="TXK44" s="69"/>
      <c r="TXL44" s="149"/>
      <c r="TXM44" s="69"/>
      <c r="TXN44" s="149"/>
      <c r="TXO44" s="69"/>
      <c r="TXP44" s="149"/>
      <c r="TXQ44" s="69"/>
      <c r="TXR44" s="149"/>
      <c r="TXS44" s="69"/>
      <c r="TXT44" s="149"/>
      <c r="TXU44" s="69"/>
      <c r="TXV44" s="149"/>
      <c r="TXW44" s="69"/>
      <c r="TXX44" s="149"/>
      <c r="TXY44" s="69"/>
      <c r="TXZ44" s="149"/>
      <c r="TYA44" s="69"/>
      <c r="TYB44" s="149"/>
      <c r="TYC44" s="69"/>
      <c r="TYD44" s="149"/>
      <c r="TYE44" s="69"/>
      <c r="TYF44" s="149"/>
      <c r="TYG44" s="69"/>
      <c r="TYH44" s="149"/>
      <c r="TYI44" s="69"/>
      <c r="TYJ44" s="149"/>
      <c r="TYK44" s="69"/>
      <c r="TYL44" s="149"/>
      <c r="TYM44" s="69"/>
      <c r="TYN44" s="149"/>
      <c r="TYO44" s="69"/>
      <c r="TYP44" s="149"/>
      <c r="TYQ44" s="69"/>
      <c r="TYR44" s="149"/>
      <c r="TYS44" s="69"/>
      <c r="TYT44" s="149"/>
      <c r="TYU44" s="69"/>
      <c r="TYV44" s="149"/>
      <c r="TYW44" s="69"/>
      <c r="TYX44" s="149"/>
      <c r="TYY44" s="69"/>
      <c r="TYZ44" s="149"/>
      <c r="TZA44" s="69"/>
      <c r="TZB44" s="149"/>
      <c r="TZC44" s="69"/>
      <c r="TZD44" s="149"/>
      <c r="TZE44" s="69"/>
      <c r="TZF44" s="149"/>
      <c r="TZG44" s="69"/>
      <c r="TZH44" s="149"/>
      <c r="TZI44" s="69"/>
      <c r="TZJ44" s="149"/>
      <c r="TZK44" s="69"/>
      <c r="TZL44" s="149"/>
      <c r="TZM44" s="69"/>
      <c r="TZN44" s="149"/>
      <c r="TZO44" s="69"/>
      <c r="TZP44" s="149"/>
      <c r="TZQ44" s="69"/>
      <c r="TZR44" s="149"/>
      <c r="TZS44" s="69"/>
      <c r="TZT44" s="149"/>
      <c r="TZU44" s="69"/>
      <c r="TZV44" s="149"/>
      <c r="TZW44" s="69"/>
      <c r="TZX44" s="149"/>
      <c r="TZY44" s="69"/>
      <c r="TZZ44" s="149"/>
      <c r="UAA44" s="69"/>
      <c r="UAB44" s="149"/>
      <c r="UAC44" s="69"/>
      <c r="UAD44" s="149"/>
      <c r="UAE44" s="69"/>
      <c r="UAF44" s="149"/>
      <c r="UAG44" s="69"/>
      <c r="UAH44" s="149"/>
      <c r="UAI44" s="69"/>
      <c r="UAJ44" s="149"/>
      <c r="UAK44" s="69"/>
      <c r="UAL44" s="149"/>
      <c r="UAM44" s="69"/>
      <c r="UAN44" s="149"/>
      <c r="UAO44" s="69"/>
      <c r="UAP44" s="149"/>
      <c r="UAQ44" s="69"/>
      <c r="UAR44" s="149"/>
      <c r="UAS44" s="69"/>
      <c r="UAT44" s="149"/>
      <c r="UAU44" s="69"/>
      <c r="UAV44" s="149"/>
      <c r="UAW44" s="69"/>
      <c r="UAX44" s="149"/>
      <c r="UAY44" s="69"/>
      <c r="UAZ44" s="149"/>
      <c r="UBA44" s="69"/>
      <c r="UBB44" s="149"/>
      <c r="UBC44" s="69"/>
      <c r="UBD44" s="149"/>
      <c r="UBE44" s="69"/>
      <c r="UBF44" s="149"/>
      <c r="UBG44" s="69"/>
      <c r="UBH44" s="149"/>
      <c r="UBI44" s="69"/>
      <c r="UBJ44" s="149"/>
      <c r="UBK44" s="69"/>
      <c r="UBL44" s="149"/>
      <c r="UBM44" s="69"/>
      <c r="UBN44" s="149"/>
      <c r="UBO44" s="69"/>
      <c r="UBP44" s="149"/>
      <c r="UBQ44" s="69"/>
      <c r="UBR44" s="149"/>
      <c r="UBS44" s="69"/>
      <c r="UBT44" s="149"/>
      <c r="UBU44" s="69"/>
      <c r="UBV44" s="149"/>
      <c r="UBW44" s="69"/>
      <c r="UBX44" s="149"/>
      <c r="UBY44" s="69"/>
      <c r="UBZ44" s="149"/>
      <c r="UCA44" s="69"/>
      <c r="UCB44" s="149"/>
      <c r="UCC44" s="69"/>
      <c r="UCD44" s="149"/>
      <c r="UCE44" s="69"/>
      <c r="UCF44" s="149"/>
      <c r="UCG44" s="69"/>
      <c r="UCH44" s="149"/>
      <c r="UCI44" s="69"/>
      <c r="UCJ44" s="149"/>
      <c r="UCK44" s="69"/>
      <c r="UCL44" s="149"/>
      <c r="UCM44" s="69"/>
      <c r="UCN44" s="149"/>
      <c r="UCO44" s="69"/>
      <c r="UCP44" s="149"/>
      <c r="UCQ44" s="69"/>
      <c r="UCR44" s="149"/>
      <c r="UCS44" s="69"/>
      <c r="UCT44" s="149"/>
      <c r="UCU44" s="69"/>
      <c r="UCV44" s="149"/>
      <c r="UCW44" s="69"/>
      <c r="UCX44" s="149"/>
      <c r="UCY44" s="69"/>
      <c r="UCZ44" s="149"/>
      <c r="UDA44" s="69"/>
      <c r="UDB44" s="149"/>
      <c r="UDC44" s="69"/>
      <c r="UDD44" s="149"/>
      <c r="UDE44" s="69"/>
      <c r="UDF44" s="149"/>
      <c r="UDG44" s="69"/>
      <c r="UDH44" s="149"/>
      <c r="UDI44" s="69"/>
      <c r="UDJ44" s="149"/>
      <c r="UDK44" s="69"/>
      <c r="UDL44" s="149"/>
      <c r="UDM44" s="69"/>
      <c r="UDN44" s="149"/>
      <c r="UDO44" s="69"/>
      <c r="UDP44" s="149"/>
      <c r="UDQ44" s="69"/>
      <c r="UDR44" s="149"/>
      <c r="UDS44" s="69"/>
      <c r="UDT44" s="149"/>
      <c r="UDU44" s="69"/>
      <c r="UDV44" s="149"/>
      <c r="UDW44" s="69"/>
      <c r="UDX44" s="149"/>
      <c r="UDY44" s="69"/>
      <c r="UDZ44" s="149"/>
      <c r="UEA44" s="69"/>
      <c r="UEB44" s="149"/>
      <c r="UEC44" s="69"/>
      <c r="UED44" s="149"/>
      <c r="UEE44" s="69"/>
      <c r="UEF44" s="149"/>
      <c r="UEG44" s="69"/>
      <c r="UEH44" s="149"/>
      <c r="UEI44" s="69"/>
      <c r="UEJ44" s="149"/>
      <c r="UEK44" s="69"/>
      <c r="UEL44" s="149"/>
      <c r="UEM44" s="69"/>
      <c r="UEN44" s="149"/>
      <c r="UEO44" s="69"/>
      <c r="UEP44" s="149"/>
      <c r="UEQ44" s="69"/>
      <c r="UER44" s="149"/>
      <c r="UES44" s="69"/>
      <c r="UET44" s="149"/>
      <c r="UEU44" s="69"/>
      <c r="UEV44" s="149"/>
      <c r="UEW44" s="69"/>
      <c r="UEX44" s="149"/>
      <c r="UEY44" s="69"/>
      <c r="UEZ44" s="149"/>
      <c r="UFA44" s="69"/>
      <c r="UFB44" s="149"/>
      <c r="UFC44" s="69"/>
      <c r="UFD44" s="149"/>
      <c r="UFE44" s="69"/>
      <c r="UFF44" s="149"/>
      <c r="UFG44" s="69"/>
      <c r="UFH44" s="149"/>
      <c r="UFI44" s="69"/>
      <c r="UFJ44" s="149"/>
      <c r="UFK44" s="69"/>
      <c r="UFL44" s="149"/>
      <c r="UFM44" s="69"/>
      <c r="UFN44" s="149"/>
      <c r="UFO44" s="69"/>
      <c r="UFP44" s="149"/>
      <c r="UFQ44" s="69"/>
      <c r="UFR44" s="149"/>
      <c r="UFS44" s="69"/>
      <c r="UFT44" s="149"/>
      <c r="UFU44" s="69"/>
      <c r="UFV44" s="149"/>
      <c r="UFW44" s="69"/>
      <c r="UFX44" s="149"/>
      <c r="UFY44" s="69"/>
      <c r="UFZ44" s="149"/>
      <c r="UGA44" s="69"/>
      <c r="UGB44" s="149"/>
      <c r="UGC44" s="69"/>
      <c r="UGD44" s="149"/>
      <c r="UGE44" s="69"/>
      <c r="UGF44" s="149"/>
      <c r="UGG44" s="69"/>
      <c r="UGH44" s="149"/>
      <c r="UGI44" s="69"/>
      <c r="UGJ44" s="149"/>
      <c r="UGK44" s="69"/>
      <c r="UGL44" s="149"/>
      <c r="UGM44" s="69"/>
      <c r="UGN44" s="149"/>
      <c r="UGO44" s="69"/>
      <c r="UGP44" s="149"/>
      <c r="UGQ44" s="69"/>
      <c r="UGR44" s="149"/>
      <c r="UGS44" s="69"/>
      <c r="UGT44" s="149"/>
      <c r="UGU44" s="69"/>
      <c r="UGV44" s="149"/>
      <c r="UGW44" s="69"/>
      <c r="UGX44" s="149"/>
      <c r="UGY44" s="69"/>
      <c r="UGZ44" s="149"/>
      <c r="UHA44" s="69"/>
      <c r="UHB44" s="149"/>
      <c r="UHC44" s="69"/>
      <c r="UHD44" s="149"/>
      <c r="UHE44" s="69"/>
      <c r="UHF44" s="149"/>
      <c r="UHG44" s="69"/>
      <c r="UHH44" s="149"/>
      <c r="UHI44" s="69"/>
      <c r="UHJ44" s="149"/>
      <c r="UHK44" s="69"/>
      <c r="UHL44" s="149"/>
      <c r="UHM44" s="69"/>
      <c r="UHN44" s="149"/>
      <c r="UHO44" s="69"/>
      <c r="UHP44" s="149"/>
      <c r="UHQ44" s="69"/>
      <c r="UHR44" s="149"/>
      <c r="UHS44" s="69"/>
      <c r="UHT44" s="149"/>
      <c r="UHU44" s="69"/>
      <c r="UHV44" s="149"/>
      <c r="UHW44" s="69"/>
      <c r="UHX44" s="149"/>
      <c r="UHY44" s="69"/>
      <c r="UHZ44" s="149"/>
      <c r="UIA44" s="69"/>
      <c r="UIB44" s="149"/>
      <c r="UIC44" s="69"/>
      <c r="UID44" s="149"/>
      <c r="UIE44" s="69"/>
      <c r="UIF44" s="149"/>
      <c r="UIG44" s="69"/>
      <c r="UIH44" s="149"/>
      <c r="UII44" s="69"/>
      <c r="UIJ44" s="149"/>
      <c r="UIK44" s="69"/>
      <c r="UIL44" s="149"/>
      <c r="UIM44" s="69"/>
      <c r="UIN44" s="149"/>
      <c r="UIO44" s="69"/>
      <c r="UIP44" s="149"/>
      <c r="UIQ44" s="69"/>
      <c r="UIR44" s="149"/>
      <c r="UIS44" s="69"/>
      <c r="UIT44" s="149"/>
      <c r="UIU44" s="69"/>
      <c r="UIV44" s="149"/>
      <c r="UIW44" s="69"/>
      <c r="UIX44" s="149"/>
      <c r="UIY44" s="69"/>
      <c r="UIZ44" s="149"/>
      <c r="UJA44" s="69"/>
      <c r="UJB44" s="149"/>
      <c r="UJC44" s="69"/>
      <c r="UJD44" s="149"/>
      <c r="UJE44" s="69"/>
      <c r="UJF44" s="149"/>
      <c r="UJG44" s="69"/>
      <c r="UJH44" s="149"/>
      <c r="UJI44" s="69"/>
      <c r="UJJ44" s="149"/>
      <c r="UJK44" s="69"/>
      <c r="UJL44" s="149"/>
      <c r="UJM44" s="69"/>
      <c r="UJN44" s="149"/>
      <c r="UJO44" s="69"/>
      <c r="UJP44" s="149"/>
      <c r="UJQ44" s="69"/>
      <c r="UJR44" s="149"/>
      <c r="UJS44" s="69"/>
      <c r="UJT44" s="149"/>
      <c r="UJU44" s="69"/>
      <c r="UJV44" s="149"/>
      <c r="UJW44" s="69"/>
      <c r="UJX44" s="149"/>
      <c r="UJY44" s="69"/>
      <c r="UJZ44" s="149"/>
      <c r="UKA44" s="69"/>
      <c r="UKB44" s="149"/>
      <c r="UKC44" s="69"/>
      <c r="UKD44" s="149"/>
      <c r="UKE44" s="69"/>
      <c r="UKF44" s="149"/>
      <c r="UKG44" s="69"/>
      <c r="UKH44" s="149"/>
      <c r="UKI44" s="69"/>
      <c r="UKJ44" s="149"/>
      <c r="UKK44" s="69"/>
      <c r="UKL44" s="149"/>
      <c r="UKM44" s="69"/>
      <c r="UKN44" s="149"/>
      <c r="UKO44" s="69"/>
      <c r="UKP44" s="149"/>
      <c r="UKQ44" s="69"/>
      <c r="UKR44" s="149"/>
      <c r="UKS44" s="69"/>
      <c r="UKT44" s="149"/>
      <c r="UKU44" s="69"/>
      <c r="UKV44" s="149"/>
      <c r="UKW44" s="69"/>
      <c r="UKX44" s="149"/>
      <c r="UKY44" s="69"/>
      <c r="UKZ44" s="149"/>
      <c r="ULA44" s="69"/>
      <c r="ULB44" s="149"/>
      <c r="ULC44" s="69"/>
      <c r="ULD44" s="149"/>
      <c r="ULE44" s="69"/>
      <c r="ULF44" s="149"/>
      <c r="ULG44" s="69"/>
      <c r="ULH44" s="149"/>
      <c r="ULI44" s="69"/>
      <c r="ULJ44" s="149"/>
      <c r="ULK44" s="69"/>
      <c r="ULL44" s="149"/>
      <c r="ULM44" s="69"/>
      <c r="ULN44" s="149"/>
      <c r="ULO44" s="69"/>
      <c r="ULP44" s="149"/>
      <c r="ULQ44" s="69"/>
      <c r="ULR44" s="149"/>
      <c r="ULS44" s="69"/>
      <c r="ULT44" s="149"/>
      <c r="ULU44" s="69"/>
      <c r="ULV44" s="149"/>
      <c r="ULW44" s="69"/>
      <c r="ULX44" s="149"/>
      <c r="ULY44" s="69"/>
      <c r="ULZ44" s="149"/>
      <c r="UMA44" s="69"/>
      <c r="UMB44" s="149"/>
      <c r="UMC44" s="69"/>
      <c r="UMD44" s="149"/>
      <c r="UME44" s="69"/>
      <c r="UMF44" s="149"/>
      <c r="UMG44" s="69"/>
      <c r="UMH44" s="149"/>
      <c r="UMI44" s="69"/>
      <c r="UMJ44" s="149"/>
      <c r="UMK44" s="69"/>
      <c r="UML44" s="149"/>
      <c r="UMM44" s="69"/>
      <c r="UMN44" s="149"/>
      <c r="UMO44" s="69"/>
      <c r="UMP44" s="149"/>
      <c r="UMQ44" s="69"/>
      <c r="UMR44" s="149"/>
      <c r="UMS44" s="69"/>
      <c r="UMT44" s="149"/>
      <c r="UMU44" s="69"/>
      <c r="UMV44" s="149"/>
      <c r="UMW44" s="69"/>
      <c r="UMX44" s="149"/>
      <c r="UMY44" s="69"/>
      <c r="UMZ44" s="149"/>
      <c r="UNA44" s="69"/>
      <c r="UNB44" s="149"/>
      <c r="UNC44" s="69"/>
      <c r="UND44" s="149"/>
      <c r="UNE44" s="69"/>
      <c r="UNF44" s="149"/>
      <c r="UNG44" s="69"/>
      <c r="UNH44" s="149"/>
      <c r="UNI44" s="69"/>
      <c r="UNJ44" s="149"/>
      <c r="UNK44" s="69"/>
      <c r="UNL44" s="149"/>
      <c r="UNM44" s="69"/>
      <c r="UNN44" s="149"/>
      <c r="UNO44" s="69"/>
      <c r="UNP44" s="149"/>
      <c r="UNQ44" s="69"/>
      <c r="UNR44" s="149"/>
      <c r="UNS44" s="69"/>
      <c r="UNT44" s="149"/>
      <c r="UNU44" s="69"/>
      <c r="UNV44" s="149"/>
      <c r="UNW44" s="69"/>
      <c r="UNX44" s="149"/>
      <c r="UNY44" s="69"/>
      <c r="UNZ44" s="149"/>
      <c r="UOA44" s="69"/>
      <c r="UOB44" s="149"/>
      <c r="UOC44" s="69"/>
      <c r="UOD44" s="149"/>
      <c r="UOE44" s="69"/>
      <c r="UOF44" s="149"/>
      <c r="UOG44" s="69"/>
      <c r="UOH44" s="149"/>
      <c r="UOI44" s="69"/>
      <c r="UOJ44" s="149"/>
      <c r="UOK44" s="69"/>
      <c r="UOL44" s="149"/>
      <c r="UOM44" s="69"/>
      <c r="UON44" s="149"/>
      <c r="UOO44" s="69"/>
      <c r="UOP44" s="149"/>
      <c r="UOQ44" s="69"/>
      <c r="UOR44" s="149"/>
      <c r="UOS44" s="69"/>
      <c r="UOT44" s="149"/>
      <c r="UOU44" s="69"/>
      <c r="UOV44" s="149"/>
      <c r="UOW44" s="69"/>
      <c r="UOX44" s="149"/>
      <c r="UOY44" s="69"/>
      <c r="UOZ44" s="149"/>
      <c r="UPA44" s="69"/>
      <c r="UPB44" s="149"/>
      <c r="UPC44" s="69"/>
      <c r="UPD44" s="149"/>
      <c r="UPE44" s="69"/>
      <c r="UPF44" s="149"/>
      <c r="UPG44" s="69"/>
      <c r="UPH44" s="149"/>
      <c r="UPI44" s="69"/>
      <c r="UPJ44" s="149"/>
      <c r="UPK44" s="69"/>
      <c r="UPL44" s="149"/>
      <c r="UPM44" s="69"/>
      <c r="UPN44" s="149"/>
      <c r="UPO44" s="69"/>
      <c r="UPP44" s="149"/>
      <c r="UPQ44" s="69"/>
      <c r="UPR44" s="149"/>
      <c r="UPS44" s="69"/>
      <c r="UPT44" s="149"/>
      <c r="UPU44" s="69"/>
      <c r="UPV44" s="149"/>
      <c r="UPW44" s="69"/>
      <c r="UPX44" s="149"/>
      <c r="UPY44" s="69"/>
      <c r="UPZ44" s="149"/>
      <c r="UQA44" s="69"/>
      <c r="UQB44" s="149"/>
      <c r="UQC44" s="69"/>
      <c r="UQD44" s="149"/>
      <c r="UQE44" s="69"/>
      <c r="UQF44" s="149"/>
      <c r="UQG44" s="69"/>
      <c r="UQH44" s="149"/>
      <c r="UQI44" s="69"/>
      <c r="UQJ44" s="149"/>
      <c r="UQK44" s="69"/>
      <c r="UQL44" s="149"/>
      <c r="UQM44" s="69"/>
      <c r="UQN44" s="149"/>
      <c r="UQO44" s="69"/>
      <c r="UQP44" s="149"/>
      <c r="UQQ44" s="69"/>
      <c r="UQR44" s="149"/>
      <c r="UQS44" s="69"/>
      <c r="UQT44" s="149"/>
      <c r="UQU44" s="69"/>
      <c r="UQV44" s="149"/>
      <c r="UQW44" s="69"/>
      <c r="UQX44" s="149"/>
      <c r="UQY44" s="69"/>
      <c r="UQZ44" s="149"/>
      <c r="URA44" s="69"/>
      <c r="URB44" s="149"/>
      <c r="URC44" s="69"/>
      <c r="URD44" s="149"/>
      <c r="URE44" s="69"/>
      <c r="URF44" s="149"/>
      <c r="URG44" s="69"/>
      <c r="URH44" s="149"/>
      <c r="URI44" s="69"/>
      <c r="URJ44" s="149"/>
      <c r="URK44" s="69"/>
      <c r="URL44" s="149"/>
      <c r="URM44" s="69"/>
      <c r="URN44" s="149"/>
      <c r="URO44" s="69"/>
      <c r="URP44" s="149"/>
      <c r="URQ44" s="69"/>
      <c r="URR44" s="149"/>
      <c r="URS44" s="69"/>
      <c r="URT44" s="149"/>
      <c r="URU44" s="69"/>
      <c r="URV44" s="149"/>
      <c r="URW44" s="69"/>
      <c r="URX44" s="149"/>
      <c r="URY44" s="69"/>
      <c r="URZ44" s="149"/>
      <c r="USA44" s="69"/>
      <c r="USB44" s="149"/>
      <c r="USC44" s="69"/>
      <c r="USD44" s="149"/>
      <c r="USE44" s="69"/>
      <c r="USF44" s="149"/>
      <c r="USG44" s="69"/>
      <c r="USH44" s="149"/>
      <c r="USI44" s="69"/>
      <c r="USJ44" s="149"/>
      <c r="USK44" s="69"/>
      <c r="USL44" s="149"/>
      <c r="USM44" s="69"/>
      <c r="USN44" s="149"/>
      <c r="USO44" s="69"/>
      <c r="USP44" s="149"/>
      <c r="USQ44" s="69"/>
      <c r="USR44" s="149"/>
      <c r="USS44" s="69"/>
      <c r="UST44" s="149"/>
      <c r="USU44" s="69"/>
      <c r="USV44" s="149"/>
      <c r="USW44" s="69"/>
      <c r="USX44" s="149"/>
      <c r="USY44" s="69"/>
      <c r="USZ44" s="149"/>
      <c r="UTA44" s="69"/>
      <c r="UTB44" s="149"/>
      <c r="UTC44" s="69"/>
      <c r="UTD44" s="149"/>
      <c r="UTE44" s="69"/>
      <c r="UTF44" s="149"/>
      <c r="UTG44" s="69"/>
      <c r="UTH44" s="149"/>
      <c r="UTI44" s="69"/>
      <c r="UTJ44" s="149"/>
      <c r="UTK44" s="69"/>
      <c r="UTL44" s="149"/>
      <c r="UTM44" s="69"/>
      <c r="UTN44" s="149"/>
      <c r="UTO44" s="69"/>
      <c r="UTP44" s="149"/>
      <c r="UTQ44" s="69"/>
      <c r="UTR44" s="149"/>
      <c r="UTS44" s="69"/>
      <c r="UTT44" s="149"/>
      <c r="UTU44" s="69"/>
      <c r="UTV44" s="149"/>
      <c r="UTW44" s="69"/>
      <c r="UTX44" s="149"/>
      <c r="UTY44" s="69"/>
      <c r="UTZ44" s="149"/>
      <c r="UUA44" s="69"/>
      <c r="UUB44" s="149"/>
      <c r="UUC44" s="69"/>
      <c r="UUD44" s="149"/>
      <c r="UUE44" s="69"/>
      <c r="UUF44" s="149"/>
      <c r="UUG44" s="69"/>
      <c r="UUH44" s="149"/>
      <c r="UUI44" s="69"/>
      <c r="UUJ44" s="149"/>
      <c r="UUK44" s="69"/>
      <c r="UUL44" s="149"/>
      <c r="UUM44" s="69"/>
      <c r="UUN44" s="149"/>
      <c r="UUO44" s="69"/>
      <c r="UUP44" s="149"/>
      <c r="UUQ44" s="69"/>
      <c r="UUR44" s="149"/>
      <c r="UUS44" s="69"/>
      <c r="UUT44" s="149"/>
      <c r="UUU44" s="69"/>
      <c r="UUV44" s="149"/>
      <c r="UUW44" s="69"/>
      <c r="UUX44" s="149"/>
      <c r="UUY44" s="69"/>
      <c r="UUZ44" s="149"/>
      <c r="UVA44" s="69"/>
      <c r="UVB44" s="149"/>
      <c r="UVC44" s="69"/>
      <c r="UVD44" s="149"/>
      <c r="UVE44" s="69"/>
      <c r="UVF44" s="149"/>
      <c r="UVG44" s="69"/>
      <c r="UVH44" s="149"/>
      <c r="UVI44" s="69"/>
      <c r="UVJ44" s="149"/>
      <c r="UVK44" s="69"/>
      <c r="UVL44" s="149"/>
      <c r="UVM44" s="69"/>
      <c r="UVN44" s="149"/>
      <c r="UVO44" s="69"/>
      <c r="UVP44" s="149"/>
      <c r="UVQ44" s="69"/>
      <c r="UVR44" s="149"/>
      <c r="UVS44" s="69"/>
      <c r="UVT44" s="149"/>
      <c r="UVU44" s="69"/>
      <c r="UVV44" s="149"/>
      <c r="UVW44" s="69"/>
      <c r="UVX44" s="149"/>
      <c r="UVY44" s="69"/>
      <c r="UVZ44" s="149"/>
      <c r="UWA44" s="69"/>
      <c r="UWB44" s="149"/>
      <c r="UWC44" s="69"/>
      <c r="UWD44" s="149"/>
      <c r="UWE44" s="69"/>
      <c r="UWF44" s="149"/>
      <c r="UWG44" s="69"/>
      <c r="UWH44" s="149"/>
      <c r="UWI44" s="69"/>
      <c r="UWJ44" s="149"/>
      <c r="UWK44" s="69"/>
      <c r="UWL44" s="149"/>
      <c r="UWM44" s="69"/>
      <c r="UWN44" s="149"/>
      <c r="UWO44" s="69"/>
      <c r="UWP44" s="149"/>
      <c r="UWQ44" s="69"/>
      <c r="UWR44" s="149"/>
      <c r="UWS44" s="69"/>
      <c r="UWT44" s="149"/>
      <c r="UWU44" s="69"/>
      <c r="UWV44" s="149"/>
      <c r="UWW44" s="69"/>
      <c r="UWX44" s="149"/>
      <c r="UWY44" s="69"/>
      <c r="UWZ44" s="149"/>
      <c r="UXA44" s="69"/>
      <c r="UXB44" s="149"/>
      <c r="UXC44" s="69"/>
      <c r="UXD44" s="149"/>
      <c r="UXE44" s="69"/>
      <c r="UXF44" s="149"/>
      <c r="UXG44" s="69"/>
      <c r="UXH44" s="149"/>
      <c r="UXI44" s="69"/>
      <c r="UXJ44" s="149"/>
      <c r="UXK44" s="69"/>
      <c r="UXL44" s="149"/>
      <c r="UXM44" s="69"/>
      <c r="UXN44" s="149"/>
      <c r="UXO44" s="69"/>
      <c r="UXP44" s="149"/>
      <c r="UXQ44" s="69"/>
      <c r="UXR44" s="149"/>
      <c r="UXS44" s="69"/>
      <c r="UXT44" s="149"/>
      <c r="UXU44" s="69"/>
      <c r="UXV44" s="149"/>
      <c r="UXW44" s="69"/>
      <c r="UXX44" s="149"/>
      <c r="UXY44" s="69"/>
      <c r="UXZ44" s="149"/>
      <c r="UYA44" s="69"/>
      <c r="UYB44" s="149"/>
      <c r="UYC44" s="69"/>
      <c r="UYD44" s="149"/>
      <c r="UYE44" s="69"/>
      <c r="UYF44" s="149"/>
      <c r="UYG44" s="69"/>
      <c r="UYH44" s="149"/>
      <c r="UYI44" s="69"/>
      <c r="UYJ44" s="149"/>
      <c r="UYK44" s="69"/>
      <c r="UYL44" s="149"/>
      <c r="UYM44" s="69"/>
      <c r="UYN44" s="149"/>
      <c r="UYO44" s="69"/>
      <c r="UYP44" s="149"/>
      <c r="UYQ44" s="69"/>
      <c r="UYR44" s="149"/>
      <c r="UYS44" s="69"/>
      <c r="UYT44" s="149"/>
      <c r="UYU44" s="69"/>
      <c r="UYV44" s="149"/>
      <c r="UYW44" s="69"/>
      <c r="UYX44" s="149"/>
      <c r="UYY44" s="69"/>
      <c r="UYZ44" s="149"/>
      <c r="UZA44" s="69"/>
      <c r="UZB44" s="149"/>
      <c r="UZC44" s="69"/>
      <c r="UZD44" s="149"/>
      <c r="UZE44" s="69"/>
      <c r="UZF44" s="149"/>
      <c r="UZG44" s="69"/>
      <c r="UZH44" s="149"/>
      <c r="UZI44" s="69"/>
      <c r="UZJ44" s="149"/>
      <c r="UZK44" s="69"/>
      <c r="UZL44" s="149"/>
      <c r="UZM44" s="69"/>
      <c r="UZN44" s="149"/>
      <c r="UZO44" s="69"/>
      <c r="UZP44" s="149"/>
      <c r="UZQ44" s="69"/>
      <c r="UZR44" s="149"/>
      <c r="UZS44" s="69"/>
      <c r="UZT44" s="149"/>
      <c r="UZU44" s="69"/>
      <c r="UZV44" s="149"/>
      <c r="UZW44" s="69"/>
      <c r="UZX44" s="149"/>
      <c r="UZY44" s="69"/>
      <c r="UZZ44" s="149"/>
      <c r="VAA44" s="69"/>
      <c r="VAB44" s="149"/>
      <c r="VAC44" s="69"/>
      <c r="VAD44" s="149"/>
      <c r="VAE44" s="69"/>
      <c r="VAF44" s="149"/>
      <c r="VAG44" s="69"/>
      <c r="VAH44" s="149"/>
      <c r="VAI44" s="69"/>
      <c r="VAJ44" s="149"/>
      <c r="VAK44" s="69"/>
      <c r="VAL44" s="149"/>
      <c r="VAM44" s="69"/>
      <c r="VAN44" s="149"/>
      <c r="VAO44" s="69"/>
      <c r="VAP44" s="149"/>
      <c r="VAQ44" s="69"/>
      <c r="VAR44" s="149"/>
      <c r="VAS44" s="69"/>
      <c r="VAT44" s="149"/>
      <c r="VAU44" s="69"/>
      <c r="VAV44" s="149"/>
      <c r="VAW44" s="69"/>
      <c r="VAX44" s="149"/>
      <c r="VAY44" s="69"/>
      <c r="VAZ44" s="149"/>
      <c r="VBA44" s="69"/>
      <c r="VBB44" s="149"/>
      <c r="VBC44" s="69"/>
      <c r="VBD44" s="149"/>
      <c r="VBE44" s="69"/>
      <c r="VBF44" s="149"/>
      <c r="VBG44" s="69"/>
      <c r="VBH44" s="149"/>
      <c r="VBI44" s="69"/>
      <c r="VBJ44" s="149"/>
      <c r="VBK44" s="69"/>
      <c r="VBL44" s="149"/>
      <c r="VBM44" s="69"/>
      <c r="VBN44" s="149"/>
      <c r="VBO44" s="69"/>
      <c r="VBP44" s="149"/>
      <c r="VBQ44" s="69"/>
      <c r="VBR44" s="149"/>
      <c r="VBS44" s="69"/>
      <c r="VBT44" s="149"/>
      <c r="VBU44" s="69"/>
      <c r="VBV44" s="149"/>
      <c r="VBW44" s="69"/>
      <c r="VBX44" s="149"/>
      <c r="VBY44" s="69"/>
      <c r="VBZ44" s="149"/>
      <c r="VCA44" s="69"/>
      <c r="VCB44" s="149"/>
      <c r="VCC44" s="69"/>
      <c r="VCD44" s="149"/>
      <c r="VCE44" s="69"/>
      <c r="VCF44" s="149"/>
      <c r="VCG44" s="69"/>
      <c r="VCH44" s="149"/>
      <c r="VCI44" s="69"/>
      <c r="VCJ44" s="149"/>
      <c r="VCK44" s="69"/>
      <c r="VCL44" s="149"/>
      <c r="VCM44" s="69"/>
      <c r="VCN44" s="149"/>
      <c r="VCO44" s="69"/>
      <c r="VCP44" s="149"/>
      <c r="VCQ44" s="69"/>
      <c r="VCR44" s="149"/>
      <c r="VCS44" s="69"/>
      <c r="VCT44" s="149"/>
      <c r="VCU44" s="69"/>
      <c r="VCV44" s="149"/>
      <c r="VCW44" s="69"/>
      <c r="VCX44" s="149"/>
      <c r="VCY44" s="69"/>
      <c r="VCZ44" s="149"/>
      <c r="VDA44" s="69"/>
      <c r="VDB44" s="149"/>
      <c r="VDC44" s="69"/>
      <c r="VDD44" s="149"/>
      <c r="VDE44" s="69"/>
      <c r="VDF44" s="149"/>
      <c r="VDG44" s="69"/>
      <c r="VDH44" s="149"/>
      <c r="VDI44" s="69"/>
      <c r="VDJ44" s="149"/>
      <c r="VDK44" s="69"/>
      <c r="VDL44" s="149"/>
      <c r="VDM44" s="69"/>
      <c r="VDN44" s="149"/>
      <c r="VDO44" s="69"/>
      <c r="VDP44" s="149"/>
      <c r="VDQ44" s="69"/>
      <c r="VDR44" s="149"/>
      <c r="VDS44" s="69"/>
      <c r="VDT44" s="149"/>
      <c r="VDU44" s="69"/>
      <c r="VDV44" s="149"/>
      <c r="VDW44" s="69"/>
      <c r="VDX44" s="149"/>
      <c r="VDY44" s="69"/>
      <c r="VDZ44" s="149"/>
      <c r="VEA44" s="69"/>
      <c r="VEB44" s="149"/>
      <c r="VEC44" s="69"/>
      <c r="VED44" s="149"/>
      <c r="VEE44" s="69"/>
      <c r="VEF44" s="149"/>
      <c r="VEG44" s="69"/>
      <c r="VEH44" s="149"/>
      <c r="VEI44" s="69"/>
      <c r="VEJ44" s="149"/>
      <c r="VEK44" s="69"/>
      <c r="VEL44" s="149"/>
      <c r="VEM44" s="69"/>
      <c r="VEN44" s="149"/>
      <c r="VEO44" s="69"/>
      <c r="VEP44" s="149"/>
      <c r="VEQ44" s="69"/>
      <c r="VER44" s="149"/>
      <c r="VES44" s="69"/>
      <c r="VET44" s="149"/>
      <c r="VEU44" s="69"/>
      <c r="VEV44" s="149"/>
      <c r="VEW44" s="69"/>
      <c r="VEX44" s="149"/>
      <c r="VEY44" s="69"/>
      <c r="VEZ44" s="149"/>
      <c r="VFA44" s="69"/>
      <c r="VFB44" s="149"/>
      <c r="VFC44" s="69"/>
      <c r="VFD44" s="149"/>
      <c r="VFE44" s="69"/>
      <c r="VFF44" s="149"/>
      <c r="VFG44" s="69"/>
      <c r="VFH44" s="149"/>
      <c r="VFI44" s="69"/>
      <c r="VFJ44" s="149"/>
      <c r="VFK44" s="69"/>
      <c r="VFL44" s="149"/>
      <c r="VFM44" s="69"/>
      <c r="VFN44" s="149"/>
      <c r="VFO44" s="69"/>
      <c r="VFP44" s="149"/>
      <c r="VFQ44" s="69"/>
      <c r="VFR44" s="149"/>
      <c r="VFS44" s="69"/>
      <c r="VFT44" s="149"/>
      <c r="VFU44" s="69"/>
      <c r="VFV44" s="149"/>
      <c r="VFW44" s="69"/>
      <c r="VFX44" s="149"/>
      <c r="VFY44" s="69"/>
      <c r="VFZ44" s="149"/>
      <c r="VGA44" s="69"/>
      <c r="VGB44" s="149"/>
      <c r="VGC44" s="69"/>
      <c r="VGD44" s="149"/>
      <c r="VGE44" s="69"/>
      <c r="VGF44" s="149"/>
      <c r="VGG44" s="69"/>
      <c r="VGH44" s="149"/>
      <c r="VGI44" s="69"/>
      <c r="VGJ44" s="149"/>
      <c r="VGK44" s="69"/>
      <c r="VGL44" s="149"/>
      <c r="VGM44" s="69"/>
      <c r="VGN44" s="149"/>
      <c r="VGO44" s="69"/>
      <c r="VGP44" s="149"/>
      <c r="VGQ44" s="69"/>
      <c r="VGR44" s="149"/>
      <c r="VGS44" s="69"/>
      <c r="VGT44" s="149"/>
      <c r="VGU44" s="69"/>
      <c r="VGV44" s="149"/>
      <c r="VGW44" s="69"/>
      <c r="VGX44" s="149"/>
      <c r="VGY44" s="69"/>
      <c r="VGZ44" s="149"/>
      <c r="VHA44" s="69"/>
      <c r="VHB44" s="149"/>
      <c r="VHC44" s="69"/>
      <c r="VHD44" s="149"/>
      <c r="VHE44" s="69"/>
      <c r="VHF44" s="149"/>
      <c r="VHG44" s="69"/>
      <c r="VHH44" s="149"/>
      <c r="VHI44" s="69"/>
      <c r="VHJ44" s="149"/>
      <c r="VHK44" s="69"/>
      <c r="VHL44" s="149"/>
      <c r="VHM44" s="69"/>
      <c r="VHN44" s="149"/>
      <c r="VHO44" s="69"/>
      <c r="VHP44" s="149"/>
      <c r="VHQ44" s="69"/>
      <c r="VHR44" s="149"/>
      <c r="VHS44" s="69"/>
      <c r="VHT44" s="149"/>
      <c r="VHU44" s="69"/>
      <c r="VHV44" s="149"/>
      <c r="VHW44" s="69"/>
      <c r="VHX44" s="149"/>
      <c r="VHY44" s="69"/>
      <c r="VHZ44" s="149"/>
      <c r="VIA44" s="69"/>
      <c r="VIB44" s="149"/>
      <c r="VIC44" s="69"/>
      <c r="VID44" s="149"/>
      <c r="VIE44" s="69"/>
      <c r="VIF44" s="149"/>
      <c r="VIG44" s="69"/>
      <c r="VIH44" s="149"/>
      <c r="VII44" s="69"/>
      <c r="VIJ44" s="149"/>
      <c r="VIK44" s="69"/>
      <c r="VIL44" s="149"/>
      <c r="VIM44" s="69"/>
      <c r="VIN44" s="149"/>
      <c r="VIO44" s="69"/>
      <c r="VIP44" s="149"/>
      <c r="VIQ44" s="69"/>
      <c r="VIR44" s="149"/>
      <c r="VIS44" s="69"/>
      <c r="VIT44" s="149"/>
      <c r="VIU44" s="69"/>
      <c r="VIV44" s="149"/>
      <c r="VIW44" s="69"/>
      <c r="VIX44" s="149"/>
      <c r="VIY44" s="69"/>
      <c r="VIZ44" s="149"/>
      <c r="VJA44" s="69"/>
      <c r="VJB44" s="149"/>
      <c r="VJC44" s="69"/>
      <c r="VJD44" s="149"/>
      <c r="VJE44" s="69"/>
      <c r="VJF44" s="149"/>
      <c r="VJG44" s="69"/>
      <c r="VJH44" s="149"/>
      <c r="VJI44" s="69"/>
      <c r="VJJ44" s="149"/>
      <c r="VJK44" s="69"/>
      <c r="VJL44" s="149"/>
      <c r="VJM44" s="69"/>
      <c r="VJN44" s="149"/>
      <c r="VJO44" s="69"/>
      <c r="VJP44" s="149"/>
      <c r="VJQ44" s="69"/>
      <c r="VJR44" s="149"/>
      <c r="VJS44" s="69"/>
      <c r="VJT44" s="149"/>
      <c r="VJU44" s="69"/>
      <c r="VJV44" s="149"/>
      <c r="VJW44" s="69"/>
      <c r="VJX44" s="149"/>
      <c r="VJY44" s="69"/>
      <c r="VJZ44" s="149"/>
      <c r="VKA44" s="69"/>
      <c r="VKB44" s="149"/>
      <c r="VKC44" s="69"/>
      <c r="VKD44" s="149"/>
      <c r="VKE44" s="69"/>
      <c r="VKF44" s="149"/>
      <c r="VKG44" s="69"/>
      <c r="VKH44" s="149"/>
      <c r="VKI44" s="69"/>
      <c r="VKJ44" s="149"/>
      <c r="VKK44" s="69"/>
      <c r="VKL44" s="149"/>
      <c r="VKM44" s="69"/>
      <c r="VKN44" s="149"/>
      <c r="VKO44" s="69"/>
      <c r="VKP44" s="149"/>
      <c r="VKQ44" s="69"/>
      <c r="VKR44" s="149"/>
      <c r="VKS44" s="69"/>
      <c r="VKT44" s="149"/>
      <c r="VKU44" s="69"/>
      <c r="VKV44" s="149"/>
      <c r="VKW44" s="69"/>
      <c r="VKX44" s="149"/>
      <c r="VKY44" s="69"/>
      <c r="VKZ44" s="149"/>
      <c r="VLA44" s="69"/>
      <c r="VLB44" s="149"/>
      <c r="VLC44" s="69"/>
      <c r="VLD44" s="149"/>
      <c r="VLE44" s="69"/>
      <c r="VLF44" s="149"/>
      <c r="VLG44" s="69"/>
      <c r="VLH44" s="149"/>
      <c r="VLI44" s="69"/>
      <c r="VLJ44" s="149"/>
      <c r="VLK44" s="69"/>
      <c r="VLL44" s="149"/>
      <c r="VLM44" s="69"/>
      <c r="VLN44" s="149"/>
      <c r="VLO44" s="69"/>
      <c r="VLP44" s="149"/>
      <c r="VLQ44" s="69"/>
      <c r="VLR44" s="149"/>
      <c r="VLS44" s="69"/>
      <c r="VLT44" s="149"/>
      <c r="VLU44" s="69"/>
      <c r="VLV44" s="149"/>
      <c r="VLW44" s="69"/>
      <c r="VLX44" s="149"/>
      <c r="VLY44" s="69"/>
      <c r="VLZ44" s="149"/>
      <c r="VMA44" s="69"/>
      <c r="VMB44" s="149"/>
      <c r="VMC44" s="69"/>
      <c r="VMD44" s="149"/>
      <c r="VME44" s="69"/>
      <c r="VMF44" s="149"/>
      <c r="VMG44" s="69"/>
      <c r="VMH44" s="149"/>
      <c r="VMI44" s="69"/>
      <c r="VMJ44" s="149"/>
      <c r="VMK44" s="69"/>
      <c r="VML44" s="149"/>
      <c r="VMM44" s="69"/>
      <c r="VMN44" s="149"/>
      <c r="VMO44" s="69"/>
      <c r="VMP44" s="149"/>
      <c r="VMQ44" s="69"/>
      <c r="VMR44" s="149"/>
      <c r="VMS44" s="69"/>
      <c r="VMT44" s="149"/>
      <c r="VMU44" s="69"/>
      <c r="VMV44" s="149"/>
      <c r="VMW44" s="69"/>
      <c r="VMX44" s="149"/>
      <c r="VMY44" s="69"/>
      <c r="VMZ44" s="149"/>
      <c r="VNA44" s="69"/>
      <c r="VNB44" s="149"/>
      <c r="VNC44" s="69"/>
      <c r="VND44" s="149"/>
      <c r="VNE44" s="69"/>
      <c r="VNF44" s="149"/>
      <c r="VNG44" s="69"/>
      <c r="VNH44" s="149"/>
      <c r="VNI44" s="69"/>
      <c r="VNJ44" s="149"/>
      <c r="VNK44" s="69"/>
      <c r="VNL44" s="149"/>
      <c r="VNM44" s="69"/>
      <c r="VNN44" s="149"/>
      <c r="VNO44" s="69"/>
      <c r="VNP44" s="149"/>
      <c r="VNQ44" s="69"/>
      <c r="VNR44" s="149"/>
      <c r="VNS44" s="69"/>
      <c r="VNT44" s="149"/>
      <c r="VNU44" s="69"/>
      <c r="VNV44" s="149"/>
      <c r="VNW44" s="69"/>
      <c r="VNX44" s="149"/>
      <c r="VNY44" s="69"/>
      <c r="VNZ44" s="149"/>
      <c r="VOA44" s="69"/>
      <c r="VOB44" s="149"/>
      <c r="VOC44" s="69"/>
      <c r="VOD44" s="149"/>
      <c r="VOE44" s="69"/>
      <c r="VOF44" s="149"/>
      <c r="VOG44" s="69"/>
      <c r="VOH44" s="149"/>
      <c r="VOI44" s="69"/>
      <c r="VOJ44" s="149"/>
      <c r="VOK44" s="69"/>
      <c r="VOL44" s="149"/>
      <c r="VOM44" s="69"/>
      <c r="VON44" s="149"/>
      <c r="VOO44" s="69"/>
      <c r="VOP44" s="149"/>
      <c r="VOQ44" s="69"/>
      <c r="VOR44" s="149"/>
      <c r="VOS44" s="69"/>
      <c r="VOT44" s="149"/>
      <c r="VOU44" s="69"/>
      <c r="VOV44" s="149"/>
      <c r="VOW44" s="69"/>
      <c r="VOX44" s="149"/>
      <c r="VOY44" s="69"/>
      <c r="VOZ44" s="149"/>
      <c r="VPA44" s="69"/>
      <c r="VPB44" s="149"/>
      <c r="VPC44" s="69"/>
      <c r="VPD44" s="149"/>
      <c r="VPE44" s="69"/>
      <c r="VPF44" s="149"/>
      <c r="VPG44" s="69"/>
      <c r="VPH44" s="149"/>
      <c r="VPI44" s="69"/>
      <c r="VPJ44" s="149"/>
      <c r="VPK44" s="69"/>
      <c r="VPL44" s="149"/>
      <c r="VPM44" s="69"/>
      <c r="VPN44" s="149"/>
      <c r="VPO44" s="69"/>
      <c r="VPP44" s="149"/>
      <c r="VPQ44" s="69"/>
      <c r="VPR44" s="149"/>
      <c r="VPS44" s="69"/>
      <c r="VPT44" s="149"/>
      <c r="VPU44" s="69"/>
      <c r="VPV44" s="149"/>
      <c r="VPW44" s="69"/>
      <c r="VPX44" s="149"/>
      <c r="VPY44" s="69"/>
      <c r="VPZ44" s="149"/>
      <c r="VQA44" s="69"/>
      <c r="VQB44" s="149"/>
      <c r="VQC44" s="69"/>
      <c r="VQD44" s="149"/>
      <c r="VQE44" s="69"/>
      <c r="VQF44" s="149"/>
      <c r="VQG44" s="69"/>
      <c r="VQH44" s="149"/>
      <c r="VQI44" s="69"/>
      <c r="VQJ44" s="149"/>
      <c r="VQK44" s="69"/>
      <c r="VQL44" s="149"/>
      <c r="VQM44" s="69"/>
      <c r="VQN44" s="149"/>
      <c r="VQO44" s="69"/>
      <c r="VQP44" s="149"/>
      <c r="VQQ44" s="69"/>
      <c r="VQR44" s="149"/>
      <c r="VQS44" s="69"/>
      <c r="VQT44" s="149"/>
      <c r="VQU44" s="69"/>
      <c r="VQV44" s="149"/>
      <c r="VQW44" s="69"/>
      <c r="VQX44" s="149"/>
      <c r="VQY44" s="69"/>
      <c r="VQZ44" s="149"/>
      <c r="VRA44" s="69"/>
      <c r="VRB44" s="149"/>
      <c r="VRC44" s="69"/>
      <c r="VRD44" s="149"/>
      <c r="VRE44" s="69"/>
      <c r="VRF44" s="149"/>
      <c r="VRG44" s="69"/>
      <c r="VRH44" s="149"/>
      <c r="VRI44" s="69"/>
      <c r="VRJ44" s="149"/>
      <c r="VRK44" s="69"/>
      <c r="VRL44" s="149"/>
      <c r="VRM44" s="69"/>
      <c r="VRN44" s="149"/>
      <c r="VRO44" s="69"/>
      <c r="VRP44" s="149"/>
      <c r="VRQ44" s="69"/>
      <c r="VRR44" s="149"/>
      <c r="VRS44" s="69"/>
      <c r="VRT44" s="149"/>
      <c r="VRU44" s="69"/>
      <c r="VRV44" s="149"/>
      <c r="VRW44" s="69"/>
      <c r="VRX44" s="149"/>
      <c r="VRY44" s="69"/>
      <c r="VRZ44" s="149"/>
      <c r="VSA44" s="69"/>
      <c r="VSB44" s="149"/>
      <c r="VSC44" s="69"/>
      <c r="VSD44" s="149"/>
      <c r="VSE44" s="69"/>
      <c r="VSF44" s="149"/>
      <c r="VSG44" s="69"/>
      <c r="VSH44" s="149"/>
      <c r="VSI44" s="69"/>
      <c r="VSJ44" s="149"/>
      <c r="VSK44" s="69"/>
      <c r="VSL44" s="149"/>
      <c r="VSM44" s="69"/>
      <c r="VSN44" s="149"/>
      <c r="VSO44" s="69"/>
      <c r="VSP44" s="149"/>
      <c r="VSQ44" s="69"/>
      <c r="VSR44" s="149"/>
      <c r="VSS44" s="69"/>
      <c r="VST44" s="149"/>
      <c r="VSU44" s="69"/>
      <c r="VSV44" s="149"/>
      <c r="VSW44" s="69"/>
      <c r="VSX44" s="149"/>
      <c r="VSY44" s="69"/>
      <c r="VSZ44" s="149"/>
      <c r="VTA44" s="69"/>
      <c r="VTB44" s="149"/>
      <c r="VTC44" s="69"/>
      <c r="VTD44" s="149"/>
      <c r="VTE44" s="69"/>
      <c r="VTF44" s="149"/>
      <c r="VTG44" s="69"/>
      <c r="VTH44" s="149"/>
      <c r="VTI44" s="69"/>
      <c r="VTJ44" s="149"/>
      <c r="VTK44" s="69"/>
      <c r="VTL44" s="149"/>
      <c r="VTM44" s="69"/>
      <c r="VTN44" s="149"/>
      <c r="VTO44" s="69"/>
      <c r="VTP44" s="149"/>
      <c r="VTQ44" s="69"/>
      <c r="VTR44" s="149"/>
      <c r="VTS44" s="69"/>
      <c r="VTT44" s="149"/>
      <c r="VTU44" s="69"/>
      <c r="VTV44" s="149"/>
      <c r="VTW44" s="69"/>
      <c r="VTX44" s="149"/>
      <c r="VTY44" s="69"/>
      <c r="VTZ44" s="149"/>
      <c r="VUA44" s="69"/>
      <c r="VUB44" s="149"/>
      <c r="VUC44" s="69"/>
      <c r="VUD44" s="149"/>
      <c r="VUE44" s="69"/>
      <c r="VUF44" s="149"/>
      <c r="VUG44" s="69"/>
      <c r="VUH44" s="149"/>
      <c r="VUI44" s="69"/>
      <c r="VUJ44" s="149"/>
      <c r="VUK44" s="69"/>
      <c r="VUL44" s="149"/>
      <c r="VUM44" s="69"/>
      <c r="VUN44" s="149"/>
      <c r="VUO44" s="69"/>
      <c r="VUP44" s="149"/>
      <c r="VUQ44" s="69"/>
      <c r="VUR44" s="149"/>
      <c r="VUS44" s="69"/>
      <c r="VUT44" s="149"/>
      <c r="VUU44" s="69"/>
      <c r="VUV44" s="149"/>
      <c r="VUW44" s="69"/>
      <c r="VUX44" s="149"/>
      <c r="VUY44" s="69"/>
      <c r="VUZ44" s="149"/>
      <c r="VVA44" s="69"/>
      <c r="VVB44" s="149"/>
      <c r="VVC44" s="69"/>
      <c r="VVD44" s="149"/>
      <c r="VVE44" s="69"/>
      <c r="VVF44" s="149"/>
      <c r="VVG44" s="69"/>
      <c r="VVH44" s="149"/>
      <c r="VVI44" s="69"/>
      <c r="VVJ44" s="149"/>
      <c r="VVK44" s="69"/>
      <c r="VVL44" s="149"/>
      <c r="VVM44" s="69"/>
      <c r="VVN44" s="149"/>
      <c r="VVO44" s="69"/>
      <c r="VVP44" s="149"/>
      <c r="VVQ44" s="69"/>
      <c r="VVR44" s="149"/>
      <c r="VVS44" s="69"/>
      <c r="VVT44" s="149"/>
      <c r="VVU44" s="69"/>
      <c r="VVV44" s="149"/>
      <c r="VVW44" s="69"/>
      <c r="VVX44" s="149"/>
      <c r="VVY44" s="69"/>
      <c r="VVZ44" s="149"/>
      <c r="VWA44" s="69"/>
      <c r="VWB44" s="149"/>
      <c r="VWC44" s="69"/>
      <c r="VWD44" s="149"/>
      <c r="VWE44" s="69"/>
      <c r="VWF44" s="149"/>
      <c r="VWG44" s="69"/>
      <c r="VWH44" s="149"/>
      <c r="VWI44" s="69"/>
      <c r="VWJ44" s="149"/>
      <c r="VWK44" s="69"/>
      <c r="VWL44" s="149"/>
      <c r="VWM44" s="69"/>
      <c r="VWN44" s="149"/>
      <c r="VWO44" s="69"/>
      <c r="VWP44" s="149"/>
      <c r="VWQ44" s="69"/>
      <c r="VWR44" s="149"/>
      <c r="VWS44" s="69"/>
      <c r="VWT44" s="149"/>
      <c r="VWU44" s="69"/>
      <c r="VWV44" s="149"/>
      <c r="VWW44" s="69"/>
      <c r="VWX44" s="149"/>
      <c r="VWY44" s="69"/>
      <c r="VWZ44" s="149"/>
      <c r="VXA44" s="69"/>
      <c r="VXB44" s="149"/>
      <c r="VXC44" s="69"/>
      <c r="VXD44" s="149"/>
      <c r="VXE44" s="69"/>
      <c r="VXF44" s="149"/>
      <c r="VXG44" s="69"/>
      <c r="VXH44" s="149"/>
      <c r="VXI44" s="69"/>
      <c r="VXJ44" s="149"/>
      <c r="VXK44" s="69"/>
      <c r="VXL44" s="149"/>
      <c r="VXM44" s="69"/>
      <c r="VXN44" s="149"/>
      <c r="VXO44" s="69"/>
      <c r="VXP44" s="149"/>
      <c r="VXQ44" s="69"/>
      <c r="VXR44" s="149"/>
      <c r="VXS44" s="69"/>
      <c r="VXT44" s="149"/>
      <c r="VXU44" s="69"/>
      <c r="VXV44" s="149"/>
      <c r="VXW44" s="69"/>
      <c r="VXX44" s="149"/>
      <c r="VXY44" s="69"/>
      <c r="VXZ44" s="149"/>
      <c r="VYA44" s="69"/>
      <c r="VYB44" s="149"/>
      <c r="VYC44" s="69"/>
      <c r="VYD44" s="149"/>
      <c r="VYE44" s="69"/>
      <c r="VYF44" s="149"/>
      <c r="VYG44" s="69"/>
      <c r="VYH44" s="149"/>
      <c r="VYI44" s="69"/>
      <c r="VYJ44" s="149"/>
      <c r="VYK44" s="69"/>
      <c r="VYL44" s="149"/>
      <c r="VYM44" s="69"/>
      <c r="VYN44" s="149"/>
      <c r="VYO44" s="69"/>
      <c r="VYP44" s="149"/>
      <c r="VYQ44" s="69"/>
      <c r="VYR44" s="149"/>
      <c r="VYS44" s="69"/>
      <c r="VYT44" s="149"/>
      <c r="VYU44" s="69"/>
      <c r="VYV44" s="149"/>
      <c r="VYW44" s="69"/>
      <c r="VYX44" s="149"/>
      <c r="VYY44" s="69"/>
      <c r="VYZ44" s="149"/>
      <c r="VZA44" s="69"/>
      <c r="VZB44" s="149"/>
      <c r="VZC44" s="69"/>
      <c r="VZD44" s="149"/>
      <c r="VZE44" s="69"/>
      <c r="VZF44" s="149"/>
      <c r="VZG44" s="69"/>
      <c r="VZH44" s="149"/>
      <c r="VZI44" s="69"/>
      <c r="VZJ44" s="149"/>
      <c r="VZK44" s="69"/>
      <c r="VZL44" s="149"/>
      <c r="VZM44" s="69"/>
      <c r="VZN44" s="149"/>
      <c r="VZO44" s="69"/>
      <c r="VZP44" s="149"/>
      <c r="VZQ44" s="69"/>
      <c r="VZR44" s="149"/>
      <c r="VZS44" s="69"/>
      <c r="VZT44" s="149"/>
      <c r="VZU44" s="69"/>
      <c r="VZV44" s="149"/>
      <c r="VZW44" s="69"/>
      <c r="VZX44" s="149"/>
      <c r="VZY44" s="69"/>
      <c r="VZZ44" s="149"/>
      <c r="WAA44" s="69"/>
      <c r="WAB44" s="149"/>
      <c r="WAC44" s="69"/>
      <c r="WAD44" s="149"/>
      <c r="WAE44" s="69"/>
      <c r="WAF44" s="149"/>
      <c r="WAG44" s="69"/>
      <c r="WAH44" s="149"/>
      <c r="WAI44" s="69"/>
      <c r="WAJ44" s="149"/>
      <c r="WAK44" s="69"/>
      <c r="WAL44" s="149"/>
      <c r="WAM44" s="69"/>
      <c r="WAN44" s="149"/>
      <c r="WAO44" s="69"/>
      <c r="WAP44" s="149"/>
      <c r="WAQ44" s="69"/>
      <c r="WAR44" s="149"/>
      <c r="WAS44" s="69"/>
      <c r="WAT44" s="149"/>
      <c r="WAU44" s="69"/>
      <c r="WAV44" s="149"/>
      <c r="WAW44" s="69"/>
      <c r="WAX44" s="149"/>
      <c r="WAY44" s="69"/>
      <c r="WAZ44" s="149"/>
      <c r="WBA44" s="69"/>
      <c r="WBB44" s="149"/>
      <c r="WBC44" s="69"/>
      <c r="WBD44" s="149"/>
      <c r="WBE44" s="69"/>
      <c r="WBF44" s="149"/>
      <c r="WBG44" s="69"/>
      <c r="WBH44" s="149"/>
      <c r="WBI44" s="69"/>
      <c r="WBJ44" s="149"/>
      <c r="WBK44" s="69"/>
      <c r="WBL44" s="149"/>
      <c r="WBM44" s="69"/>
      <c r="WBN44" s="149"/>
      <c r="WBO44" s="69"/>
      <c r="WBP44" s="149"/>
      <c r="WBQ44" s="69"/>
      <c r="WBR44" s="149"/>
      <c r="WBS44" s="69"/>
      <c r="WBT44" s="149"/>
      <c r="WBU44" s="69"/>
      <c r="WBV44" s="149"/>
      <c r="WBW44" s="69"/>
      <c r="WBX44" s="149"/>
      <c r="WBY44" s="69"/>
      <c r="WBZ44" s="149"/>
      <c r="WCA44" s="69"/>
      <c r="WCB44" s="149"/>
      <c r="WCC44" s="69"/>
      <c r="WCD44" s="149"/>
      <c r="WCE44" s="69"/>
      <c r="WCF44" s="149"/>
      <c r="WCG44" s="69"/>
      <c r="WCH44" s="149"/>
      <c r="WCI44" s="69"/>
      <c r="WCJ44" s="149"/>
      <c r="WCK44" s="69"/>
      <c r="WCL44" s="149"/>
      <c r="WCM44" s="69"/>
      <c r="WCN44" s="149"/>
      <c r="WCO44" s="69"/>
      <c r="WCP44" s="149"/>
      <c r="WCQ44" s="69"/>
      <c r="WCR44" s="149"/>
      <c r="WCS44" s="69"/>
      <c r="WCT44" s="149"/>
      <c r="WCU44" s="69"/>
      <c r="WCV44" s="149"/>
      <c r="WCW44" s="69"/>
      <c r="WCX44" s="149"/>
      <c r="WCY44" s="69"/>
      <c r="WCZ44" s="149"/>
      <c r="WDA44" s="69"/>
      <c r="WDB44" s="149"/>
      <c r="WDC44" s="69"/>
      <c r="WDD44" s="149"/>
      <c r="WDE44" s="69"/>
      <c r="WDF44" s="149"/>
      <c r="WDG44" s="69"/>
      <c r="WDH44" s="149"/>
      <c r="WDI44" s="69"/>
      <c r="WDJ44" s="149"/>
      <c r="WDK44" s="69"/>
      <c r="WDL44" s="149"/>
      <c r="WDM44" s="69"/>
      <c r="WDN44" s="149"/>
      <c r="WDO44" s="69"/>
      <c r="WDP44" s="149"/>
      <c r="WDQ44" s="69"/>
      <c r="WDR44" s="149"/>
      <c r="WDS44" s="69"/>
      <c r="WDT44" s="149"/>
      <c r="WDU44" s="69"/>
      <c r="WDV44" s="149"/>
      <c r="WDW44" s="69"/>
      <c r="WDX44" s="149"/>
      <c r="WDY44" s="69"/>
      <c r="WDZ44" s="149"/>
      <c r="WEA44" s="69"/>
      <c r="WEB44" s="149"/>
      <c r="WEC44" s="69"/>
      <c r="WED44" s="149"/>
      <c r="WEE44" s="69"/>
      <c r="WEF44" s="149"/>
      <c r="WEG44" s="69"/>
      <c r="WEH44" s="149"/>
      <c r="WEI44" s="69"/>
      <c r="WEJ44" s="149"/>
      <c r="WEK44" s="69"/>
      <c r="WEL44" s="149"/>
      <c r="WEM44" s="69"/>
      <c r="WEN44" s="149"/>
      <c r="WEO44" s="69"/>
      <c r="WEP44" s="149"/>
      <c r="WEQ44" s="69"/>
      <c r="WER44" s="149"/>
      <c r="WES44" s="69"/>
      <c r="WET44" s="149"/>
      <c r="WEU44" s="69"/>
      <c r="WEV44" s="149"/>
      <c r="WEW44" s="69"/>
      <c r="WEX44" s="149"/>
      <c r="WEY44" s="69"/>
      <c r="WEZ44" s="149"/>
      <c r="WFA44" s="69"/>
      <c r="WFB44" s="149"/>
      <c r="WFC44" s="69"/>
      <c r="WFD44" s="149"/>
      <c r="WFE44" s="69"/>
      <c r="WFF44" s="149"/>
      <c r="WFG44" s="69"/>
      <c r="WFH44" s="149"/>
      <c r="WFI44" s="69"/>
      <c r="WFJ44" s="149"/>
      <c r="WFK44" s="69"/>
      <c r="WFL44" s="149"/>
      <c r="WFM44" s="69"/>
      <c r="WFN44" s="149"/>
      <c r="WFO44" s="69"/>
      <c r="WFP44" s="149"/>
      <c r="WFQ44" s="69"/>
      <c r="WFR44" s="149"/>
      <c r="WFS44" s="69"/>
      <c r="WFT44" s="149"/>
      <c r="WFU44" s="69"/>
      <c r="WFV44" s="149"/>
      <c r="WFW44" s="69"/>
      <c r="WFX44" s="149"/>
      <c r="WFY44" s="69"/>
      <c r="WFZ44" s="149"/>
      <c r="WGA44" s="69"/>
      <c r="WGB44" s="149"/>
      <c r="WGC44" s="69"/>
      <c r="WGD44" s="149"/>
      <c r="WGE44" s="69"/>
      <c r="WGF44" s="149"/>
      <c r="WGG44" s="69"/>
      <c r="WGH44" s="149"/>
      <c r="WGI44" s="69"/>
      <c r="WGJ44" s="149"/>
      <c r="WGK44" s="69"/>
      <c r="WGL44" s="149"/>
      <c r="WGM44" s="69"/>
      <c r="WGN44" s="149"/>
      <c r="WGO44" s="69"/>
      <c r="WGP44" s="149"/>
      <c r="WGQ44" s="69"/>
      <c r="WGR44" s="149"/>
      <c r="WGS44" s="69"/>
      <c r="WGT44" s="149"/>
      <c r="WGU44" s="69"/>
      <c r="WGV44" s="149"/>
      <c r="WGW44" s="69"/>
      <c r="WGX44" s="149"/>
      <c r="WGY44" s="69"/>
      <c r="WGZ44" s="149"/>
      <c r="WHA44" s="69"/>
      <c r="WHB44" s="149"/>
      <c r="WHC44" s="69"/>
      <c r="WHD44" s="149"/>
      <c r="WHE44" s="69"/>
      <c r="WHF44" s="149"/>
      <c r="WHG44" s="69"/>
      <c r="WHH44" s="149"/>
      <c r="WHI44" s="69"/>
      <c r="WHJ44" s="149"/>
      <c r="WHK44" s="69"/>
      <c r="WHL44" s="149"/>
      <c r="WHM44" s="69"/>
      <c r="WHN44" s="149"/>
      <c r="WHO44" s="69"/>
      <c r="WHP44" s="149"/>
      <c r="WHQ44" s="69"/>
      <c r="WHR44" s="149"/>
      <c r="WHS44" s="69"/>
      <c r="WHT44" s="149"/>
      <c r="WHU44" s="69"/>
      <c r="WHV44" s="149"/>
      <c r="WHW44" s="69"/>
      <c r="WHX44" s="149"/>
      <c r="WHY44" s="69"/>
      <c r="WHZ44" s="149"/>
      <c r="WIA44" s="69"/>
      <c r="WIB44" s="149"/>
      <c r="WIC44" s="69"/>
      <c r="WID44" s="149"/>
      <c r="WIE44" s="69"/>
      <c r="WIF44" s="149"/>
      <c r="WIG44" s="69"/>
      <c r="WIH44" s="149"/>
      <c r="WII44" s="69"/>
      <c r="WIJ44" s="149"/>
      <c r="WIK44" s="69"/>
      <c r="WIL44" s="149"/>
      <c r="WIM44" s="69"/>
      <c r="WIN44" s="149"/>
      <c r="WIO44" s="69"/>
      <c r="WIP44" s="149"/>
      <c r="WIQ44" s="69"/>
      <c r="WIR44" s="149"/>
      <c r="WIS44" s="69"/>
      <c r="WIT44" s="149"/>
      <c r="WIU44" s="69"/>
      <c r="WIV44" s="149"/>
      <c r="WIW44" s="69"/>
      <c r="WIX44" s="149"/>
      <c r="WIY44" s="69"/>
      <c r="WIZ44" s="149"/>
      <c r="WJA44" s="69"/>
      <c r="WJB44" s="149"/>
      <c r="WJC44" s="69"/>
      <c r="WJD44" s="149"/>
      <c r="WJE44" s="69"/>
      <c r="WJF44" s="149"/>
      <c r="WJG44" s="69"/>
      <c r="WJH44" s="149"/>
      <c r="WJI44" s="69"/>
      <c r="WJJ44" s="149"/>
      <c r="WJK44" s="69"/>
      <c r="WJL44" s="149"/>
      <c r="WJM44" s="69"/>
      <c r="WJN44" s="149"/>
      <c r="WJO44" s="69"/>
      <c r="WJP44" s="149"/>
      <c r="WJQ44" s="69"/>
      <c r="WJR44" s="149"/>
      <c r="WJS44" s="69"/>
      <c r="WJT44" s="149"/>
      <c r="WJU44" s="69"/>
      <c r="WJV44" s="149"/>
      <c r="WJW44" s="69"/>
      <c r="WJX44" s="149"/>
      <c r="WJY44" s="69"/>
      <c r="WJZ44" s="149"/>
      <c r="WKA44" s="69"/>
      <c r="WKB44" s="149"/>
      <c r="WKC44" s="69"/>
      <c r="WKD44" s="149"/>
      <c r="WKE44" s="69"/>
      <c r="WKF44" s="149"/>
      <c r="WKG44" s="69"/>
      <c r="WKH44" s="149"/>
      <c r="WKI44" s="69"/>
      <c r="WKJ44" s="149"/>
      <c r="WKK44" s="69"/>
      <c r="WKL44" s="149"/>
      <c r="WKM44" s="69"/>
      <c r="WKN44" s="149"/>
      <c r="WKO44" s="69"/>
      <c r="WKP44" s="149"/>
      <c r="WKQ44" s="69"/>
      <c r="WKR44" s="149"/>
      <c r="WKS44" s="69"/>
      <c r="WKT44" s="149"/>
      <c r="WKU44" s="69"/>
      <c r="WKV44" s="149"/>
      <c r="WKW44" s="69"/>
      <c r="WKX44" s="149"/>
      <c r="WKY44" s="69"/>
      <c r="WKZ44" s="149"/>
      <c r="WLA44" s="69"/>
      <c r="WLB44" s="149"/>
      <c r="WLC44" s="69"/>
      <c r="WLD44" s="149"/>
      <c r="WLE44" s="69"/>
      <c r="WLF44" s="149"/>
      <c r="WLG44" s="69"/>
      <c r="WLH44" s="149"/>
      <c r="WLI44" s="69"/>
      <c r="WLJ44" s="149"/>
      <c r="WLK44" s="69"/>
      <c r="WLL44" s="149"/>
      <c r="WLM44" s="69"/>
      <c r="WLN44" s="149"/>
      <c r="WLO44" s="69"/>
      <c r="WLP44" s="149"/>
      <c r="WLQ44" s="69"/>
      <c r="WLR44" s="149"/>
      <c r="WLS44" s="69"/>
      <c r="WLT44" s="149"/>
      <c r="WLU44" s="69"/>
      <c r="WLV44" s="149"/>
      <c r="WLW44" s="69"/>
      <c r="WLX44" s="149"/>
      <c r="WLY44" s="69"/>
      <c r="WLZ44" s="149"/>
      <c r="WMA44" s="69"/>
      <c r="WMB44" s="149"/>
      <c r="WMC44" s="69"/>
      <c r="WMD44" s="149"/>
      <c r="WME44" s="69"/>
      <c r="WMF44" s="149"/>
      <c r="WMG44" s="69"/>
      <c r="WMH44" s="149"/>
      <c r="WMI44" s="69"/>
      <c r="WMJ44" s="149"/>
      <c r="WMK44" s="69"/>
      <c r="WML44" s="149"/>
      <c r="WMM44" s="69"/>
      <c r="WMN44" s="149"/>
      <c r="WMO44" s="69"/>
      <c r="WMP44" s="149"/>
      <c r="WMQ44" s="69"/>
      <c r="WMR44" s="149"/>
      <c r="WMS44" s="69"/>
      <c r="WMT44" s="149"/>
      <c r="WMU44" s="69"/>
      <c r="WMV44" s="149"/>
      <c r="WMW44" s="69"/>
      <c r="WMX44" s="149"/>
      <c r="WMY44" s="69"/>
      <c r="WMZ44" s="149"/>
      <c r="WNA44" s="69"/>
      <c r="WNB44" s="149"/>
      <c r="WNC44" s="69"/>
      <c r="WND44" s="149"/>
      <c r="WNE44" s="69"/>
      <c r="WNF44" s="149"/>
      <c r="WNG44" s="69"/>
      <c r="WNH44" s="149"/>
      <c r="WNI44" s="69"/>
      <c r="WNJ44" s="149"/>
      <c r="WNK44" s="69"/>
      <c r="WNL44" s="149"/>
      <c r="WNM44" s="69"/>
      <c r="WNN44" s="149"/>
      <c r="WNO44" s="69"/>
      <c r="WNP44" s="149"/>
      <c r="WNQ44" s="69"/>
      <c r="WNR44" s="149"/>
      <c r="WNS44" s="69"/>
      <c r="WNT44" s="149"/>
      <c r="WNU44" s="69"/>
      <c r="WNV44" s="149"/>
      <c r="WNW44" s="69"/>
      <c r="WNX44" s="149"/>
      <c r="WNY44" s="69"/>
      <c r="WNZ44" s="149"/>
      <c r="WOA44" s="69"/>
      <c r="WOB44" s="149"/>
      <c r="WOC44" s="69"/>
      <c r="WOD44" s="149"/>
      <c r="WOE44" s="69"/>
      <c r="WOF44" s="149"/>
      <c r="WOG44" s="69"/>
      <c r="WOH44" s="149"/>
      <c r="WOI44" s="69"/>
      <c r="WOJ44" s="149"/>
      <c r="WOK44" s="69"/>
      <c r="WOL44" s="149"/>
      <c r="WOM44" s="69"/>
      <c r="WON44" s="149"/>
      <c r="WOO44" s="69"/>
      <c r="WOP44" s="149"/>
      <c r="WOQ44" s="69"/>
      <c r="WOR44" s="149"/>
      <c r="WOS44" s="69"/>
      <c r="WOT44" s="149"/>
      <c r="WOU44" s="69"/>
      <c r="WOV44" s="149"/>
      <c r="WOW44" s="69"/>
      <c r="WOX44" s="149"/>
      <c r="WOY44" s="69"/>
      <c r="WOZ44" s="149"/>
      <c r="WPA44" s="69"/>
      <c r="WPB44" s="149"/>
      <c r="WPC44" s="69"/>
      <c r="WPD44" s="149"/>
      <c r="WPE44" s="69"/>
      <c r="WPF44" s="149"/>
      <c r="WPG44" s="69"/>
      <c r="WPH44" s="149"/>
      <c r="WPI44" s="69"/>
      <c r="WPJ44" s="149"/>
      <c r="WPK44" s="69"/>
      <c r="WPL44" s="149"/>
      <c r="WPM44" s="69"/>
      <c r="WPN44" s="149"/>
      <c r="WPO44" s="69"/>
      <c r="WPP44" s="149"/>
      <c r="WPQ44" s="69"/>
      <c r="WPR44" s="149"/>
      <c r="WPS44" s="69"/>
      <c r="WPT44" s="149"/>
      <c r="WPU44" s="69"/>
      <c r="WPV44" s="149"/>
      <c r="WPW44" s="69"/>
      <c r="WPX44" s="149"/>
      <c r="WPY44" s="69"/>
      <c r="WPZ44" s="149"/>
      <c r="WQA44" s="69"/>
      <c r="WQB44" s="149"/>
      <c r="WQC44" s="69"/>
      <c r="WQD44" s="149"/>
      <c r="WQE44" s="69"/>
      <c r="WQF44" s="149"/>
      <c r="WQG44" s="69"/>
      <c r="WQH44" s="149"/>
      <c r="WQI44" s="69"/>
      <c r="WQJ44" s="149"/>
      <c r="WQK44" s="69"/>
      <c r="WQL44" s="149"/>
      <c r="WQM44" s="69"/>
      <c r="WQN44" s="149"/>
      <c r="WQO44" s="69"/>
      <c r="WQP44" s="149"/>
      <c r="WQQ44" s="69"/>
      <c r="WQR44" s="149"/>
      <c r="WQS44" s="69"/>
      <c r="WQT44" s="149"/>
      <c r="WQU44" s="69"/>
      <c r="WQV44" s="149"/>
      <c r="WQW44" s="69"/>
      <c r="WQX44" s="149"/>
      <c r="WQY44" s="69"/>
      <c r="WQZ44" s="149"/>
      <c r="WRA44" s="69"/>
      <c r="WRB44" s="149"/>
      <c r="WRC44" s="69"/>
      <c r="WRD44" s="149"/>
      <c r="WRE44" s="69"/>
      <c r="WRF44" s="149"/>
      <c r="WRG44" s="69"/>
      <c r="WRH44" s="149"/>
      <c r="WRI44" s="69"/>
      <c r="WRJ44" s="149"/>
      <c r="WRK44" s="69"/>
      <c r="WRL44" s="149"/>
      <c r="WRM44" s="69"/>
      <c r="WRN44" s="149"/>
      <c r="WRO44" s="69"/>
      <c r="WRP44" s="149"/>
      <c r="WRQ44" s="69"/>
      <c r="WRR44" s="149"/>
      <c r="WRS44" s="69"/>
      <c r="WRT44" s="149"/>
      <c r="WRU44" s="69"/>
      <c r="WRV44" s="149"/>
      <c r="WRW44" s="69"/>
      <c r="WRX44" s="149"/>
      <c r="WRY44" s="69"/>
      <c r="WRZ44" s="149"/>
      <c r="WSA44" s="69"/>
      <c r="WSB44" s="149"/>
      <c r="WSC44" s="69"/>
      <c r="WSD44" s="149"/>
      <c r="WSE44" s="69"/>
      <c r="WSF44" s="149"/>
      <c r="WSG44" s="69"/>
      <c r="WSH44" s="149"/>
      <c r="WSI44" s="69"/>
      <c r="WSJ44" s="149"/>
      <c r="WSK44" s="69"/>
      <c r="WSL44" s="149"/>
      <c r="WSM44" s="69"/>
      <c r="WSN44" s="149"/>
      <c r="WSO44" s="69"/>
      <c r="WSP44" s="149"/>
      <c r="WSQ44" s="69"/>
      <c r="WSR44" s="149"/>
      <c r="WSS44" s="69"/>
      <c r="WST44" s="149"/>
      <c r="WSU44" s="69"/>
      <c r="WSV44" s="149"/>
      <c r="WSW44" s="69"/>
      <c r="WSX44" s="149"/>
      <c r="WSY44" s="69"/>
      <c r="WSZ44" s="149"/>
      <c r="WTA44" s="69"/>
      <c r="WTB44" s="149"/>
      <c r="WTC44" s="69"/>
      <c r="WTD44" s="149"/>
      <c r="WTE44" s="69"/>
      <c r="WTF44" s="149"/>
      <c r="WTG44" s="69"/>
      <c r="WTH44" s="149"/>
      <c r="WTI44" s="69"/>
      <c r="WTJ44" s="149"/>
      <c r="WTK44" s="69"/>
      <c r="WTL44" s="149"/>
      <c r="WTM44" s="69"/>
      <c r="WTN44" s="149"/>
      <c r="WTO44" s="69"/>
      <c r="WTP44" s="149"/>
      <c r="WTQ44" s="69"/>
      <c r="WTR44" s="149"/>
      <c r="WTS44" s="69"/>
      <c r="WTT44" s="149"/>
      <c r="WTU44" s="69"/>
      <c r="WTV44" s="149"/>
      <c r="WTW44" s="69"/>
      <c r="WTX44" s="149"/>
      <c r="WTY44" s="69"/>
      <c r="WTZ44" s="149"/>
      <c r="WUA44" s="69"/>
      <c r="WUB44" s="149"/>
      <c r="WUC44" s="69"/>
      <c r="WUD44" s="149"/>
      <c r="WUE44" s="69"/>
      <c r="WUF44" s="149"/>
      <c r="WUG44" s="69"/>
      <c r="WUH44" s="149"/>
      <c r="WUI44" s="69"/>
      <c r="WUJ44" s="149"/>
      <c r="WUK44" s="69"/>
      <c r="WUL44" s="149"/>
      <c r="WUM44" s="69"/>
      <c r="WUN44" s="149"/>
      <c r="WUO44" s="69"/>
      <c r="WUP44" s="149"/>
      <c r="WUQ44" s="69"/>
      <c r="WUR44" s="149"/>
      <c r="WUS44" s="69"/>
      <c r="WUT44" s="149"/>
      <c r="WUU44" s="69"/>
      <c r="WUV44" s="149"/>
      <c r="WUW44" s="69"/>
      <c r="WUX44" s="149"/>
      <c r="WUY44" s="69"/>
      <c r="WUZ44" s="149"/>
      <c r="WVA44" s="69"/>
      <c r="WVB44" s="149"/>
      <c r="WVC44" s="69"/>
      <c r="WVD44" s="149"/>
      <c r="WVE44" s="69"/>
      <c r="WVF44" s="149"/>
      <c r="WVG44" s="69"/>
      <c r="WVH44" s="149"/>
      <c r="WVI44" s="69"/>
      <c r="WVJ44" s="149"/>
      <c r="WVK44" s="69"/>
      <c r="WVL44" s="149"/>
      <c r="WVM44" s="69"/>
      <c r="WVN44" s="149"/>
      <c r="WVO44" s="69"/>
      <c r="WVP44" s="149"/>
      <c r="WVQ44" s="69"/>
      <c r="WVR44" s="149"/>
      <c r="WVS44" s="69"/>
      <c r="WVT44" s="149"/>
      <c r="WVU44" s="69"/>
      <c r="WVV44" s="149"/>
      <c r="WVW44" s="69"/>
      <c r="WVX44" s="149"/>
      <c r="WVY44" s="69"/>
      <c r="WVZ44" s="149"/>
      <c r="WWA44" s="69"/>
      <c r="WWB44" s="149"/>
      <c r="WWC44" s="69"/>
      <c r="WWD44" s="149"/>
      <c r="WWE44" s="69"/>
      <c r="WWF44" s="149"/>
      <c r="WWG44" s="69"/>
      <c r="WWH44" s="149"/>
      <c r="WWI44" s="69"/>
      <c r="WWJ44" s="149"/>
      <c r="WWK44" s="69"/>
      <c r="WWL44" s="149"/>
      <c r="WWM44" s="69"/>
      <c r="WWN44" s="149"/>
      <c r="WWO44" s="69"/>
      <c r="WWP44" s="149"/>
      <c r="WWQ44" s="69"/>
      <c r="WWR44" s="149"/>
      <c r="WWS44" s="69"/>
      <c r="WWT44" s="149"/>
      <c r="WWU44" s="69"/>
      <c r="WWV44" s="149"/>
      <c r="WWW44" s="69"/>
      <c r="WWX44" s="149"/>
      <c r="WWY44" s="69"/>
      <c r="WWZ44" s="149"/>
      <c r="WXA44" s="69"/>
      <c r="WXB44" s="149"/>
      <c r="WXC44" s="69"/>
      <c r="WXD44" s="149"/>
      <c r="WXE44" s="69"/>
      <c r="WXF44" s="149"/>
      <c r="WXG44" s="69"/>
      <c r="WXH44" s="149"/>
      <c r="WXI44" s="69"/>
      <c r="WXJ44" s="149"/>
      <c r="WXK44" s="69"/>
      <c r="WXL44" s="149"/>
      <c r="WXM44" s="69"/>
      <c r="WXN44" s="149"/>
      <c r="WXO44" s="69"/>
      <c r="WXP44" s="149"/>
      <c r="WXQ44" s="69"/>
      <c r="WXR44" s="149"/>
      <c r="WXS44" s="69"/>
      <c r="WXT44" s="149"/>
      <c r="WXU44" s="69"/>
      <c r="WXV44" s="149"/>
      <c r="WXW44" s="69"/>
      <c r="WXX44" s="149"/>
      <c r="WXY44" s="69"/>
      <c r="WXZ44" s="149"/>
      <c r="WYA44" s="69"/>
      <c r="WYB44" s="149"/>
      <c r="WYC44" s="69"/>
      <c r="WYD44" s="149"/>
      <c r="WYE44" s="69"/>
      <c r="WYF44" s="149"/>
      <c r="WYG44" s="69"/>
      <c r="WYH44" s="149"/>
      <c r="WYI44" s="69"/>
      <c r="WYJ44" s="149"/>
      <c r="WYK44" s="69"/>
      <c r="WYL44" s="149"/>
      <c r="WYM44" s="69"/>
      <c r="WYN44" s="149"/>
      <c r="WYO44" s="69"/>
      <c r="WYP44" s="149"/>
      <c r="WYQ44" s="69"/>
      <c r="WYR44" s="149"/>
      <c r="WYS44" s="69"/>
      <c r="WYT44" s="149"/>
      <c r="WYU44" s="69"/>
      <c r="WYV44" s="149"/>
      <c r="WYW44" s="69"/>
      <c r="WYX44" s="149"/>
      <c r="WYY44" s="69"/>
      <c r="WYZ44" s="149"/>
      <c r="WZA44" s="69"/>
      <c r="WZB44" s="149"/>
      <c r="WZC44" s="69"/>
      <c r="WZD44" s="149"/>
      <c r="WZE44" s="69"/>
      <c r="WZF44" s="149"/>
      <c r="WZG44" s="69"/>
      <c r="WZH44" s="149"/>
      <c r="WZI44" s="69"/>
      <c r="WZJ44" s="149"/>
      <c r="WZK44" s="69"/>
      <c r="WZL44" s="149"/>
      <c r="WZM44" s="69"/>
      <c r="WZN44" s="149"/>
      <c r="WZO44" s="69"/>
      <c r="WZP44" s="149"/>
      <c r="WZQ44" s="69"/>
      <c r="WZR44" s="149"/>
      <c r="WZS44" s="69"/>
      <c r="WZT44" s="149"/>
      <c r="WZU44" s="69"/>
      <c r="WZV44" s="149"/>
      <c r="WZW44" s="69"/>
      <c r="WZX44" s="149"/>
      <c r="WZY44" s="69"/>
      <c r="WZZ44" s="149"/>
      <c r="XAA44" s="69"/>
      <c r="XAB44" s="149"/>
      <c r="XAC44" s="69"/>
      <c r="XAD44" s="149"/>
      <c r="XAE44" s="69"/>
      <c r="XAF44" s="149"/>
      <c r="XAG44" s="69"/>
      <c r="XAH44" s="149"/>
      <c r="XAI44" s="69"/>
      <c r="XAJ44" s="149"/>
      <c r="XAK44" s="69"/>
      <c r="XAL44" s="149"/>
      <c r="XAM44" s="69"/>
      <c r="XAN44" s="149"/>
      <c r="XAO44" s="69"/>
      <c r="XAP44" s="149"/>
      <c r="XAQ44" s="69"/>
      <c r="XAR44" s="149"/>
      <c r="XAS44" s="69"/>
      <c r="XAT44" s="149"/>
      <c r="XAU44" s="69"/>
      <c r="XAV44" s="149"/>
      <c r="XAW44" s="69"/>
      <c r="XAX44" s="149"/>
      <c r="XAY44" s="69"/>
      <c r="XAZ44" s="149"/>
      <c r="XBA44" s="69"/>
      <c r="XBB44" s="149"/>
      <c r="XBC44" s="69"/>
      <c r="XBD44" s="149"/>
      <c r="XBE44" s="69"/>
      <c r="XBF44" s="149"/>
      <c r="XBG44" s="69"/>
      <c r="XBH44" s="149"/>
      <c r="XBI44" s="69"/>
      <c r="XBJ44" s="149"/>
      <c r="XBK44" s="69"/>
      <c r="XBL44" s="149"/>
      <c r="XBM44" s="69"/>
      <c r="XBN44" s="149"/>
      <c r="XBO44" s="69"/>
      <c r="XBP44" s="149"/>
      <c r="XBQ44" s="69"/>
      <c r="XBR44" s="149"/>
      <c r="XBS44" s="69"/>
      <c r="XBT44" s="149"/>
      <c r="XBU44" s="69"/>
      <c r="XBV44" s="149"/>
      <c r="XBW44" s="69"/>
      <c r="XBX44" s="149"/>
      <c r="XBY44" s="69"/>
      <c r="XBZ44" s="149"/>
      <c r="XCA44" s="69"/>
      <c r="XCB44" s="149"/>
      <c r="XCC44" s="69"/>
      <c r="XCD44" s="149"/>
      <c r="XCE44" s="69"/>
      <c r="XCF44" s="149"/>
      <c r="XCG44" s="69"/>
      <c r="XCH44" s="149"/>
      <c r="XCI44" s="69"/>
      <c r="XCJ44" s="149"/>
      <c r="XCK44" s="69"/>
      <c r="XCL44" s="149"/>
      <c r="XCM44" s="69"/>
      <c r="XCN44" s="149"/>
      <c r="XCO44" s="69"/>
      <c r="XCP44" s="149"/>
      <c r="XCQ44" s="69"/>
      <c r="XCR44" s="149"/>
      <c r="XCS44" s="69"/>
      <c r="XCT44" s="149"/>
      <c r="XCU44" s="69"/>
      <c r="XCV44" s="149"/>
      <c r="XCW44" s="69"/>
      <c r="XCX44" s="149"/>
      <c r="XCY44" s="69"/>
      <c r="XCZ44" s="149"/>
      <c r="XDA44" s="69"/>
      <c r="XDB44" s="149"/>
      <c r="XDC44" s="69"/>
      <c r="XDD44" s="149"/>
      <c r="XDE44" s="69"/>
      <c r="XDF44" s="149"/>
      <c r="XDG44" s="69"/>
      <c r="XDH44" s="149"/>
      <c r="XDI44" s="69"/>
      <c r="XDJ44" s="149"/>
      <c r="XDK44" s="69"/>
      <c r="XDL44" s="149"/>
      <c r="XDM44" s="69"/>
      <c r="XDN44" s="149"/>
      <c r="XDO44" s="69"/>
      <c r="XDP44" s="149"/>
      <c r="XDQ44" s="69"/>
      <c r="XDR44" s="149"/>
      <c r="XDS44" s="69"/>
      <c r="XDT44" s="149"/>
      <c r="XDU44" s="69"/>
      <c r="XDV44" s="149"/>
      <c r="XDW44" s="69"/>
      <c r="XDX44" s="149"/>
      <c r="XDY44" s="69"/>
      <c r="XDZ44" s="149"/>
      <c r="XEA44" s="69"/>
      <c r="XEB44" s="149"/>
      <c r="XEC44" s="69"/>
      <c r="XED44" s="149"/>
      <c r="XEE44" s="69"/>
      <c r="XEF44" s="149"/>
      <c r="XEG44" s="69"/>
      <c r="XEH44" s="149"/>
      <c r="XEI44" s="69"/>
      <c r="XEJ44" s="149"/>
      <c r="XEK44" s="69"/>
      <c r="XEL44" s="149"/>
      <c r="XEM44" s="69"/>
      <c r="XEN44" s="149"/>
      <c r="XEO44" s="69"/>
      <c r="XEP44" s="149"/>
      <c r="XEQ44" s="69"/>
      <c r="XER44" s="149"/>
      <c r="XES44" s="69"/>
      <c r="XET44" s="149"/>
      <c r="XEU44" s="69"/>
      <c r="XEV44" s="149"/>
      <c r="XEW44" s="69"/>
      <c r="XEX44" s="149"/>
      <c r="XEY44" s="69"/>
      <c r="XEZ44" s="149"/>
      <c r="XFA44" s="69"/>
      <c r="XFB44" s="149"/>
      <c r="XFC44" s="69"/>
      <c r="XFD44" s="149"/>
    </row>
    <row r="45" spans="1:16384">
      <c r="A45" s="90">
        <v>40</v>
      </c>
      <c r="B45" s="89">
        <v>1</v>
      </c>
      <c r="C45" s="65" t="s">
        <v>206</v>
      </c>
      <c r="D45" s="233" t="s">
        <v>847</v>
      </c>
      <c r="E45" t="s">
        <v>1155</v>
      </c>
      <c r="F45" s="90"/>
      <c r="G45" s="90"/>
      <c r="H45" s="90" t="s">
        <v>127</v>
      </c>
      <c r="I45" s="249">
        <v>2.1692</v>
      </c>
      <c r="J45" s="66">
        <f>B45*I45</f>
        <v>2.1692</v>
      </c>
      <c r="K45" s="249">
        <v>1.5573600000000001</v>
      </c>
      <c r="L45" s="66">
        <f t="shared" si="1"/>
        <v>1.5573600000000001</v>
      </c>
      <c r="M45" s="89" t="s">
        <v>673</v>
      </c>
    </row>
    <row r="46" spans="1:16384">
      <c r="A46" s="90"/>
      <c r="B46" s="89">
        <v>1</v>
      </c>
      <c r="C46" s="65" t="s">
        <v>730</v>
      </c>
      <c r="D46" s="225" t="s">
        <v>1190</v>
      </c>
      <c r="E46" s="232"/>
      <c r="F46" s="90"/>
      <c r="G46" s="90"/>
      <c r="H46" s="90"/>
      <c r="I46" s="227">
        <v>10</v>
      </c>
      <c r="J46" s="66">
        <f>B46*I46</f>
        <v>10</v>
      </c>
      <c r="K46" s="227">
        <v>7.5</v>
      </c>
      <c r="L46" s="66">
        <f t="shared" si="1"/>
        <v>7.5</v>
      </c>
      <c r="M46" s="90" t="s">
        <v>732</v>
      </c>
    </row>
    <row r="47" spans="1:16384" s="196" customFormat="1">
      <c r="A47" s="90"/>
      <c r="B47" s="89">
        <v>1</v>
      </c>
      <c r="C47" s="78" t="s">
        <v>731</v>
      </c>
      <c r="D47" s="225" t="s">
        <v>1191</v>
      </c>
      <c r="E47" s="232"/>
      <c r="F47" s="90"/>
      <c r="G47" s="90"/>
      <c r="H47" s="90"/>
      <c r="I47" s="227">
        <v>7.5</v>
      </c>
      <c r="J47" s="310">
        <f>B47*I47</f>
        <v>7.5</v>
      </c>
      <c r="K47" s="227">
        <v>7.5</v>
      </c>
      <c r="L47" s="66">
        <f t="shared" si="1"/>
        <v>7.5</v>
      </c>
      <c r="M47" s="90" t="s">
        <v>732</v>
      </c>
      <c r="N47" s="78"/>
      <c r="O47" s="78"/>
      <c r="P47" s="78"/>
      <c r="Q47" s="78"/>
      <c r="R47" s="78"/>
      <c r="S47" s="78"/>
      <c r="T47" s="78"/>
      <c r="U47" s="78"/>
      <c r="V47" s="78"/>
      <c r="W47" s="78"/>
      <c r="X47" s="78"/>
      <c r="Y47" s="78"/>
      <c r="Z47" s="78"/>
      <c r="AA47" s="78"/>
      <c r="AB47" s="78"/>
      <c r="AC47" s="78"/>
      <c r="AD47" s="78"/>
      <c r="AE47" s="78"/>
      <c r="AF47" s="78"/>
      <c r="AG47" s="78"/>
      <c r="AH47" s="78"/>
      <c r="AI47" s="78"/>
      <c r="AJ47" s="78"/>
      <c r="AK47" s="78"/>
      <c r="AL47" s="78"/>
      <c r="AM47" s="78"/>
      <c r="AN47" s="78"/>
      <c r="AO47" s="78"/>
      <c r="AP47" s="78"/>
      <c r="AQ47" s="78"/>
      <c r="AR47" s="78"/>
      <c r="AS47" s="78"/>
      <c r="AT47" s="78"/>
      <c r="AU47" s="78"/>
      <c r="AV47" s="78"/>
      <c r="AW47" s="78"/>
      <c r="AX47" s="78"/>
      <c r="AY47" s="78"/>
      <c r="AZ47" s="78"/>
      <c r="BA47" s="78"/>
      <c r="BB47" s="78"/>
      <c r="BC47" s="78"/>
      <c r="BD47" s="78"/>
      <c r="BE47" s="78"/>
      <c r="BF47" s="78"/>
      <c r="BG47" s="78"/>
      <c r="BH47" s="78"/>
      <c r="BI47" s="78"/>
      <c r="BJ47" s="78"/>
      <c r="BK47" s="78"/>
      <c r="BL47" s="78"/>
      <c r="BM47" s="78"/>
      <c r="BN47" s="78"/>
      <c r="BO47" s="78"/>
      <c r="BP47" s="78"/>
      <c r="BQ47" s="78"/>
      <c r="BR47" s="78"/>
      <c r="BS47" s="78"/>
      <c r="BT47" s="78"/>
      <c r="BU47" s="78"/>
      <c r="BV47" s="78"/>
      <c r="BW47" s="78"/>
      <c r="BX47" s="78"/>
      <c r="BY47" s="78"/>
      <c r="BZ47" s="78"/>
      <c r="CA47" s="78"/>
      <c r="CB47" s="78"/>
      <c r="CC47" s="78"/>
      <c r="CD47" s="78"/>
      <c r="CE47" s="78"/>
      <c r="CF47" s="78"/>
      <c r="CG47" s="78"/>
      <c r="CH47" s="78"/>
      <c r="CI47" s="78"/>
      <c r="CJ47" s="78"/>
      <c r="CK47" s="78"/>
      <c r="CL47" s="78"/>
      <c r="CM47" s="78"/>
      <c r="CN47" s="78"/>
      <c r="CO47" s="78"/>
      <c r="CP47" s="78"/>
      <c r="CQ47" s="78"/>
      <c r="CR47" s="78"/>
      <c r="CS47" s="78"/>
      <c r="CT47" s="78"/>
      <c r="CU47" s="78"/>
      <c r="CV47" s="78"/>
      <c r="CW47" s="78"/>
      <c r="CX47" s="78"/>
      <c r="CY47" s="78"/>
      <c r="CZ47" s="78"/>
      <c r="DA47" s="78"/>
      <c r="DB47" s="78"/>
      <c r="DC47" s="78"/>
      <c r="DD47" s="78"/>
      <c r="DE47" s="78"/>
      <c r="DF47" s="78"/>
      <c r="DG47" s="78"/>
      <c r="DH47" s="78"/>
      <c r="DI47" s="78"/>
      <c r="DJ47" s="78"/>
      <c r="DK47" s="78"/>
      <c r="DL47" s="78"/>
      <c r="DM47" s="78"/>
      <c r="DN47" s="78"/>
      <c r="DO47" s="78"/>
      <c r="DP47" s="78"/>
      <c r="DQ47" s="78"/>
      <c r="DR47" s="78"/>
      <c r="DS47" s="78"/>
      <c r="DT47" s="78"/>
      <c r="DU47" s="78"/>
      <c r="DV47" s="78"/>
      <c r="DW47" s="78"/>
      <c r="DX47" s="78"/>
      <c r="DY47" s="78"/>
      <c r="DZ47" s="78"/>
      <c r="EA47" s="78"/>
      <c r="EB47" s="78"/>
      <c r="EC47" s="78"/>
      <c r="ED47" s="78"/>
      <c r="EE47" s="78"/>
      <c r="EF47" s="78"/>
      <c r="EG47" s="78"/>
      <c r="EH47" s="78"/>
      <c r="EI47" s="78"/>
      <c r="EJ47" s="78"/>
      <c r="EK47" s="78"/>
      <c r="EL47" s="78"/>
      <c r="EM47" s="78"/>
      <c r="EN47" s="78"/>
      <c r="EO47" s="78"/>
      <c r="EP47" s="78"/>
      <c r="EQ47" s="78"/>
      <c r="ER47" s="78"/>
      <c r="ES47" s="78"/>
      <c r="ET47" s="78"/>
      <c r="EU47" s="78"/>
      <c r="EV47" s="78"/>
      <c r="EW47" s="78"/>
      <c r="EX47" s="78"/>
      <c r="EY47" s="78"/>
      <c r="EZ47" s="78"/>
      <c r="FA47" s="78"/>
      <c r="FB47" s="78"/>
      <c r="FC47" s="78"/>
      <c r="FD47" s="78"/>
      <c r="FE47" s="78"/>
      <c r="FF47" s="78"/>
      <c r="FG47" s="78"/>
      <c r="FH47" s="78"/>
      <c r="FI47" s="78"/>
      <c r="FJ47" s="78"/>
      <c r="FK47" s="78"/>
      <c r="FL47" s="78"/>
      <c r="FM47" s="78"/>
      <c r="FN47" s="78"/>
      <c r="FO47" s="78"/>
      <c r="FP47" s="78"/>
      <c r="FQ47" s="78"/>
      <c r="FR47" s="78"/>
      <c r="FS47" s="78"/>
      <c r="FT47" s="78"/>
      <c r="FU47" s="78"/>
      <c r="FV47" s="78"/>
      <c r="FW47" s="78"/>
      <c r="FX47" s="78"/>
      <c r="FY47" s="78"/>
      <c r="FZ47" s="78"/>
      <c r="GA47" s="78"/>
      <c r="GB47" s="78"/>
      <c r="GC47" s="78"/>
      <c r="GD47" s="78"/>
      <c r="GE47" s="78"/>
      <c r="GF47" s="78"/>
      <c r="GG47" s="78"/>
      <c r="GH47" s="78"/>
      <c r="GI47" s="78"/>
      <c r="GJ47" s="78"/>
      <c r="GK47" s="78"/>
      <c r="GL47" s="78"/>
      <c r="GM47" s="78"/>
      <c r="GN47" s="78"/>
      <c r="GO47" s="78"/>
      <c r="GP47" s="78"/>
      <c r="GQ47" s="78"/>
      <c r="GR47" s="78"/>
      <c r="GS47" s="78"/>
      <c r="GT47" s="78"/>
      <c r="GU47" s="78"/>
      <c r="GV47" s="78"/>
      <c r="GW47" s="78"/>
      <c r="GX47" s="78"/>
      <c r="GY47" s="78"/>
      <c r="GZ47" s="78"/>
      <c r="HA47" s="78"/>
      <c r="HB47" s="78"/>
      <c r="HC47" s="78"/>
      <c r="HD47" s="78"/>
      <c r="HE47" s="78"/>
      <c r="HF47" s="78"/>
      <c r="HG47" s="78"/>
      <c r="HH47" s="78"/>
      <c r="HI47" s="78"/>
      <c r="HJ47" s="78"/>
      <c r="HK47" s="78"/>
      <c r="HL47" s="78"/>
      <c r="HM47" s="78"/>
      <c r="HN47" s="78"/>
      <c r="HO47" s="78"/>
      <c r="HP47" s="78"/>
      <c r="HQ47" s="78"/>
      <c r="HR47" s="78"/>
      <c r="HS47" s="78"/>
      <c r="HT47" s="78"/>
      <c r="HU47" s="78"/>
      <c r="HV47" s="78"/>
      <c r="HW47" s="78"/>
      <c r="HX47" s="78"/>
      <c r="HY47" s="78"/>
      <c r="HZ47" s="78"/>
      <c r="IA47" s="78"/>
      <c r="IB47" s="78"/>
      <c r="IC47" s="78"/>
      <c r="ID47" s="78"/>
      <c r="IE47" s="78"/>
      <c r="IF47" s="78"/>
      <c r="IG47" s="78"/>
      <c r="IH47" s="78"/>
      <c r="II47" s="78"/>
      <c r="IJ47" s="78"/>
      <c r="IK47" s="78"/>
      <c r="IL47" s="78"/>
      <c r="IM47" s="78"/>
      <c r="IN47" s="78"/>
      <c r="IO47" s="78"/>
      <c r="IP47" s="78"/>
      <c r="IQ47" s="78"/>
      <c r="IR47" s="78"/>
      <c r="IS47" s="78"/>
      <c r="IT47" s="78"/>
      <c r="IU47" s="78"/>
      <c r="IV47" s="78"/>
      <c r="IW47" s="78"/>
      <c r="IX47" s="78"/>
      <c r="IY47" s="78"/>
      <c r="IZ47" s="78"/>
      <c r="JA47" s="78"/>
      <c r="JB47" s="78"/>
      <c r="JC47" s="78"/>
      <c r="JD47" s="78"/>
      <c r="JE47" s="78"/>
      <c r="JF47" s="78"/>
      <c r="JG47" s="78"/>
      <c r="JH47" s="78"/>
      <c r="JI47" s="78"/>
      <c r="JJ47" s="78"/>
      <c r="JK47" s="78"/>
      <c r="JL47" s="78"/>
      <c r="JM47" s="78"/>
      <c r="JN47" s="78"/>
      <c r="JO47" s="78"/>
      <c r="JP47" s="78"/>
      <c r="JQ47" s="78"/>
      <c r="JR47" s="78"/>
      <c r="JS47" s="78"/>
      <c r="JT47" s="78"/>
      <c r="JU47" s="78"/>
      <c r="JV47" s="78"/>
      <c r="JW47" s="78"/>
      <c r="JX47" s="78"/>
      <c r="JY47" s="78"/>
      <c r="JZ47" s="78"/>
      <c r="KA47" s="78"/>
      <c r="KB47" s="78"/>
      <c r="KC47" s="78"/>
      <c r="KD47" s="78"/>
      <c r="KE47" s="78"/>
      <c r="KF47" s="78"/>
      <c r="KG47" s="78"/>
      <c r="KH47" s="78"/>
      <c r="KI47" s="78"/>
      <c r="KJ47" s="78"/>
      <c r="KK47" s="78"/>
      <c r="KL47" s="78"/>
      <c r="KM47" s="78"/>
      <c r="KN47" s="78"/>
      <c r="KO47" s="78"/>
      <c r="KP47" s="78"/>
      <c r="KQ47" s="78"/>
      <c r="KR47" s="78"/>
      <c r="KS47" s="78"/>
      <c r="KT47" s="78"/>
      <c r="KU47" s="78"/>
      <c r="KV47" s="78"/>
      <c r="KW47" s="78"/>
      <c r="KX47" s="78"/>
      <c r="KY47" s="78"/>
      <c r="KZ47" s="78"/>
      <c r="LA47" s="78"/>
      <c r="LB47" s="78"/>
      <c r="LC47" s="78"/>
      <c r="LD47" s="78"/>
      <c r="LE47" s="78"/>
      <c r="LF47" s="78"/>
      <c r="LG47" s="78"/>
      <c r="LH47" s="78"/>
      <c r="LI47" s="78"/>
      <c r="LJ47" s="78"/>
      <c r="LK47" s="78"/>
      <c r="LL47" s="78"/>
      <c r="LM47" s="78"/>
      <c r="LN47" s="78"/>
      <c r="LO47" s="78"/>
      <c r="LP47" s="78"/>
      <c r="LQ47" s="78"/>
      <c r="LR47" s="78"/>
      <c r="LS47" s="78"/>
      <c r="LT47" s="78"/>
      <c r="LU47" s="78"/>
      <c r="LV47" s="78"/>
      <c r="LW47" s="78"/>
      <c r="LX47" s="78"/>
      <c r="LY47" s="78"/>
      <c r="LZ47" s="78"/>
      <c r="MA47" s="78"/>
      <c r="MB47" s="78"/>
      <c r="MC47" s="78"/>
      <c r="MD47" s="78"/>
      <c r="ME47" s="78"/>
      <c r="MF47" s="78"/>
      <c r="MG47" s="78"/>
      <c r="MH47" s="78"/>
      <c r="MI47" s="78"/>
      <c r="MJ47" s="78"/>
      <c r="MK47" s="78"/>
      <c r="ML47" s="78"/>
      <c r="MM47" s="78"/>
      <c r="MN47" s="78"/>
      <c r="MO47" s="78"/>
      <c r="MP47" s="78"/>
      <c r="MQ47" s="78"/>
      <c r="MR47" s="78"/>
      <c r="MS47" s="78"/>
      <c r="MT47" s="78"/>
      <c r="MU47" s="78"/>
      <c r="MV47" s="78"/>
      <c r="MW47" s="78"/>
      <c r="MX47" s="78"/>
      <c r="MY47" s="78"/>
      <c r="MZ47" s="78"/>
      <c r="NA47" s="78"/>
      <c r="NB47" s="78"/>
      <c r="NC47" s="78"/>
      <c r="ND47" s="78"/>
      <c r="NE47" s="78"/>
      <c r="NF47" s="78"/>
      <c r="NG47" s="78"/>
      <c r="NH47" s="78"/>
      <c r="NI47" s="78"/>
      <c r="NJ47" s="78"/>
      <c r="NK47" s="78"/>
      <c r="NL47" s="78"/>
      <c r="NM47" s="78"/>
      <c r="NN47" s="78"/>
      <c r="NO47" s="78"/>
      <c r="NP47" s="78"/>
      <c r="NQ47" s="78"/>
      <c r="NR47" s="78"/>
      <c r="NS47" s="78"/>
      <c r="NT47" s="78"/>
      <c r="NU47" s="78"/>
      <c r="NV47" s="78"/>
      <c r="NW47" s="78"/>
      <c r="NX47" s="78"/>
      <c r="NY47" s="78"/>
      <c r="NZ47" s="78"/>
      <c r="OA47" s="78"/>
      <c r="OB47" s="78"/>
      <c r="OC47" s="78"/>
      <c r="OD47" s="78"/>
      <c r="OE47" s="78"/>
      <c r="OF47" s="78"/>
      <c r="OG47" s="78"/>
      <c r="OH47" s="78"/>
      <c r="OI47" s="78"/>
      <c r="OJ47" s="78"/>
      <c r="OK47" s="78"/>
      <c r="OL47" s="78"/>
      <c r="OM47" s="78"/>
      <c r="ON47" s="78"/>
      <c r="OO47" s="78"/>
      <c r="OP47" s="78"/>
      <c r="OQ47" s="78"/>
      <c r="OR47" s="78"/>
      <c r="OS47" s="78"/>
      <c r="OT47" s="78"/>
      <c r="OU47" s="78"/>
      <c r="OV47" s="78"/>
      <c r="OW47" s="78"/>
      <c r="OX47" s="78"/>
      <c r="OY47" s="78"/>
      <c r="OZ47" s="78"/>
      <c r="PA47" s="78"/>
      <c r="PB47" s="78"/>
      <c r="PC47" s="78"/>
      <c r="PD47" s="78"/>
      <c r="PE47" s="78"/>
      <c r="PF47" s="78"/>
      <c r="PG47" s="78"/>
      <c r="PH47" s="78"/>
      <c r="PI47" s="78"/>
      <c r="PJ47" s="78"/>
      <c r="PK47" s="78"/>
      <c r="PL47" s="78"/>
      <c r="PM47" s="78"/>
      <c r="PN47" s="78"/>
      <c r="PO47" s="78"/>
      <c r="PP47" s="78"/>
      <c r="PQ47" s="78"/>
      <c r="PR47" s="78"/>
      <c r="PS47" s="78"/>
      <c r="PT47" s="78"/>
      <c r="PU47" s="78"/>
      <c r="PV47" s="78"/>
      <c r="PW47" s="78"/>
      <c r="PX47" s="78"/>
      <c r="PY47" s="78"/>
      <c r="PZ47" s="78"/>
      <c r="QA47" s="78"/>
      <c r="QB47" s="78"/>
      <c r="QC47" s="78"/>
      <c r="QD47" s="78"/>
      <c r="QE47" s="78"/>
      <c r="QF47" s="78"/>
      <c r="QG47" s="78"/>
      <c r="QH47" s="78"/>
      <c r="QI47" s="78"/>
      <c r="QJ47" s="78"/>
      <c r="QK47" s="78"/>
      <c r="QL47" s="78"/>
      <c r="QM47" s="78"/>
      <c r="QN47" s="78"/>
      <c r="QO47" s="78"/>
      <c r="QP47" s="78"/>
      <c r="QQ47" s="78"/>
      <c r="QR47" s="78"/>
      <c r="QS47" s="78"/>
      <c r="QT47" s="78"/>
      <c r="QU47" s="78"/>
      <c r="QV47" s="78"/>
      <c r="QW47" s="78"/>
      <c r="QX47" s="78"/>
      <c r="QY47" s="78"/>
      <c r="QZ47" s="78"/>
      <c r="RA47" s="78"/>
      <c r="RB47" s="78"/>
      <c r="RC47" s="78"/>
      <c r="RD47" s="78"/>
      <c r="RE47" s="78"/>
      <c r="RF47" s="78"/>
      <c r="RG47" s="78"/>
      <c r="RH47" s="78"/>
      <c r="RI47" s="78"/>
      <c r="RJ47" s="78"/>
      <c r="RK47" s="78"/>
      <c r="RL47" s="78"/>
      <c r="RM47" s="78"/>
      <c r="RN47" s="78"/>
      <c r="RO47" s="78"/>
      <c r="RP47" s="78"/>
      <c r="RQ47" s="78"/>
      <c r="RR47" s="78"/>
      <c r="RS47" s="78"/>
      <c r="RT47" s="78"/>
      <c r="RU47" s="78"/>
      <c r="RV47" s="78"/>
      <c r="RW47" s="78"/>
      <c r="RX47" s="78"/>
      <c r="RY47" s="78"/>
      <c r="RZ47" s="78"/>
      <c r="SA47" s="78"/>
      <c r="SB47" s="78"/>
      <c r="SC47" s="78"/>
      <c r="SD47" s="78"/>
      <c r="SE47" s="78"/>
      <c r="SF47" s="78"/>
      <c r="SG47" s="78"/>
      <c r="SH47" s="78"/>
      <c r="SI47" s="78"/>
      <c r="SJ47" s="78"/>
      <c r="SK47" s="78"/>
      <c r="SL47" s="78"/>
      <c r="SM47" s="78"/>
      <c r="SN47" s="78"/>
      <c r="SO47" s="78"/>
      <c r="SP47" s="78"/>
      <c r="SQ47" s="78"/>
      <c r="SR47" s="78"/>
      <c r="SS47" s="78"/>
      <c r="ST47" s="78"/>
      <c r="SU47" s="78"/>
      <c r="SV47" s="78"/>
      <c r="SW47" s="78"/>
      <c r="SX47" s="78"/>
      <c r="SY47" s="78"/>
      <c r="SZ47" s="78"/>
      <c r="TA47" s="78"/>
      <c r="TB47" s="78"/>
      <c r="TC47" s="78"/>
      <c r="TD47" s="78"/>
      <c r="TE47" s="78"/>
      <c r="TF47" s="78"/>
      <c r="TG47" s="78"/>
      <c r="TH47" s="78"/>
      <c r="TI47" s="78"/>
      <c r="TJ47" s="78"/>
      <c r="TK47" s="78"/>
      <c r="TL47" s="78"/>
      <c r="TM47" s="78"/>
      <c r="TN47" s="78"/>
      <c r="TO47" s="78"/>
      <c r="TP47" s="78"/>
      <c r="TQ47" s="78"/>
      <c r="TR47" s="78"/>
      <c r="TS47" s="78"/>
      <c r="TT47" s="78"/>
      <c r="TU47" s="78"/>
      <c r="TV47" s="78"/>
      <c r="TW47" s="78"/>
      <c r="TX47" s="78"/>
      <c r="TY47" s="78"/>
      <c r="TZ47" s="78"/>
      <c r="UA47" s="78"/>
      <c r="UB47" s="78"/>
      <c r="UC47" s="78"/>
      <c r="UD47" s="78"/>
      <c r="UE47" s="78"/>
      <c r="UF47" s="78"/>
      <c r="UG47" s="78"/>
      <c r="UH47" s="78"/>
      <c r="UI47" s="78"/>
      <c r="UJ47" s="78"/>
      <c r="UK47" s="78"/>
      <c r="UL47" s="78"/>
      <c r="UM47" s="78"/>
      <c r="UN47" s="78"/>
      <c r="UO47" s="78"/>
      <c r="UP47" s="78"/>
      <c r="UQ47" s="78"/>
      <c r="UR47" s="78"/>
      <c r="US47" s="78"/>
      <c r="UT47" s="78"/>
      <c r="UU47" s="78"/>
      <c r="UV47" s="78"/>
      <c r="UW47" s="78"/>
      <c r="UX47" s="78"/>
      <c r="UY47" s="78"/>
      <c r="UZ47" s="78"/>
      <c r="VA47" s="78"/>
      <c r="VB47" s="78"/>
      <c r="VC47" s="78"/>
      <c r="VD47" s="78"/>
      <c r="VE47" s="78"/>
      <c r="VF47" s="78"/>
      <c r="VG47" s="78"/>
      <c r="VH47" s="78"/>
      <c r="VI47" s="78"/>
      <c r="VJ47" s="78"/>
      <c r="VK47" s="78"/>
      <c r="VL47" s="78"/>
      <c r="VM47" s="78"/>
      <c r="VN47" s="78"/>
      <c r="VO47" s="78"/>
      <c r="VP47" s="78"/>
      <c r="VQ47" s="78"/>
      <c r="VR47" s="78"/>
      <c r="VS47" s="78"/>
      <c r="VT47" s="78"/>
      <c r="VU47" s="78"/>
      <c r="VV47" s="78"/>
      <c r="VW47" s="78"/>
      <c r="VX47" s="78"/>
      <c r="VY47" s="78"/>
      <c r="VZ47" s="78"/>
      <c r="WA47" s="78"/>
      <c r="WB47" s="78"/>
      <c r="WC47" s="78"/>
      <c r="WD47" s="78"/>
      <c r="WE47" s="78"/>
      <c r="WF47" s="78"/>
      <c r="WG47" s="78"/>
      <c r="WH47" s="78"/>
      <c r="WI47" s="78"/>
      <c r="WJ47" s="78"/>
      <c r="WK47" s="78"/>
      <c r="WL47" s="78"/>
      <c r="WM47" s="78"/>
      <c r="WN47" s="78"/>
      <c r="WO47" s="78"/>
      <c r="WP47" s="78"/>
      <c r="WQ47" s="78"/>
      <c r="WR47" s="78"/>
      <c r="WS47" s="78"/>
      <c r="WT47" s="78"/>
      <c r="WU47" s="78"/>
      <c r="WV47" s="78"/>
      <c r="WW47" s="78"/>
      <c r="WX47" s="78"/>
      <c r="WY47" s="78"/>
      <c r="WZ47" s="78"/>
      <c r="XA47" s="78"/>
      <c r="XB47" s="78"/>
      <c r="XC47" s="78"/>
      <c r="XD47" s="78"/>
      <c r="XE47" s="78"/>
      <c r="XF47" s="78"/>
      <c r="XG47" s="78"/>
      <c r="XH47" s="78"/>
      <c r="XI47" s="78"/>
      <c r="XJ47" s="78"/>
      <c r="XK47" s="78"/>
      <c r="XL47" s="78"/>
      <c r="XM47" s="78"/>
      <c r="XN47" s="78"/>
      <c r="XO47" s="78"/>
      <c r="XP47" s="78"/>
      <c r="XQ47" s="78"/>
      <c r="XR47" s="78"/>
      <c r="XS47" s="78"/>
      <c r="XT47" s="78"/>
      <c r="XU47" s="78"/>
      <c r="XV47" s="78"/>
      <c r="XW47" s="78"/>
      <c r="XX47" s="78"/>
      <c r="XY47" s="78"/>
      <c r="XZ47" s="78"/>
      <c r="YA47" s="78"/>
      <c r="YB47" s="78"/>
      <c r="YC47" s="78"/>
      <c r="YD47" s="78"/>
      <c r="YE47" s="78"/>
      <c r="YF47" s="78"/>
      <c r="YG47" s="78"/>
      <c r="YH47" s="78"/>
      <c r="YI47" s="78"/>
      <c r="YJ47" s="78"/>
      <c r="YK47" s="78"/>
      <c r="YL47" s="78"/>
      <c r="YM47" s="78"/>
      <c r="YN47" s="78"/>
      <c r="YO47" s="78"/>
      <c r="YP47" s="78"/>
      <c r="YQ47" s="78"/>
      <c r="YR47" s="78"/>
      <c r="YS47" s="78"/>
      <c r="YT47" s="78"/>
      <c r="YU47" s="78"/>
      <c r="YV47" s="78"/>
      <c r="YW47" s="78"/>
      <c r="YX47" s="78"/>
      <c r="YY47" s="78"/>
      <c r="YZ47" s="78"/>
      <c r="ZA47" s="78"/>
      <c r="ZB47" s="78"/>
      <c r="ZC47" s="78"/>
      <c r="ZD47" s="78"/>
      <c r="ZE47" s="78"/>
      <c r="ZF47" s="78"/>
      <c r="ZG47" s="78"/>
      <c r="ZH47" s="78"/>
      <c r="ZI47" s="78"/>
      <c r="ZJ47" s="78"/>
      <c r="ZK47" s="78"/>
      <c r="ZL47" s="78"/>
      <c r="ZM47" s="78"/>
      <c r="ZN47" s="78"/>
      <c r="ZO47" s="78"/>
      <c r="ZP47" s="78"/>
      <c r="ZQ47" s="78"/>
      <c r="ZR47" s="78"/>
      <c r="ZS47" s="78"/>
      <c r="ZT47" s="78"/>
      <c r="ZU47" s="78"/>
      <c r="ZV47" s="78"/>
      <c r="ZW47" s="78"/>
      <c r="ZX47" s="78"/>
      <c r="ZY47" s="78"/>
      <c r="ZZ47" s="78"/>
      <c r="AAA47" s="78"/>
      <c r="AAB47" s="78"/>
      <c r="AAC47" s="78"/>
      <c r="AAD47" s="78"/>
      <c r="AAE47" s="78"/>
      <c r="AAF47" s="78"/>
      <c r="AAG47" s="78"/>
      <c r="AAH47" s="78"/>
      <c r="AAI47" s="78"/>
      <c r="AAJ47" s="78"/>
      <c r="AAK47" s="78"/>
      <c r="AAL47" s="78"/>
      <c r="AAM47" s="78"/>
      <c r="AAN47" s="78"/>
      <c r="AAO47" s="78"/>
      <c r="AAP47" s="78"/>
      <c r="AAQ47" s="78"/>
      <c r="AAR47" s="78"/>
      <c r="AAS47" s="78"/>
      <c r="AAT47" s="78"/>
      <c r="AAU47" s="78"/>
      <c r="AAV47" s="78"/>
      <c r="AAW47" s="78"/>
      <c r="AAX47" s="78"/>
      <c r="AAY47" s="78"/>
      <c r="AAZ47" s="78"/>
      <c r="ABA47" s="78"/>
      <c r="ABB47" s="78"/>
      <c r="ABC47" s="78"/>
      <c r="ABD47" s="78"/>
      <c r="ABE47" s="78"/>
      <c r="ABF47" s="78"/>
      <c r="ABG47" s="78"/>
      <c r="ABH47" s="78"/>
      <c r="ABI47" s="78"/>
      <c r="ABJ47" s="78"/>
      <c r="ABK47" s="78"/>
      <c r="ABL47" s="78"/>
      <c r="ABM47" s="78"/>
      <c r="ABN47" s="78"/>
      <c r="ABO47" s="78"/>
      <c r="ABP47" s="78"/>
      <c r="ABQ47" s="78"/>
      <c r="ABR47" s="78"/>
      <c r="ABS47" s="78"/>
      <c r="ABT47" s="78"/>
      <c r="ABU47" s="78"/>
      <c r="ABV47" s="78"/>
      <c r="ABW47" s="78"/>
      <c r="ABX47" s="78"/>
      <c r="ABY47" s="78"/>
      <c r="ABZ47" s="78"/>
      <c r="ACA47" s="78"/>
      <c r="ACB47" s="78"/>
      <c r="ACC47" s="78"/>
      <c r="ACD47" s="78"/>
      <c r="ACE47" s="78"/>
      <c r="ACF47" s="78"/>
      <c r="ACG47" s="78"/>
      <c r="ACH47" s="78"/>
      <c r="ACI47" s="78"/>
      <c r="ACJ47" s="78"/>
      <c r="ACK47" s="78"/>
      <c r="ACL47" s="78"/>
      <c r="ACM47" s="78"/>
      <c r="ACN47" s="78"/>
      <c r="ACO47" s="78"/>
      <c r="ACP47" s="78"/>
      <c r="ACQ47" s="78"/>
      <c r="ACR47" s="78"/>
      <c r="ACS47" s="78"/>
      <c r="ACT47" s="78"/>
      <c r="ACU47" s="78"/>
      <c r="ACV47" s="78"/>
      <c r="ACW47" s="78"/>
      <c r="ACX47" s="78"/>
      <c r="ACY47" s="78"/>
      <c r="ACZ47" s="78"/>
      <c r="ADA47" s="78"/>
      <c r="ADB47" s="78"/>
      <c r="ADC47" s="78"/>
      <c r="ADD47" s="78"/>
      <c r="ADE47" s="78"/>
      <c r="ADF47" s="78"/>
      <c r="ADG47" s="78"/>
      <c r="ADH47" s="78"/>
      <c r="ADI47" s="78"/>
      <c r="ADJ47" s="78"/>
      <c r="ADK47" s="78"/>
      <c r="ADL47" s="78"/>
      <c r="ADM47" s="78"/>
      <c r="ADN47" s="78"/>
      <c r="ADO47" s="78"/>
      <c r="ADP47" s="78"/>
      <c r="ADQ47" s="78"/>
      <c r="ADR47" s="78"/>
      <c r="ADS47" s="78"/>
      <c r="ADT47" s="78"/>
      <c r="ADU47" s="78"/>
      <c r="ADV47" s="78"/>
      <c r="ADW47" s="78"/>
      <c r="ADX47" s="78"/>
      <c r="ADY47" s="78"/>
      <c r="ADZ47" s="78"/>
      <c r="AEA47" s="78"/>
      <c r="AEB47" s="78"/>
      <c r="AEC47" s="78"/>
      <c r="AED47" s="78"/>
      <c r="AEE47" s="78"/>
      <c r="AEF47" s="78"/>
      <c r="AEG47" s="78"/>
      <c r="AEH47" s="78"/>
      <c r="AEI47" s="78"/>
      <c r="AEJ47" s="78"/>
      <c r="AEK47" s="78"/>
      <c r="AEL47" s="78"/>
      <c r="AEM47" s="78"/>
      <c r="AEN47" s="78"/>
      <c r="AEO47" s="78"/>
      <c r="AEP47" s="78"/>
      <c r="AEQ47" s="78"/>
      <c r="AER47" s="78"/>
      <c r="AES47" s="78"/>
      <c r="AET47" s="78"/>
      <c r="AEU47" s="78"/>
      <c r="AEV47" s="78"/>
      <c r="AEW47" s="78"/>
      <c r="AEX47" s="78"/>
      <c r="AEY47" s="78"/>
      <c r="AEZ47" s="78"/>
      <c r="AFA47" s="78"/>
      <c r="AFB47" s="78"/>
      <c r="AFC47" s="78"/>
      <c r="AFD47" s="78"/>
      <c r="AFE47" s="78"/>
      <c r="AFF47" s="78"/>
      <c r="AFG47" s="78"/>
      <c r="AFH47" s="78"/>
      <c r="AFI47" s="78"/>
      <c r="AFJ47" s="78"/>
      <c r="AFK47" s="78"/>
      <c r="AFL47" s="78"/>
      <c r="AFM47" s="78"/>
      <c r="AFN47" s="78"/>
      <c r="AFO47" s="78"/>
      <c r="AFP47" s="78"/>
      <c r="AFQ47" s="78"/>
      <c r="AFR47" s="78"/>
      <c r="AFS47" s="78"/>
      <c r="AFT47" s="78"/>
      <c r="AFU47" s="78"/>
      <c r="AFV47" s="78"/>
      <c r="AFW47" s="78"/>
      <c r="AFX47" s="78"/>
      <c r="AFY47" s="78"/>
      <c r="AFZ47" s="78"/>
      <c r="AGA47" s="78"/>
      <c r="AGB47" s="78"/>
      <c r="AGC47" s="78"/>
      <c r="AGD47" s="78"/>
      <c r="AGE47" s="78"/>
      <c r="AGF47" s="78"/>
      <c r="AGG47" s="78"/>
      <c r="AGH47" s="78"/>
      <c r="AGI47" s="78"/>
      <c r="AGJ47" s="78"/>
      <c r="AGK47" s="78"/>
      <c r="AGL47" s="78"/>
      <c r="AGM47" s="78"/>
      <c r="AGN47" s="78"/>
      <c r="AGO47" s="78"/>
      <c r="AGP47" s="78"/>
      <c r="AGQ47" s="78"/>
      <c r="AGR47" s="78"/>
      <c r="AGS47" s="78"/>
      <c r="AGT47" s="78"/>
      <c r="AGU47" s="78"/>
      <c r="AGV47" s="78"/>
      <c r="AGW47" s="78"/>
      <c r="AGX47" s="78"/>
      <c r="AGY47" s="78"/>
      <c r="AGZ47" s="78"/>
      <c r="AHA47" s="78"/>
      <c r="AHB47" s="78"/>
      <c r="AHC47" s="78"/>
      <c r="AHD47" s="78"/>
      <c r="AHE47" s="78"/>
      <c r="AHF47" s="78"/>
      <c r="AHG47" s="78"/>
      <c r="AHH47" s="78"/>
      <c r="AHI47" s="78"/>
      <c r="AHJ47" s="78"/>
      <c r="AHK47" s="78"/>
      <c r="AHL47" s="78"/>
      <c r="AHM47" s="78"/>
      <c r="AHN47" s="78"/>
      <c r="AHO47" s="78"/>
      <c r="AHP47" s="78"/>
      <c r="AHQ47" s="78"/>
      <c r="AHR47" s="78"/>
      <c r="AHS47" s="78"/>
      <c r="AHT47" s="78"/>
      <c r="AHU47" s="78"/>
      <c r="AHV47" s="78"/>
      <c r="AHW47" s="78"/>
      <c r="AHX47" s="78"/>
      <c r="AHY47" s="78"/>
      <c r="AHZ47" s="78"/>
      <c r="AIA47" s="78"/>
      <c r="AIB47" s="78"/>
      <c r="AIC47" s="78"/>
      <c r="AID47" s="78"/>
      <c r="AIE47" s="78"/>
      <c r="AIF47" s="78"/>
      <c r="AIG47" s="78"/>
      <c r="AIH47" s="78"/>
      <c r="AII47" s="78"/>
      <c r="AIJ47" s="78"/>
      <c r="AIK47" s="78"/>
      <c r="AIL47" s="78"/>
      <c r="AIM47" s="78"/>
      <c r="AIN47" s="78"/>
      <c r="AIO47" s="78"/>
      <c r="AIP47" s="78"/>
      <c r="AIQ47" s="78"/>
      <c r="AIR47" s="78"/>
      <c r="AIS47" s="78"/>
      <c r="AIT47" s="78"/>
      <c r="AIU47" s="78"/>
      <c r="AIV47" s="78"/>
      <c r="AIW47" s="78"/>
      <c r="AIX47" s="78"/>
      <c r="AIY47" s="78"/>
      <c r="AIZ47" s="78"/>
      <c r="AJA47" s="78"/>
      <c r="AJB47" s="78"/>
      <c r="AJC47" s="78"/>
      <c r="AJD47" s="78"/>
      <c r="AJE47" s="78"/>
      <c r="AJF47" s="78"/>
      <c r="AJG47" s="78"/>
      <c r="AJH47" s="78"/>
      <c r="AJI47" s="78"/>
      <c r="AJJ47" s="78"/>
      <c r="AJK47" s="78"/>
      <c r="AJL47" s="78"/>
      <c r="AJM47" s="78"/>
      <c r="AJN47" s="78"/>
      <c r="AJO47" s="78"/>
      <c r="AJP47" s="78"/>
      <c r="AJQ47" s="78"/>
      <c r="AJR47" s="78"/>
      <c r="AJS47" s="78"/>
      <c r="AJT47" s="78"/>
      <c r="AJU47" s="78"/>
      <c r="AJV47" s="78"/>
      <c r="AJW47" s="78"/>
      <c r="AJX47" s="78"/>
      <c r="AJY47" s="78"/>
      <c r="AJZ47" s="78"/>
      <c r="AKA47" s="78"/>
      <c r="AKB47" s="78"/>
      <c r="AKC47" s="78"/>
      <c r="AKD47" s="78"/>
      <c r="AKE47" s="78"/>
      <c r="AKF47" s="78"/>
      <c r="AKG47" s="78"/>
      <c r="AKH47" s="78"/>
      <c r="AKI47" s="78"/>
      <c r="AKJ47" s="78"/>
      <c r="AKK47" s="78"/>
      <c r="AKL47" s="78"/>
      <c r="AKM47" s="78"/>
      <c r="AKN47" s="78"/>
      <c r="AKO47" s="78"/>
      <c r="AKP47" s="78"/>
      <c r="AKQ47" s="78"/>
      <c r="AKR47" s="78"/>
      <c r="AKS47" s="78"/>
      <c r="AKT47" s="78"/>
      <c r="AKU47" s="78"/>
      <c r="AKV47" s="78"/>
      <c r="AKW47" s="78"/>
      <c r="AKX47" s="78"/>
      <c r="AKY47" s="78"/>
      <c r="AKZ47" s="78"/>
      <c r="ALA47" s="78"/>
      <c r="ALB47" s="78"/>
      <c r="ALC47" s="78"/>
      <c r="ALD47" s="78"/>
      <c r="ALE47" s="78"/>
      <c r="ALF47" s="78"/>
      <c r="ALG47" s="78"/>
      <c r="ALH47" s="78"/>
      <c r="ALI47" s="78"/>
      <c r="ALJ47" s="78"/>
      <c r="ALK47" s="78"/>
      <c r="ALL47" s="78"/>
      <c r="ALM47" s="78"/>
      <c r="ALN47" s="78"/>
      <c r="ALO47" s="78"/>
      <c r="ALP47" s="78"/>
      <c r="ALQ47" s="78"/>
      <c r="ALR47" s="78"/>
      <c r="ALS47" s="78"/>
      <c r="ALT47" s="78"/>
      <c r="ALU47" s="78"/>
      <c r="ALV47" s="78"/>
      <c r="ALW47" s="78"/>
      <c r="ALX47" s="78"/>
      <c r="ALY47" s="78"/>
      <c r="ALZ47" s="78"/>
      <c r="AMA47" s="78"/>
      <c r="AMB47" s="78"/>
      <c r="AMC47" s="78"/>
      <c r="AMD47" s="78"/>
      <c r="AME47" s="78"/>
      <c r="AMF47" s="78"/>
      <c r="AMG47" s="78"/>
      <c r="AMH47" s="78"/>
      <c r="AMI47" s="78"/>
      <c r="AMJ47" s="78"/>
      <c r="AMK47" s="78"/>
      <c r="AML47" s="78"/>
      <c r="AMM47" s="78"/>
      <c r="AMN47" s="78"/>
      <c r="AMO47" s="78"/>
      <c r="AMP47" s="78"/>
      <c r="AMQ47" s="78"/>
    </row>
    <row r="48" spans="1:16384" ht="16.5" thickBot="1">
      <c r="A48" s="198"/>
      <c r="B48" s="198"/>
      <c r="C48" s="74"/>
      <c r="D48" s="74"/>
      <c r="E48" s="74"/>
      <c r="F48" s="74"/>
      <c r="G48" s="74"/>
      <c r="H48" s="74"/>
      <c r="I48" s="229"/>
      <c r="J48" s="311"/>
      <c r="K48" s="229"/>
      <c r="L48" s="71"/>
      <c r="M48" s="198"/>
    </row>
    <row r="49" spans="1:1031" ht="16.5" thickBot="1">
      <c r="D49" s="78" t="s">
        <v>1193</v>
      </c>
      <c r="H49"/>
      <c r="J49" s="118">
        <f>SUM(J7:J47)</f>
        <v>46.064570000000003</v>
      </c>
      <c r="L49" s="118">
        <f>SUM(L7:L47)</f>
        <v>39.926339999999996</v>
      </c>
      <c r="M49" s="90"/>
    </row>
    <row r="50" spans="1:1031" s="232" customFormat="1" ht="16.5" thickTop="1">
      <c r="A50" s="78"/>
      <c r="B50" s="78"/>
      <c r="C50" s="78"/>
      <c r="D50" s="78"/>
      <c r="E50" s="78"/>
      <c r="F50" s="78"/>
      <c r="G50" s="78"/>
      <c r="I50" s="73"/>
      <c r="J50" s="81"/>
      <c r="K50" s="73"/>
      <c r="L50" s="66"/>
      <c r="M50" s="90"/>
      <c r="N50" s="78"/>
      <c r="O50" s="78"/>
      <c r="P50" s="78"/>
      <c r="Q50" s="78"/>
      <c r="R50" s="78"/>
      <c r="S50" s="78"/>
      <c r="T50" s="78"/>
      <c r="U50" s="78"/>
      <c r="V50" s="78"/>
      <c r="W50" s="78"/>
      <c r="X50" s="78"/>
      <c r="Y50" s="78"/>
      <c r="Z50" s="78"/>
      <c r="AA50" s="78"/>
      <c r="AB50" s="78"/>
      <c r="AC50" s="78"/>
      <c r="AD50" s="78"/>
      <c r="AE50" s="78"/>
      <c r="AF50" s="78"/>
      <c r="AG50" s="78"/>
      <c r="AH50" s="78"/>
      <c r="AI50" s="78"/>
      <c r="AJ50" s="78"/>
      <c r="AK50" s="78"/>
      <c r="AL50" s="78"/>
      <c r="AM50" s="78"/>
      <c r="AN50" s="78"/>
      <c r="AO50" s="78"/>
      <c r="AP50" s="78"/>
      <c r="AQ50" s="78"/>
      <c r="AR50" s="78"/>
      <c r="AS50" s="78"/>
      <c r="AT50" s="78"/>
      <c r="AU50" s="78"/>
      <c r="AV50" s="78"/>
      <c r="AW50" s="78"/>
      <c r="AX50" s="78"/>
      <c r="AY50" s="78"/>
      <c r="AZ50" s="78"/>
      <c r="BA50" s="78"/>
      <c r="BB50" s="78"/>
      <c r="BC50" s="78"/>
      <c r="BD50" s="78"/>
      <c r="BE50" s="78"/>
      <c r="BF50" s="78"/>
      <c r="BG50" s="78"/>
      <c r="BH50" s="78"/>
      <c r="BI50" s="78"/>
      <c r="BJ50" s="78"/>
      <c r="BK50" s="78"/>
      <c r="BL50" s="78"/>
      <c r="BM50" s="78"/>
      <c r="BN50" s="78"/>
      <c r="BO50" s="78"/>
      <c r="BP50" s="78"/>
      <c r="BQ50" s="78"/>
      <c r="BR50" s="78"/>
      <c r="BS50" s="78"/>
      <c r="BT50" s="78"/>
      <c r="BU50" s="78"/>
      <c r="BV50" s="78"/>
      <c r="BW50" s="78"/>
      <c r="BX50" s="78"/>
      <c r="BY50" s="78"/>
      <c r="BZ50" s="78"/>
      <c r="CA50" s="78"/>
      <c r="CB50" s="78"/>
      <c r="CC50" s="78"/>
      <c r="CD50" s="78"/>
      <c r="CE50" s="78"/>
      <c r="CF50" s="78"/>
      <c r="CG50" s="78"/>
      <c r="CH50" s="78"/>
      <c r="CI50" s="78"/>
      <c r="CJ50" s="78"/>
      <c r="CK50" s="78"/>
      <c r="CL50" s="78"/>
      <c r="CM50" s="78"/>
      <c r="CN50" s="78"/>
      <c r="CO50" s="78"/>
      <c r="CP50" s="78"/>
      <c r="CQ50" s="78"/>
      <c r="CR50" s="78"/>
      <c r="CS50" s="78"/>
      <c r="CT50" s="78"/>
      <c r="CU50" s="78"/>
      <c r="CV50" s="78"/>
      <c r="CW50" s="78"/>
      <c r="CX50" s="78"/>
      <c r="CY50" s="78"/>
      <c r="CZ50" s="78"/>
      <c r="DA50" s="78"/>
      <c r="DB50" s="78"/>
      <c r="DC50" s="78"/>
      <c r="DD50" s="78"/>
      <c r="DE50" s="78"/>
      <c r="DF50" s="78"/>
      <c r="DG50" s="78"/>
      <c r="DH50" s="78"/>
      <c r="DI50" s="78"/>
      <c r="DJ50" s="78"/>
      <c r="DK50" s="78"/>
      <c r="DL50" s="78"/>
      <c r="DM50" s="78"/>
      <c r="DN50" s="78"/>
      <c r="DO50" s="78"/>
      <c r="DP50" s="78"/>
      <c r="DQ50" s="78"/>
      <c r="DR50" s="78"/>
      <c r="DS50" s="78"/>
      <c r="DT50" s="78"/>
      <c r="DU50" s="78"/>
      <c r="DV50" s="78"/>
      <c r="DW50" s="78"/>
      <c r="DX50" s="78"/>
      <c r="DY50" s="78"/>
      <c r="DZ50" s="78"/>
      <c r="EA50" s="78"/>
      <c r="EB50" s="78"/>
      <c r="EC50" s="78"/>
      <c r="ED50" s="78"/>
      <c r="EE50" s="78"/>
      <c r="EF50" s="78"/>
      <c r="EG50" s="78"/>
      <c r="EH50" s="78"/>
      <c r="EI50" s="78"/>
      <c r="EJ50" s="78"/>
      <c r="EK50" s="78"/>
      <c r="EL50" s="78"/>
      <c r="EM50" s="78"/>
      <c r="EN50" s="78"/>
      <c r="EO50" s="78"/>
      <c r="EP50" s="78"/>
      <c r="EQ50" s="78"/>
      <c r="ER50" s="78"/>
      <c r="ES50" s="78"/>
      <c r="ET50" s="78"/>
      <c r="EU50" s="78"/>
      <c r="EV50" s="78"/>
      <c r="EW50" s="78"/>
      <c r="EX50" s="78"/>
      <c r="EY50" s="78"/>
      <c r="EZ50" s="78"/>
      <c r="FA50" s="78"/>
      <c r="FB50" s="78"/>
      <c r="FC50" s="78"/>
      <c r="FD50" s="78"/>
      <c r="FE50" s="78"/>
      <c r="FF50" s="78"/>
      <c r="FG50" s="78"/>
      <c r="FH50" s="78"/>
      <c r="FI50" s="78"/>
      <c r="FJ50" s="78"/>
      <c r="FK50" s="78"/>
      <c r="FL50" s="78"/>
      <c r="FM50" s="78"/>
      <c r="FN50" s="78"/>
      <c r="FO50" s="78"/>
      <c r="FP50" s="78"/>
      <c r="FQ50" s="78"/>
      <c r="FR50" s="78"/>
      <c r="FS50" s="78"/>
      <c r="FT50" s="78"/>
      <c r="FU50" s="78"/>
      <c r="FV50" s="78"/>
      <c r="FW50" s="78"/>
      <c r="FX50" s="78"/>
      <c r="FY50" s="78"/>
      <c r="FZ50" s="78"/>
      <c r="GA50" s="78"/>
      <c r="GB50" s="78"/>
      <c r="GC50" s="78"/>
      <c r="GD50" s="78"/>
      <c r="GE50" s="78"/>
      <c r="GF50" s="78"/>
      <c r="GG50" s="78"/>
      <c r="GH50" s="78"/>
      <c r="GI50" s="78"/>
      <c r="GJ50" s="78"/>
      <c r="GK50" s="78"/>
      <c r="GL50" s="78"/>
      <c r="GM50" s="78"/>
      <c r="GN50" s="78"/>
      <c r="GO50" s="78"/>
      <c r="GP50" s="78"/>
      <c r="GQ50" s="78"/>
      <c r="GR50" s="78"/>
      <c r="GS50" s="78"/>
      <c r="GT50" s="78"/>
      <c r="GU50" s="78"/>
      <c r="GV50" s="78"/>
      <c r="GW50" s="78"/>
      <c r="GX50" s="78"/>
      <c r="GY50" s="78"/>
      <c r="GZ50" s="78"/>
      <c r="HA50" s="78"/>
      <c r="HB50" s="78"/>
      <c r="HC50" s="78"/>
      <c r="HD50" s="78"/>
      <c r="HE50" s="78"/>
      <c r="HF50" s="78"/>
      <c r="HG50" s="78"/>
      <c r="HH50" s="78"/>
      <c r="HI50" s="78"/>
      <c r="HJ50" s="78"/>
      <c r="HK50" s="78"/>
      <c r="HL50" s="78"/>
      <c r="HM50" s="78"/>
      <c r="HN50" s="78"/>
      <c r="HO50" s="78"/>
      <c r="HP50" s="78"/>
      <c r="HQ50" s="78"/>
      <c r="HR50" s="78"/>
      <c r="HS50" s="78"/>
      <c r="HT50" s="78"/>
      <c r="HU50" s="78"/>
      <c r="HV50" s="78"/>
      <c r="HW50" s="78"/>
      <c r="HX50" s="78"/>
      <c r="HY50" s="78"/>
      <c r="HZ50" s="78"/>
      <c r="IA50" s="78"/>
      <c r="IB50" s="78"/>
      <c r="IC50" s="78"/>
      <c r="ID50" s="78"/>
      <c r="IE50" s="78"/>
      <c r="IF50" s="78"/>
      <c r="IG50" s="78"/>
      <c r="IH50" s="78"/>
      <c r="II50" s="78"/>
      <c r="IJ50" s="78"/>
      <c r="IK50" s="78"/>
      <c r="IL50" s="78"/>
      <c r="IM50" s="78"/>
      <c r="IN50" s="78"/>
      <c r="IO50" s="78"/>
      <c r="IP50" s="78"/>
      <c r="IQ50" s="78"/>
      <c r="IR50" s="78"/>
      <c r="IS50" s="78"/>
      <c r="IT50" s="78"/>
      <c r="IU50" s="78"/>
      <c r="IV50" s="78"/>
      <c r="IW50" s="78"/>
      <c r="IX50" s="78"/>
      <c r="IY50" s="78"/>
      <c r="IZ50" s="78"/>
      <c r="JA50" s="78"/>
      <c r="JB50" s="78"/>
      <c r="JC50" s="78"/>
      <c r="JD50" s="78"/>
      <c r="JE50" s="78"/>
      <c r="JF50" s="78"/>
      <c r="JG50" s="78"/>
      <c r="JH50" s="78"/>
      <c r="JI50" s="78"/>
      <c r="JJ50" s="78"/>
      <c r="JK50" s="78"/>
      <c r="JL50" s="78"/>
      <c r="JM50" s="78"/>
      <c r="JN50" s="78"/>
      <c r="JO50" s="78"/>
      <c r="JP50" s="78"/>
      <c r="JQ50" s="78"/>
      <c r="JR50" s="78"/>
      <c r="JS50" s="78"/>
      <c r="JT50" s="78"/>
      <c r="JU50" s="78"/>
      <c r="JV50" s="78"/>
      <c r="JW50" s="78"/>
      <c r="JX50" s="78"/>
      <c r="JY50" s="78"/>
      <c r="JZ50" s="78"/>
      <c r="KA50" s="78"/>
      <c r="KB50" s="78"/>
      <c r="KC50" s="78"/>
      <c r="KD50" s="78"/>
      <c r="KE50" s="78"/>
      <c r="KF50" s="78"/>
      <c r="KG50" s="78"/>
      <c r="KH50" s="78"/>
      <c r="KI50" s="78"/>
      <c r="KJ50" s="78"/>
      <c r="KK50" s="78"/>
      <c r="KL50" s="78"/>
      <c r="KM50" s="78"/>
      <c r="KN50" s="78"/>
      <c r="KO50" s="78"/>
      <c r="KP50" s="78"/>
      <c r="KQ50" s="78"/>
      <c r="KR50" s="78"/>
      <c r="KS50" s="78"/>
      <c r="KT50" s="78"/>
      <c r="KU50" s="78"/>
      <c r="KV50" s="78"/>
      <c r="KW50" s="78"/>
      <c r="KX50" s="78"/>
      <c r="KY50" s="78"/>
      <c r="KZ50" s="78"/>
      <c r="LA50" s="78"/>
      <c r="LB50" s="78"/>
      <c r="LC50" s="78"/>
      <c r="LD50" s="78"/>
      <c r="LE50" s="78"/>
      <c r="LF50" s="78"/>
      <c r="LG50" s="78"/>
      <c r="LH50" s="78"/>
      <c r="LI50" s="78"/>
      <c r="LJ50" s="78"/>
      <c r="LK50" s="78"/>
      <c r="LL50" s="78"/>
      <c r="LM50" s="78"/>
      <c r="LN50" s="78"/>
      <c r="LO50" s="78"/>
      <c r="LP50" s="78"/>
      <c r="LQ50" s="78"/>
      <c r="LR50" s="78"/>
      <c r="LS50" s="78"/>
      <c r="LT50" s="78"/>
      <c r="LU50" s="78"/>
      <c r="LV50" s="78"/>
      <c r="LW50" s="78"/>
      <c r="LX50" s="78"/>
      <c r="LY50" s="78"/>
      <c r="LZ50" s="78"/>
      <c r="MA50" s="78"/>
      <c r="MB50" s="78"/>
      <c r="MC50" s="78"/>
      <c r="MD50" s="78"/>
      <c r="ME50" s="78"/>
      <c r="MF50" s="78"/>
      <c r="MG50" s="78"/>
      <c r="MH50" s="78"/>
      <c r="MI50" s="78"/>
      <c r="MJ50" s="78"/>
      <c r="MK50" s="78"/>
      <c r="ML50" s="78"/>
      <c r="MM50" s="78"/>
      <c r="MN50" s="78"/>
      <c r="MO50" s="78"/>
      <c r="MP50" s="78"/>
      <c r="MQ50" s="78"/>
      <c r="MR50" s="78"/>
      <c r="MS50" s="78"/>
      <c r="MT50" s="78"/>
      <c r="MU50" s="78"/>
      <c r="MV50" s="78"/>
      <c r="MW50" s="78"/>
      <c r="MX50" s="78"/>
      <c r="MY50" s="78"/>
      <c r="MZ50" s="78"/>
      <c r="NA50" s="78"/>
      <c r="NB50" s="78"/>
      <c r="NC50" s="78"/>
      <c r="ND50" s="78"/>
      <c r="NE50" s="78"/>
      <c r="NF50" s="78"/>
      <c r="NG50" s="78"/>
      <c r="NH50" s="78"/>
      <c r="NI50" s="78"/>
      <c r="NJ50" s="78"/>
      <c r="NK50" s="78"/>
      <c r="NL50" s="78"/>
      <c r="NM50" s="78"/>
      <c r="NN50" s="78"/>
      <c r="NO50" s="78"/>
      <c r="NP50" s="78"/>
      <c r="NQ50" s="78"/>
      <c r="NR50" s="78"/>
      <c r="NS50" s="78"/>
      <c r="NT50" s="78"/>
      <c r="NU50" s="78"/>
      <c r="NV50" s="78"/>
      <c r="NW50" s="78"/>
      <c r="NX50" s="78"/>
      <c r="NY50" s="78"/>
      <c r="NZ50" s="78"/>
      <c r="OA50" s="78"/>
      <c r="OB50" s="78"/>
      <c r="OC50" s="78"/>
      <c r="OD50" s="78"/>
      <c r="OE50" s="78"/>
      <c r="OF50" s="78"/>
      <c r="OG50" s="78"/>
      <c r="OH50" s="78"/>
      <c r="OI50" s="78"/>
      <c r="OJ50" s="78"/>
      <c r="OK50" s="78"/>
      <c r="OL50" s="78"/>
      <c r="OM50" s="78"/>
      <c r="ON50" s="78"/>
      <c r="OO50" s="78"/>
      <c r="OP50" s="78"/>
      <c r="OQ50" s="78"/>
      <c r="OR50" s="78"/>
      <c r="OS50" s="78"/>
      <c r="OT50" s="78"/>
      <c r="OU50" s="78"/>
      <c r="OV50" s="78"/>
      <c r="OW50" s="78"/>
      <c r="OX50" s="78"/>
      <c r="OY50" s="78"/>
      <c r="OZ50" s="78"/>
      <c r="PA50" s="78"/>
      <c r="PB50" s="78"/>
      <c r="PC50" s="78"/>
      <c r="PD50" s="78"/>
      <c r="PE50" s="78"/>
      <c r="PF50" s="78"/>
      <c r="PG50" s="78"/>
      <c r="PH50" s="78"/>
      <c r="PI50" s="78"/>
      <c r="PJ50" s="78"/>
      <c r="PK50" s="78"/>
      <c r="PL50" s="78"/>
      <c r="PM50" s="78"/>
      <c r="PN50" s="78"/>
      <c r="PO50" s="78"/>
      <c r="PP50" s="78"/>
      <c r="PQ50" s="78"/>
      <c r="PR50" s="78"/>
      <c r="PS50" s="78"/>
      <c r="PT50" s="78"/>
      <c r="PU50" s="78"/>
      <c r="PV50" s="78"/>
      <c r="PW50" s="78"/>
      <c r="PX50" s="78"/>
      <c r="PY50" s="78"/>
      <c r="PZ50" s="78"/>
      <c r="QA50" s="78"/>
      <c r="QB50" s="78"/>
      <c r="QC50" s="78"/>
      <c r="QD50" s="78"/>
      <c r="QE50" s="78"/>
      <c r="QF50" s="78"/>
      <c r="QG50" s="78"/>
      <c r="QH50" s="78"/>
      <c r="QI50" s="78"/>
      <c r="QJ50" s="78"/>
      <c r="QK50" s="78"/>
      <c r="QL50" s="78"/>
      <c r="QM50" s="78"/>
      <c r="QN50" s="78"/>
      <c r="QO50" s="78"/>
      <c r="QP50" s="78"/>
      <c r="QQ50" s="78"/>
      <c r="QR50" s="78"/>
      <c r="QS50" s="78"/>
      <c r="QT50" s="78"/>
      <c r="QU50" s="78"/>
      <c r="QV50" s="78"/>
      <c r="QW50" s="78"/>
      <c r="QX50" s="78"/>
      <c r="QY50" s="78"/>
      <c r="QZ50" s="78"/>
      <c r="RA50" s="78"/>
      <c r="RB50" s="78"/>
      <c r="RC50" s="78"/>
      <c r="RD50" s="78"/>
      <c r="RE50" s="78"/>
      <c r="RF50" s="78"/>
      <c r="RG50" s="78"/>
      <c r="RH50" s="78"/>
      <c r="RI50" s="78"/>
      <c r="RJ50" s="78"/>
      <c r="RK50" s="78"/>
      <c r="RL50" s="78"/>
      <c r="RM50" s="78"/>
      <c r="RN50" s="78"/>
      <c r="RO50" s="78"/>
      <c r="RP50" s="78"/>
      <c r="RQ50" s="78"/>
      <c r="RR50" s="78"/>
      <c r="RS50" s="78"/>
      <c r="RT50" s="78"/>
      <c r="RU50" s="78"/>
      <c r="RV50" s="78"/>
      <c r="RW50" s="78"/>
      <c r="RX50" s="78"/>
      <c r="RY50" s="78"/>
      <c r="RZ50" s="78"/>
      <c r="SA50" s="78"/>
      <c r="SB50" s="78"/>
      <c r="SC50" s="78"/>
      <c r="SD50" s="78"/>
      <c r="SE50" s="78"/>
      <c r="SF50" s="78"/>
      <c r="SG50" s="78"/>
      <c r="SH50" s="78"/>
      <c r="SI50" s="78"/>
      <c r="SJ50" s="78"/>
      <c r="SK50" s="78"/>
      <c r="SL50" s="78"/>
      <c r="SM50" s="78"/>
      <c r="SN50" s="78"/>
      <c r="SO50" s="78"/>
      <c r="SP50" s="78"/>
      <c r="SQ50" s="78"/>
      <c r="SR50" s="78"/>
      <c r="SS50" s="78"/>
      <c r="ST50" s="78"/>
      <c r="SU50" s="78"/>
      <c r="SV50" s="78"/>
      <c r="SW50" s="78"/>
      <c r="SX50" s="78"/>
      <c r="SY50" s="78"/>
      <c r="SZ50" s="78"/>
      <c r="TA50" s="78"/>
      <c r="TB50" s="78"/>
      <c r="TC50" s="78"/>
      <c r="TD50" s="78"/>
      <c r="TE50" s="78"/>
      <c r="TF50" s="78"/>
      <c r="TG50" s="78"/>
      <c r="TH50" s="78"/>
      <c r="TI50" s="78"/>
      <c r="TJ50" s="78"/>
      <c r="TK50" s="78"/>
      <c r="TL50" s="78"/>
      <c r="TM50" s="78"/>
      <c r="TN50" s="78"/>
      <c r="TO50" s="78"/>
      <c r="TP50" s="78"/>
      <c r="TQ50" s="78"/>
      <c r="TR50" s="78"/>
      <c r="TS50" s="78"/>
      <c r="TT50" s="78"/>
      <c r="TU50" s="78"/>
      <c r="TV50" s="78"/>
      <c r="TW50" s="78"/>
      <c r="TX50" s="78"/>
      <c r="TY50" s="78"/>
      <c r="TZ50" s="78"/>
      <c r="UA50" s="78"/>
      <c r="UB50" s="78"/>
      <c r="UC50" s="78"/>
      <c r="UD50" s="78"/>
      <c r="UE50" s="78"/>
      <c r="UF50" s="78"/>
      <c r="UG50" s="78"/>
      <c r="UH50" s="78"/>
      <c r="UI50" s="78"/>
      <c r="UJ50" s="78"/>
      <c r="UK50" s="78"/>
      <c r="UL50" s="78"/>
      <c r="UM50" s="78"/>
      <c r="UN50" s="78"/>
      <c r="UO50" s="78"/>
      <c r="UP50" s="78"/>
      <c r="UQ50" s="78"/>
      <c r="UR50" s="78"/>
      <c r="US50" s="78"/>
      <c r="UT50" s="78"/>
      <c r="UU50" s="78"/>
      <c r="UV50" s="78"/>
      <c r="UW50" s="78"/>
      <c r="UX50" s="78"/>
      <c r="UY50" s="78"/>
      <c r="UZ50" s="78"/>
      <c r="VA50" s="78"/>
      <c r="VB50" s="78"/>
      <c r="VC50" s="78"/>
      <c r="VD50" s="78"/>
      <c r="VE50" s="78"/>
      <c r="VF50" s="78"/>
      <c r="VG50" s="78"/>
      <c r="VH50" s="78"/>
      <c r="VI50" s="78"/>
      <c r="VJ50" s="78"/>
      <c r="VK50" s="78"/>
      <c r="VL50" s="78"/>
      <c r="VM50" s="78"/>
      <c r="VN50" s="78"/>
      <c r="VO50" s="78"/>
      <c r="VP50" s="78"/>
      <c r="VQ50" s="78"/>
      <c r="VR50" s="78"/>
      <c r="VS50" s="78"/>
      <c r="VT50" s="78"/>
      <c r="VU50" s="78"/>
      <c r="VV50" s="78"/>
      <c r="VW50" s="78"/>
      <c r="VX50" s="78"/>
      <c r="VY50" s="78"/>
      <c r="VZ50" s="78"/>
      <c r="WA50" s="78"/>
      <c r="WB50" s="78"/>
      <c r="WC50" s="78"/>
      <c r="WD50" s="78"/>
      <c r="WE50" s="78"/>
      <c r="WF50" s="78"/>
      <c r="WG50" s="78"/>
      <c r="WH50" s="78"/>
      <c r="WI50" s="78"/>
      <c r="WJ50" s="78"/>
      <c r="WK50" s="78"/>
      <c r="WL50" s="78"/>
      <c r="WM50" s="78"/>
      <c r="WN50" s="78"/>
      <c r="WO50" s="78"/>
      <c r="WP50" s="78"/>
      <c r="WQ50" s="78"/>
      <c r="WR50" s="78"/>
      <c r="WS50" s="78"/>
      <c r="WT50" s="78"/>
      <c r="WU50" s="78"/>
      <c r="WV50" s="78"/>
      <c r="WW50" s="78"/>
      <c r="WX50" s="78"/>
      <c r="WY50" s="78"/>
      <c r="WZ50" s="78"/>
      <c r="XA50" s="78"/>
      <c r="XB50" s="78"/>
      <c r="XC50" s="78"/>
      <c r="XD50" s="78"/>
      <c r="XE50" s="78"/>
      <c r="XF50" s="78"/>
      <c r="XG50" s="78"/>
      <c r="XH50" s="78"/>
      <c r="XI50" s="78"/>
      <c r="XJ50" s="78"/>
      <c r="XK50" s="78"/>
      <c r="XL50" s="78"/>
      <c r="XM50" s="78"/>
      <c r="XN50" s="78"/>
      <c r="XO50" s="78"/>
      <c r="XP50" s="78"/>
      <c r="XQ50" s="78"/>
      <c r="XR50" s="78"/>
      <c r="XS50" s="78"/>
      <c r="XT50" s="78"/>
      <c r="XU50" s="78"/>
      <c r="XV50" s="78"/>
      <c r="XW50" s="78"/>
      <c r="XX50" s="78"/>
      <c r="XY50" s="78"/>
      <c r="XZ50" s="78"/>
      <c r="YA50" s="78"/>
      <c r="YB50" s="78"/>
      <c r="YC50" s="78"/>
      <c r="YD50" s="78"/>
      <c r="YE50" s="78"/>
      <c r="YF50" s="78"/>
      <c r="YG50" s="78"/>
      <c r="YH50" s="78"/>
      <c r="YI50" s="78"/>
      <c r="YJ50" s="78"/>
      <c r="YK50" s="78"/>
      <c r="YL50" s="78"/>
      <c r="YM50" s="78"/>
      <c r="YN50" s="78"/>
      <c r="YO50" s="78"/>
      <c r="YP50" s="78"/>
      <c r="YQ50" s="78"/>
      <c r="YR50" s="78"/>
      <c r="YS50" s="78"/>
      <c r="YT50" s="78"/>
      <c r="YU50" s="78"/>
      <c r="YV50" s="78"/>
      <c r="YW50" s="78"/>
      <c r="YX50" s="78"/>
      <c r="YY50" s="78"/>
      <c r="YZ50" s="78"/>
      <c r="ZA50" s="78"/>
      <c r="ZB50" s="78"/>
      <c r="ZC50" s="78"/>
      <c r="ZD50" s="78"/>
      <c r="ZE50" s="78"/>
      <c r="ZF50" s="78"/>
      <c r="ZG50" s="78"/>
      <c r="ZH50" s="78"/>
      <c r="ZI50" s="78"/>
      <c r="ZJ50" s="78"/>
      <c r="ZK50" s="78"/>
      <c r="ZL50" s="78"/>
      <c r="ZM50" s="78"/>
      <c r="ZN50" s="78"/>
      <c r="ZO50" s="78"/>
      <c r="ZP50" s="78"/>
      <c r="ZQ50" s="78"/>
      <c r="ZR50" s="78"/>
      <c r="ZS50" s="78"/>
      <c r="ZT50" s="78"/>
      <c r="ZU50" s="78"/>
      <c r="ZV50" s="78"/>
      <c r="ZW50" s="78"/>
      <c r="ZX50" s="78"/>
      <c r="ZY50" s="78"/>
      <c r="ZZ50" s="78"/>
      <c r="AAA50" s="78"/>
      <c r="AAB50" s="78"/>
      <c r="AAC50" s="78"/>
      <c r="AAD50" s="78"/>
      <c r="AAE50" s="78"/>
      <c r="AAF50" s="78"/>
      <c r="AAG50" s="78"/>
      <c r="AAH50" s="78"/>
      <c r="AAI50" s="78"/>
      <c r="AAJ50" s="78"/>
      <c r="AAK50" s="78"/>
      <c r="AAL50" s="78"/>
      <c r="AAM50" s="78"/>
      <c r="AAN50" s="78"/>
      <c r="AAO50" s="78"/>
      <c r="AAP50" s="78"/>
      <c r="AAQ50" s="78"/>
      <c r="AAR50" s="78"/>
      <c r="AAS50" s="78"/>
      <c r="AAT50" s="78"/>
      <c r="AAU50" s="78"/>
      <c r="AAV50" s="78"/>
      <c r="AAW50" s="78"/>
      <c r="AAX50" s="78"/>
      <c r="AAY50" s="78"/>
      <c r="AAZ50" s="78"/>
      <c r="ABA50" s="78"/>
      <c r="ABB50" s="78"/>
      <c r="ABC50" s="78"/>
      <c r="ABD50" s="78"/>
      <c r="ABE50" s="78"/>
      <c r="ABF50" s="78"/>
      <c r="ABG50" s="78"/>
      <c r="ABH50" s="78"/>
      <c r="ABI50" s="78"/>
      <c r="ABJ50" s="78"/>
      <c r="ABK50" s="78"/>
      <c r="ABL50" s="78"/>
      <c r="ABM50" s="78"/>
      <c r="ABN50" s="78"/>
      <c r="ABO50" s="78"/>
      <c r="ABP50" s="78"/>
      <c r="ABQ50" s="78"/>
      <c r="ABR50" s="78"/>
      <c r="ABS50" s="78"/>
      <c r="ABT50" s="78"/>
      <c r="ABU50" s="78"/>
      <c r="ABV50" s="78"/>
      <c r="ABW50" s="78"/>
      <c r="ABX50" s="78"/>
      <c r="ABY50" s="78"/>
      <c r="ABZ50" s="78"/>
      <c r="ACA50" s="78"/>
      <c r="ACB50" s="78"/>
      <c r="ACC50" s="78"/>
      <c r="ACD50" s="78"/>
      <c r="ACE50" s="78"/>
      <c r="ACF50" s="78"/>
      <c r="ACG50" s="78"/>
      <c r="ACH50" s="78"/>
      <c r="ACI50" s="78"/>
      <c r="ACJ50" s="78"/>
      <c r="ACK50" s="78"/>
      <c r="ACL50" s="78"/>
      <c r="ACM50" s="78"/>
      <c r="ACN50" s="78"/>
      <c r="ACO50" s="78"/>
      <c r="ACP50" s="78"/>
      <c r="ACQ50" s="78"/>
      <c r="ACR50" s="78"/>
      <c r="ACS50" s="78"/>
      <c r="ACT50" s="78"/>
      <c r="ACU50" s="78"/>
      <c r="ACV50" s="78"/>
      <c r="ACW50" s="78"/>
      <c r="ACX50" s="78"/>
      <c r="ACY50" s="78"/>
      <c r="ACZ50" s="78"/>
      <c r="ADA50" s="78"/>
      <c r="ADB50" s="78"/>
      <c r="ADC50" s="78"/>
      <c r="ADD50" s="78"/>
      <c r="ADE50" s="78"/>
      <c r="ADF50" s="78"/>
      <c r="ADG50" s="78"/>
      <c r="ADH50" s="78"/>
      <c r="ADI50" s="78"/>
      <c r="ADJ50" s="78"/>
      <c r="ADK50" s="78"/>
      <c r="ADL50" s="78"/>
      <c r="ADM50" s="78"/>
      <c r="ADN50" s="78"/>
      <c r="ADO50" s="78"/>
      <c r="ADP50" s="78"/>
      <c r="ADQ50" s="78"/>
      <c r="ADR50" s="78"/>
      <c r="ADS50" s="78"/>
      <c r="ADT50" s="78"/>
      <c r="ADU50" s="78"/>
      <c r="ADV50" s="78"/>
      <c r="ADW50" s="78"/>
      <c r="ADX50" s="78"/>
      <c r="ADY50" s="78"/>
      <c r="ADZ50" s="78"/>
      <c r="AEA50" s="78"/>
      <c r="AEB50" s="78"/>
      <c r="AEC50" s="78"/>
      <c r="AED50" s="78"/>
      <c r="AEE50" s="78"/>
      <c r="AEF50" s="78"/>
      <c r="AEG50" s="78"/>
      <c r="AEH50" s="78"/>
      <c r="AEI50" s="78"/>
      <c r="AEJ50" s="78"/>
      <c r="AEK50" s="78"/>
      <c r="AEL50" s="78"/>
      <c r="AEM50" s="78"/>
      <c r="AEN50" s="78"/>
      <c r="AEO50" s="78"/>
      <c r="AEP50" s="78"/>
      <c r="AEQ50" s="78"/>
      <c r="AER50" s="78"/>
      <c r="AES50" s="78"/>
      <c r="AET50" s="78"/>
      <c r="AEU50" s="78"/>
      <c r="AEV50" s="78"/>
      <c r="AEW50" s="78"/>
      <c r="AEX50" s="78"/>
      <c r="AEY50" s="78"/>
      <c r="AEZ50" s="78"/>
      <c r="AFA50" s="78"/>
      <c r="AFB50" s="78"/>
      <c r="AFC50" s="78"/>
      <c r="AFD50" s="78"/>
      <c r="AFE50" s="78"/>
      <c r="AFF50" s="78"/>
      <c r="AFG50" s="78"/>
      <c r="AFH50" s="78"/>
      <c r="AFI50" s="78"/>
      <c r="AFJ50" s="78"/>
      <c r="AFK50" s="78"/>
      <c r="AFL50" s="78"/>
      <c r="AFM50" s="78"/>
      <c r="AFN50" s="78"/>
      <c r="AFO50" s="78"/>
      <c r="AFP50" s="78"/>
      <c r="AFQ50" s="78"/>
      <c r="AFR50" s="78"/>
      <c r="AFS50" s="78"/>
      <c r="AFT50" s="78"/>
      <c r="AFU50" s="78"/>
      <c r="AFV50" s="78"/>
      <c r="AFW50" s="78"/>
      <c r="AFX50" s="78"/>
      <c r="AFY50" s="78"/>
      <c r="AFZ50" s="78"/>
      <c r="AGA50" s="78"/>
      <c r="AGB50" s="78"/>
      <c r="AGC50" s="78"/>
      <c r="AGD50" s="78"/>
      <c r="AGE50" s="78"/>
      <c r="AGF50" s="78"/>
      <c r="AGG50" s="78"/>
      <c r="AGH50" s="78"/>
      <c r="AGI50" s="78"/>
      <c r="AGJ50" s="78"/>
      <c r="AGK50" s="78"/>
      <c r="AGL50" s="78"/>
      <c r="AGM50" s="78"/>
      <c r="AGN50" s="78"/>
      <c r="AGO50" s="78"/>
      <c r="AGP50" s="78"/>
      <c r="AGQ50" s="78"/>
      <c r="AGR50" s="78"/>
      <c r="AGS50" s="78"/>
      <c r="AGT50" s="78"/>
      <c r="AGU50" s="78"/>
      <c r="AGV50" s="78"/>
      <c r="AGW50" s="78"/>
      <c r="AGX50" s="78"/>
      <c r="AGY50" s="78"/>
      <c r="AGZ50" s="78"/>
      <c r="AHA50" s="78"/>
      <c r="AHB50" s="78"/>
      <c r="AHC50" s="78"/>
      <c r="AHD50" s="78"/>
      <c r="AHE50" s="78"/>
      <c r="AHF50" s="78"/>
      <c r="AHG50" s="78"/>
      <c r="AHH50" s="78"/>
      <c r="AHI50" s="78"/>
      <c r="AHJ50" s="78"/>
      <c r="AHK50" s="78"/>
      <c r="AHL50" s="78"/>
      <c r="AHM50" s="78"/>
      <c r="AHN50" s="78"/>
      <c r="AHO50" s="78"/>
      <c r="AHP50" s="78"/>
      <c r="AHQ50" s="78"/>
      <c r="AHR50" s="78"/>
      <c r="AHS50" s="78"/>
      <c r="AHT50" s="78"/>
      <c r="AHU50" s="78"/>
      <c r="AHV50" s="78"/>
      <c r="AHW50" s="78"/>
      <c r="AHX50" s="78"/>
      <c r="AHY50" s="78"/>
      <c r="AHZ50" s="78"/>
      <c r="AIA50" s="78"/>
      <c r="AIB50" s="78"/>
      <c r="AIC50" s="78"/>
      <c r="AID50" s="78"/>
      <c r="AIE50" s="78"/>
      <c r="AIF50" s="78"/>
      <c r="AIG50" s="78"/>
      <c r="AIH50" s="78"/>
      <c r="AII50" s="78"/>
      <c r="AIJ50" s="78"/>
      <c r="AIK50" s="78"/>
      <c r="AIL50" s="78"/>
      <c r="AIM50" s="78"/>
      <c r="AIN50" s="78"/>
      <c r="AIO50" s="78"/>
      <c r="AIP50" s="78"/>
      <c r="AIQ50" s="78"/>
      <c r="AIR50" s="78"/>
      <c r="AIS50" s="78"/>
      <c r="AIT50" s="78"/>
      <c r="AIU50" s="78"/>
      <c r="AIV50" s="78"/>
      <c r="AIW50" s="78"/>
      <c r="AIX50" s="78"/>
      <c r="AIY50" s="78"/>
      <c r="AIZ50" s="78"/>
      <c r="AJA50" s="78"/>
      <c r="AJB50" s="78"/>
      <c r="AJC50" s="78"/>
      <c r="AJD50" s="78"/>
      <c r="AJE50" s="78"/>
      <c r="AJF50" s="78"/>
      <c r="AJG50" s="78"/>
      <c r="AJH50" s="78"/>
      <c r="AJI50" s="78"/>
      <c r="AJJ50" s="78"/>
      <c r="AJK50" s="78"/>
      <c r="AJL50" s="78"/>
      <c r="AJM50" s="78"/>
      <c r="AJN50" s="78"/>
      <c r="AJO50" s="78"/>
      <c r="AJP50" s="78"/>
      <c r="AJQ50" s="78"/>
      <c r="AJR50" s="78"/>
      <c r="AJS50" s="78"/>
      <c r="AJT50" s="78"/>
      <c r="AJU50" s="78"/>
      <c r="AJV50" s="78"/>
      <c r="AJW50" s="78"/>
      <c r="AJX50" s="78"/>
      <c r="AJY50" s="78"/>
      <c r="AJZ50" s="78"/>
      <c r="AKA50" s="78"/>
      <c r="AKB50" s="78"/>
      <c r="AKC50" s="78"/>
      <c r="AKD50" s="78"/>
      <c r="AKE50" s="78"/>
      <c r="AKF50" s="78"/>
      <c r="AKG50" s="78"/>
      <c r="AKH50" s="78"/>
      <c r="AKI50" s="78"/>
      <c r="AKJ50" s="78"/>
      <c r="AKK50" s="78"/>
      <c r="AKL50" s="78"/>
      <c r="AKM50" s="78"/>
      <c r="AKN50" s="78"/>
      <c r="AKO50" s="78"/>
      <c r="AKP50" s="78"/>
      <c r="AKQ50" s="78"/>
      <c r="AKR50" s="78"/>
      <c r="AKS50" s="78"/>
      <c r="AKT50" s="78"/>
      <c r="AKU50" s="78"/>
      <c r="AKV50" s="78"/>
      <c r="AKW50" s="78"/>
      <c r="AKX50" s="78"/>
      <c r="AKY50" s="78"/>
      <c r="AKZ50" s="78"/>
      <c r="ALA50" s="78"/>
      <c r="ALB50" s="78"/>
      <c r="ALC50" s="78"/>
      <c r="ALD50" s="78"/>
      <c r="ALE50" s="78"/>
      <c r="ALF50" s="78"/>
      <c r="ALG50" s="78"/>
      <c r="ALH50" s="78"/>
      <c r="ALI50" s="78"/>
      <c r="ALJ50" s="78"/>
      <c r="ALK50" s="78"/>
      <c r="ALL50" s="78"/>
      <c r="ALM50" s="78"/>
      <c r="ALN50" s="78"/>
      <c r="ALO50" s="78"/>
      <c r="ALP50" s="78"/>
      <c r="ALQ50" s="78"/>
      <c r="ALR50" s="78"/>
      <c r="ALS50" s="78"/>
      <c r="ALT50" s="78"/>
      <c r="ALU50" s="78"/>
      <c r="ALV50" s="78"/>
      <c r="ALW50" s="78"/>
      <c r="ALX50" s="78"/>
      <c r="ALY50" s="78"/>
      <c r="ALZ50" s="78"/>
      <c r="AMA50" s="78"/>
      <c r="AMB50" s="78"/>
      <c r="AMC50" s="78"/>
      <c r="AMD50" s="78"/>
      <c r="AME50" s="78"/>
      <c r="AMF50" s="78"/>
      <c r="AMG50" s="78"/>
      <c r="AMH50" s="78"/>
      <c r="AMI50" s="78"/>
      <c r="AMJ50" s="78"/>
      <c r="AMK50" s="78"/>
      <c r="AML50" s="78"/>
      <c r="AMM50" s="78"/>
      <c r="AMN50" s="78"/>
      <c r="AMO50" s="78"/>
      <c r="AMP50" s="78"/>
      <c r="AMQ50" s="78"/>
    </row>
    <row r="51" spans="1:1031">
      <c r="C51" s="65" t="s">
        <v>317</v>
      </c>
      <c r="D51" s="91" t="s">
        <v>56</v>
      </c>
      <c r="J51" s="310">
        <f>SUM(J7:J46)</f>
        <v>38.564570000000003</v>
      </c>
      <c r="L51" s="310">
        <f>SUM(L7:L46)</f>
        <v>32.426339999999996</v>
      </c>
    </row>
    <row r="52" spans="1:1031" ht="16.5" thickBot="1">
      <c r="C52" s="65" t="s">
        <v>57</v>
      </c>
      <c r="D52" s="91" t="s">
        <v>1451</v>
      </c>
      <c r="J52" s="310">
        <f>SUM(J47:J47)</f>
        <v>7.5</v>
      </c>
      <c r="L52" s="310">
        <f>SUM(L47:L47)</f>
        <v>7.5</v>
      </c>
    </row>
    <row r="53" spans="1:1031" ht="16.5" thickBot="1">
      <c r="C53" s="65" t="s">
        <v>318</v>
      </c>
      <c r="D53" s="91" t="s">
        <v>40</v>
      </c>
      <c r="J53" s="312">
        <f>SUM(J51:J52)</f>
        <v>46.064570000000003</v>
      </c>
      <c r="L53" s="312">
        <f>SUM(L51:L52)</f>
        <v>39.926339999999996</v>
      </c>
    </row>
    <row r="54" spans="1:1031" ht="15.95" customHeight="1" thickTop="1">
      <c r="C54" s="65" t="s">
        <v>49</v>
      </c>
      <c r="D54" s="78" t="s">
        <v>1192</v>
      </c>
      <c r="J54" s="310">
        <v>500</v>
      </c>
      <c r="L54" s="310">
        <v>500</v>
      </c>
    </row>
    <row r="55" spans="1:1031">
      <c r="J55" s="310"/>
      <c r="L55" s="66"/>
    </row>
    <row r="56" spans="1:1031">
      <c r="A56" s="65" t="s">
        <v>726</v>
      </c>
      <c r="J56" s="310"/>
      <c r="L56" s="66"/>
    </row>
    <row r="57" spans="1:1031">
      <c r="B57" s="65">
        <v>320</v>
      </c>
      <c r="C57" s="65" t="s">
        <v>728</v>
      </c>
      <c r="I57" s="73">
        <v>42.76</v>
      </c>
      <c r="J57" s="460">
        <f>B57*I57</f>
        <v>13683.199999999999</v>
      </c>
      <c r="K57" s="274"/>
      <c r="L57" s="66"/>
    </row>
    <row r="58" spans="1:1031" ht="16.5" thickBot="1">
      <c r="B58" s="65">
        <v>1</v>
      </c>
      <c r="C58" s="65" t="s">
        <v>727</v>
      </c>
      <c r="H58" s="65" t="s">
        <v>49</v>
      </c>
      <c r="I58" s="73">
        <v>1019</v>
      </c>
      <c r="J58" s="460">
        <f>B58*I58</f>
        <v>1019</v>
      </c>
      <c r="K58" s="274"/>
      <c r="L58" s="66"/>
    </row>
    <row r="59" spans="1:1031" ht="16.5" thickBot="1">
      <c r="J59" s="461">
        <f>SUM(J57:J58)</f>
        <v>14702.199999999999</v>
      </c>
      <c r="K59" s="274"/>
      <c r="L59" s="66"/>
    </row>
    <row r="60" spans="1:1031" ht="16.5" thickTop="1">
      <c r="J60" s="310"/>
      <c r="K60" s="274"/>
      <c r="L60" s="66"/>
    </row>
    <row r="61" spans="1:1031">
      <c r="B61" s="78">
        <v>1375</v>
      </c>
      <c r="C61" s="78" t="s">
        <v>729</v>
      </c>
      <c r="F61" s="78"/>
      <c r="H61" s="78"/>
      <c r="I61" s="274"/>
      <c r="J61" s="313"/>
      <c r="K61" s="73">
        <v>30.64</v>
      </c>
      <c r="L61" s="66">
        <f>$B61*K61</f>
        <v>42130</v>
      </c>
    </row>
    <row r="62" spans="1:1031" ht="16.5" thickBot="1">
      <c r="I62" s="274"/>
      <c r="J62" s="274"/>
      <c r="L62" s="66">
        <f>$B62*K62</f>
        <v>0</v>
      </c>
    </row>
    <row r="63" spans="1:1031" ht="16.5" thickBot="1">
      <c r="L63" s="459">
        <f>SUM(L61:L62)</f>
        <v>42130</v>
      </c>
    </row>
    <row r="64" spans="1:1031" ht="16.5" thickTop="1"/>
  </sheetData>
  <mergeCells count="3">
    <mergeCell ref="A2:C2"/>
    <mergeCell ref="A3:C3"/>
    <mergeCell ref="A1:C1"/>
  </mergeCells>
  <printOptions gridLines="1"/>
  <pageMargins left="0.5" right="0.5" top="1" bottom="1" header="0.51180555555555496" footer="0.51180555555555496"/>
  <pageSetup scale="32" firstPageNumber="0" orientation="portrait" horizontalDpi="4294967292" verticalDpi="4294967292"/>
  <drawing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MO86"/>
  <sheetViews>
    <sheetView topLeftCell="C1" zoomScale="75" zoomScaleNormal="75" zoomScalePageLayoutView="75" workbookViewId="0">
      <pane ySplit="5" topLeftCell="A71" activePane="bottomLeft" state="frozen"/>
      <selection pane="bottomLeft" activeCell="L92" sqref="L92"/>
    </sheetView>
  </sheetViews>
  <sheetFormatPr defaultColWidth="8.875" defaultRowHeight="15.75"/>
  <cols>
    <col min="1" max="2" width="12.875" style="103" customWidth="1"/>
    <col min="3" max="3" width="75.875" style="98" customWidth="1"/>
    <col min="4" max="5" width="25.875" style="219" customWidth="1"/>
    <col min="6" max="8" width="15.875" style="105" customWidth="1"/>
    <col min="9" max="12" width="15.875" style="106" customWidth="1"/>
    <col min="13" max="13" width="15.875" style="201" customWidth="1"/>
    <col min="14" max="1029" width="8.875" style="65"/>
  </cols>
  <sheetData>
    <row r="1" spans="1:1029">
      <c r="A1" s="614" t="s">
        <v>980</v>
      </c>
      <c r="B1" s="615"/>
      <c r="C1" s="615"/>
      <c r="D1" s="60"/>
      <c r="E1" s="150"/>
      <c r="F1" s="60"/>
      <c r="G1" s="104"/>
      <c r="H1" s="60"/>
      <c r="I1" s="104"/>
      <c r="J1" s="104"/>
      <c r="K1" s="104"/>
      <c r="L1" s="104"/>
      <c r="M1" s="195"/>
    </row>
    <row r="2" spans="1:1029">
      <c r="A2" s="614" t="s">
        <v>852</v>
      </c>
      <c r="B2" s="615"/>
      <c r="C2" s="615"/>
      <c r="D2" s="60"/>
      <c r="E2" s="150"/>
      <c r="F2" s="60"/>
      <c r="G2" s="104"/>
      <c r="H2" s="60"/>
      <c r="I2" s="104"/>
      <c r="J2" s="104"/>
      <c r="K2" s="104"/>
      <c r="L2" s="104"/>
      <c r="M2" s="195"/>
    </row>
    <row r="3" spans="1:1029" s="62" customFormat="1">
      <c r="A3" s="616" t="s">
        <v>1282</v>
      </c>
      <c r="B3" s="616"/>
      <c r="C3" s="616"/>
      <c r="D3" s="60"/>
      <c r="E3" s="134"/>
      <c r="F3" s="60"/>
      <c r="G3"/>
      <c r="H3" s="60"/>
      <c r="I3"/>
      <c r="J3"/>
      <c r="K3" s="236"/>
      <c r="L3" s="236"/>
      <c r="M3" s="90"/>
      <c r="N3"/>
      <c r="O3"/>
      <c r="P3"/>
      <c r="Q3"/>
      <c r="R3"/>
      <c r="S3"/>
      <c r="T3" s="56"/>
      <c r="U3" s="57"/>
      <c r="V3"/>
      <c r="W3"/>
      <c r="X3"/>
      <c r="Y3" s="78"/>
      <c r="Z3" s="78"/>
      <c r="AA3" s="78"/>
      <c r="AB3" s="78"/>
      <c r="AC3" s="78"/>
      <c r="AD3" s="78"/>
      <c r="AE3" s="78"/>
      <c r="AF3" s="78"/>
      <c r="AG3" s="78"/>
      <c r="AH3" s="78"/>
      <c r="AI3" s="78"/>
      <c r="AJ3" s="78"/>
      <c r="AK3" s="78"/>
      <c r="AL3" s="78"/>
      <c r="AM3" s="78"/>
      <c r="AN3" s="78"/>
      <c r="AO3" s="78"/>
      <c r="AP3" s="78"/>
      <c r="AQ3" s="78"/>
      <c r="AR3" s="78"/>
      <c r="AS3" s="78"/>
      <c r="AT3" s="78"/>
      <c r="AU3" s="78"/>
      <c r="AV3" s="78"/>
      <c r="AW3" s="78"/>
      <c r="AX3" s="78"/>
      <c r="AY3" s="78"/>
      <c r="AZ3" s="78"/>
      <c r="BA3" s="78"/>
      <c r="BB3" s="78"/>
      <c r="BC3" s="78"/>
      <c r="BD3" s="78"/>
      <c r="BE3" s="78"/>
      <c r="BF3" s="78"/>
      <c r="BG3" s="78"/>
      <c r="BH3" s="78"/>
      <c r="BI3" s="78"/>
      <c r="BJ3" s="78"/>
      <c r="BK3" s="78"/>
      <c r="BL3" s="78"/>
      <c r="BM3" s="78"/>
      <c r="BN3" s="78"/>
      <c r="BO3" s="78"/>
      <c r="BP3" s="78"/>
      <c r="BQ3" s="78"/>
      <c r="BR3" s="78"/>
      <c r="BS3" s="78"/>
      <c r="BT3" s="78"/>
      <c r="BU3" s="78"/>
      <c r="BV3" s="78"/>
      <c r="BW3" s="78"/>
      <c r="BX3" s="78"/>
      <c r="BY3" s="78"/>
      <c r="BZ3" s="78"/>
      <c r="CA3" s="78"/>
      <c r="CB3" s="78"/>
      <c r="CC3" s="78"/>
      <c r="CD3" s="78"/>
      <c r="CE3" s="78"/>
      <c r="CF3" s="78"/>
      <c r="CG3" s="78"/>
      <c r="CH3" s="78"/>
      <c r="CI3" s="78"/>
      <c r="CJ3" s="78"/>
      <c r="CK3" s="78"/>
      <c r="CL3" s="78"/>
      <c r="CM3" s="78"/>
      <c r="CN3" s="78"/>
      <c r="CO3" s="78"/>
      <c r="CP3" s="78"/>
      <c r="CQ3" s="78"/>
      <c r="CR3" s="78"/>
      <c r="CS3" s="78"/>
      <c r="CT3" s="78"/>
      <c r="CU3" s="78"/>
      <c r="CV3" s="78"/>
      <c r="CW3" s="78"/>
      <c r="CX3" s="78"/>
      <c r="CY3" s="78"/>
      <c r="CZ3" s="78"/>
      <c r="DA3" s="78"/>
      <c r="DB3" s="78"/>
      <c r="DC3" s="78"/>
      <c r="DD3" s="78"/>
      <c r="DE3" s="78"/>
      <c r="DF3" s="78"/>
      <c r="DG3" s="78"/>
      <c r="DH3" s="78"/>
      <c r="DI3" s="78"/>
      <c r="DJ3" s="78"/>
      <c r="DK3" s="78"/>
      <c r="DL3" s="78"/>
      <c r="DM3" s="78"/>
      <c r="DN3" s="78"/>
      <c r="DO3" s="78"/>
      <c r="DP3" s="78"/>
      <c r="DQ3" s="78"/>
      <c r="DR3" s="78"/>
      <c r="DS3" s="78"/>
      <c r="DT3" s="78"/>
      <c r="DU3" s="78"/>
      <c r="DV3" s="78"/>
      <c r="DW3" s="78"/>
      <c r="DX3" s="78"/>
      <c r="DY3" s="78"/>
      <c r="DZ3" s="78"/>
      <c r="EA3" s="78"/>
      <c r="EB3" s="78"/>
      <c r="EC3" s="78"/>
      <c r="ED3" s="78"/>
      <c r="EE3" s="78"/>
      <c r="EF3" s="78"/>
      <c r="EG3" s="78"/>
      <c r="EH3" s="78"/>
      <c r="EI3" s="78"/>
      <c r="EJ3" s="78"/>
      <c r="EK3" s="78"/>
      <c r="EL3" s="78"/>
      <c r="EM3" s="78"/>
      <c r="EN3" s="78"/>
      <c r="EO3" s="78"/>
      <c r="EP3" s="78"/>
      <c r="EQ3" s="78"/>
      <c r="ER3" s="78"/>
      <c r="ES3" s="78"/>
      <c r="ET3" s="78"/>
      <c r="EU3" s="78"/>
      <c r="EV3" s="78"/>
      <c r="EW3" s="78"/>
      <c r="EX3" s="78"/>
      <c r="EY3" s="78"/>
      <c r="EZ3" s="78"/>
      <c r="FA3" s="78"/>
      <c r="FB3" s="78"/>
      <c r="FC3" s="78"/>
      <c r="FD3" s="78"/>
      <c r="FE3" s="78"/>
      <c r="FF3" s="78"/>
      <c r="FG3" s="78"/>
      <c r="FH3" s="78"/>
      <c r="FI3" s="78"/>
      <c r="FJ3" s="78"/>
      <c r="FK3" s="78"/>
      <c r="FL3" s="78"/>
      <c r="FM3" s="78"/>
      <c r="FN3" s="78"/>
      <c r="FO3" s="78"/>
      <c r="FP3" s="78"/>
      <c r="FQ3" s="78"/>
      <c r="FR3" s="78"/>
      <c r="FS3" s="78"/>
      <c r="FT3" s="78"/>
      <c r="FU3" s="78"/>
      <c r="FV3" s="78"/>
      <c r="FW3" s="78"/>
      <c r="FX3" s="78"/>
      <c r="FY3" s="78"/>
      <c r="FZ3" s="78"/>
      <c r="GA3" s="78"/>
      <c r="GB3" s="78"/>
      <c r="GC3" s="78"/>
      <c r="GD3" s="78"/>
      <c r="GE3" s="78"/>
      <c r="GF3" s="78"/>
      <c r="GG3" s="78"/>
      <c r="GH3" s="78"/>
      <c r="GI3" s="78"/>
      <c r="GJ3" s="78"/>
      <c r="GK3" s="78"/>
      <c r="GL3" s="78"/>
      <c r="GM3" s="78"/>
      <c r="GN3" s="78"/>
      <c r="GO3" s="78"/>
      <c r="GP3" s="78"/>
      <c r="GQ3" s="78"/>
      <c r="GR3" s="78"/>
      <c r="GS3" s="78"/>
      <c r="GT3" s="78"/>
      <c r="GU3" s="78"/>
      <c r="GV3" s="78"/>
      <c r="GW3" s="78"/>
      <c r="GX3" s="78"/>
      <c r="GY3" s="78"/>
      <c r="GZ3" s="78"/>
      <c r="HA3" s="78"/>
      <c r="HB3" s="78"/>
      <c r="HC3" s="78"/>
      <c r="HD3" s="78"/>
      <c r="HE3" s="78"/>
      <c r="HF3" s="78"/>
      <c r="HG3" s="78"/>
      <c r="HH3" s="78"/>
      <c r="HI3" s="78"/>
      <c r="HJ3" s="78"/>
      <c r="HK3" s="78"/>
      <c r="HL3" s="78"/>
      <c r="HM3" s="78"/>
      <c r="HN3" s="78"/>
      <c r="HO3" s="78"/>
      <c r="HP3" s="78"/>
      <c r="HQ3" s="78"/>
      <c r="HR3" s="78"/>
      <c r="HS3" s="78"/>
      <c r="HT3" s="78"/>
      <c r="HU3" s="78"/>
      <c r="HV3" s="78"/>
      <c r="HW3" s="78"/>
      <c r="HX3" s="78"/>
      <c r="HY3" s="78"/>
      <c r="HZ3" s="78"/>
      <c r="IA3" s="78"/>
      <c r="IB3" s="78"/>
      <c r="IC3" s="78"/>
      <c r="ID3" s="78"/>
      <c r="IE3" s="78"/>
      <c r="IF3" s="78"/>
      <c r="IG3" s="78"/>
      <c r="IH3" s="78"/>
      <c r="II3" s="78"/>
      <c r="IJ3" s="78"/>
      <c r="IK3" s="78"/>
      <c r="IL3" s="78"/>
      <c r="IM3" s="78"/>
      <c r="IN3" s="78"/>
      <c r="IO3" s="78"/>
      <c r="IP3" s="78"/>
      <c r="IQ3" s="78"/>
      <c r="IR3" s="78"/>
      <c r="IS3" s="78"/>
      <c r="IT3" s="78"/>
      <c r="IU3" s="78"/>
      <c r="IV3" s="78"/>
      <c r="IW3" s="78"/>
      <c r="IX3" s="78"/>
      <c r="IY3" s="78"/>
      <c r="IZ3" s="78"/>
      <c r="JA3" s="78"/>
      <c r="JB3" s="78"/>
      <c r="JC3" s="78"/>
      <c r="JD3" s="78"/>
      <c r="JE3" s="78"/>
      <c r="JF3" s="78"/>
      <c r="JG3" s="78"/>
      <c r="JH3" s="78"/>
      <c r="JI3" s="78"/>
      <c r="JJ3" s="78"/>
      <c r="JK3" s="78"/>
      <c r="JL3" s="78"/>
      <c r="JM3" s="78"/>
      <c r="JN3" s="78"/>
      <c r="JO3" s="78"/>
      <c r="JP3" s="78"/>
      <c r="JQ3" s="78"/>
      <c r="JR3" s="78"/>
      <c r="JS3" s="78"/>
      <c r="JT3" s="78"/>
      <c r="JU3" s="78"/>
      <c r="JV3" s="78"/>
      <c r="JW3" s="78"/>
      <c r="JX3" s="78"/>
      <c r="JY3" s="78"/>
      <c r="JZ3" s="78"/>
      <c r="KA3" s="78"/>
      <c r="KB3" s="78"/>
      <c r="KC3" s="78"/>
      <c r="KD3" s="78"/>
      <c r="KE3" s="78"/>
      <c r="KF3" s="78"/>
      <c r="KG3" s="78"/>
      <c r="KH3" s="78"/>
      <c r="KI3" s="78"/>
      <c r="KJ3" s="78"/>
      <c r="KK3" s="78"/>
      <c r="KL3" s="78"/>
      <c r="KM3" s="78"/>
      <c r="KN3" s="78"/>
      <c r="KO3" s="78"/>
      <c r="KP3" s="78"/>
      <c r="KQ3" s="78"/>
      <c r="KR3" s="78"/>
      <c r="KS3" s="78"/>
      <c r="KT3" s="78"/>
      <c r="KU3" s="78"/>
      <c r="KV3" s="78"/>
      <c r="KW3" s="78"/>
      <c r="KX3" s="78"/>
      <c r="KY3" s="78"/>
      <c r="KZ3" s="78"/>
      <c r="LA3" s="78"/>
      <c r="LB3" s="78"/>
      <c r="LC3" s="78"/>
      <c r="LD3" s="78"/>
      <c r="LE3" s="78"/>
      <c r="LF3" s="78"/>
      <c r="LG3" s="78"/>
      <c r="LH3" s="78"/>
      <c r="LI3" s="78"/>
      <c r="LJ3" s="78"/>
      <c r="LK3" s="78"/>
      <c r="LL3" s="78"/>
      <c r="LM3" s="78"/>
      <c r="LN3" s="78"/>
      <c r="LO3" s="78"/>
      <c r="LP3" s="78"/>
      <c r="LQ3" s="78"/>
      <c r="LR3" s="78"/>
      <c r="LS3" s="78"/>
      <c r="LT3" s="78"/>
      <c r="LU3" s="78"/>
      <c r="LV3" s="78"/>
      <c r="LW3" s="78"/>
      <c r="LX3" s="78"/>
      <c r="LY3" s="78"/>
      <c r="LZ3" s="78"/>
      <c r="MA3" s="78"/>
      <c r="MB3" s="78"/>
      <c r="MC3" s="78"/>
      <c r="MD3" s="78"/>
      <c r="ME3" s="78"/>
      <c r="MF3" s="78"/>
      <c r="MG3" s="78"/>
      <c r="MH3" s="78"/>
      <c r="MI3" s="78"/>
      <c r="MJ3" s="78"/>
      <c r="MK3" s="78"/>
      <c r="ML3" s="78"/>
      <c r="MM3" s="78"/>
      <c r="MN3" s="78"/>
      <c r="MO3" s="78"/>
      <c r="MP3" s="78"/>
      <c r="MQ3" s="78"/>
      <c r="MR3" s="78"/>
      <c r="MS3" s="78"/>
      <c r="MT3" s="78"/>
      <c r="MU3" s="78"/>
      <c r="MV3" s="78"/>
      <c r="MW3" s="78"/>
      <c r="MX3" s="78"/>
      <c r="MY3" s="78"/>
      <c r="MZ3" s="78"/>
      <c r="NA3" s="78"/>
      <c r="NB3" s="78"/>
      <c r="NC3" s="78"/>
      <c r="ND3" s="78"/>
      <c r="NE3" s="78"/>
      <c r="NF3" s="78"/>
      <c r="NG3" s="78"/>
      <c r="NH3" s="78"/>
      <c r="NI3" s="78"/>
      <c r="NJ3" s="78"/>
      <c r="NK3" s="78"/>
      <c r="NL3" s="78"/>
      <c r="NM3" s="78"/>
      <c r="NN3" s="78"/>
      <c r="NO3" s="78"/>
      <c r="NP3" s="78"/>
      <c r="NQ3" s="78"/>
      <c r="NR3" s="78"/>
      <c r="NS3" s="78"/>
      <c r="NT3" s="78"/>
      <c r="NU3" s="78"/>
      <c r="NV3" s="78"/>
      <c r="NW3" s="78"/>
      <c r="NX3" s="78"/>
      <c r="NY3" s="78"/>
      <c r="NZ3" s="78"/>
      <c r="OA3" s="78"/>
      <c r="OB3" s="78"/>
      <c r="OC3" s="78"/>
      <c r="OD3" s="78"/>
      <c r="OE3" s="78"/>
      <c r="OF3" s="78"/>
      <c r="OG3" s="78"/>
      <c r="OH3" s="78"/>
      <c r="OI3" s="78"/>
      <c r="OJ3" s="78"/>
      <c r="OK3" s="78"/>
      <c r="OL3" s="78"/>
      <c r="OM3" s="78"/>
      <c r="ON3" s="78"/>
      <c r="OO3" s="78"/>
      <c r="OP3" s="78"/>
      <c r="OQ3" s="78"/>
      <c r="OR3" s="78"/>
      <c r="OS3" s="78"/>
      <c r="OT3" s="78"/>
      <c r="OU3" s="78"/>
      <c r="OV3" s="78"/>
      <c r="OW3" s="78"/>
      <c r="OX3" s="78"/>
      <c r="OY3" s="78"/>
      <c r="OZ3" s="78"/>
      <c r="PA3" s="78"/>
      <c r="PB3" s="78"/>
      <c r="PC3" s="78"/>
      <c r="PD3" s="78"/>
      <c r="PE3" s="78"/>
      <c r="PF3" s="78"/>
      <c r="PG3" s="78"/>
      <c r="PH3" s="78"/>
      <c r="PI3" s="78"/>
      <c r="PJ3" s="78"/>
      <c r="PK3" s="78"/>
      <c r="PL3" s="78"/>
      <c r="PM3" s="78"/>
      <c r="PN3" s="78"/>
      <c r="PO3" s="78"/>
      <c r="PP3" s="78"/>
      <c r="PQ3" s="78"/>
      <c r="PR3" s="78"/>
      <c r="PS3" s="78"/>
      <c r="PT3" s="78"/>
      <c r="PU3" s="78"/>
      <c r="PV3" s="78"/>
      <c r="PW3" s="78"/>
      <c r="PX3" s="78"/>
      <c r="PY3" s="78"/>
      <c r="PZ3" s="78"/>
      <c r="QA3" s="78"/>
      <c r="QB3" s="78"/>
      <c r="QC3" s="78"/>
      <c r="QD3" s="78"/>
      <c r="QE3" s="78"/>
      <c r="QF3" s="78"/>
      <c r="QG3" s="78"/>
      <c r="QH3" s="78"/>
      <c r="QI3" s="78"/>
      <c r="QJ3" s="78"/>
      <c r="QK3" s="78"/>
      <c r="QL3" s="78"/>
      <c r="QM3" s="78"/>
      <c r="QN3" s="78"/>
      <c r="QO3" s="78"/>
      <c r="QP3" s="78"/>
      <c r="QQ3" s="78"/>
      <c r="QR3" s="78"/>
      <c r="QS3" s="78"/>
      <c r="QT3" s="78"/>
      <c r="QU3" s="78"/>
      <c r="QV3" s="78"/>
      <c r="QW3" s="78"/>
      <c r="QX3" s="78"/>
      <c r="QY3" s="78"/>
      <c r="QZ3" s="78"/>
      <c r="RA3" s="78"/>
      <c r="RB3" s="78"/>
      <c r="RC3" s="78"/>
      <c r="RD3" s="78"/>
      <c r="RE3" s="78"/>
      <c r="RF3" s="78"/>
      <c r="RG3" s="78"/>
      <c r="RH3" s="78"/>
      <c r="RI3" s="78"/>
      <c r="RJ3" s="78"/>
      <c r="RK3" s="78"/>
      <c r="RL3" s="78"/>
      <c r="RM3" s="78"/>
      <c r="RN3" s="78"/>
      <c r="RO3" s="78"/>
      <c r="RP3" s="78"/>
      <c r="RQ3" s="78"/>
      <c r="RR3" s="78"/>
      <c r="RS3" s="78"/>
      <c r="RT3" s="78"/>
      <c r="RU3" s="78"/>
      <c r="RV3" s="78"/>
      <c r="RW3" s="78"/>
      <c r="RX3" s="78"/>
      <c r="RY3" s="78"/>
      <c r="RZ3" s="78"/>
      <c r="SA3" s="78"/>
      <c r="SB3" s="78"/>
      <c r="SC3" s="78"/>
      <c r="SD3" s="78"/>
      <c r="SE3" s="78"/>
      <c r="SF3" s="78"/>
      <c r="SG3" s="78"/>
      <c r="SH3" s="78"/>
      <c r="SI3" s="78"/>
      <c r="SJ3" s="78"/>
      <c r="SK3" s="78"/>
      <c r="SL3" s="78"/>
      <c r="SM3" s="78"/>
      <c r="SN3" s="78"/>
      <c r="SO3" s="78"/>
      <c r="SP3" s="78"/>
      <c r="SQ3" s="78"/>
      <c r="SR3" s="78"/>
      <c r="SS3" s="78"/>
      <c r="ST3" s="78"/>
      <c r="SU3" s="78"/>
      <c r="SV3" s="78"/>
      <c r="SW3" s="78"/>
      <c r="SX3" s="78"/>
      <c r="SY3" s="78"/>
      <c r="SZ3" s="78"/>
      <c r="TA3" s="78"/>
      <c r="TB3" s="78"/>
      <c r="TC3" s="78"/>
      <c r="TD3" s="78"/>
      <c r="TE3" s="78"/>
      <c r="TF3" s="78"/>
      <c r="TG3" s="78"/>
      <c r="TH3" s="78"/>
      <c r="TI3" s="78"/>
      <c r="TJ3" s="78"/>
      <c r="TK3" s="78"/>
      <c r="TL3" s="78"/>
      <c r="TM3" s="78"/>
      <c r="TN3" s="78"/>
      <c r="TO3" s="78"/>
      <c r="TP3" s="78"/>
      <c r="TQ3" s="78"/>
      <c r="TR3" s="78"/>
      <c r="TS3" s="78"/>
      <c r="TT3" s="78"/>
      <c r="TU3" s="78"/>
      <c r="TV3" s="78"/>
      <c r="TW3" s="78"/>
      <c r="TX3" s="78"/>
      <c r="TY3" s="78"/>
      <c r="TZ3" s="78"/>
      <c r="UA3" s="78"/>
      <c r="UB3" s="78"/>
      <c r="UC3" s="78"/>
      <c r="UD3" s="78"/>
      <c r="UE3" s="78"/>
      <c r="UF3" s="78"/>
      <c r="UG3" s="78"/>
      <c r="UH3" s="78"/>
      <c r="UI3" s="78"/>
      <c r="UJ3" s="78"/>
      <c r="UK3" s="78"/>
      <c r="UL3" s="78"/>
      <c r="UM3" s="78"/>
      <c r="UN3" s="78"/>
      <c r="UO3" s="78"/>
      <c r="UP3" s="78"/>
      <c r="UQ3" s="78"/>
      <c r="UR3" s="78"/>
      <c r="US3" s="78"/>
      <c r="UT3" s="78"/>
      <c r="UU3" s="78"/>
      <c r="UV3" s="78"/>
      <c r="UW3" s="78"/>
      <c r="UX3" s="78"/>
      <c r="UY3" s="78"/>
      <c r="UZ3" s="78"/>
      <c r="VA3" s="78"/>
      <c r="VB3" s="78"/>
      <c r="VC3" s="78"/>
      <c r="VD3" s="78"/>
      <c r="VE3" s="78"/>
      <c r="VF3" s="78"/>
      <c r="VG3" s="78"/>
      <c r="VH3" s="78"/>
      <c r="VI3" s="78"/>
      <c r="VJ3" s="78"/>
      <c r="VK3" s="78"/>
      <c r="VL3" s="78"/>
      <c r="VM3" s="78"/>
      <c r="VN3" s="78"/>
      <c r="VO3" s="78"/>
      <c r="VP3" s="78"/>
      <c r="VQ3" s="78"/>
      <c r="VR3" s="78"/>
      <c r="VS3" s="78"/>
      <c r="VT3" s="78"/>
      <c r="VU3" s="78"/>
      <c r="VV3" s="78"/>
      <c r="VW3" s="78"/>
      <c r="VX3" s="78"/>
      <c r="VY3" s="78"/>
      <c r="VZ3" s="78"/>
      <c r="WA3" s="78"/>
      <c r="WB3" s="78"/>
      <c r="WC3" s="78"/>
      <c r="WD3" s="78"/>
      <c r="WE3" s="78"/>
      <c r="WF3" s="78"/>
      <c r="WG3" s="78"/>
      <c r="WH3" s="78"/>
      <c r="WI3" s="78"/>
      <c r="WJ3" s="78"/>
      <c r="WK3" s="78"/>
      <c r="WL3" s="78"/>
      <c r="WM3" s="78"/>
      <c r="WN3" s="78"/>
      <c r="WO3" s="78"/>
      <c r="WP3" s="78"/>
      <c r="WQ3" s="78"/>
      <c r="WR3" s="78"/>
      <c r="WS3" s="78"/>
      <c r="WT3" s="78"/>
      <c r="WU3" s="78"/>
      <c r="WV3" s="78"/>
      <c r="WW3" s="78"/>
      <c r="WX3" s="78"/>
      <c r="WY3" s="78"/>
      <c r="WZ3" s="78"/>
      <c r="XA3" s="78"/>
      <c r="XB3" s="78"/>
      <c r="XC3" s="78"/>
      <c r="XD3" s="78"/>
      <c r="XE3" s="78"/>
      <c r="XF3" s="78"/>
      <c r="XG3" s="78"/>
      <c r="XH3" s="78"/>
      <c r="XI3" s="78"/>
      <c r="XJ3" s="78"/>
      <c r="XK3" s="78"/>
      <c r="XL3" s="78"/>
      <c r="XM3" s="78"/>
      <c r="XN3" s="78"/>
      <c r="XO3" s="78"/>
      <c r="XP3" s="78"/>
      <c r="XQ3" s="78"/>
      <c r="XR3" s="78"/>
      <c r="XS3" s="78"/>
      <c r="XT3" s="78"/>
      <c r="XU3" s="78"/>
      <c r="XV3" s="78"/>
      <c r="XW3" s="78"/>
      <c r="XX3" s="78"/>
      <c r="XY3" s="78"/>
      <c r="XZ3" s="78"/>
      <c r="YA3" s="78"/>
      <c r="YB3" s="78"/>
      <c r="YC3" s="78"/>
      <c r="YD3" s="78"/>
      <c r="YE3" s="78"/>
      <c r="YF3" s="78"/>
      <c r="YG3" s="78"/>
      <c r="YH3" s="78"/>
      <c r="YI3" s="78"/>
      <c r="YJ3" s="78"/>
      <c r="YK3" s="78"/>
      <c r="YL3" s="78"/>
      <c r="YM3" s="78"/>
      <c r="YN3" s="78"/>
      <c r="YO3" s="78"/>
      <c r="YP3" s="78"/>
      <c r="YQ3" s="78"/>
      <c r="YR3" s="78"/>
      <c r="YS3" s="78"/>
      <c r="YT3" s="78"/>
      <c r="YU3" s="78"/>
      <c r="YV3" s="78"/>
      <c r="YW3" s="78"/>
      <c r="YX3" s="78"/>
      <c r="YY3" s="78"/>
      <c r="YZ3" s="78"/>
      <c r="ZA3" s="78"/>
      <c r="ZB3" s="78"/>
      <c r="ZC3" s="78"/>
      <c r="ZD3" s="78"/>
      <c r="ZE3" s="78"/>
      <c r="ZF3" s="78"/>
      <c r="ZG3" s="78"/>
      <c r="ZH3" s="78"/>
      <c r="ZI3" s="78"/>
      <c r="ZJ3" s="78"/>
      <c r="ZK3" s="78"/>
      <c r="ZL3" s="78"/>
      <c r="ZM3" s="78"/>
      <c r="ZN3" s="78"/>
      <c r="ZO3" s="78"/>
      <c r="ZP3" s="78"/>
      <c r="ZQ3" s="78"/>
      <c r="ZR3" s="78"/>
      <c r="ZS3" s="78"/>
      <c r="ZT3" s="78"/>
      <c r="ZU3" s="78"/>
      <c r="ZV3" s="78"/>
      <c r="ZW3" s="78"/>
      <c r="ZX3" s="78"/>
      <c r="ZY3" s="78"/>
      <c r="ZZ3" s="78"/>
      <c r="AAA3" s="78"/>
      <c r="AAB3" s="78"/>
      <c r="AAC3" s="78"/>
      <c r="AAD3" s="78"/>
      <c r="AAE3" s="78"/>
      <c r="AAF3" s="78"/>
      <c r="AAG3" s="78"/>
      <c r="AAH3" s="78"/>
      <c r="AAI3" s="78"/>
      <c r="AAJ3" s="78"/>
      <c r="AAK3" s="78"/>
      <c r="AAL3" s="78"/>
      <c r="AAM3" s="78"/>
      <c r="AAN3" s="78"/>
      <c r="AAO3" s="78"/>
      <c r="AAP3" s="78"/>
      <c r="AAQ3" s="78"/>
      <c r="AAR3" s="78"/>
      <c r="AAS3" s="78"/>
      <c r="AAT3" s="78"/>
      <c r="AAU3" s="78"/>
      <c r="AAV3" s="78"/>
      <c r="AAW3" s="78"/>
      <c r="AAX3" s="78"/>
      <c r="AAY3" s="78"/>
      <c r="AAZ3" s="78"/>
      <c r="ABA3" s="78"/>
      <c r="ABB3" s="78"/>
      <c r="ABC3" s="78"/>
      <c r="ABD3" s="78"/>
      <c r="ABE3" s="78"/>
      <c r="ABF3" s="78"/>
      <c r="ABG3" s="78"/>
      <c r="ABH3" s="78"/>
      <c r="ABI3" s="78"/>
      <c r="ABJ3" s="78"/>
      <c r="ABK3" s="78"/>
      <c r="ABL3" s="78"/>
      <c r="ABM3" s="78"/>
      <c r="ABN3" s="78"/>
      <c r="ABO3" s="78"/>
      <c r="ABP3" s="78"/>
      <c r="ABQ3" s="78"/>
      <c r="ABR3" s="78"/>
      <c r="ABS3" s="78"/>
      <c r="ABT3" s="78"/>
      <c r="ABU3" s="78"/>
      <c r="ABV3" s="78"/>
      <c r="ABW3" s="78"/>
      <c r="ABX3" s="78"/>
      <c r="ABY3" s="78"/>
      <c r="ABZ3" s="78"/>
      <c r="ACA3" s="78"/>
      <c r="ACB3" s="78"/>
      <c r="ACC3" s="78"/>
      <c r="ACD3" s="78"/>
      <c r="ACE3" s="78"/>
      <c r="ACF3" s="78"/>
      <c r="ACG3" s="78"/>
      <c r="ACH3" s="78"/>
      <c r="ACI3" s="78"/>
      <c r="ACJ3" s="78"/>
      <c r="ACK3" s="78"/>
      <c r="ACL3" s="78"/>
      <c r="ACM3" s="78"/>
      <c r="ACN3" s="78"/>
      <c r="ACO3" s="78"/>
      <c r="ACP3" s="78"/>
      <c r="ACQ3" s="78"/>
      <c r="ACR3" s="78"/>
      <c r="ACS3" s="78"/>
      <c r="ACT3" s="78"/>
      <c r="ACU3" s="78"/>
      <c r="ACV3" s="78"/>
      <c r="ACW3" s="78"/>
      <c r="ACX3" s="78"/>
      <c r="ACY3" s="78"/>
      <c r="ACZ3" s="78"/>
      <c r="ADA3" s="78"/>
      <c r="ADB3" s="78"/>
      <c r="ADC3" s="78"/>
      <c r="ADD3" s="78"/>
      <c r="ADE3" s="78"/>
      <c r="ADF3" s="78"/>
      <c r="ADG3" s="78"/>
      <c r="ADH3" s="78"/>
      <c r="ADI3" s="78"/>
      <c r="ADJ3" s="78"/>
      <c r="ADK3" s="78"/>
      <c r="ADL3" s="78"/>
      <c r="ADM3" s="78"/>
      <c r="ADN3" s="78"/>
      <c r="ADO3" s="78"/>
      <c r="ADP3" s="78"/>
      <c r="ADQ3" s="78"/>
      <c r="ADR3" s="78"/>
      <c r="ADS3" s="78"/>
      <c r="ADT3" s="78"/>
      <c r="ADU3" s="78"/>
      <c r="ADV3" s="78"/>
      <c r="ADW3" s="78"/>
      <c r="ADX3" s="78"/>
      <c r="ADY3" s="78"/>
      <c r="ADZ3" s="78"/>
      <c r="AEA3" s="78"/>
      <c r="AEB3" s="78"/>
      <c r="AEC3" s="78"/>
      <c r="AED3" s="78"/>
      <c r="AEE3" s="78"/>
      <c r="AEF3" s="78"/>
      <c r="AEG3" s="78"/>
      <c r="AEH3" s="78"/>
      <c r="AEI3" s="78"/>
      <c r="AEJ3" s="78"/>
      <c r="AEK3" s="78"/>
      <c r="AEL3" s="78"/>
      <c r="AEM3" s="78"/>
      <c r="AEN3" s="78"/>
      <c r="AEO3" s="78"/>
      <c r="AEP3" s="78"/>
      <c r="AEQ3" s="78"/>
      <c r="AER3" s="78"/>
      <c r="AES3" s="78"/>
      <c r="AET3" s="78"/>
      <c r="AEU3" s="78"/>
      <c r="AEV3" s="78"/>
      <c r="AEW3" s="78"/>
      <c r="AEX3" s="78"/>
      <c r="AEY3" s="78"/>
      <c r="AEZ3" s="78"/>
      <c r="AFA3" s="78"/>
      <c r="AFB3" s="78"/>
      <c r="AFC3" s="78"/>
      <c r="AFD3" s="78"/>
      <c r="AFE3" s="78"/>
      <c r="AFF3" s="78"/>
      <c r="AFG3" s="78"/>
      <c r="AFH3" s="78"/>
      <c r="AFI3" s="78"/>
      <c r="AFJ3" s="78"/>
      <c r="AFK3" s="78"/>
      <c r="AFL3" s="78"/>
      <c r="AFM3" s="78"/>
      <c r="AFN3" s="78"/>
      <c r="AFO3" s="78"/>
      <c r="AFP3" s="78"/>
      <c r="AFQ3" s="78"/>
      <c r="AFR3" s="78"/>
      <c r="AFS3" s="78"/>
      <c r="AFT3" s="78"/>
      <c r="AFU3" s="78"/>
      <c r="AFV3" s="78"/>
      <c r="AFW3" s="78"/>
      <c r="AFX3" s="78"/>
      <c r="AFY3" s="78"/>
      <c r="AFZ3" s="78"/>
      <c r="AGA3" s="78"/>
      <c r="AGB3" s="78"/>
      <c r="AGC3" s="78"/>
      <c r="AGD3" s="78"/>
      <c r="AGE3" s="78"/>
      <c r="AGF3" s="78"/>
      <c r="AGG3" s="78"/>
      <c r="AGH3" s="78"/>
      <c r="AGI3" s="78"/>
      <c r="AGJ3" s="78"/>
      <c r="AGK3" s="78"/>
      <c r="AGL3" s="78"/>
      <c r="AGM3" s="78"/>
      <c r="AGN3" s="78"/>
      <c r="AGO3" s="78"/>
      <c r="AGP3" s="78"/>
      <c r="AGQ3" s="78"/>
      <c r="AGR3" s="78"/>
      <c r="AGS3" s="78"/>
      <c r="AGT3" s="78"/>
      <c r="AGU3" s="78"/>
      <c r="AGV3" s="78"/>
      <c r="AGW3" s="78"/>
      <c r="AGX3" s="78"/>
      <c r="AGY3" s="78"/>
      <c r="AGZ3" s="78"/>
      <c r="AHA3" s="78"/>
      <c r="AHB3" s="78"/>
      <c r="AHC3" s="78"/>
      <c r="AHD3" s="78"/>
      <c r="AHE3" s="78"/>
      <c r="AHF3" s="78"/>
      <c r="AHG3" s="78"/>
      <c r="AHH3" s="78"/>
      <c r="AHI3" s="78"/>
      <c r="AHJ3" s="78"/>
      <c r="AHK3" s="78"/>
      <c r="AHL3" s="78"/>
      <c r="AHM3" s="78"/>
      <c r="AHN3" s="78"/>
      <c r="AHO3" s="78"/>
      <c r="AHP3" s="78"/>
      <c r="AHQ3" s="78"/>
      <c r="AHR3" s="78"/>
      <c r="AHS3" s="78"/>
      <c r="AHT3" s="78"/>
      <c r="AHU3" s="78"/>
      <c r="AHV3" s="78"/>
      <c r="AHW3" s="78"/>
      <c r="AHX3" s="78"/>
      <c r="AHY3" s="78"/>
      <c r="AHZ3" s="78"/>
      <c r="AIA3" s="78"/>
      <c r="AIB3" s="78"/>
      <c r="AIC3" s="78"/>
      <c r="AID3" s="78"/>
      <c r="AIE3" s="78"/>
      <c r="AIF3" s="78"/>
      <c r="AIG3" s="78"/>
      <c r="AIH3" s="78"/>
      <c r="AII3" s="78"/>
      <c r="AIJ3" s="78"/>
      <c r="AIK3" s="78"/>
      <c r="AIL3" s="78"/>
      <c r="AIM3" s="78"/>
      <c r="AIN3" s="78"/>
      <c r="AIO3" s="78"/>
      <c r="AIP3" s="78"/>
      <c r="AIQ3" s="78"/>
      <c r="AIR3" s="78"/>
      <c r="AIS3" s="78"/>
      <c r="AIT3" s="78"/>
      <c r="AIU3" s="78"/>
      <c r="AIV3" s="78"/>
      <c r="AIW3" s="78"/>
      <c r="AIX3" s="78"/>
      <c r="AIY3" s="78"/>
      <c r="AIZ3" s="78"/>
      <c r="AJA3" s="78"/>
      <c r="AJB3" s="78"/>
      <c r="AJC3" s="78"/>
      <c r="AJD3" s="78"/>
      <c r="AJE3" s="78"/>
      <c r="AJF3" s="78"/>
      <c r="AJG3" s="78"/>
      <c r="AJH3" s="78"/>
      <c r="AJI3" s="78"/>
      <c r="AJJ3" s="78"/>
      <c r="AJK3" s="78"/>
      <c r="AJL3" s="78"/>
      <c r="AJM3" s="78"/>
      <c r="AJN3" s="78"/>
      <c r="AJO3" s="78"/>
      <c r="AJP3" s="78"/>
      <c r="AJQ3" s="78"/>
      <c r="AJR3" s="78"/>
      <c r="AJS3" s="78"/>
      <c r="AJT3" s="78"/>
      <c r="AJU3" s="78"/>
      <c r="AJV3" s="78"/>
      <c r="AJW3" s="78"/>
      <c r="AJX3" s="78"/>
      <c r="AJY3" s="78"/>
      <c r="AJZ3" s="78"/>
      <c r="AKA3" s="78"/>
      <c r="AKB3" s="78"/>
      <c r="AKC3" s="78"/>
      <c r="AKD3" s="78"/>
      <c r="AKE3" s="78"/>
      <c r="AKF3" s="78"/>
      <c r="AKG3" s="78"/>
      <c r="AKH3" s="78"/>
      <c r="AKI3" s="78"/>
      <c r="AKJ3" s="78"/>
      <c r="AKK3" s="78"/>
      <c r="AKL3" s="78"/>
      <c r="AKM3" s="78"/>
      <c r="AKN3" s="78"/>
      <c r="AKO3" s="78"/>
      <c r="AKP3" s="78"/>
      <c r="AKQ3" s="78"/>
      <c r="AKR3" s="78"/>
      <c r="AKS3" s="78"/>
      <c r="AKT3" s="78"/>
      <c r="AKU3" s="78"/>
      <c r="AKV3" s="78"/>
      <c r="AKW3" s="78"/>
      <c r="AKX3" s="78"/>
      <c r="AKY3" s="78"/>
      <c r="AKZ3" s="78"/>
      <c r="ALA3" s="78"/>
      <c r="ALB3" s="78"/>
      <c r="ALC3" s="78"/>
      <c r="ALD3" s="78"/>
      <c r="ALE3" s="78"/>
      <c r="ALF3" s="78"/>
      <c r="ALG3" s="78"/>
      <c r="ALH3" s="78"/>
      <c r="ALI3" s="78"/>
      <c r="ALJ3" s="78"/>
      <c r="ALK3" s="78"/>
      <c r="ALL3" s="78"/>
      <c r="ALM3" s="78"/>
      <c r="ALN3" s="78"/>
      <c r="ALO3" s="78"/>
      <c r="ALP3" s="78"/>
      <c r="ALQ3" s="78"/>
      <c r="ALR3" s="78"/>
      <c r="ALS3" s="78"/>
      <c r="ALT3" s="78"/>
      <c r="ALU3" s="78"/>
      <c r="ALV3" s="78"/>
      <c r="ALW3" s="78"/>
      <c r="ALX3" s="78"/>
      <c r="ALY3" s="78"/>
      <c r="ALZ3" s="78"/>
      <c r="AMA3" s="78"/>
      <c r="AMB3" s="78"/>
      <c r="AMC3" s="78"/>
      <c r="AMD3" s="78"/>
      <c r="AME3" s="78"/>
      <c r="AMF3" s="78"/>
      <c r="AMG3" s="78"/>
      <c r="AMH3" s="78"/>
      <c r="AMI3" s="78"/>
      <c r="AMJ3" s="78"/>
      <c r="AMK3" s="78"/>
      <c r="AML3" s="78"/>
      <c r="AMM3" s="78"/>
      <c r="AMN3" s="78"/>
      <c r="AMO3" s="78"/>
    </row>
    <row r="4" spans="1:1029" ht="16.5" thickBot="1">
      <c r="A4" s="102"/>
      <c r="B4" s="102"/>
      <c r="C4" s="60"/>
      <c r="D4" s="150"/>
      <c r="E4" s="150"/>
      <c r="F4" s="104"/>
      <c r="G4" s="104"/>
      <c r="H4" s="104"/>
      <c r="I4" s="104"/>
      <c r="J4" s="104"/>
      <c r="K4" s="104"/>
      <c r="L4" s="104"/>
      <c r="M4" s="195"/>
    </row>
    <row r="5" spans="1:1029" s="90" customFormat="1" ht="30.75" thickBot="1">
      <c r="A5" s="220" t="s">
        <v>68</v>
      </c>
      <c r="B5" s="220" t="s">
        <v>48</v>
      </c>
      <c r="C5" s="221" t="s">
        <v>69</v>
      </c>
      <c r="D5" s="200" t="s">
        <v>768</v>
      </c>
      <c r="E5" s="200" t="s">
        <v>803</v>
      </c>
      <c r="F5" s="200" t="s">
        <v>607</v>
      </c>
      <c r="G5" s="200" t="s">
        <v>94</v>
      </c>
      <c r="H5" s="200" t="s">
        <v>71</v>
      </c>
      <c r="I5" s="222" t="s">
        <v>1195</v>
      </c>
      <c r="J5" s="222" t="s">
        <v>1196</v>
      </c>
      <c r="K5" s="222" t="s">
        <v>1197</v>
      </c>
      <c r="L5" s="222" t="s">
        <v>1198</v>
      </c>
      <c r="M5" s="200" t="s">
        <v>672</v>
      </c>
      <c r="N5" s="89"/>
      <c r="O5" s="89"/>
      <c r="P5" s="89"/>
      <c r="Q5" s="89"/>
      <c r="R5" s="89"/>
      <c r="S5" s="89"/>
      <c r="T5" s="89"/>
      <c r="U5" s="89"/>
      <c r="V5" s="89"/>
      <c r="W5" s="89"/>
      <c r="X5" s="89"/>
      <c r="Y5" s="89"/>
      <c r="Z5" s="89"/>
      <c r="AA5" s="89"/>
      <c r="AB5" s="89"/>
      <c r="AC5" s="89"/>
      <c r="AD5" s="89"/>
      <c r="AE5" s="89"/>
      <c r="AF5" s="89"/>
      <c r="AG5" s="89"/>
      <c r="AH5" s="89"/>
      <c r="AI5" s="89"/>
      <c r="AJ5" s="89"/>
      <c r="AK5" s="89"/>
      <c r="AL5" s="89"/>
      <c r="AM5" s="89"/>
      <c r="AN5" s="89"/>
      <c r="AO5" s="89"/>
      <c r="AP5" s="89"/>
      <c r="AQ5" s="89"/>
      <c r="AR5" s="89"/>
      <c r="AS5" s="89"/>
      <c r="AT5" s="89"/>
      <c r="AU5" s="89"/>
      <c r="AV5" s="89"/>
      <c r="AW5" s="89"/>
      <c r="AX5" s="89"/>
      <c r="AY5" s="89"/>
      <c r="AZ5" s="89"/>
      <c r="BA5" s="89"/>
      <c r="BB5" s="89"/>
      <c r="BC5" s="89"/>
      <c r="BD5" s="89"/>
      <c r="BE5" s="89"/>
      <c r="BF5" s="89"/>
      <c r="BG5" s="89"/>
      <c r="BH5" s="89"/>
      <c r="BI5" s="89"/>
      <c r="BJ5" s="89"/>
      <c r="BK5" s="89"/>
      <c r="BL5" s="89"/>
      <c r="BM5" s="89"/>
      <c r="BN5" s="89"/>
      <c r="BO5" s="89"/>
      <c r="BP5" s="89"/>
      <c r="BQ5" s="89"/>
      <c r="BR5" s="89"/>
      <c r="BS5" s="89"/>
      <c r="BT5" s="89"/>
      <c r="BU5" s="89"/>
      <c r="BV5" s="89"/>
      <c r="BW5" s="89"/>
      <c r="BX5" s="89"/>
      <c r="BY5" s="89"/>
      <c r="BZ5" s="89"/>
      <c r="CA5" s="89"/>
      <c r="CB5" s="89"/>
      <c r="CC5" s="89"/>
      <c r="CD5" s="89"/>
      <c r="CE5" s="89"/>
      <c r="CF5" s="89"/>
      <c r="CG5" s="89"/>
      <c r="CH5" s="89"/>
      <c r="CI5" s="89"/>
      <c r="CJ5" s="89"/>
      <c r="CK5" s="89"/>
      <c r="CL5" s="89"/>
      <c r="CM5" s="89"/>
      <c r="CN5" s="89"/>
      <c r="CO5" s="89"/>
      <c r="CP5" s="89"/>
      <c r="CQ5" s="89"/>
      <c r="CR5" s="89"/>
      <c r="CS5" s="89"/>
      <c r="CT5" s="89"/>
      <c r="CU5" s="89"/>
      <c r="CV5" s="89"/>
      <c r="CW5" s="89"/>
      <c r="CX5" s="89"/>
      <c r="CY5" s="89"/>
      <c r="CZ5" s="89"/>
      <c r="DA5" s="89"/>
      <c r="DB5" s="89"/>
      <c r="DC5" s="89"/>
      <c r="DD5" s="89"/>
      <c r="DE5" s="89"/>
      <c r="DF5" s="89"/>
      <c r="DG5" s="89"/>
      <c r="DH5" s="89"/>
      <c r="DI5" s="89"/>
      <c r="DJ5" s="89"/>
      <c r="DK5" s="89"/>
      <c r="DL5" s="89"/>
      <c r="DM5" s="89"/>
      <c r="DN5" s="89"/>
      <c r="DO5" s="89"/>
      <c r="DP5" s="89"/>
      <c r="DQ5" s="89"/>
      <c r="DR5" s="89"/>
      <c r="DS5" s="89"/>
      <c r="DT5" s="89"/>
      <c r="DU5" s="89"/>
      <c r="DV5" s="89"/>
      <c r="DW5" s="89"/>
      <c r="DX5" s="89"/>
      <c r="DY5" s="89"/>
      <c r="DZ5" s="89"/>
      <c r="EA5" s="89"/>
      <c r="EB5" s="89"/>
      <c r="EC5" s="89"/>
      <c r="ED5" s="89"/>
      <c r="EE5" s="89"/>
      <c r="EF5" s="89"/>
      <c r="EG5" s="89"/>
      <c r="EH5" s="89"/>
      <c r="EI5" s="89"/>
      <c r="EJ5" s="89"/>
      <c r="EK5" s="89"/>
      <c r="EL5" s="89"/>
      <c r="EM5" s="89"/>
      <c r="EN5" s="89"/>
      <c r="EO5" s="89"/>
      <c r="EP5" s="89"/>
      <c r="EQ5" s="89"/>
      <c r="ER5" s="89"/>
      <c r="ES5" s="89"/>
      <c r="ET5" s="89"/>
      <c r="EU5" s="89"/>
      <c r="EV5" s="89"/>
      <c r="EW5" s="89"/>
      <c r="EX5" s="89"/>
      <c r="EY5" s="89"/>
      <c r="EZ5" s="89"/>
      <c r="FA5" s="89"/>
      <c r="FB5" s="89"/>
      <c r="FC5" s="89"/>
      <c r="FD5" s="89"/>
      <c r="FE5" s="89"/>
      <c r="FF5" s="89"/>
      <c r="FG5" s="89"/>
      <c r="FH5" s="89"/>
      <c r="FI5" s="89"/>
      <c r="FJ5" s="89"/>
      <c r="FK5" s="89"/>
      <c r="FL5" s="89"/>
      <c r="FM5" s="89"/>
      <c r="FN5" s="89"/>
      <c r="FO5" s="89"/>
      <c r="FP5" s="89"/>
      <c r="FQ5" s="89"/>
      <c r="FR5" s="89"/>
      <c r="FS5" s="89"/>
      <c r="FT5" s="89"/>
      <c r="FU5" s="89"/>
      <c r="FV5" s="89"/>
      <c r="FW5" s="89"/>
      <c r="FX5" s="89"/>
      <c r="FY5" s="89"/>
      <c r="FZ5" s="89"/>
      <c r="GA5" s="89"/>
      <c r="GB5" s="89"/>
      <c r="GC5" s="89"/>
      <c r="GD5" s="89"/>
      <c r="GE5" s="89"/>
      <c r="GF5" s="89"/>
      <c r="GG5" s="89"/>
      <c r="GH5" s="89"/>
      <c r="GI5" s="89"/>
      <c r="GJ5" s="89"/>
      <c r="GK5" s="89"/>
      <c r="GL5" s="89"/>
      <c r="GM5" s="89"/>
      <c r="GN5" s="89"/>
      <c r="GO5" s="89"/>
      <c r="GP5" s="89"/>
      <c r="GQ5" s="89"/>
      <c r="GR5" s="89"/>
      <c r="GS5" s="89"/>
      <c r="GT5" s="89"/>
      <c r="GU5" s="89"/>
      <c r="GV5" s="89"/>
      <c r="GW5" s="89"/>
      <c r="GX5" s="89"/>
      <c r="GY5" s="89"/>
      <c r="GZ5" s="89"/>
      <c r="HA5" s="89"/>
      <c r="HB5" s="89"/>
      <c r="HC5" s="89"/>
      <c r="HD5" s="89"/>
      <c r="HE5" s="89"/>
      <c r="HF5" s="89"/>
      <c r="HG5" s="89"/>
      <c r="HH5" s="89"/>
      <c r="HI5" s="89"/>
      <c r="HJ5" s="89"/>
      <c r="HK5" s="89"/>
      <c r="HL5" s="89"/>
      <c r="HM5" s="89"/>
      <c r="HN5" s="89"/>
      <c r="HO5" s="89"/>
      <c r="HP5" s="89"/>
      <c r="HQ5" s="89"/>
      <c r="HR5" s="89"/>
      <c r="HS5" s="89"/>
      <c r="HT5" s="89"/>
      <c r="HU5" s="89"/>
      <c r="HV5" s="89"/>
      <c r="HW5" s="89"/>
      <c r="HX5" s="89"/>
      <c r="HY5" s="89"/>
      <c r="HZ5" s="89"/>
      <c r="IA5" s="89"/>
      <c r="IB5" s="89"/>
      <c r="IC5" s="89"/>
      <c r="ID5" s="89"/>
      <c r="IE5" s="89"/>
      <c r="IF5" s="89"/>
      <c r="IG5" s="89"/>
      <c r="IH5" s="89"/>
      <c r="II5" s="89"/>
      <c r="IJ5" s="89"/>
      <c r="IK5" s="89"/>
      <c r="IL5" s="89"/>
      <c r="IM5" s="89"/>
      <c r="IN5" s="89"/>
      <c r="IO5" s="89"/>
      <c r="IP5" s="89"/>
      <c r="IQ5" s="89"/>
      <c r="IR5" s="89"/>
      <c r="IS5" s="89"/>
      <c r="IT5" s="89"/>
      <c r="IU5" s="89"/>
      <c r="IV5" s="89"/>
      <c r="IW5" s="89"/>
      <c r="IX5" s="89"/>
      <c r="IY5" s="89"/>
      <c r="IZ5" s="89"/>
      <c r="JA5" s="89"/>
      <c r="JB5" s="89"/>
      <c r="JC5" s="89"/>
      <c r="JD5" s="89"/>
      <c r="JE5" s="89"/>
      <c r="JF5" s="89"/>
      <c r="JG5" s="89"/>
      <c r="JH5" s="89"/>
      <c r="JI5" s="89"/>
      <c r="JJ5" s="89"/>
      <c r="JK5" s="89"/>
      <c r="JL5" s="89"/>
      <c r="JM5" s="89"/>
      <c r="JN5" s="89"/>
      <c r="JO5" s="89"/>
      <c r="JP5" s="89"/>
      <c r="JQ5" s="89"/>
      <c r="JR5" s="89"/>
      <c r="JS5" s="89"/>
      <c r="JT5" s="89"/>
      <c r="JU5" s="89"/>
      <c r="JV5" s="89"/>
      <c r="JW5" s="89"/>
      <c r="JX5" s="89"/>
      <c r="JY5" s="89"/>
      <c r="JZ5" s="89"/>
      <c r="KA5" s="89"/>
      <c r="KB5" s="89"/>
      <c r="KC5" s="89"/>
      <c r="KD5" s="89"/>
      <c r="KE5" s="89"/>
      <c r="KF5" s="89"/>
      <c r="KG5" s="89"/>
      <c r="KH5" s="89"/>
      <c r="KI5" s="89"/>
      <c r="KJ5" s="89"/>
      <c r="KK5" s="89"/>
      <c r="KL5" s="89"/>
      <c r="KM5" s="89"/>
      <c r="KN5" s="89"/>
      <c r="KO5" s="89"/>
      <c r="KP5" s="89"/>
      <c r="KQ5" s="89"/>
      <c r="KR5" s="89"/>
      <c r="KS5" s="89"/>
      <c r="KT5" s="89"/>
      <c r="KU5" s="89"/>
      <c r="KV5" s="89"/>
      <c r="KW5" s="89"/>
      <c r="KX5" s="89"/>
      <c r="KY5" s="89"/>
      <c r="KZ5" s="89"/>
      <c r="LA5" s="89"/>
      <c r="LB5" s="89"/>
      <c r="LC5" s="89"/>
      <c r="LD5" s="89"/>
      <c r="LE5" s="89"/>
      <c r="LF5" s="89"/>
      <c r="LG5" s="89"/>
      <c r="LH5" s="89"/>
      <c r="LI5" s="89"/>
      <c r="LJ5" s="89"/>
      <c r="LK5" s="89"/>
      <c r="LL5" s="89"/>
      <c r="LM5" s="89"/>
      <c r="LN5" s="89"/>
      <c r="LO5" s="89"/>
      <c r="LP5" s="89"/>
      <c r="LQ5" s="89"/>
      <c r="LR5" s="89"/>
      <c r="LS5" s="89"/>
      <c r="LT5" s="89"/>
      <c r="LU5" s="89"/>
      <c r="LV5" s="89"/>
      <c r="LW5" s="89"/>
      <c r="LX5" s="89"/>
      <c r="LY5" s="89"/>
      <c r="LZ5" s="89"/>
      <c r="MA5" s="89"/>
      <c r="MB5" s="89"/>
      <c r="MC5" s="89"/>
      <c r="MD5" s="89"/>
      <c r="ME5" s="89"/>
      <c r="MF5" s="89"/>
      <c r="MG5" s="89"/>
      <c r="MH5" s="89"/>
      <c r="MI5" s="89"/>
      <c r="MJ5" s="89"/>
      <c r="MK5" s="89"/>
      <c r="ML5" s="89"/>
      <c r="MM5" s="89"/>
      <c r="MN5" s="89"/>
      <c r="MO5" s="89"/>
      <c r="MP5" s="89"/>
      <c r="MQ5" s="89"/>
      <c r="MR5" s="89"/>
      <c r="MS5" s="89"/>
      <c r="MT5" s="89"/>
      <c r="MU5" s="89"/>
      <c r="MV5" s="89"/>
      <c r="MW5" s="89"/>
      <c r="MX5" s="89"/>
      <c r="MY5" s="89"/>
      <c r="MZ5" s="89"/>
      <c r="NA5" s="89"/>
      <c r="NB5" s="89"/>
      <c r="NC5" s="89"/>
      <c r="ND5" s="89"/>
      <c r="NE5" s="89"/>
      <c r="NF5" s="89"/>
      <c r="NG5" s="89"/>
      <c r="NH5" s="89"/>
      <c r="NI5" s="89"/>
      <c r="NJ5" s="89"/>
      <c r="NK5" s="89"/>
      <c r="NL5" s="89"/>
      <c r="NM5" s="89"/>
      <c r="NN5" s="89"/>
      <c r="NO5" s="89"/>
      <c r="NP5" s="89"/>
      <c r="NQ5" s="89"/>
      <c r="NR5" s="89"/>
      <c r="NS5" s="89"/>
      <c r="NT5" s="89"/>
      <c r="NU5" s="89"/>
      <c r="NV5" s="89"/>
      <c r="NW5" s="89"/>
      <c r="NX5" s="89"/>
      <c r="NY5" s="89"/>
      <c r="NZ5" s="89"/>
      <c r="OA5" s="89"/>
      <c r="OB5" s="89"/>
      <c r="OC5" s="89"/>
      <c r="OD5" s="89"/>
      <c r="OE5" s="89"/>
      <c r="OF5" s="89"/>
      <c r="OG5" s="89"/>
      <c r="OH5" s="89"/>
      <c r="OI5" s="89"/>
      <c r="OJ5" s="89"/>
      <c r="OK5" s="89"/>
      <c r="OL5" s="89"/>
      <c r="OM5" s="89"/>
      <c r="ON5" s="89"/>
      <c r="OO5" s="89"/>
      <c r="OP5" s="89"/>
      <c r="OQ5" s="89"/>
      <c r="OR5" s="89"/>
      <c r="OS5" s="89"/>
      <c r="OT5" s="89"/>
      <c r="OU5" s="89"/>
      <c r="OV5" s="89"/>
      <c r="OW5" s="89"/>
      <c r="OX5" s="89"/>
      <c r="OY5" s="89"/>
      <c r="OZ5" s="89"/>
      <c r="PA5" s="89"/>
      <c r="PB5" s="89"/>
      <c r="PC5" s="89"/>
      <c r="PD5" s="89"/>
      <c r="PE5" s="89"/>
      <c r="PF5" s="89"/>
      <c r="PG5" s="89"/>
      <c r="PH5" s="89"/>
      <c r="PI5" s="89"/>
      <c r="PJ5" s="89"/>
      <c r="PK5" s="89"/>
      <c r="PL5" s="89"/>
      <c r="PM5" s="89"/>
      <c r="PN5" s="89"/>
      <c r="PO5" s="89"/>
      <c r="PP5" s="89"/>
      <c r="PQ5" s="89"/>
      <c r="PR5" s="89"/>
      <c r="PS5" s="89"/>
      <c r="PT5" s="89"/>
      <c r="PU5" s="89"/>
      <c r="PV5" s="89"/>
      <c r="PW5" s="89"/>
      <c r="PX5" s="89"/>
      <c r="PY5" s="89"/>
      <c r="PZ5" s="89"/>
      <c r="QA5" s="89"/>
      <c r="QB5" s="89"/>
      <c r="QC5" s="89"/>
      <c r="QD5" s="89"/>
      <c r="QE5" s="89"/>
      <c r="QF5" s="89"/>
      <c r="QG5" s="89"/>
      <c r="QH5" s="89"/>
      <c r="QI5" s="89"/>
      <c r="QJ5" s="89"/>
      <c r="QK5" s="89"/>
      <c r="QL5" s="89"/>
      <c r="QM5" s="89"/>
      <c r="QN5" s="89"/>
      <c r="QO5" s="89"/>
      <c r="QP5" s="89"/>
      <c r="QQ5" s="89"/>
      <c r="QR5" s="89"/>
      <c r="QS5" s="89"/>
      <c r="QT5" s="89"/>
      <c r="QU5" s="89"/>
      <c r="QV5" s="89"/>
      <c r="QW5" s="89"/>
      <c r="QX5" s="89"/>
      <c r="QY5" s="89"/>
      <c r="QZ5" s="89"/>
      <c r="RA5" s="89"/>
      <c r="RB5" s="89"/>
      <c r="RC5" s="89"/>
      <c r="RD5" s="89"/>
      <c r="RE5" s="89"/>
      <c r="RF5" s="89"/>
      <c r="RG5" s="89"/>
      <c r="RH5" s="89"/>
      <c r="RI5" s="89"/>
      <c r="RJ5" s="89"/>
      <c r="RK5" s="89"/>
      <c r="RL5" s="89"/>
      <c r="RM5" s="89"/>
      <c r="RN5" s="89"/>
      <c r="RO5" s="89"/>
      <c r="RP5" s="89"/>
      <c r="RQ5" s="89"/>
      <c r="RR5" s="89"/>
      <c r="RS5" s="89"/>
      <c r="RT5" s="89"/>
      <c r="RU5" s="89"/>
      <c r="RV5" s="89"/>
      <c r="RW5" s="89"/>
      <c r="RX5" s="89"/>
      <c r="RY5" s="89"/>
      <c r="RZ5" s="89"/>
      <c r="SA5" s="89"/>
      <c r="SB5" s="89"/>
      <c r="SC5" s="89"/>
      <c r="SD5" s="89"/>
      <c r="SE5" s="89"/>
      <c r="SF5" s="89"/>
      <c r="SG5" s="89"/>
      <c r="SH5" s="89"/>
      <c r="SI5" s="89"/>
      <c r="SJ5" s="89"/>
      <c r="SK5" s="89"/>
      <c r="SL5" s="89"/>
      <c r="SM5" s="89"/>
      <c r="SN5" s="89"/>
      <c r="SO5" s="89"/>
      <c r="SP5" s="89"/>
      <c r="SQ5" s="89"/>
      <c r="SR5" s="89"/>
      <c r="SS5" s="89"/>
      <c r="ST5" s="89"/>
      <c r="SU5" s="89"/>
      <c r="SV5" s="89"/>
      <c r="SW5" s="89"/>
      <c r="SX5" s="89"/>
      <c r="SY5" s="89"/>
      <c r="SZ5" s="89"/>
      <c r="TA5" s="89"/>
      <c r="TB5" s="89"/>
      <c r="TC5" s="89"/>
      <c r="TD5" s="89"/>
      <c r="TE5" s="89"/>
      <c r="TF5" s="89"/>
      <c r="TG5" s="89"/>
      <c r="TH5" s="89"/>
      <c r="TI5" s="89"/>
      <c r="TJ5" s="89"/>
      <c r="TK5" s="89"/>
      <c r="TL5" s="89"/>
      <c r="TM5" s="89"/>
      <c r="TN5" s="89"/>
      <c r="TO5" s="89"/>
      <c r="TP5" s="89"/>
      <c r="TQ5" s="89"/>
      <c r="TR5" s="89"/>
      <c r="TS5" s="89"/>
      <c r="TT5" s="89"/>
      <c r="TU5" s="89"/>
      <c r="TV5" s="89"/>
      <c r="TW5" s="89"/>
      <c r="TX5" s="89"/>
      <c r="TY5" s="89"/>
      <c r="TZ5" s="89"/>
      <c r="UA5" s="89"/>
      <c r="UB5" s="89"/>
      <c r="UC5" s="89"/>
      <c r="UD5" s="89"/>
      <c r="UE5" s="89"/>
      <c r="UF5" s="89"/>
      <c r="UG5" s="89"/>
      <c r="UH5" s="89"/>
      <c r="UI5" s="89"/>
      <c r="UJ5" s="89"/>
      <c r="UK5" s="89"/>
      <c r="UL5" s="89"/>
      <c r="UM5" s="89"/>
      <c r="UN5" s="89"/>
      <c r="UO5" s="89"/>
      <c r="UP5" s="89"/>
      <c r="UQ5" s="89"/>
      <c r="UR5" s="89"/>
      <c r="US5" s="89"/>
      <c r="UT5" s="89"/>
      <c r="UU5" s="89"/>
      <c r="UV5" s="89"/>
      <c r="UW5" s="89"/>
      <c r="UX5" s="89"/>
      <c r="UY5" s="89"/>
      <c r="UZ5" s="89"/>
      <c r="VA5" s="89"/>
      <c r="VB5" s="89"/>
      <c r="VC5" s="89"/>
      <c r="VD5" s="89"/>
      <c r="VE5" s="89"/>
      <c r="VF5" s="89"/>
      <c r="VG5" s="89"/>
      <c r="VH5" s="89"/>
      <c r="VI5" s="89"/>
      <c r="VJ5" s="89"/>
      <c r="VK5" s="89"/>
      <c r="VL5" s="89"/>
      <c r="VM5" s="89"/>
      <c r="VN5" s="89"/>
      <c r="VO5" s="89"/>
      <c r="VP5" s="89"/>
      <c r="VQ5" s="89"/>
      <c r="VR5" s="89"/>
      <c r="VS5" s="89"/>
      <c r="VT5" s="89"/>
      <c r="VU5" s="89"/>
      <c r="VV5" s="89"/>
      <c r="VW5" s="89"/>
      <c r="VX5" s="89"/>
      <c r="VY5" s="89"/>
      <c r="VZ5" s="89"/>
      <c r="WA5" s="89"/>
      <c r="WB5" s="89"/>
      <c r="WC5" s="89"/>
      <c r="WD5" s="89"/>
      <c r="WE5" s="89"/>
      <c r="WF5" s="89"/>
      <c r="WG5" s="89"/>
      <c r="WH5" s="89"/>
      <c r="WI5" s="89"/>
      <c r="WJ5" s="89"/>
      <c r="WK5" s="89"/>
      <c r="WL5" s="89"/>
      <c r="WM5" s="89"/>
      <c r="WN5" s="89"/>
      <c r="WO5" s="89"/>
      <c r="WP5" s="89"/>
      <c r="WQ5" s="89"/>
      <c r="WR5" s="89"/>
      <c r="WS5" s="89"/>
      <c r="WT5" s="89"/>
      <c r="WU5" s="89"/>
      <c r="WV5" s="89"/>
      <c r="WW5" s="89"/>
      <c r="WX5" s="89"/>
      <c r="WY5" s="89"/>
      <c r="WZ5" s="89"/>
      <c r="XA5" s="89"/>
      <c r="XB5" s="89"/>
      <c r="XC5" s="89"/>
      <c r="XD5" s="89"/>
      <c r="XE5" s="89"/>
      <c r="XF5" s="89"/>
      <c r="XG5" s="89"/>
      <c r="XH5" s="89"/>
      <c r="XI5" s="89"/>
      <c r="XJ5" s="89"/>
      <c r="XK5" s="89"/>
      <c r="XL5" s="89"/>
      <c r="XM5" s="89"/>
      <c r="XN5" s="89"/>
      <c r="XO5" s="89"/>
      <c r="XP5" s="89"/>
      <c r="XQ5" s="89"/>
      <c r="XR5" s="89"/>
      <c r="XS5" s="89"/>
      <c r="XT5" s="89"/>
      <c r="XU5" s="89"/>
      <c r="XV5" s="89"/>
      <c r="XW5" s="89"/>
      <c r="XX5" s="89"/>
      <c r="XY5" s="89"/>
      <c r="XZ5" s="89"/>
      <c r="YA5" s="89"/>
      <c r="YB5" s="89"/>
      <c r="YC5" s="89"/>
      <c r="YD5" s="89"/>
      <c r="YE5" s="89"/>
      <c r="YF5" s="89"/>
      <c r="YG5" s="89"/>
      <c r="YH5" s="89"/>
      <c r="YI5" s="89"/>
      <c r="YJ5" s="89"/>
      <c r="YK5" s="89"/>
      <c r="YL5" s="89"/>
      <c r="YM5" s="89"/>
      <c r="YN5" s="89"/>
      <c r="YO5" s="89"/>
      <c r="YP5" s="89"/>
      <c r="YQ5" s="89"/>
      <c r="YR5" s="89"/>
      <c r="YS5" s="89"/>
      <c r="YT5" s="89"/>
      <c r="YU5" s="89"/>
      <c r="YV5" s="89"/>
      <c r="YW5" s="89"/>
      <c r="YX5" s="89"/>
      <c r="YY5" s="89"/>
      <c r="YZ5" s="89"/>
      <c r="ZA5" s="89"/>
      <c r="ZB5" s="89"/>
      <c r="ZC5" s="89"/>
      <c r="ZD5" s="89"/>
      <c r="ZE5" s="89"/>
      <c r="ZF5" s="89"/>
      <c r="ZG5" s="89"/>
      <c r="ZH5" s="89"/>
      <c r="ZI5" s="89"/>
      <c r="ZJ5" s="89"/>
      <c r="ZK5" s="89"/>
      <c r="ZL5" s="89"/>
      <c r="ZM5" s="89"/>
      <c r="ZN5" s="89"/>
      <c r="ZO5" s="89"/>
      <c r="ZP5" s="89"/>
      <c r="ZQ5" s="89"/>
      <c r="ZR5" s="89"/>
      <c r="ZS5" s="89"/>
      <c r="ZT5" s="89"/>
      <c r="ZU5" s="89"/>
      <c r="ZV5" s="89"/>
      <c r="ZW5" s="89"/>
      <c r="ZX5" s="89"/>
      <c r="ZY5" s="89"/>
      <c r="ZZ5" s="89"/>
      <c r="AAA5" s="89"/>
      <c r="AAB5" s="89"/>
      <c r="AAC5" s="89"/>
      <c r="AAD5" s="89"/>
      <c r="AAE5" s="89"/>
      <c r="AAF5" s="89"/>
      <c r="AAG5" s="89"/>
      <c r="AAH5" s="89"/>
      <c r="AAI5" s="89"/>
      <c r="AAJ5" s="89"/>
      <c r="AAK5" s="89"/>
      <c r="AAL5" s="89"/>
      <c r="AAM5" s="89"/>
      <c r="AAN5" s="89"/>
      <c r="AAO5" s="89"/>
      <c r="AAP5" s="89"/>
      <c r="AAQ5" s="89"/>
      <c r="AAR5" s="89"/>
      <c r="AAS5" s="89"/>
      <c r="AAT5" s="89"/>
      <c r="AAU5" s="89"/>
      <c r="AAV5" s="89"/>
      <c r="AAW5" s="89"/>
      <c r="AAX5" s="89"/>
      <c r="AAY5" s="89"/>
      <c r="AAZ5" s="89"/>
      <c r="ABA5" s="89"/>
      <c r="ABB5" s="89"/>
      <c r="ABC5" s="89"/>
      <c r="ABD5" s="89"/>
      <c r="ABE5" s="89"/>
      <c r="ABF5" s="89"/>
      <c r="ABG5" s="89"/>
      <c r="ABH5" s="89"/>
      <c r="ABI5" s="89"/>
      <c r="ABJ5" s="89"/>
      <c r="ABK5" s="89"/>
      <c r="ABL5" s="89"/>
      <c r="ABM5" s="89"/>
      <c r="ABN5" s="89"/>
      <c r="ABO5" s="89"/>
      <c r="ABP5" s="89"/>
      <c r="ABQ5" s="89"/>
      <c r="ABR5" s="89"/>
      <c r="ABS5" s="89"/>
      <c r="ABT5" s="89"/>
      <c r="ABU5" s="89"/>
      <c r="ABV5" s="89"/>
      <c r="ABW5" s="89"/>
      <c r="ABX5" s="89"/>
      <c r="ABY5" s="89"/>
      <c r="ABZ5" s="89"/>
      <c r="ACA5" s="89"/>
      <c r="ACB5" s="89"/>
      <c r="ACC5" s="89"/>
      <c r="ACD5" s="89"/>
      <c r="ACE5" s="89"/>
      <c r="ACF5" s="89"/>
      <c r="ACG5" s="89"/>
      <c r="ACH5" s="89"/>
      <c r="ACI5" s="89"/>
      <c r="ACJ5" s="89"/>
      <c r="ACK5" s="89"/>
      <c r="ACL5" s="89"/>
      <c r="ACM5" s="89"/>
      <c r="ACN5" s="89"/>
      <c r="ACO5" s="89"/>
      <c r="ACP5" s="89"/>
      <c r="ACQ5" s="89"/>
      <c r="ACR5" s="89"/>
      <c r="ACS5" s="89"/>
      <c r="ACT5" s="89"/>
      <c r="ACU5" s="89"/>
      <c r="ACV5" s="89"/>
      <c r="ACW5" s="89"/>
      <c r="ACX5" s="89"/>
      <c r="ACY5" s="89"/>
      <c r="ACZ5" s="89"/>
      <c r="ADA5" s="89"/>
      <c r="ADB5" s="89"/>
      <c r="ADC5" s="89"/>
      <c r="ADD5" s="89"/>
      <c r="ADE5" s="89"/>
      <c r="ADF5" s="89"/>
      <c r="ADG5" s="89"/>
      <c r="ADH5" s="89"/>
      <c r="ADI5" s="89"/>
      <c r="ADJ5" s="89"/>
      <c r="ADK5" s="89"/>
      <c r="ADL5" s="89"/>
      <c r="ADM5" s="89"/>
      <c r="ADN5" s="89"/>
      <c r="ADO5" s="89"/>
      <c r="ADP5" s="89"/>
      <c r="ADQ5" s="89"/>
      <c r="ADR5" s="89"/>
      <c r="ADS5" s="89"/>
      <c r="ADT5" s="89"/>
      <c r="ADU5" s="89"/>
      <c r="ADV5" s="89"/>
      <c r="ADW5" s="89"/>
      <c r="ADX5" s="89"/>
      <c r="ADY5" s="89"/>
      <c r="ADZ5" s="89"/>
      <c r="AEA5" s="89"/>
      <c r="AEB5" s="89"/>
      <c r="AEC5" s="89"/>
      <c r="AED5" s="89"/>
      <c r="AEE5" s="89"/>
      <c r="AEF5" s="89"/>
      <c r="AEG5" s="89"/>
      <c r="AEH5" s="89"/>
      <c r="AEI5" s="89"/>
      <c r="AEJ5" s="89"/>
      <c r="AEK5" s="89"/>
      <c r="AEL5" s="89"/>
      <c r="AEM5" s="89"/>
      <c r="AEN5" s="89"/>
      <c r="AEO5" s="89"/>
      <c r="AEP5" s="89"/>
      <c r="AEQ5" s="89"/>
      <c r="AER5" s="89"/>
      <c r="AES5" s="89"/>
      <c r="AET5" s="89"/>
      <c r="AEU5" s="89"/>
      <c r="AEV5" s="89"/>
      <c r="AEW5" s="89"/>
      <c r="AEX5" s="89"/>
      <c r="AEY5" s="89"/>
      <c r="AEZ5" s="89"/>
      <c r="AFA5" s="89"/>
      <c r="AFB5" s="89"/>
      <c r="AFC5" s="89"/>
      <c r="AFD5" s="89"/>
      <c r="AFE5" s="89"/>
      <c r="AFF5" s="89"/>
      <c r="AFG5" s="89"/>
      <c r="AFH5" s="89"/>
      <c r="AFI5" s="89"/>
      <c r="AFJ5" s="89"/>
      <c r="AFK5" s="89"/>
      <c r="AFL5" s="89"/>
      <c r="AFM5" s="89"/>
      <c r="AFN5" s="89"/>
      <c r="AFO5" s="89"/>
      <c r="AFP5" s="89"/>
      <c r="AFQ5" s="89"/>
      <c r="AFR5" s="89"/>
      <c r="AFS5" s="89"/>
      <c r="AFT5" s="89"/>
      <c r="AFU5" s="89"/>
      <c r="AFV5" s="89"/>
      <c r="AFW5" s="89"/>
      <c r="AFX5" s="89"/>
      <c r="AFY5" s="89"/>
      <c r="AFZ5" s="89"/>
      <c r="AGA5" s="89"/>
      <c r="AGB5" s="89"/>
      <c r="AGC5" s="89"/>
      <c r="AGD5" s="89"/>
      <c r="AGE5" s="89"/>
      <c r="AGF5" s="89"/>
      <c r="AGG5" s="89"/>
      <c r="AGH5" s="89"/>
      <c r="AGI5" s="89"/>
      <c r="AGJ5" s="89"/>
      <c r="AGK5" s="89"/>
      <c r="AGL5" s="89"/>
      <c r="AGM5" s="89"/>
      <c r="AGN5" s="89"/>
      <c r="AGO5" s="89"/>
      <c r="AGP5" s="89"/>
      <c r="AGQ5" s="89"/>
      <c r="AGR5" s="89"/>
      <c r="AGS5" s="89"/>
      <c r="AGT5" s="89"/>
      <c r="AGU5" s="89"/>
      <c r="AGV5" s="89"/>
      <c r="AGW5" s="89"/>
      <c r="AGX5" s="89"/>
      <c r="AGY5" s="89"/>
      <c r="AGZ5" s="89"/>
      <c r="AHA5" s="89"/>
      <c r="AHB5" s="89"/>
      <c r="AHC5" s="89"/>
      <c r="AHD5" s="89"/>
      <c r="AHE5" s="89"/>
      <c r="AHF5" s="89"/>
      <c r="AHG5" s="89"/>
      <c r="AHH5" s="89"/>
      <c r="AHI5" s="89"/>
      <c r="AHJ5" s="89"/>
      <c r="AHK5" s="89"/>
      <c r="AHL5" s="89"/>
      <c r="AHM5" s="89"/>
      <c r="AHN5" s="89"/>
      <c r="AHO5" s="89"/>
      <c r="AHP5" s="89"/>
      <c r="AHQ5" s="89"/>
      <c r="AHR5" s="89"/>
      <c r="AHS5" s="89"/>
      <c r="AHT5" s="89"/>
      <c r="AHU5" s="89"/>
      <c r="AHV5" s="89"/>
      <c r="AHW5" s="89"/>
      <c r="AHX5" s="89"/>
      <c r="AHY5" s="89"/>
      <c r="AHZ5" s="89"/>
      <c r="AIA5" s="89"/>
      <c r="AIB5" s="89"/>
      <c r="AIC5" s="89"/>
      <c r="AID5" s="89"/>
      <c r="AIE5" s="89"/>
      <c r="AIF5" s="89"/>
      <c r="AIG5" s="89"/>
      <c r="AIH5" s="89"/>
      <c r="AII5" s="89"/>
      <c r="AIJ5" s="89"/>
      <c r="AIK5" s="89"/>
      <c r="AIL5" s="89"/>
      <c r="AIM5" s="89"/>
      <c r="AIN5" s="89"/>
      <c r="AIO5" s="89"/>
      <c r="AIP5" s="89"/>
      <c r="AIQ5" s="89"/>
      <c r="AIR5" s="89"/>
      <c r="AIS5" s="89"/>
      <c r="AIT5" s="89"/>
      <c r="AIU5" s="89"/>
      <c r="AIV5" s="89"/>
      <c r="AIW5" s="89"/>
      <c r="AIX5" s="89"/>
      <c r="AIY5" s="89"/>
      <c r="AIZ5" s="89"/>
      <c r="AJA5" s="89"/>
      <c r="AJB5" s="89"/>
      <c r="AJC5" s="89"/>
      <c r="AJD5" s="89"/>
      <c r="AJE5" s="89"/>
      <c r="AJF5" s="89"/>
      <c r="AJG5" s="89"/>
      <c r="AJH5" s="89"/>
      <c r="AJI5" s="89"/>
      <c r="AJJ5" s="89"/>
      <c r="AJK5" s="89"/>
      <c r="AJL5" s="89"/>
      <c r="AJM5" s="89"/>
      <c r="AJN5" s="89"/>
      <c r="AJO5" s="89"/>
      <c r="AJP5" s="89"/>
      <c r="AJQ5" s="89"/>
      <c r="AJR5" s="89"/>
      <c r="AJS5" s="89"/>
      <c r="AJT5" s="89"/>
      <c r="AJU5" s="89"/>
      <c r="AJV5" s="89"/>
      <c r="AJW5" s="89"/>
      <c r="AJX5" s="89"/>
      <c r="AJY5" s="89"/>
      <c r="AJZ5" s="89"/>
      <c r="AKA5" s="89"/>
      <c r="AKB5" s="89"/>
      <c r="AKC5" s="89"/>
      <c r="AKD5" s="89"/>
      <c r="AKE5" s="89"/>
      <c r="AKF5" s="89"/>
      <c r="AKG5" s="89"/>
      <c r="AKH5" s="89"/>
      <c r="AKI5" s="89"/>
      <c r="AKJ5" s="89"/>
      <c r="AKK5" s="89"/>
      <c r="AKL5" s="89"/>
      <c r="AKM5" s="89"/>
      <c r="AKN5" s="89"/>
      <c r="AKO5" s="89"/>
      <c r="AKP5" s="89"/>
      <c r="AKQ5" s="89"/>
      <c r="AKR5" s="89"/>
      <c r="AKS5" s="89"/>
      <c r="AKT5" s="89"/>
      <c r="AKU5" s="89"/>
      <c r="AKV5" s="89"/>
      <c r="AKW5" s="89"/>
      <c r="AKX5" s="89"/>
      <c r="AKY5" s="89"/>
      <c r="AKZ5" s="89"/>
      <c r="ALA5" s="89"/>
      <c r="ALB5" s="89"/>
      <c r="ALC5" s="89"/>
      <c r="ALD5" s="89"/>
      <c r="ALE5" s="89"/>
      <c r="ALF5" s="89"/>
      <c r="ALG5" s="89"/>
      <c r="ALH5" s="89"/>
      <c r="ALI5" s="89"/>
      <c r="ALJ5" s="89"/>
      <c r="ALK5" s="89"/>
      <c r="ALL5" s="89"/>
      <c r="ALM5" s="89"/>
      <c r="ALN5" s="89"/>
      <c r="ALO5" s="89"/>
      <c r="ALP5" s="89"/>
      <c r="ALQ5" s="89"/>
      <c r="ALR5" s="89"/>
      <c r="ALS5" s="89"/>
      <c r="ALT5" s="89"/>
      <c r="ALU5" s="89"/>
      <c r="ALV5" s="89"/>
      <c r="ALW5" s="89"/>
      <c r="ALX5" s="89"/>
      <c r="ALY5" s="89"/>
      <c r="ALZ5" s="89"/>
      <c r="AMA5" s="89"/>
      <c r="AMB5" s="89"/>
      <c r="AMC5" s="89"/>
      <c r="AMD5" s="89"/>
      <c r="AME5" s="89"/>
      <c r="AMF5" s="89"/>
      <c r="AMG5" s="89"/>
      <c r="AMH5" s="89"/>
      <c r="AMI5" s="89"/>
      <c r="AMJ5" s="89"/>
      <c r="AMK5" s="89"/>
      <c r="AML5" s="89"/>
      <c r="AMM5" s="89"/>
      <c r="AMN5" s="89"/>
      <c r="AMO5" s="89"/>
    </row>
    <row r="6" spans="1:1029">
      <c r="A6" s="103">
        <v>1</v>
      </c>
      <c r="B6" s="105">
        <v>5</v>
      </c>
      <c r="C6" s="105" t="s">
        <v>733</v>
      </c>
      <c r="D6" s="335" t="s">
        <v>769</v>
      </c>
      <c r="E6" s="318" t="s">
        <v>1162</v>
      </c>
      <c r="F6" s="201" t="s">
        <v>100</v>
      </c>
      <c r="G6" s="201"/>
      <c r="H6" s="201" t="s">
        <v>619</v>
      </c>
      <c r="I6" s="249">
        <v>0.377</v>
      </c>
      <c r="J6" s="203">
        <f>$B6*I6</f>
        <v>1.885</v>
      </c>
      <c r="K6" s="249">
        <v>0.24840000000000001</v>
      </c>
      <c r="L6" s="203">
        <f>$B6*K6</f>
        <v>1.242</v>
      </c>
      <c r="M6" s="186" t="s">
        <v>673</v>
      </c>
    </row>
    <row r="7" spans="1:1029" ht="47.1" customHeight="1">
      <c r="A7" s="103">
        <v>2</v>
      </c>
      <c r="B7" s="105">
        <v>65</v>
      </c>
      <c r="C7" s="110" t="s">
        <v>734</v>
      </c>
      <c r="D7" s="336" t="s">
        <v>770</v>
      </c>
      <c r="E7" s="318" t="s">
        <v>1199</v>
      </c>
      <c r="F7" s="201" t="s">
        <v>95</v>
      </c>
      <c r="G7" s="315"/>
      <c r="H7" s="201" t="s">
        <v>88</v>
      </c>
      <c r="I7" s="249">
        <v>9.58E-3</v>
      </c>
      <c r="J7" s="203">
        <f t="shared" ref="J7:J69" si="0">$B7*I7</f>
        <v>0.62270000000000003</v>
      </c>
      <c r="K7" s="249">
        <v>6.8399999999999997E-3</v>
      </c>
      <c r="L7" s="203">
        <f t="shared" ref="L7:L69" si="1">$B7*K7</f>
        <v>0.4446</v>
      </c>
      <c r="M7" s="186" t="s">
        <v>673</v>
      </c>
    </row>
    <row r="8" spans="1:1029">
      <c r="A8" s="103">
        <v>3</v>
      </c>
      <c r="B8" s="105">
        <v>1</v>
      </c>
      <c r="C8" s="105" t="s">
        <v>131</v>
      </c>
      <c r="D8" s="335" t="s">
        <v>805</v>
      </c>
      <c r="E8" s="318" t="s">
        <v>1166</v>
      </c>
      <c r="F8" s="201" t="s">
        <v>132</v>
      </c>
      <c r="G8" s="315"/>
      <c r="H8" s="201" t="s">
        <v>88</v>
      </c>
      <c r="I8" s="249">
        <v>0.03</v>
      </c>
      <c r="J8" s="203">
        <f t="shared" si="0"/>
        <v>0.03</v>
      </c>
      <c r="K8" s="249">
        <v>0.03</v>
      </c>
      <c r="L8" s="203">
        <f t="shared" si="1"/>
        <v>0.03</v>
      </c>
      <c r="M8" s="186" t="s">
        <v>673</v>
      </c>
    </row>
    <row r="9" spans="1:1029">
      <c r="A9" s="103">
        <v>4</v>
      </c>
      <c r="B9" s="105">
        <v>1</v>
      </c>
      <c r="C9" s="105" t="s">
        <v>133</v>
      </c>
      <c r="D9" s="335" t="s">
        <v>771</v>
      </c>
      <c r="E9" s="318" t="s">
        <v>1200</v>
      </c>
      <c r="F9" s="201" t="s">
        <v>134</v>
      </c>
      <c r="G9" s="315"/>
      <c r="H9" s="201" t="s">
        <v>88</v>
      </c>
      <c r="I9" s="249">
        <v>9.5000000000000001E-2</v>
      </c>
      <c r="J9" s="203">
        <f t="shared" si="0"/>
        <v>9.5000000000000001E-2</v>
      </c>
      <c r="K9" s="249">
        <v>9.5000000000000001E-2</v>
      </c>
      <c r="L9" s="203">
        <f t="shared" si="1"/>
        <v>9.5000000000000001E-2</v>
      </c>
      <c r="M9" s="186" t="s">
        <v>673</v>
      </c>
    </row>
    <row r="10" spans="1:1029">
      <c r="A10" s="103">
        <v>5</v>
      </c>
      <c r="B10" s="105">
        <v>6</v>
      </c>
      <c r="C10" s="105" t="s">
        <v>735</v>
      </c>
      <c r="D10" s="335" t="s">
        <v>772</v>
      </c>
      <c r="E10" s="318" t="s">
        <v>1112</v>
      </c>
      <c r="F10" s="201" t="s">
        <v>75</v>
      </c>
      <c r="G10" s="315"/>
      <c r="H10" s="201" t="s">
        <v>88</v>
      </c>
      <c r="I10" s="249">
        <v>0.16500000000000001</v>
      </c>
      <c r="J10" s="203">
        <f t="shared" si="0"/>
        <v>0.99</v>
      </c>
      <c r="K10" s="249">
        <v>9.35E-2</v>
      </c>
      <c r="L10" s="203">
        <f t="shared" si="1"/>
        <v>0.56099999999999994</v>
      </c>
      <c r="M10" s="186" t="s">
        <v>673</v>
      </c>
    </row>
    <row r="11" spans="1:1029">
      <c r="A11" s="103">
        <v>6</v>
      </c>
      <c r="B11" s="105">
        <v>1</v>
      </c>
      <c r="C11" s="105" t="s">
        <v>326</v>
      </c>
      <c r="D11" s="335" t="s">
        <v>806</v>
      </c>
      <c r="E11" s="318" t="s">
        <v>1163</v>
      </c>
      <c r="F11" s="201" t="s">
        <v>96</v>
      </c>
      <c r="G11" s="315"/>
      <c r="H11" s="201" t="s">
        <v>88</v>
      </c>
      <c r="I11" s="249">
        <v>2.4E-2</v>
      </c>
      <c r="J11" s="203">
        <f t="shared" si="0"/>
        <v>2.4E-2</v>
      </c>
      <c r="K11" s="249">
        <v>2.4E-2</v>
      </c>
      <c r="L11" s="203">
        <f t="shared" si="1"/>
        <v>2.4E-2</v>
      </c>
      <c r="M11" s="186" t="s">
        <v>673</v>
      </c>
    </row>
    <row r="12" spans="1:1029">
      <c r="A12" s="103">
        <v>7</v>
      </c>
      <c r="B12" s="105">
        <v>1</v>
      </c>
      <c r="C12" s="105" t="s">
        <v>327</v>
      </c>
      <c r="D12" s="335" t="s">
        <v>773</v>
      </c>
      <c r="E12" s="318" t="s">
        <v>1171</v>
      </c>
      <c r="F12" s="201" t="s">
        <v>95</v>
      </c>
      <c r="G12" s="315" t="s">
        <v>736</v>
      </c>
      <c r="H12" s="201" t="s">
        <v>692</v>
      </c>
      <c r="I12" s="249">
        <v>7.8E-2</v>
      </c>
      <c r="J12" s="203">
        <f t="shared" si="0"/>
        <v>7.8E-2</v>
      </c>
      <c r="K12" s="249">
        <v>7.8E-2</v>
      </c>
      <c r="L12" s="203">
        <f t="shared" si="1"/>
        <v>7.8E-2</v>
      </c>
      <c r="M12" s="186" t="s">
        <v>673</v>
      </c>
    </row>
    <row r="13" spans="1:1029">
      <c r="A13" s="103">
        <v>8</v>
      </c>
      <c r="B13" s="105">
        <v>3</v>
      </c>
      <c r="C13" s="105" t="s">
        <v>737</v>
      </c>
      <c r="D13" s="335" t="s">
        <v>774</v>
      </c>
      <c r="E13" s="318" t="s">
        <v>1114</v>
      </c>
      <c r="F13" s="201" t="s">
        <v>236</v>
      </c>
      <c r="G13" s="315"/>
      <c r="H13" s="201" t="s">
        <v>692</v>
      </c>
      <c r="I13" s="249">
        <v>1.581</v>
      </c>
      <c r="J13" s="203">
        <f t="shared" si="0"/>
        <v>4.7430000000000003</v>
      </c>
      <c r="K13" s="249">
        <v>1.2075</v>
      </c>
      <c r="L13" s="203">
        <f t="shared" si="1"/>
        <v>3.6225000000000001</v>
      </c>
      <c r="M13" s="186" t="s">
        <v>673</v>
      </c>
    </row>
    <row r="14" spans="1:1029" ht="15.95" customHeight="1">
      <c r="A14" s="103">
        <v>9</v>
      </c>
      <c r="B14" s="105">
        <v>2</v>
      </c>
      <c r="C14" s="105" t="s">
        <v>738</v>
      </c>
      <c r="D14" s="335" t="s">
        <v>739</v>
      </c>
      <c r="E14" s="318" t="s">
        <v>1201</v>
      </c>
      <c r="F14" s="201" t="s">
        <v>739</v>
      </c>
      <c r="G14" s="315"/>
      <c r="H14" s="201" t="s">
        <v>740</v>
      </c>
      <c r="I14" s="249">
        <v>6.141</v>
      </c>
      <c r="J14" s="203">
        <f t="shared" si="0"/>
        <v>12.282</v>
      </c>
      <c r="K14" s="249">
        <v>4.9127999999999998</v>
      </c>
      <c r="L14" s="203">
        <f t="shared" si="1"/>
        <v>9.8255999999999997</v>
      </c>
      <c r="M14" s="186" t="s">
        <v>673</v>
      </c>
    </row>
    <row r="15" spans="1:1029" ht="30">
      <c r="A15" s="103">
        <v>10</v>
      </c>
      <c r="B15" s="105">
        <v>32</v>
      </c>
      <c r="C15" s="105" t="s">
        <v>328</v>
      </c>
      <c r="D15" s="335" t="s">
        <v>807</v>
      </c>
      <c r="E15" s="318" t="s">
        <v>1202</v>
      </c>
      <c r="F15" s="201" t="s">
        <v>136</v>
      </c>
      <c r="G15" s="315"/>
      <c r="H15" s="201" t="s">
        <v>88</v>
      </c>
      <c r="I15" s="249">
        <v>1.6899999999999998E-2</v>
      </c>
      <c r="J15" s="203">
        <f t="shared" si="0"/>
        <v>0.54079999999999995</v>
      </c>
      <c r="K15" s="249">
        <v>9.4900000000000002E-3</v>
      </c>
      <c r="L15" s="203">
        <f t="shared" si="1"/>
        <v>0.30368000000000001</v>
      </c>
      <c r="M15" s="315" t="s">
        <v>673</v>
      </c>
    </row>
    <row r="16" spans="1:1029">
      <c r="A16" s="103">
        <v>11</v>
      </c>
      <c r="B16" s="105">
        <v>6</v>
      </c>
      <c r="C16" s="105" t="s">
        <v>329</v>
      </c>
      <c r="D16" s="335" t="s">
        <v>775</v>
      </c>
      <c r="E16" s="318" t="s">
        <v>1116</v>
      </c>
      <c r="F16" s="201" t="s">
        <v>138</v>
      </c>
      <c r="G16" s="315"/>
      <c r="H16" s="201" t="s">
        <v>139</v>
      </c>
      <c r="I16" s="249">
        <v>0.29399999999999998</v>
      </c>
      <c r="J16" s="203">
        <f t="shared" si="0"/>
        <v>1.7639999999999998</v>
      </c>
      <c r="K16" s="249">
        <v>0.1666</v>
      </c>
      <c r="L16" s="203">
        <f t="shared" si="1"/>
        <v>0.99960000000000004</v>
      </c>
      <c r="M16" s="186" t="s">
        <v>673</v>
      </c>
    </row>
    <row r="17" spans="1:13">
      <c r="A17" s="103">
        <v>12</v>
      </c>
      <c r="B17" s="105">
        <v>2</v>
      </c>
      <c r="C17" s="105" t="s">
        <v>741</v>
      </c>
      <c r="D17" s="335" t="s">
        <v>141</v>
      </c>
      <c r="E17" s="318" t="s">
        <v>1117</v>
      </c>
      <c r="F17" s="201" t="s">
        <v>141</v>
      </c>
      <c r="G17" s="315"/>
      <c r="H17" s="201" t="s">
        <v>142</v>
      </c>
      <c r="I17" s="256"/>
      <c r="J17" s="203">
        <f t="shared" si="0"/>
        <v>0</v>
      </c>
      <c r="K17" s="256"/>
      <c r="L17" s="203">
        <f t="shared" si="1"/>
        <v>0</v>
      </c>
      <c r="M17" s="186" t="s">
        <v>673</v>
      </c>
    </row>
    <row r="18" spans="1:13">
      <c r="A18" s="103">
        <v>13</v>
      </c>
      <c r="B18" s="105">
        <v>2</v>
      </c>
      <c r="C18" s="105" t="s">
        <v>330</v>
      </c>
      <c r="D18" s="335"/>
      <c r="F18" s="201" t="s">
        <v>331</v>
      </c>
      <c r="G18" s="315"/>
      <c r="H18" s="201" t="s">
        <v>323</v>
      </c>
      <c r="I18" s="224"/>
      <c r="J18" s="203">
        <f t="shared" si="0"/>
        <v>0</v>
      </c>
      <c r="K18" s="224"/>
      <c r="L18" s="203">
        <f t="shared" si="1"/>
        <v>0</v>
      </c>
      <c r="M18" s="315"/>
    </row>
    <row r="19" spans="1:13">
      <c r="A19" s="103">
        <v>14</v>
      </c>
      <c r="B19" s="105">
        <v>1</v>
      </c>
      <c r="C19" s="105" t="s">
        <v>332</v>
      </c>
      <c r="D19" s="335" t="s">
        <v>333</v>
      </c>
      <c r="F19" s="201" t="s">
        <v>333</v>
      </c>
      <c r="G19" s="315"/>
      <c r="H19" s="201" t="s">
        <v>334</v>
      </c>
      <c r="I19" s="315"/>
      <c r="J19" s="203">
        <f t="shared" si="0"/>
        <v>0</v>
      </c>
      <c r="K19" s="315"/>
      <c r="L19" s="203">
        <f t="shared" si="1"/>
        <v>0</v>
      </c>
      <c r="M19" s="186" t="s">
        <v>673</v>
      </c>
    </row>
    <row r="20" spans="1:13">
      <c r="A20" s="103">
        <v>15</v>
      </c>
      <c r="B20" s="105">
        <v>1</v>
      </c>
      <c r="C20" s="105" t="s">
        <v>335</v>
      </c>
      <c r="D20" s="335" t="s">
        <v>144</v>
      </c>
      <c r="F20" s="201" t="s">
        <v>144</v>
      </c>
      <c r="G20" s="315"/>
      <c r="H20" s="201" t="s">
        <v>145</v>
      </c>
      <c r="I20" s="315"/>
      <c r="J20" s="203">
        <f t="shared" si="0"/>
        <v>0</v>
      </c>
      <c r="K20" s="315"/>
      <c r="L20" s="203">
        <f t="shared" si="1"/>
        <v>0</v>
      </c>
      <c r="M20" s="186" t="s">
        <v>673</v>
      </c>
    </row>
    <row r="21" spans="1:13">
      <c r="A21" s="103">
        <v>16</v>
      </c>
      <c r="B21" s="105">
        <v>1</v>
      </c>
      <c r="C21" s="105" t="s">
        <v>336</v>
      </c>
      <c r="D21" s="335" t="s">
        <v>147</v>
      </c>
      <c r="E21" s="318" t="s">
        <v>808</v>
      </c>
      <c r="F21" s="201" t="s">
        <v>147</v>
      </c>
      <c r="G21" s="315"/>
      <c r="H21" s="201" t="s">
        <v>148</v>
      </c>
      <c r="I21" s="249">
        <v>1.3009999999999999</v>
      </c>
      <c r="J21" s="203">
        <f t="shared" si="0"/>
        <v>1.3009999999999999</v>
      </c>
      <c r="K21" s="249">
        <v>1.3009999999999999</v>
      </c>
      <c r="L21" s="203">
        <f t="shared" si="1"/>
        <v>1.3009999999999999</v>
      </c>
      <c r="M21" s="186" t="s">
        <v>673</v>
      </c>
    </row>
    <row r="22" spans="1:13" ht="17.100000000000001" customHeight="1">
      <c r="A22" s="103">
        <v>17</v>
      </c>
      <c r="B22" s="105">
        <v>1</v>
      </c>
      <c r="C22" s="105" t="s">
        <v>253</v>
      </c>
      <c r="D22" s="335" t="s">
        <v>337</v>
      </c>
      <c r="E22" s="318" t="s">
        <v>1203</v>
      </c>
      <c r="F22" s="201" t="s">
        <v>337</v>
      </c>
      <c r="G22" s="315"/>
      <c r="H22" s="201" t="s">
        <v>338</v>
      </c>
      <c r="I22" s="249">
        <v>0.76300000000000001</v>
      </c>
      <c r="J22" s="203">
        <f t="shared" si="0"/>
        <v>0.76300000000000001</v>
      </c>
      <c r="K22" s="249">
        <v>0.68820000000000003</v>
      </c>
      <c r="L22" s="203">
        <f t="shared" si="1"/>
        <v>0.68820000000000003</v>
      </c>
      <c r="M22" s="186" t="s">
        <v>673</v>
      </c>
    </row>
    <row r="23" spans="1:13">
      <c r="A23" s="103">
        <v>18</v>
      </c>
      <c r="B23" s="105">
        <v>1</v>
      </c>
      <c r="C23" s="105" t="s">
        <v>77</v>
      </c>
      <c r="D23" s="335"/>
      <c r="F23" s="201" t="s">
        <v>149</v>
      </c>
      <c r="G23" s="315"/>
      <c r="H23" s="201" t="s">
        <v>150</v>
      </c>
      <c r="J23" s="203">
        <f t="shared" si="0"/>
        <v>0</v>
      </c>
      <c r="K23" s="224"/>
      <c r="L23" s="203">
        <f t="shared" si="1"/>
        <v>0</v>
      </c>
      <c r="M23" s="186" t="s">
        <v>673</v>
      </c>
    </row>
    <row r="24" spans="1:13">
      <c r="A24" s="103">
        <v>19</v>
      </c>
      <c r="B24" s="105">
        <v>1</v>
      </c>
      <c r="C24" s="105" t="s">
        <v>151</v>
      </c>
      <c r="D24" s="335" t="s">
        <v>152</v>
      </c>
      <c r="E24" s="318" t="s">
        <v>1120</v>
      </c>
      <c r="F24" s="201" t="s">
        <v>152</v>
      </c>
      <c r="G24" s="315"/>
      <c r="H24" s="201" t="s">
        <v>153</v>
      </c>
      <c r="I24" s="249">
        <v>3.036</v>
      </c>
      <c r="J24" s="203">
        <f t="shared" si="0"/>
        <v>3.036</v>
      </c>
      <c r="K24" s="249">
        <v>3.036</v>
      </c>
      <c r="L24" s="203">
        <f t="shared" si="1"/>
        <v>3.036</v>
      </c>
      <c r="M24" s="186" t="s">
        <v>673</v>
      </c>
    </row>
    <row r="25" spans="1:13" ht="17.100000000000001" customHeight="1">
      <c r="A25" s="103">
        <v>20</v>
      </c>
      <c r="B25" s="105">
        <v>1</v>
      </c>
      <c r="C25" s="105" t="s">
        <v>154</v>
      </c>
      <c r="D25" s="335" t="s">
        <v>155</v>
      </c>
      <c r="E25" s="318" t="s">
        <v>1123</v>
      </c>
      <c r="F25" s="201" t="s">
        <v>155</v>
      </c>
      <c r="G25" s="315"/>
      <c r="H25" s="201" t="s">
        <v>156</v>
      </c>
      <c r="I25" s="249">
        <v>0.35099999999999998</v>
      </c>
      <c r="J25" s="203">
        <f t="shared" si="0"/>
        <v>0.35099999999999998</v>
      </c>
      <c r="K25" s="249">
        <v>0.35099999999999998</v>
      </c>
      <c r="L25" s="203">
        <f t="shared" si="1"/>
        <v>0.35099999999999998</v>
      </c>
      <c r="M25" s="186" t="s">
        <v>673</v>
      </c>
    </row>
    <row r="26" spans="1:13">
      <c r="A26" s="103">
        <v>21</v>
      </c>
      <c r="B26" s="105">
        <v>1</v>
      </c>
      <c r="C26" s="105" t="s">
        <v>269</v>
      </c>
      <c r="D26" s="219" t="s">
        <v>270</v>
      </c>
      <c r="G26" s="315"/>
      <c r="H26" s="201" t="s">
        <v>271</v>
      </c>
      <c r="J26" s="203">
        <f t="shared" si="0"/>
        <v>0</v>
      </c>
      <c r="K26" s="224"/>
      <c r="L26" s="203">
        <f t="shared" si="1"/>
        <v>0</v>
      </c>
      <c r="M26" s="315"/>
    </row>
    <row r="27" spans="1:13">
      <c r="A27" s="103">
        <v>22</v>
      </c>
      <c r="B27" s="105">
        <v>1</v>
      </c>
      <c r="C27" s="105" t="s">
        <v>275</v>
      </c>
      <c r="D27" s="335" t="s">
        <v>776</v>
      </c>
      <c r="E27" s="318" t="s">
        <v>1204</v>
      </c>
      <c r="F27" s="201" t="s">
        <v>742</v>
      </c>
      <c r="G27" s="315"/>
      <c r="H27" s="201" t="s">
        <v>743</v>
      </c>
      <c r="I27" s="249">
        <v>7.56</v>
      </c>
      <c r="J27" s="203">
        <f t="shared" si="0"/>
        <v>7.56</v>
      </c>
      <c r="K27" s="249">
        <v>5.1920000000000002</v>
      </c>
      <c r="L27" s="203">
        <f t="shared" si="1"/>
        <v>5.1920000000000002</v>
      </c>
      <c r="M27" s="186" t="s">
        <v>673</v>
      </c>
    </row>
    <row r="28" spans="1:13">
      <c r="A28" s="103">
        <v>23</v>
      </c>
      <c r="B28" s="105">
        <v>1</v>
      </c>
      <c r="C28" s="105" t="s">
        <v>161</v>
      </c>
      <c r="D28" s="335" t="s">
        <v>777</v>
      </c>
      <c r="E28" s="318" t="s">
        <v>809</v>
      </c>
      <c r="F28" s="201" t="s">
        <v>162</v>
      </c>
      <c r="G28" s="315"/>
      <c r="H28" s="201" t="s">
        <v>163</v>
      </c>
      <c r="I28" s="249">
        <v>1.482</v>
      </c>
      <c r="J28" s="203">
        <f t="shared" si="0"/>
        <v>1.482</v>
      </c>
      <c r="K28" s="249">
        <v>1.13167</v>
      </c>
      <c r="L28" s="203">
        <f t="shared" si="1"/>
        <v>1.13167</v>
      </c>
      <c r="M28" s="186" t="s">
        <v>673</v>
      </c>
    </row>
    <row r="29" spans="1:13">
      <c r="A29" s="103">
        <v>24</v>
      </c>
      <c r="B29" s="105">
        <v>1</v>
      </c>
      <c r="C29" s="105" t="s">
        <v>164</v>
      </c>
      <c r="D29" s="268" t="s">
        <v>1225</v>
      </c>
      <c r="E29" s="268" t="s">
        <v>1226</v>
      </c>
      <c r="F29" s="201" t="s">
        <v>165</v>
      </c>
      <c r="G29" s="315"/>
      <c r="H29" s="201" t="s">
        <v>166</v>
      </c>
      <c r="I29" s="106">
        <v>1.1200000000000001</v>
      </c>
      <c r="J29" s="203">
        <f t="shared" si="0"/>
        <v>1.1200000000000001</v>
      </c>
      <c r="K29" s="224">
        <v>1.1200000000000001</v>
      </c>
      <c r="L29" s="203">
        <f t="shared" si="1"/>
        <v>1.1200000000000001</v>
      </c>
      <c r="M29" s="315" t="s">
        <v>674</v>
      </c>
    </row>
    <row r="30" spans="1:13">
      <c r="A30" s="103">
        <v>25</v>
      </c>
      <c r="B30" s="105">
        <v>1</v>
      </c>
      <c r="C30" s="105" t="s">
        <v>340</v>
      </c>
      <c r="D30" s="336" t="s">
        <v>778</v>
      </c>
      <c r="E30" s="318" t="s">
        <v>810</v>
      </c>
      <c r="F30" s="201" t="s">
        <v>744</v>
      </c>
      <c r="G30" s="315"/>
      <c r="H30" s="201" t="s">
        <v>743</v>
      </c>
      <c r="I30" s="249">
        <v>7.51</v>
      </c>
      <c r="J30" s="203">
        <f t="shared" si="0"/>
        <v>7.51</v>
      </c>
      <c r="K30" s="249">
        <v>5.0288000000000004</v>
      </c>
      <c r="L30" s="203">
        <f t="shared" si="1"/>
        <v>5.0288000000000004</v>
      </c>
      <c r="M30" s="186" t="s">
        <v>673</v>
      </c>
    </row>
    <row r="31" spans="1:13">
      <c r="A31" s="103">
        <v>26</v>
      </c>
      <c r="B31" s="105">
        <v>2</v>
      </c>
      <c r="C31" s="105" t="s">
        <v>341</v>
      </c>
      <c r="D31" s="335" t="s">
        <v>745</v>
      </c>
      <c r="E31" s="318" t="s">
        <v>1205</v>
      </c>
      <c r="F31" s="201" t="s">
        <v>745</v>
      </c>
      <c r="G31" s="315"/>
      <c r="H31" s="201" t="s">
        <v>169</v>
      </c>
      <c r="I31" s="249">
        <v>0.3548</v>
      </c>
      <c r="J31" s="203">
        <f t="shared" si="0"/>
        <v>0.70960000000000001</v>
      </c>
      <c r="K31" s="249">
        <v>0.19600000000000001</v>
      </c>
      <c r="L31" s="203">
        <f t="shared" si="1"/>
        <v>0.39200000000000002</v>
      </c>
      <c r="M31" s="186" t="s">
        <v>673</v>
      </c>
    </row>
    <row r="32" spans="1:13">
      <c r="A32" s="103">
        <v>27</v>
      </c>
      <c r="B32" s="105">
        <v>1</v>
      </c>
      <c r="C32" s="105" t="s">
        <v>170</v>
      </c>
      <c r="D32" s="335" t="s">
        <v>171</v>
      </c>
      <c r="E32" s="318" t="s">
        <v>1206</v>
      </c>
      <c r="F32" s="201" t="s">
        <v>171</v>
      </c>
      <c r="G32" s="315"/>
      <c r="H32" s="201" t="s">
        <v>171</v>
      </c>
      <c r="I32" s="249">
        <v>3.6760000000000002</v>
      </c>
      <c r="J32" s="203">
        <f t="shared" si="0"/>
        <v>3.6760000000000002</v>
      </c>
      <c r="K32" s="249">
        <v>3.2164000000000001</v>
      </c>
      <c r="L32" s="203">
        <f t="shared" si="1"/>
        <v>3.2164000000000001</v>
      </c>
      <c r="M32" s="186" t="s">
        <v>673</v>
      </c>
    </row>
    <row r="33" spans="1:13">
      <c r="A33" s="103">
        <v>28</v>
      </c>
      <c r="B33" s="105">
        <v>3</v>
      </c>
      <c r="C33" s="105" t="s">
        <v>746</v>
      </c>
      <c r="D33" s="335" t="s">
        <v>172</v>
      </c>
      <c r="E33" s="318" t="s">
        <v>1207</v>
      </c>
      <c r="F33" s="201" t="s">
        <v>172</v>
      </c>
      <c r="G33" s="315"/>
      <c r="H33" s="201" t="s">
        <v>173</v>
      </c>
      <c r="I33" s="249">
        <v>0.54600000000000004</v>
      </c>
      <c r="J33" s="203">
        <f t="shared" si="0"/>
        <v>1.6380000000000001</v>
      </c>
      <c r="K33" s="249">
        <v>0.39079999999999998</v>
      </c>
      <c r="L33" s="203">
        <f t="shared" si="1"/>
        <v>1.1723999999999999</v>
      </c>
      <c r="M33" s="186" t="s">
        <v>673</v>
      </c>
    </row>
    <row r="34" spans="1:13">
      <c r="A34" s="103">
        <v>29</v>
      </c>
      <c r="B34" s="105">
        <v>3</v>
      </c>
      <c r="C34" s="105" t="s">
        <v>343</v>
      </c>
      <c r="D34" s="335" t="s">
        <v>779</v>
      </c>
      <c r="E34" s="318" t="s">
        <v>1208</v>
      </c>
      <c r="F34" s="201" t="s">
        <v>175</v>
      </c>
      <c r="G34" s="337">
        <v>1E-3</v>
      </c>
      <c r="H34" s="201" t="s">
        <v>88</v>
      </c>
      <c r="I34" s="249">
        <v>0.188</v>
      </c>
      <c r="J34" s="203">
        <f t="shared" si="0"/>
        <v>0.56400000000000006</v>
      </c>
      <c r="K34" s="249">
        <v>7.3499999999999996E-2</v>
      </c>
      <c r="L34" s="203">
        <f t="shared" si="1"/>
        <v>0.22049999999999997</v>
      </c>
      <c r="M34" s="186" t="s">
        <v>673</v>
      </c>
    </row>
    <row r="35" spans="1:13">
      <c r="A35" s="103">
        <v>30</v>
      </c>
      <c r="B35" s="105">
        <v>5</v>
      </c>
      <c r="C35" s="105" t="s">
        <v>344</v>
      </c>
      <c r="D35" s="335" t="s">
        <v>811</v>
      </c>
      <c r="E35" s="318" t="s">
        <v>1209</v>
      </c>
      <c r="F35" s="201" t="s">
        <v>177</v>
      </c>
      <c r="G35" s="315"/>
      <c r="H35" s="201" t="s">
        <v>88</v>
      </c>
      <c r="I35" s="249">
        <v>0.18440000000000001</v>
      </c>
      <c r="J35" s="203">
        <f t="shared" si="0"/>
        <v>0.92200000000000004</v>
      </c>
      <c r="K35" s="249">
        <v>0.11588</v>
      </c>
      <c r="L35" s="203">
        <f t="shared" si="1"/>
        <v>0.57940000000000003</v>
      </c>
      <c r="M35" s="186" t="s">
        <v>673</v>
      </c>
    </row>
    <row r="36" spans="1:13">
      <c r="A36" s="103">
        <v>31</v>
      </c>
      <c r="B36" s="105">
        <v>1</v>
      </c>
      <c r="C36" s="105" t="s">
        <v>178</v>
      </c>
      <c r="D36" s="335" t="s">
        <v>812</v>
      </c>
      <c r="E36" s="318" t="s">
        <v>1210</v>
      </c>
      <c r="F36" s="201" t="s">
        <v>179</v>
      </c>
      <c r="G36" s="315"/>
      <c r="H36" s="201" t="s">
        <v>88</v>
      </c>
      <c r="I36" s="249">
        <v>1.2999999999999999E-2</v>
      </c>
      <c r="J36" s="203">
        <f t="shared" si="0"/>
        <v>1.2999999999999999E-2</v>
      </c>
      <c r="K36" s="249">
        <v>1.2999999999999999E-2</v>
      </c>
      <c r="L36" s="203">
        <f t="shared" si="1"/>
        <v>1.2999999999999999E-2</v>
      </c>
      <c r="M36" s="186" t="s">
        <v>673</v>
      </c>
    </row>
    <row r="37" spans="1:13">
      <c r="A37" s="103">
        <v>32</v>
      </c>
      <c r="B37" s="105">
        <v>6</v>
      </c>
      <c r="C37" s="105" t="s">
        <v>345</v>
      </c>
      <c r="D37" s="335" t="s">
        <v>780</v>
      </c>
      <c r="E37" s="318" t="s">
        <v>813</v>
      </c>
      <c r="F37" s="201" t="s">
        <v>180</v>
      </c>
      <c r="G37" s="315"/>
      <c r="H37" s="201" t="s">
        <v>88</v>
      </c>
      <c r="I37" s="249">
        <v>0.39678000000000002</v>
      </c>
      <c r="J37" s="203">
        <f t="shared" si="0"/>
        <v>2.3806799999999999</v>
      </c>
      <c r="K37" s="249">
        <v>0.15343999999999999</v>
      </c>
      <c r="L37" s="203">
        <f t="shared" si="1"/>
        <v>0.9206399999999999</v>
      </c>
      <c r="M37" s="186" t="s">
        <v>673</v>
      </c>
    </row>
    <row r="38" spans="1:13">
      <c r="A38" s="103">
        <v>33</v>
      </c>
      <c r="B38" s="105">
        <v>1</v>
      </c>
      <c r="C38" s="105" t="s">
        <v>181</v>
      </c>
      <c r="D38" s="335" t="s">
        <v>814</v>
      </c>
      <c r="E38" s="318" t="s">
        <v>1211</v>
      </c>
      <c r="F38" s="201" t="s">
        <v>182</v>
      </c>
      <c r="G38" s="337">
        <v>1E-3</v>
      </c>
      <c r="H38" s="201" t="s">
        <v>88</v>
      </c>
      <c r="I38" s="249">
        <v>0.32200000000000001</v>
      </c>
      <c r="J38" s="203">
        <f t="shared" si="0"/>
        <v>0.32200000000000001</v>
      </c>
      <c r="K38" s="249">
        <v>0.32200000000000001</v>
      </c>
      <c r="L38" s="203">
        <f t="shared" si="1"/>
        <v>0.32200000000000001</v>
      </c>
      <c r="M38" s="186" t="s">
        <v>673</v>
      </c>
    </row>
    <row r="39" spans="1:13">
      <c r="A39" s="103">
        <v>34</v>
      </c>
      <c r="B39" s="105">
        <v>1</v>
      </c>
      <c r="C39" s="105" t="s">
        <v>183</v>
      </c>
      <c r="D39" s="335" t="s">
        <v>781</v>
      </c>
      <c r="E39" s="318" t="s">
        <v>1130</v>
      </c>
      <c r="F39" s="201" t="s">
        <v>184</v>
      </c>
      <c r="G39" s="337">
        <v>1E-3</v>
      </c>
      <c r="H39" s="201" t="s">
        <v>88</v>
      </c>
      <c r="I39" s="249">
        <v>1.0029999999999999</v>
      </c>
      <c r="J39" s="203">
        <f t="shared" si="0"/>
        <v>1.0029999999999999</v>
      </c>
      <c r="K39" s="249">
        <v>1.0029999999999999</v>
      </c>
      <c r="L39" s="203">
        <f t="shared" si="1"/>
        <v>1.0029999999999999</v>
      </c>
      <c r="M39" s="186" t="s">
        <v>673</v>
      </c>
    </row>
    <row r="40" spans="1:13">
      <c r="A40" s="103">
        <v>35</v>
      </c>
      <c r="B40" s="105">
        <v>1</v>
      </c>
      <c r="C40" s="105" t="s">
        <v>185</v>
      </c>
      <c r="D40" s="335" t="s">
        <v>815</v>
      </c>
      <c r="E40" s="318" t="s">
        <v>1212</v>
      </c>
      <c r="F40" s="201" t="s">
        <v>186</v>
      </c>
      <c r="G40" s="337">
        <v>5.0000000000000001E-3</v>
      </c>
      <c r="H40" s="201" t="s">
        <v>747</v>
      </c>
      <c r="I40" s="249">
        <v>1.2E-2</v>
      </c>
      <c r="J40" s="203">
        <f t="shared" si="0"/>
        <v>1.2E-2</v>
      </c>
      <c r="K40" s="249">
        <v>1.2E-2</v>
      </c>
      <c r="L40" s="203">
        <f t="shared" si="1"/>
        <v>1.2E-2</v>
      </c>
      <c r="M40" s="186" t="s">
        <v>673</v>
      </c>
    </row>
    <row r="41" spans="1:13">
      <c r="A41" s="103">
        <v>36</v>
      </c>
      <c r="B41" s="105">
        <v>1</v>
      </c>
      <c r="C41" s="105" t="s">
        <v>187</v>
      </c>
      <c r="D41" s="318" t="s">
        <v>816</v>
      </c>
      <c r="E41" s="318" t="s">
        <v>1054</v>
      </c>
      <c r="F41" s="201" t="s">
        <v>748</v>
      </c>
      <c r="G41" s="337">
        <v>1E-3</v>
      </c>
      <c r="H41" s="201" t="s">
        <v>692</v>
      </c>
      <c r="I41" s="249">
        <v>4.5999999999999999E-2</v>
      </c>
      <c r="J41" s="203">
        <f t="shared" si="0"/>
        <v>4.5999999999999999E-2</v>
      </c>
      <c r="K41" s="249">
        <v>4.5999999999999999E-2</v>
      </c>
      <c r="L41" s="203">
        <f t="shared" si="1"/>
        <v>4.5999999999999999E-2</v>
      </c>
      <c r="M41" s="186" t="s">
        <v>673</v>
      </c>
    </row>
    <row r="42" spans="1:13">
      <c r="A42" s="103">
        <v>37</v>
      </c>
      <c r="B42" s="105">
        <v>7</v>
      </c>
      <c r="C42" s="105" t="s">
        <v>749</v>
      </c>
      <c r="D42" s="335" t="s">
        <v>782</v>
      </c>
      <c r="E42" s="318" t="s">
        <v>1176</v>
      </c>
      <c r="F42" s="201" t="s">
        <v>84</v>
      </c>
      <c r="G42" s="315"/>
      <c r="H42" s="201" t="s">
        <v>88</v>
      </c>
      <c r="I42" s="249">
        <v>7.0000000000000001E-3</v>
      </c>
      <c r="J42" s="203">
        <f t="shared" si="0"/>
        <v>4.9000000000000002E-2</v>
      </c>
      <c r="K42" s="249">
        <v>7.0000000000000001E-3</v>
      </c>
      <c r="L42" s="203">
        <f t="shared" si="1"/>
        <v>4.9000000000000002E-2</v>
      </c>
      <c r="M42" s="186" t="s">
        <v>673</v>
      </c>
    </row>
    <row r="43" spans="1:13">
      <c r="A43" s="103">
        <v>38</v>
      </c>
      <c r="B43" s="105">
        <v>3</v>
      </c>
      <c r="C43" s="105" t="s">
        <v>188</v>
      </c>
      <c r="D43" s="335" t="s">
        <v>783</v>
      </c>
      <c r="E43" s="318" t="s">
        <v>1183</v>
      </c>
      <c r="F43" s="201" t="s">
        <v>113</v>
      </c>
      <c r="G43" s="201"/>
      <c r="H43" s="201" t="s">
        <v>88</v>
      </c>
      <c r="I43" s="249">
        <v>0.29899999999999999</v>
      </c>
      <c r="J43" s="203">
        <f t="shared" si="0"/>
        <v>0.89700000000000002</v>
      </c>
      <c r="K43" s="249">
        <v>0.1195</v>
      </c>
      <c r="L43" s="203">
        <f t="shared" si="1"/>
        <v>0.35849999999999999</v>
      </c>
      <c r="M43" s="186" t="s">
        <v>673</v>
      </c>
    </row>
    <row r="44" spans="1:13" ht="17.100000000000001" customHeight="1">
      <c r="A44" s="103">
        <v>39</v>
      </c>
      <c r="B44" s="105">
        <v>24</v>
      </c>
      <c r="C44" s="105" t="s">
        <v>346</v>
      </c>
      <c r="D44" s="335" t="s">
        <v>784</v>
      </c>
      <c r="E44" s="318" t="s">
        <v>1046</v>
      </c>
      <c r="F44" s="201" t="s">
        <v>84</v>
      </c>
      <c r="G44" s="337">
        <v>1E-3</v>
      </c>
      <c r="H44" s="201" t="s">
        <v>88</v>
      </c>
      <c r="I44" s="249">
        <v>0.12139999999999999</v>
      </c>
      <c r="J44" s="203">
        <f t="shared" si="0"/>
        <v>2.9135999999999997</v>
      </c>
      <c r="K44" s="249">
        <v>5.9819999999999998E-2</v>
      </c>
      <c r="L44" s="203">
        <f t="shared" si="1"/>
        <v>1.4356800000000001</v>
      </c>
      <c r="M44" s="186" t="s">
        <v>673</v>
      </c>
    </row>
    <row r="45" spans="1:13">
      <c r="A45" s="103">
        <v>40</v>
      </c>
      <c r="B45" s="105">
        <v>1</v>
      </c>
      <c r="C45" s="105" t="s">
        <v>347</v>
      </c>
      <c r="D45" s="170" t="s">
        <v>785</v>
      </c>
      <c r="E45" s="318" t="s">
        <v>1213</v>
      </c>
      <c r="F45" s="201" t="s">
        <v>291</v>
      </c>
      <c r="G45" s="315"/>
      <c r="H45" s="201" t="s">
        <v>88</v>
      </c>
      <c r="I45" s="249">
        <v>0.998</v>
      </c>
      <c r="J45" s="203">
        <f t="shared" si="0"/>
        <v>0.998</v>
      </c>
      <c r="K45" s="249">
        <v>0.52649999999999997</v>
      </c>
      <c r="L45" s="203">
        <f t="shared" si="1"/>
        <v>0.52649999999999997</v>
      </c>
      <c r="M45" s="186" t="s">
        <v>673</v>
      </c>
    </row>
    <row r="46" spans="1:13" ht="17.100000000000001" customHeight="1">
      <c r="A46" s="103">
        <v>41</v>
      </c>
      <c r="B46" s="105">
        <v>65</v>
      </c>
      <c r="C46" s="105" t="s">
        <v>348</v>
      </c>
      <c r="D46" s="170" t="s">
        <v>783</v>
      </c>
      <c r="E46" s="318" t="s">
        <v>817</v>
      </c>
      <c r="F46" s="201" t="s">
        <v>113</v>
      </c>
      <c r="G46" s="338">
        <v>1E-3</v>
      </c>
      <c r="H46" s="201" t="s">
        <v>88</v>
      </c>
      <c r="I46" s="249">
        <v>0.12667999999999999</v>
      </c>
      <c r="J46" s="203">
        <f t="shared" si="0"/>
        <v>8.2341999999999995</v>
      </c>
      <c r="K46" s="249">
        <v>5.6370000000000003E-2</v>
      </c>
      <c r="L46" s="203">
        <f t="shared" si="1"/>
        <v>3.66405</v>
      </c>
      <c r="M46" s="186" t="s">
        <v>673</v>
      </c>
    </row>
    <row r="47" spans="1:13" ht="30">
      <c r="A47" s="103">
        <v>42</v>
      </c>
      <c r="B47" s="105">
        <v>32</v>
      </c>
      <c r="C47" s="110" t="s">
        <v>349</v>
      </c>
      <c r="D47" s="335" t="s">
        <v>786</v>
      </c>
      <c r="E47" s="318" t="s">
        <v>1214</v>
      </c>
      <c r="F47" s="201" t="s">
        <v>190</v>
      </c>
      <c r="G47" s="337"/>
      <c r="H47" s="201" t="s">
        <v>88</v>
      </c>
      <c r="I47" s="249">
        <v>7.0000000000000001E-3</v>
      </c>
      <c r="J47" s="203">
        <f t="shared" si="0"/>
        <v>0.224</v>
      </c>
      <c r="K47" s="249">
        <v>3.2799999999999999E-3</v>
      </c>
      <c r="L47" s="203">
        <f t="shared" si="1"/>
        <v>0.10496</v>
      </c>
      <c r="M47" s="186" t="s">
        <v>673</v>
      </c>
    </row>
    <row r="48" spans="1:13">
      <c r="A48" s="103">
        <v>43</v>
      </c>
      <c r="B48" s="105">
        <v>2</v>
      </c>
      <c r="C48" s="110" t="s">
        <v>350</v>
      </c>
      <c r="D48" s="335" t="s">
        <v>818</v>
      </c>
      <c r="E48" s="318" t="s">
        <v>1215</v>
      </c>
      <c r="F48" s="201" t="s">
        <v>192</v>
      </c>
      <c r="G48" s="315"/>
      <c r="H48" s="201" t="s">
        <v>88</v>
      </c>
      <c r="I48" s="249">
        <v>1.6E-2</v>
      </c>
      <c r="J48" s="203">
        <f t="shared" si="0"/>
        <v>3.2000000000000001E-2</v>
      </c>
      <c r="K48" s="249">
        <v>7.0000000000000001E-3</v>
      </c>
      <c r="L48" s="203">
        <f t="shared" si="1"/>
        <v>1.4E-2</v>
      </c>
      <c r="M48" s="186" t="s">
        <v>673</v>
      </c>
    </row>
    <row r="49" spans="1:13">
      <c r="A49" s="103">
        <v>44</v>
      </c>
      <c r="B49" s="105">
        <v>2</v>
      </c>
      <c r="C49" s="105" t="s">
        <v>351</v>
      </c>
      <c r="D49" s="335" t="s">
        <v>819</v>
      </c>
      <c r="E49" s="318" t="s">
        <v>1216</v>
      </c>
      <c r="F49" s="201" t="s">
        <v>194</v>
      </c>
      <c r="G49" s="338">
        <v>1E-3</v>
      </c>
      <c r="H49" s="201" t="s">
        <v>88</v>
      </c>
      <c r="I49" s="249">
        <v>1.6E-2</v>
      </c>
      <c r="J49" s="203">
        <f t="shared" si="0"/>
        <v>3.2000000000000001E-2</v>
      </c>
      <c r="K49" s="249">
        <v>6.4000000000000003E-3</v>
      </c>
      <c r="L49" s="203">
        <f t="shared" si="1"/>
        <v>1.2800000000000001E-2</v>
      </c>
      <c r="M49" s="186" t="s">
        <v>673</v>
      </c>
    </row>
    <row r="50" spans="1:13">
      <c r="A50" s="103">
        <v>45</v>
      </c>
      <c r="B50" s="105">
        <v>2</v>
      </c>
      <c r="C50" s="105" t="s">
        <v>750</v>
      </c>
      <c r="D50" s="335" t="s">
        <v>787</v>
      </c>
      <c r="E50" s="318" t="s">
        <v>1141</v>
      </c>
      <c r="F50" s="201" t="s">
        <v>284</v>
      </c>
      <c r="G50" s="337"/>
      <c r="H50" s="201" t="s">
        <v>88</v>
      </c>
      <c r="I50" s="249">
        <v>5.6000000000000001E-2</v>
      </c>
      <c r="J50" s="203">
        <f t="shared" si="0"/>
        <v>0.112</v>
      </c>
      <c r="K50" s="249">
        <v>2.3199999999999998E-2</v>
      </c>
      <c r="L50" s="203">
        <f t="shared" si="1"/>
        <v>4.6399999999999997E-2</v>
      </c>
      <c r="M50" s="186" t="s">
        <v>673</v>
      </c>
    </row>
    <row r="51" spans="1:13">
      <c r="A51" s="103">
        <v>46</v>
      </c>
      <c r="B51" s="105">
        <v>1</v>
      </c>
      <c r="C51" s="105" t="s">
        <v>751</v>
      </c>
      <c r="D51" s="335" t="s">
        <v>820</v>
      </c>
      <c r="E51" s="318" t="s">
        <v>1217</v>
      </c>
      <c r="F51" s="201" t="s">
        <v>752</v>
      </c>
      <c r="G51" s="315"/>
      <c r="H51" s="201" t="s">
        <v>88</v>
      </c>
      <c r="I51" s="249">
        <v>0.32100000000000001</v>
      </c>
      <c r="J51" s="203">
        <f t="shared" si="0"/>
        <v>0.32100000000000001</v>
      </c>
      <c r="K51" s="249">
        <v>0.32100000000000001</v>
      </c>
      <c r="L51" s="203">
        <f t="shared" si="1"/>
        <v>0.32100000000000001</v>
      </c>
      <c r="M51" s="186" t="s">
        <v>673</v>
      </c>
    </row>
    <row r="52" spans="1:13">
      <c r="A52" s="103">
        <v>47</v>
      </c>
      <c r="B52" s="105">
        <v>1</v>
      </c>
      <c r="C52" s="105" t="s">
        <v>753</v>
      </c>
      <c r="D52" s="335" t="s">
        <v>788</v>
      </c>
      <c r="E52" s="318" t="s">
        <v>1218</v>
      </c>
      <c r="F52" s="201" t="s">
        <v>754</v>
      </c>
      <c r="G52" s="315"/>
      <c r="H52" s="201" t="s">
        <v>88</v>
      </c>
      <c r="I52" s="249">
        <v>1.6E-2</v>
      </c>
      <c r="J52" s="203">
        <f t="shared" si="0"/>
        <v>1.6E-2</v>
      </c>
      <c r="K52" s="249">
        <v>1.6E-2</v>
      </c>
      <c r="L52" s="203">
        <f t="shared" si="1"/>
        <v>1.6E-2</v>
      </c>
      <c r="M52" s="186" t="s">
        <v>673</v>
      </c>
    </row>
    <row r="53" spans="1:13">
      <c r="A53" s="103">
        <v>48</v>
      </c>
      <c r="B53" s="105">
        <v>3</v>
      </c>
      <c r="C53" s="105" t="s">
        <v>755</v>
      </c>
      <c r="D53" s="335" t="s">
        <v>342</v>
      </c>
      <c r="E53" s="318" t="s">
        <v>1219</v>
      </c>
      <c r="F53" s="201" t="s">
        <v>342</v>
      </c>
      <c r="G53" s="315"/>
      <c r="H53" s="201" t="s">
        <v>323</v>
      </c>
      <c r="I53" s="249">
        <v>1.56</v>
      </c>
      <c r="J53" s="203">
        <f t="shared" si="0"/>
        <v>4.68</v>
      </c>
      <c r="K53" s="249">
        <v>1.3</v>
      </c>
      <c r="L53" s="203">
        <f t="shared" si="1"/>
        <v>3.9000000000000004</v>
      </c>
      <c r="M53" s="186" t="s">
        <v>673</v>
      </c>
    </row>
    <row r="54" spans="1:13">
      <c r="A54" s="103">
        <v>49</v>
      </c>
      <c r="B54" s="105">
        <v>2</v>
      </c>
      <c r="C54" s="105" t="s">
        <v>352</v>
      </c>
      <c r="D54" s="336" t="s">
        <v>789</v>
      </c>
      <c r="E54" s="318" t="s">
        <v>821</v>
      </c>
      <c r="F54" s="201" t="s">
        <v>756</v>
      </c>
      <c r="G54" s="315"/>
      <c r="H54" s="201" t="s">
        <v>199</v>
      </c>
      <c r="I54" s="249">
        <v>3.9140000000000001</v>
      </c>
      <c r="J54" s="203">
        <f t="shared" si="0"/>
        <v>7.8280000000000003</v>
      </c>
      <c r="K54" s="334">
        <v>3.774</v>
      </c>
      <c r="L54" s="203">
        <f t="shared" si="1"/>
        <v>7.548</v>
      </c>
      <c r="M54" s="186" t="s">
        <v>673</v>
      </c>
    </row>
    <row r="55" spans="1:13">
      <c r="A55" s="103">
        <v>50</v>
      </c>
      <c r="B55" s="105">
        <v>1</v>
      </c>
      <c r="C55" s="105" t="s">
        <v>200</v>
      </c>
      <c r="D55" s="335" t="s">
        <v>790</v>
      </c>
      <c r="E55" s="318" t="s">
        <v>1220</v>
      </c>
      <c r="F55" s="201" t="s">
        <v>757</v>
      </c>
      <c r="G55" s="315"/>
      <c r="H55" s="201" t="s">
        <v>201</v>
      </c>
      <c r="I55" s="249">
        <v>7.43</v>
      </c>
      <c r="J55" s="203">
        <f t="shared" si="0"/>
        <v>7.43</v>
      </c>
      <c r="K55" s="334">
        <v>4.9348000000000001</v>
      </c>
      <c r="L55" s="203">
        <f t="shared" si="1"/>
        <v>4.9348000000000001</v>
      </c>
      <c r="M55" s="186" t="s">
        <v>673</v>
      </c>
    </row>
    <row r="56" spans="1:13">
      <c r="A56" s="103">
        <v>51</v>
      </c>
      <c r="B56" s="105">
        <v>1</v>
      </c>
      <c r="C56" s="105" t="s">
        <v>202</v>
      </c>
      <c r="D56" s="335" t="s">
        <v>791</v>
      </c>
      <c r="E56" s="318" t="s">
        <v>1144</v>
      </c>
      <c r="F56" s="201" t="s">
        <v>758</v>
      </c>
      <c r="G56" s="315"/>
      <c r="H56" s="201" t="s">
        <v>203</v>
      </c>
      <c r="I56" s="249">
        <v>13.478</v>
      </c>
      <c r="J56" s="203">
        <f t="shared" si="0"/>
        <v>13.478</v>
      </c>
      <c r="K56" s="334">
        <v>13.478</v>
      </c>
      <c r="L56" s="203">
        <f t="shared" si="1"/>
        <v>13.478</v>
      </c>
      <c r="M56" s="186" t="s">
        <v>673</v>
      </c>
    </row>
    <row r="57" spans="1:13">
      <c r="A57" s="103">
        <v>52</v>
      </c>
      <c r="B57" s="105">
        <v>3</v>
      </c>
      <c r="C57" s="105" t="s">
        <v>353</v>
      </c>
      <c r="D57" s="336" t="s">
        <v>792</v>
      </c>
      <c r="E57" s="318" t="s">
        <v>822</v>
      </c>
      <c r="F57" s="201" t="s">
        <v>205</v>
      </c>
      <c r="G57" s="315"/>
      <c r="H57" s="201" t="s">
        <v>166</v>
      </c>
      <c r="I57" s="249">
        <v>2.9491100000000001</v>
      </c>
      <c r="J57" s="203">
        <f t="shared" si="0"/>
        <v>8.8473299999999995</v>
      </c>
      <c r="K57" s="334">
        <v>1.97278</v>
      </c>
      <c r="L57" s="203">
        <f t="shared" si="1"/>
        <v>5.9183399999999997</v>
      </c>
      <c r="M57" s="186" t="s">
        <v>673</v>
      </c>
    </row>
    <row r="58" spans="1:13">
      <c r="A58" s="103">
        <v>53</v>
      </c>
      <c r="B58" s="105">
        <v>1</v>
      </c>
      <c r="C58" s="105" t="s">
        <v>206</v>
      </c>
      <c r="D58" s="335" t="s">
        <v>207</v>
      </c>
      <c r="E58" s="318" t="s">
        <v>1145</v>
      </c>
      <c r="F58" s="201" t="s">
        <v>207</v>
      </c>
      <c r="G58" s="315"/>
      <c r="H58" s="201" t="s">
        <v>201</v>
      </c>
      <c r="I58" s="249">
        <v>8.2100000000000009</v>
      </c>
      <c r="J58" s="203">
        <f t="shared" si="0"/>
        <v>8.2100000000000009</v>
      </c>
      <c r="K58" s="334">
        <v>8.2100000000000009</v>
      </c>
      <c r="L58" s="203">
        <f t="shared" si="1"/>
        <v>8.2100000000000009</v>
      </c>
      <c r="M58" s="186" t="s">
        <v>673</v>
      </c>
    </row>
    <row r="59" spans="1:13">
      <c r="A59" s="103">
        <v>54</v>
      </c>
      <c r="B59" s="105">
        <v>2</v>
      </c>
      <c r="C59" s="105" t="s">
        <v>354</v>
      </c>
      <c r="D59" s="339" t="s">
        <v>209</v>
      </c>
      <c r="E59" s="318" t="s">
        <v>1221</v>
      </c>
      <c r="F59" s="201" t="s">
        <v>209</v>
      </c>
      <c r="G59" s="315"/>
      <c r="H59" s="201" t="s">
        <v>210</v>
      </c>
      <c r="I59" s="249">
        <v>1.7110000000000001</v>
      </c>
      <c r="J59" s="203">
        <f t="shared" si="0"/>
        <v>3.4220000000000002</v>
      </c>
      <c r="K59" s="334">
        <v>1.3755999999999999</v>
      </c>
      <c r="L59" s="203">
        <f t="shared" si="1"/>
        <v>2.7511999999999999</v>
      </c>
      <c r="M59" s="186" t="s">
        <v>673</v>
      </c>
    </row>
    <row r="60" spans="1:13">
      <c r="A60" s="103">
        <v>55</v>
      </c>
      <c r="B60" s="105">
        <v>1</v>
      </c>
      <c r="C60" s="105" t="s">
        <v>211</v>
      </c>
      <c r="D60" s="335" t="s">
        <v>793</v>
      </c>
      <c r="E60" s="318" t="s">
        <v>1147</v>
      </c>
      <c r="F60" s="201" t="s">
        <v>212</v>
      </c>
      <c r="G60" s="315"/>
      <c r="H60" s="201" t="s">
        <v>213</v>
      </c>
      <c r="I60" s="249">
        <v>2.2530000000000001</v>
      </c>
      <c r="J60" s="203">
        <f t="shared" si="0"/>
        <v>2.2530000000000001</v>
      </c>
      <c r="K60" s="334">
        <v>2.125</v>
      </c>
      <c r="L60" s="203">
        <f t="shared" si="1"/>
        <v>2.125</v>
      </c>
      <c r="M60" s="186" t="s">
        <v>673</v>
      </c>
    </row>
    <row r="61" spans="1:13" ht="17.100000000000001" customHeight="1">
      <c r="A61" s="103">
        <v>56</v>
      </c>
      <c r="B61" s="105">
        <v>1</v>
      </c>
      <c r="C61" s="105" t="s">
        <v>214</v>
      </c>
      <c r="D61" s="335" t="s">
        <v>794</v>
      </c>
      <c r="E61" s="318" t="s">
        <v>1148</v>
      </c>
      <c r="F61" s="201" t="s">
        <v>215</v>
      </c>
      <c r="G61" s="315"/>
      <c r="H61" s="201" t="s">
        <v>216</v>
      </c>
      <c r="I61" s="249">
        <v>9.0500000000000007</v>
      </c>
      <c r="J61" s="203">
        <f t="shared" si="0"/>
        <v>9.0500000000000007</v>
      </c>
      <c r="K61" s="334">
        <v>8.89</v>
      </c>
      <c r="L61" s="203">
        <f t="shared" si="1"/>
        <v>8.89</v>
      </c>
      <c r="M61" s="186" t="s">
        <v>673</v>
      </c>
    </row>
    <row r="62" spans="1:13">
      <c r="A62" s="103">
        <v>57</v>
      </c>
      <c r="B62" s="105">
        <v>1</v>
      </c>
      <c r="C62" s="105" t="s">
        <v>217</v>
      </c>
      <c r="D62" s="335" t="s">
        <v>795</v>
      </c>
      <c r="E62" s="318" t="s">
        <v>823</v>
      </c>
      <c r="F62" s="201" t="s">
        <v>218</v>
      </c>
      <c r="G62" s="315"/>
      <c r="H62" s="201" t="s">
        <v>219</v>
      </c>
      <c r="I62" s="249">
        <v>1.365</v>
      </c>
      <c r="J62" s="203">
        <f t="shared" si="0"/>
        <v>1.365</v>
      </c>
      <c r="K62" s="249">
        <v>1.2876000000000001</v>
      </c>
      <c r="L62" s="203">
        <f t="shared" si="1"/>
        <v>1.2876000000000001</v>
      </c>
      <c r="M62" s="186" t="s">
        <v>673</v>
      </c>
    </row>
    <row r="63" spans="1:13">
      <c r="A63" s="103">
        <v>58</v>
      </c>
      <c r="B63" s="105">
        <v>1</v>
      </c>
      <c r="C63" s="105" t="s">
        <v>220</v>
      </c>
      <c r="D63" s="335" t="s">
        <v>796</v>
      </c>
      <c r="E63" s="318" t="s">
        <v>1150</v>
      </c>
      <c r="F63" s="201" t="s">
        <v>221</v>
      </c>
      <c r="G63" s="315"/>
      <c r="H63" s="201" t="s">
        <v>126</v>
      </c>
      <c r="I63" s="249">
        <v>5.7380000000000004</v>
      </c>
      <c r="J63" s="203">
        <f t="shared" si="0"/>
        <v>5.7380000000000004</v>
      </c>
      <c r="K63" s="334">
        <v>4.4935999999999998</v>
      </c>
      <c r="L63" s="334">
        <v>4.4935999999999998</v>
      </c>
      <c r="M63" s="315" t="s">
        <v>674</v>
      </c>
    </row>
    <row r="64" spans="1:13">
      <c r="A64" s="103">
        <v>59</v>
      </c>
      <c r="B64" s="105">
        <v>1</v>
      </c>
      <c r="C64" s="105" t="s">
        <v>222</v>
      </c>
      <c r="D64" s="335" t="s">
        <v>797</v>
      </c>
      <c r="E64" s="318" t="s">
        <v>1224</v>
      </c>
      <c r="F64" s="201" t="s">
        <v>223</v>
      </c>
      <c r="G64" s="315"/>
      <c r="H64" s="201" t="s">
        <v>166</v>
      </c>
      <c r="I64" s="249">
        <v>1.4159999999999999</v>
      </c>
      <c r="J64" s="203">
        <f t="shared" si="0"/>
        <v>1.4159999999999999</v>
      </c>
      <c r="K64" s="249">
        <v>1.4159999999999999</v>
      </c>
      <c r="L64" s="203">
        <f t="shared" si="1"/>
        <v>1.4159999999999999</v>
      </c>
      <c r="M64" s="186" t="s">
        <v>673</v>
      </c>
    </row>
    <row r="65" spans="1:1029">
      <c r="A65" s="103">
        <v>60</v>
      </c>
      <c r="B65" s="105">
        <v>2</v>
      </c>
      <c r="C65" s="105" t="s">
        <v>355</v>
      </c>
      <c r="D65" s="335" t="s">
        <v>798</v>
      </c>
      <c r="E65" s="318" t="s">
        <v>1223</v>
      </c>
      <c r="F65" s="201" t="s">
        <v>225</v>
      </c>
      <c r="G65" s="315"/>
      <c r="H65" s="201" t="s">
        <v>226</v>
      </c>
      <c r="I65" s="249">
        <v>5.8680000000000003</v>
      </c>
      <c r="J65" s="203">
        <f t="shared" si="0"/>
        <v>11.736000000000001</v>
      </c>
      <c r="K65" s="249">
        <v>4.8585000000000003</v>
      </c>
      <c r="L65" s="203">
        <f t="shared" si="1"/>
        <v>9.7170000000000005</v>
      </c>
      <c r="M65" s="186" t="s">
        <v>673</v>
      </c>
    </row>
    <row r="66" spans="1:1029" s="196" customFormat="1">
      <c r="A66" s="103">
        <v>61</v>
      </c>
      <c r="B66" s="105">
        <v>1</v>
      </c>
      <c r="C66" s="105" t="s">
        <v>356</v>
      </c>
      <c r="D66" s="335" t="s">
        <v>799</v>
      </c>
      <c r="E66" s="318" t="s">
        <v>1152</v>
      </c>
      <c r="F66" s="201" t="s">
        <v>759</v>
      </c>
      <c r="G66" s="315"/>
      <c r="H66" s="201" t="s">
        <v>228</v>
      </c>
      <c r="I66" s="249">
        <v>69.94</v>
      </c>
      <c r="J66" s="203">
        <f t="shared" si="0"/>
        <v>69.94</v>
      </c>
      <c r="K66" s="249">
        <v>69.94</v>
      </c>
      <c r="L66" s="203">
        <f t="shared" si="1"/>
        <v>69.94</v>
      </c>
      <c r="M66" s="186" t="s">
        <v>673</v>
      </c>
      <c r="N66" s="78"/>
      <c r="O66" s="78"/>
      <c r="P66" s="78"/>
      <c r="Q66" s="78"/>
      <c r="R66" s="78"/>
      <c r="S66" s="78"/>
      <c r="T66" s="78"/>
      <c r="U66" s="78"/>
      <c r="V66" s="78"/>
      <c r="W66" s="78"/>
      <c r="X66" s="78"/>
      <c r="Y66" s="78"/>
      <c r="Z66" s="78"/>
      <c r="AA66" s="78"/>
      <c r="AB66" s="78"/>
      <c r="AC66" s="78"/>
      <c r="AD66" s="78"/>
      <c r="AE66" s="78"/>
      <c r="AF66" s="78"/>
      <c r="AG66" s="78"/>
      <c r="AH66" s="78"/>
      <c r="AI66" s="78"/>
      <c r="AJ66" s="78"/>
      <c r="AK66" s="78"/>
      <c r="AL66" s="78"/>
      <c r="AM66" s="78"/>
      <c r="AN66" s="78"/>
      <c r="AO66" s="78"/>
      <c r="AP66" s="78"/>
      <c r="AQ66" s="78"/>
      <c r="AR66" s="78"/>
      <c r="AS66" s="78"/>
      <c r="AT66" s="78"/>
      <c r="AU66" s="78"/>
      <c r="AV66" s="78"/>
      <c r="AW66" s="78"/>
      <c r="AX66" s="78"/>
      <c r="AY66" s="78"/>
      <c r="AZ66" s="78"/>
      <c r="BA66" s="78"/>
      <c r="BB66" s="78"/>
      <c r="BC66" s="78"/>
      <c r="BD66" s="78"/>
      <c r="BE66" s="78"/>
      <c r="BF66" s="78"/>
      <c r="BG66" s="78"/>
      <c r="BH66" s="78"/>
      <c r="BI66" s="78"/>
      <c r="BJ66" s="78"/>
      <c r="BK66" s="78"/>
      <c r="BL66" s="78"/>
      <c r="BM66" s="78"/>
      <c r="BN66" s="78"/>
      <c r="BO66" s="78"/>
      <c r="BP66" s="78"/>
      <c r="BQ66" s="78"/>
      <c r="BR66" s="78"/>
      <c r="BS66" s="78"/>
      <c r="BT66" s="78"/>
      <c r="BU66" s="78"/>
      <c r="BV66" s="78"/>
      <c r="BW66" s="78"/>
      <c r="BX66" s="78"/>
      <c r="BY66" s="78"/>
      <c r="BZ66" s="78"/>
      <c r="CA66" s="78"/>
      <c r="CB66" s="78"/>
      <c r="CC66" s="78"/>
      <c r="CD66" s="78"/>
      <c r="CE66" s="78"/>
      <c r="CF66" s="78"/>
      <c r="CG66" s="78"/>
      <c r="CH66" s="78"/>
      <c r="CI66" s="78"/>
      <c r="CJ66" s="78"/>
      <c r="CK66" s="78"/>
      <c r="CL66" s="78"/>
      <c r="CM66" s="78"/>
      <c r="CN66" s="78"/>
      <c r="CO66" s="78"/>
      <c r="CP66" s="78"/>
      <c r="CQ66" s="78"/>
      <c r="CR66" s="78"/>
      <c r="CS66" s="78"/>
      <c r="CT66" s="78"/>
      <c r="CU66" s="78"/>
      <c r="CV66" s="78"/>
      <c r="CW66" s="78"/>
      <c r="CX66" s="78"/>
      <c r="CY66" s="78"/>
      <c r="CZ66" s="78"/>
      <c r="DA66" s="78"/>
      <c r="DB66" s="78"/>
      <c r="DC66" s="78"/>
      <c r="DD66" s="78"/>
      <c r="DE66" s="78"/>
      <c r="DF66" s="78"/>
      <c r="DG66" s="78"/>
      <c r="DH66" s="78"/>
      <c r="DI66" s="78"/>
      <c r="DJ66" s="78"/>
      <c r="DK66" s="78"/>
      <c r="DL66" s="78"/>
      <c r="DM66" s="78"/>
      <c r="DN66" s="78"/>
      <c r="DO66" s="78"/>
      <c r="DP66" s="78"/>
      <c r="DQ66" s="78"/>
      <c r="DR66" s="78"/>
      <c r="DS66" s="78"/>
      <c r="DT66" s="78"/>
      <c r="DU66" s="78"/>
      <c r="DV66" s="78"/>
      <c r="DW66" s="78"/>
      <c r="DX66" s="78"/>
      <c r="DY66" s="78"/>
      <c r="DZ66" s="78"/>
      <c r="EA66" s="78"/>
      <c r="EB66" s="78"/>
      <c r="EC66" s="78"/>
      <c r="ED66" s="78"/>
      <c r="EE66" s="78"/>
      <c r="EF66" s="78"/>
      <c r="EG66" s="78"/>
      <c r="EH66" s="78"/>
      <c r="EI66" s="78"/>
      <c r="EJ66" s="78"/>
      <c r="EK66" s="78"/>
      <c r="EL66" s="78"/>
      <c r="EM66" s="78"/>
      <c r="EN66" s="78"/>
      <c r="EO66" s="78"/>
      <c r="EP66" s="78"/>
      <c r="EQ66" s="78"/>
      <c r="ER66" s="78"/>
      <c r="ES66" s="78"/>
      <c r="ET66" s="78"/>
      <c r="EU66" s="78"/>
      <c r="EV66" s="78"/>
      <c r="EW66" s="78"/>
      <c r="EX66" s="78"/>
      <c r="EY66" s="78"/>
      <c r="EZ66" s="78"/>
      <c r="FA66" s="78"/>
      <c r="FB66" s="78"/>
      <c r="FC66" s="78"/>
      <c r="FD66" s="78"/>
      <c r="FE66" s="78"/>
      <c r="FF66" s="78"/>
      <c r="FG66" s="78"/>
      <c r="FH66" s="78"/>
      <c r="FI66" s="78"/>
      <c r="FJ66" s="78"/>
      <c r="FK66" s="78"/>
      <c r="FL66" s="78"/>
      <c r="FM66" s="78"/>
      <c r="FN66" s="78"/>
      <c r="FO66" s="78"/>
      <c r="FP66" s="78"/>
      <c r="FQ66" s="78"/>
      <c r="FR66" s="78"/>
      <c r="FS66" s="78"/>
      <c r="FT66" s="78"/>
      <c r="FU66" s="78"/>
      <c r="FV66" s="78"/>
      <c r="FW66" s="78"/>
      <c r="FX66" s="78"/>
      <c r="FY66" s="78"/>
      <c r="FZ66" s="78"/>
      <c r="GA66" s="78"/>
      <c r="GB66" s="78"/>
      <c r="GC66" s="78"/>
      <c r="GD66" s="78"/>
      <c r="GE66" s="78"/>
      <c r="GF66" s="78"/>
      <c r="GG66" s="78"/>
      <c r="GH66" s="78"/>
      <c r="GI66" s="78"/>
      <c r="GJ66" s="78"/>
      <c r="GK66" s="78"/>
      <c r="GL66" s="78"/>
      <c r="GM66" s="78"/>
      <c r="GN66" s="78"/>
      <c r="GO66" s="78"/>
      <c r="GP66" s="78"/>
      <c r="GQ66" s="78"/>
      <c r="GR66" s="78"/>
      <c r="GS66" s="78"/>
      <c r="GT66" s="78"/>
      <c r="GU66" s="78"/>
      <c r="GV66" s="78"/>
      <c r="GW66" s="78"/>
      <c r="GX66" s="78"/>
      <c r="GY66" s="78"/>
      <c r="GZ66" s="78"/>
      <c r="HA66" s="78"/>
      <c r="HB66" s="78"/>
      <c r="HC66" s="78"/>
      <c r="HD66" s="78"/>
      <c r="HE66" s="78"/>
      <c r="HF66" s="78"/>
      <c r="HG66" s="78"/>
      <c r="HH66" s="78"/>
      <c r="HI66" s="78"/>
      <c r="HJ66" s="78"/>
      <c r="HK66" s="78"/>
      <c r="HL66" s="78"/>
      <c r="HM66" s="78"/>
      <c r="HN66" s="78"/>
      <c r="HO66" s="78"/>
      <c r="HP66" s="78"/>
      <c r="HQ66" s="78"/>
      <c r="HR66" s="78"/>
      <c r="HS66" s="78"/>
      <c r="HT66" s="78"/>
      <c r="HU66" s="78"/>
      <c r="HV66" s="78"/>
      <c r="HW66" s="78"/>
      <c r="HX66" s="78"/>
      <c r="HY66" s="78"/>
      <c r="HZ66" s="78"/>
      <c r="IA66" s="78"/>
      <c r="IB66" s="78"/>
      <c r="IC66" s="78"/>
      <c r="ID66" s="78"/>
      <c r="IE66" s="78"/>
      <c r="IF66" s="78"/>
      <c r="IG66" s="78"/>
      <c r="IH66" s="78"/>
      <c r="II66" s="78"/>
      <c r="IJ66" s="78"/>
      <c r="IK66" s="78"/>
      <c r="IL66" s="78"/>
      <c r="IM66" s="78"/>
      <c r="IN66" s="78"/>
      <c r="IO66" s="78"/>
      <c r="IP66" s="78"/>
      <c r="IQ66" s="78"/>
      <c r="IR66" s="78"/>
      <c r="IS66" s="78"/>
      <c r="IT66" s="78"/>
      <c r="IU66" s="78"/>
      <c r="IV66" s="78"/>
      <c r="IW66" s="78"/>
      <c r="IX66" s="78"/>
      <c r="IY66" s="78"/>
      <c r="IZ66" s="78"/>
      <c r="JA66" s="78"/>
      <c r="JB66" s="78"/>
      <c r="JC66" s="78"/>
      <c r="JD66" s="78"/>
      <c r="JE66" s="78"/>
      <c r="JF66" s="78"/>
      <c r="JG66" s="78"/>
      <c r="JH66" s="78"/>
      <c r="JI66" s="78"/>
      <c r="JJ66" s="78"/>
      <c r="JK66" s="78"/>
      <c r="JL66" s="78"/>
      <c r="JM66" s="78"/>
      <c r="JN66" s="78"/>
      <c r="JO66" s="78"/>
      <c r="JP66" s="78"/>
      <c r="JQ66" s="78"/>
      <c r="JR66" s="78"/>
      <c r="JS66" s="78"/>
      <c r="JT66" s="78"/>
      <c r="JU66" s="78"/>
      <c r="JV66" s="78"/>
      <c r="JW66" s="78"/>
      <c r="JX66" s="78"/>
      <c r="JY66" s="78"/>
      <c r="JZ66" s="78"/>
      <c r="KA66" s="78"/>
      <c r="KB66" s="78"/>
      <c r="KC66" s="78"/>
      <c r="KD66" s="78"/>
      <c r="KE66" s="78"/>
      <c r="KF66" s="78"/>
      <c r="KG66" s="78"/>
      <c r="KH66" s="78"/>
      <c r="KI66" s="78"/>
      <c r="KJ66" s="78"/>
      <c r="KK66" s="78"/>
      <c r="KL66" s="78"/>
      <c r="KM66" s="78"/>
      <c r="KN66" s="78"/>
      <c r="KO66" s="78"/>
      <c r="KP66" s="78"/>
      <c r="KQ66" s="78"/>
      <c r="KR66" s="78"/>
      <c r="KS66" s="78"/>
      <c r="KT66" s="78"/>
      <c r="KU66" s="78"/>
      <c r="KV66" s="78"/>
      <c r="KW66" s="78"/>
      <c r="KX66" s="78"/>
      <c r="KY66" s="78"/>
      <c r="KZ66" s="78"/>
      <c r="LA66" s="78"/>
      <c r="LB66" s="78"/>
      <c r="LC66" s="78"/>
      <c r="LD66" s="78"/>
      <c r="LE66" s="78"/>
      <c r="LF66" s="78"/>
      <c r="LG66" s="78"/>
      <c r="LH66" s="78"/>
      <c r="LI66" s="78"/>
      <c r="LJ66" s="78"/>
      <c r="LK66" s="78"/>
      <c r="LL66" s="78"/>
      <c r="LM66" s="78"/>
      <c r="LN66" s="78"/>
      <c r="LO66" s="78"/>
      <c r="LP66" s="78"/>
      <c r="LQ66" s="78"/>
      <c r="LR66" s="78"/>
      <c r="LS66" s="78"/>
      <c r="LT66" s="78"/>
      <c r="LU66" s="78"/>
      <c r="LV66" s="78"/>
      <c r="LW66" s="78"/>
      <c r="LX66" s="78"/>
      <c r="LY66" s="78"/>
      <c r="LZ66" s="78"/>
      <c r="MA66" s="78"/>
      <c r="MB66" s="78"/>
      <c r="MC66" s="78"/>
      <c r="MD66" s="78"/>
      <c r="ME66" s="78"/>
      <c r="MF66" s="78"/>
      <c r="MG66" s="78"/>
      <c r="MH66" s="78"/>
      <c r="MI66" s="78"/>
      <c r="MJ66" s="78"/>
      <c r="MK66" s="78"/>
      <c r="ML66" s="78"/>
      <c r="MM66" s="78"/>
      <c r="MN66" s="78"/>
      <c r="MO66" s="78"/>
      <c r="MP66" s="78"/>
      <c r="MQ66" s="78"/>
      <c r="MR66" s="78"/>
      <c r="MS66" s="78"/>
      <c r="MT66" s="78"/>
      <c r="MU66" s="78"/>
      <c r="MV66" s="78"/>
      <c r="MW66" s="78"/>
      <c r="MX66" s="78"/>
      <c r="MY66" s="78"/>
      <c r="MZ66" s="78"/>
      <c r="NA66" s="78"/>
      <c r="NB66" s="78"/>
      <c r="NC66" s="78"/>
      <c r="ND66" s="78"/>
      <c r="NE66" s="78"/>
      <c r="NF66" s="78"/>
      <c r="NG66" s="78"/>
      <c r="NH66" s="78"/>
      <c r="NI66" s="78"/>
      <c r="NJ66" s="78"/>
      <c r="NK66" s="78"/>
      <c r="NL66" s="78"/>
      <c r="NM66" s="78"/>
      <c r="NN66" s="78"/>
      <c r="NO66" s="78"/>
      <c r="NP66" s="78"/>
      <c r="NQ66" s="78"/>
      <c r="NR66" s="78"/>
      <c r="NS66" s="78"/>
      <c r="NT66" s="78"/>
      <c r="NU66" s="78"/>
      <c r="NV66" s="78"/>
      <c r="NW66" s="78"/>
      <c r="NX66" s="78"/>
      <c r="NY66" s="78"/>
      <c r="NZ66" s="78"/>
      <c r="OA66" s="78"/>
      <c r="OB66" s="78"/>
      <c r="OC66" s="78"/>
      <c r="OD66" s="78"/>
      <c r="OE66" s="78"/>
      <c r="OF66" s="78"/>
      <c r="OG66" s="78"/>
      <c r="OH66" s="78"/>
      <c r="OI66" s="78"/>
      <c r="OJ66" s="78"/>
      <c r="OK66" s="78"/>
      <c r="OL66" s="78"/>
      <c r="OM66" s="78"/>
      <c r="ON66" s="78"/>
      <c r="OO66" s="78"/>
      <c r="OP66" s="78"/>
      <c r="OQ66" s="78"/>
      <c r="OR66" s="78"/>
      <c r="OS66" s="78"/>
      <c r="OT66" s="78"/>
      <c r="OU66" s="78"/>
      <c r="OV66" s="78"/>
      <c r="OW66" s="78"/>
      <c r="OX66" s="78"/>
      <c r="OY66" s="78"/>
      <c r="OZ66" s="78"/>
      <c r="PA66" s="78"/>
      <c r="PB66" s="78"/>
      <c r="PC66" s="78"/>
      <c r="PD66" s="78"/>
      <c r="PE66" s="78"/>
      <c r="PF66" s="78"/>
      <c r="PG66" s="78"/>
      <c r="PH66" s="78"/>
      <c r="PI66" s="78"/>
      <c r="PJ66" s="78"/>
      <c r="PK66" s="78"/>
      <c r="PL66" s="78"/>
      <c r="PM66" s="78"/>
      <c r="PN66" s="78"/>
      <c r="PO66" s="78"/>
      <c r="PP66" s="78"/>
      <c r="PQ66" s="78"/>
      <c r="PR66" s="78"/>
      <c r="PS66" s="78"/>
      <c r="PT66" s="78"/>
      <c r="PU66" s="78"/>
      <c r="PV66" s="78"/>
      <c r="PW66" s="78"/>
      <c r="PX66" s="78"/>
      <c r="PY66" s="78"/>
      <c r="PZ66" s="78"/>
      <c r="QA66" s="78"/>
      <c r="QB66" s="78"/>
      <c r="QC66" s="78"/>
      <c r="QD66" s="78"/>
      <c r="QE66" s="78"/>
      <c r="QF66" s="78"/>
      <c r="QG66" s="78"/>
      <c r="QH66" s="78"/>
      <c r="QI66" s="78"/>
      <c r="QJ66" s="78"/>
      <c r="QK66" s="78"/>
      <c r="QL66" s="78"/>
      <c r="QM66" s="78"/>
      <c r="QN66" s="78"/>
      <c r="QO66" s="78"/>
      <c r="QP66" s="78"/>
      <c r="QQ66" s="78"/>
      <c r="QR66" s="78"/>
      <c r="QS66" s="78"/>
      <c r="QT66" s="78"/>
      <c r="QU66" s="78"/>
      <c r="QV66" s="78"/>
      <c r="QW66" s="78"/>
      <c r="QX66" s="78"/>
      <c r="QY66" s="78"/>
      <c r="QZ66" s="78"/>
      <c r="RA66" s="78"/>
      <c r="RB66" s="78"/>
      <c r="RC66" s="78"/>
      <c r="RD66" s="78"/>
      <c r="RE66" s="78"/>
      <c r="RF66" s="78"/>
      <c r="RG66" s="78"/>
      <c r="RH66" s="78"/>
      <c r="RI66" s="78"/>
      <c r="RJ66" s="78"/>
      <c r="RK66" s="78"/>
      <c r="RL66" s="78"/>
      <c r="RM66" s="78"/>
      <c r="RN66" s="78"/>
      <c r="RO66" s="78"/>
      <c r="RP66" s="78"/>
      <c r="RQ66" s="78"/>
      <c r="RR66" s="78"/>
      <c r="RS66" s="78"/>
      <c r="RT66" s="78"/>
      <c r="RU66" s="78"/>
      <c r="RV66" s="78"/>
      <c r="RW66" s="78"/>
      <c r="RX66" s="78"/>
      <c r="RY66" s="78"/>
      <c r="RZ66" s="78"/>
      <c r="SA66" s="78"/>
      <c r="SB66" s="78"/>
      <c r="SC66" s="78"/>
      <c r="SD66" s="78"/>
      <c r="SE66" s="78"/>
      <c r="SF66" s="78"/>
      <c r="SG66" s="78"/>
      <c r="SH66" s="78"/>
      <c r="SI66" s="78"/>
      <c r="SJ66" s="78"/>
      <c r="SK66" s="78"/>
      <c r="SL66" s="78"/>
      <c r="SM66" s="78"/>
      <c r="SN66" s="78"/>
      <c r="SO66" s="78"/>
      <c r="SP66" s="78"/>
      <c r="SQ66" s="78"/>
      <c r="SR66" s="78"/>
      <c r="SS66" s="78"/>
      <c r="ST66" s="78"/>
      <c r="SU66" s="78"/>
      <c r="SV66" s="78"/>
      <c r="SW66" s="78"/>
      <c r="SX66" s="78"/>
      <c r="SY66" s="78"/>
      <c r="SZ66" s="78"/>
      <c r="TA66" s="78"/>
      <c r="TB66" s="78"/>
      <c r="TC66" s="78"/>
      <c r="TD66" s="78"/>
      <c r="TE66" s="78"/>
      <c r="TF66" s="78"/>
      <c r="TG66" s="78"/>
      <c r="TH66" s="78"/>
      <c r="TI66" s="78"/>
      <c r="TJ66" s="78"/>
      <c r="TK66" s="78"/>
      <c r="TL66" s="78"/>
      <c r="TM66" s="78"/>
      <c r="TN66" s="78"/>
      <c r="TO66" s="78"/>
      <c r="TP66" s="78"/>
      <c r="TQ66" s="78"/>
      <c r="TR66" s="78"/>
      <c r="TS66" s="78"/>
      <c r="TT66" s="78"/>
      <c r="TU66" s="78"/>
      <c r="TV66" s="78"/>
      <c r="TW66" s="78"/>
      <c r="TX66" s="78"/>
      <c r="TY66" s="78"/>
      <c r="TZ66" s="78"/>
      <c r="UA66" s="78"/>
      <c r="UB66" s="78"/>
      <c r="UC66" s="78"/>
      <c r="UD66" s="78"/>
      <c r="UE66" s="78"/>
      <c r="UF66" s="78"/>
      <c r="UG66" s="78"/>
      <c r="UH66" s="78"/>
      <c r="UI66" s="78"/>
      <c r="UJ66" s="78"/>
      <c r="UK66" s="78"/>
      <c r="UL66" s="78"/>
      <c r="UM66" s="78"/>
      <c r="UN66" s="78"/>
      <c r="UO66" s="78"/>
      <c r="UP66" s="78"/>
      <c r="UQ66" s="78"/>
      <c r="UR66" s="78"/>
      <c r="US66" s="78"/>
      <c r="UT66" s="78"/>
      <c r="UU66" s="78"/>
      <c r="UV66" s="78"/>
      <c r="UW66" s="78"/>
      <c r="UX66" s="78"/>
      <c r="UY66" s="78"/>
      <c r="UZ66" s="78"/>
      <c r="VA66" s="78"/>
      <c r="VB66" s="78"/>
      <c r="VC66" s="78"/>
      <c r="VD66" s="78"/>
      <c r="VE66" s="78"/>
      <c r="VF66" s="78"/>
      <c r="VG66" s="78"/>
      <c r="VH66" s="78"/>
      <c r="VI66" s="78"/>
      <c r="VJ66" s="78"/>
      <c r="VK66" s="78"/>
      <c r="VL66" s="78"/>
      <c r="VM66" s="78"/>
      <c r="VN66" s="78"/>
      <c r="VO66" s="78"/>
      <c r="VP66" s="78"/>
      <c r="VQ66" s="78"/>
      <c r="VR66" s="78"/>
      <c r="VS66" s="78"/>
      <c r="VT66" s="78"/>
      <c r="VU66" s="78"/>
      <c r="VV66" s="78"/>
      <c r="VW66" s="78"/>
      <c r="VX66" s="78"/>
      <c r="VY66" s="78"/>
      <c r="VZ66" s="78"/>
      <c r="WA66" s="78"/>
      <c r="WB66" s="78"/>
      <c r="WC66" s="78"/>
      <c r="WD66" s="78"/>
      <c r="WE66" s="78"/>
      <c r="WF66" s="78"/>
      <c r="WG66" s="78"/>
      <c r="WH66" s="78"/>
      <c r="WI66" s="78"/>
      <c r="WJ66" s="78"/>
      <c r="WK66" s="78"/>
      <c r="WL66" s="78"/>
      <c r="WM66" s="78"/>
      <c r="WN66" s="78"/>
      <c r="WO66" s="78"/>
      <c r="WP66" s="78"/>
      <c r="WQ66" s="78"/>
      <c r="WR66" s="78"/>
      <c r="WS66" s="78"/>
      <c r="WT66" s="78"/>
      <c r="WU66" s="78"/>
      <c r="WV66" s="78"/>
      <c r="WW66" s="78"/>
      <c r="WX66" s="78"/>
      <c r="WY66" s="78"/>
      <c r="WZ66" s="78"/>
      <c r="XA66" s="78"/>
      <c r="XB66" s="78"/>
      <c r="XC66" s="78"/>
      <c r="XD66" s="78"/>
      <c r="XE66" s="78"/>
      <c r="XF66" s="78"/>
      <c r="XG66" s="78"/>
      <c r="XH66" s="78"/>
      <c r="XI66" s="78"/>
      <c r="XJ66" s="78"/>
      <c r="XK66" s="78"/>
      <c r="XL66" s="78"/>
      <c r="XM66" s="78"/>
      <c r="XN66" s="78"/>
      <c r="XO66" s="78"/>
      <c r="XP66" s="78"/>
      <c r="XQ66" s="78"/>
      <c r="XR66" s="78"/>
      <c r="XS66" s="78"/>
      <c r="XT66" s="78"/>
      <c r="XU66" s="78"/>
      <c r="XV66" s="78"/>
      <c r="XW66" s="78"/>
      <c r="XX66" s="78"/>
      <c r="XY66" s="78"/>
      <c r="XZ66" s="78"/>
      <c r="YA66" s="78"/>
      <c r="YB66" s="78"/>
      <c r="YC66" s="78"/>
      <c r="YD66" s="78"/>
      <c r="YE66" s="78"/>
      <c r="YF66" s="78"/>
      <c r="YG66" s="78"/>
      <c r="YH66" s="78"/>
      <c r="YI66" s="78"/>
      <c r="YJ66" s="78"/>
      <c r="YK66" s="78"/>
      <c r="YL66" s="78"/>
      <c r="YM66" s="78"/>
      <c r="YN66" s="78"/>
      <c r="YO66" s="78"/>
      <c r="YP66" s="78"/>
      <c r="YQ66" s="78"/>
      <c r="YR66" s="78"/>
      <c r="YS66" s="78"/>
      <c r="YT66" s="78"/>
      <c r="YU66" s="78"/>
      <c r="YV66" s="78"/>
      <c r="YW66" s="78"/>
      <c r="YX66" s="78"/>
      <c r="YY66" s="78"/>
      <c r="YZ66" s="78"/>
      <c r="ZA66" s="78"/>
      <c r="ZB66" s="78"/>
      <c r="ZC66" s="78"/>
      <c r="ZD66" s="78"/>
      <c r="ZE66" s="78"/>
      <c r="ZF66" s="78"/>
      <c r="ZG66" s="78"/>
      <c r="ZH66" s="78"/>
      <c r="ZI66" s="78"/>
      <c r="ZJ66" s="78"/>
      <c r="ZK66" s="78"/>
      <c r="ZL66" s="78"/>
      <c r="ZM66" s="78"/>
      <c r="ZN66" s="78"/>
      <c r="ZO66" s="78"/>
      <c r="ZP66" s="78"/>
      <c r="ZQ66" s="78"/>
      <c r="ZR66" s="78"/>
      <c r="ZS66" s="78"/>
      <c r="ZT66" s="78"/>
      <c r="ZU66" s="78"/>
      <c r="ZV66" s="78"/>
      <c r="ZW66" s="78"/>
      <c r="ZX66" s="78"/>
      <c r="ZY66" s="78"/>
      <c r="ZZ66" s="78"/>
      <c r="AAA66" s="78"/>
      <c r="AAB66" s="78"/>
      <c r="AAC66" s="78"/>
      <c r="AAD66" s="78"/>
      <c r="AAE66" s="78"/>
      <c r="AAF66" s="78"/>
      <c r="AAG66" s="78"/>
      <c r="AAH66" s="78"/>
      <c r="AAI66" s="78"/>
      <c r="AAJ66" s="78"/>
      <c r="AAK66" s="78"/>
      <c r="AAL66" s="78"/>
      <c r="AAM66" s="78"/>
      <c r="AAN66" s="78"/>
      <c r="AAO66" s="78"/>
      <c r="AAP66" s="78"/>
      <c r="AAQ66" s="78"/>
      <c r="AAR66" s="78"/>
      <c r="AAS66" s="78"/>
      <c r="AAT66" s="78"/>
      <c r="AAU66" s="78"/>
      <c r="AAV66" s="78"/>
      <c r="AAW66" s="78"/>
      <c r="AAX66" s="78"/>
      <c r="AAY66" s="78"/>
      <c r="AAZ66" s="78"/>
      <c r="ABA66" s="78"/>
      <c r="ABB66" s="78"/>
      <c r="ABC66" s="78"/>
      <c r="ABD66" s="78"/>
      <c r="ABE66" s="78"/>
      <c r="ABF66" s="78"/>
      <c r="ABG66" s="78"/>
      <c r="ABH66" s="78"/>
      <c r="ABI66" s="78"/>
      <c r="ABJ66" s="78"/>
      <c r="ABK66" s="78"/>
      <c r="ABL66" s="78"/>
      <c r="ABM66" s="78"/>
      <c r="ABN66" s="78"/>
      <c r="ABO66" s="78"/>
      <c r="ABP66" s="78"/>
      <c r="ABQ66" s="78"/>
      <c r="ABR66" s="78"/>
      <c r="ABS66" s="78"/>
      <c r="ABT66" s="78"/>
      <c r="ABU66" s="78"/>
      <c r="ABV66" s="78"/>
      <c r="ABW66" s="78"/>
      <c r="ABX66" s="78"/>
      <c r="ABY66" s="78"/>
      <c r="ABZ66" s="78"/>
      <c r="ACA66" s="78"/>
      <c r="ACB66" s="78"/>
      <c r="ACC66" s="78"/>
      <c r="ACD66" s="78"/>
      <c r="ACE66" s="78"/>
      <c r="ACF66" s="78"/>
      <c r="ACG66" s="78"/>
      <c r="ACH66" s="78"/>
      <c r="ACI66" s="78"/>
      <c r="ACJ66" s="78"/>
      <c r="ACK66" s="78"/>
      <c r="ACL66" s="78"/>
      <c r="ACM66" s="78"/>
      <c r="ACN66" s="78"/>
      <c r="ACO66" s="78"/>
      <c r="ACP66" s="78"/>
      <c r="ACQ66" s="78"/>
      <c r="ACR66" s="78"/>
      <c r="ACS66" s="78"/>
      <c r="ACT66" s="78"/>
      <c r="ACU66" s="78"/>
      <c r="ACV66" s="78"/>
      <c r="ACW66" s="78"/>
      <c r="ACX66" s="78"/>
      <c r="ACY66" s="78"/>
      <c r="ACZ66" s="78"/>
      <c r="ADA66" s="78"/>
      <c r="ADB66" s="78"/>
      <c r="ADC66" s="78"/>
      <c r="ADD66" s="78"/>
      <c r="ADE66" s="78"/>
      <c r="ADF66" s="78"/>
      <c r="ADG66" s="78"/>
      <c r="ADH66" s="78"/>
      <c r="ADI66" s="78"/>
      <c r="ADJ66" s="78"/>
      <c r="ADK66" s="78"/>
      <c r="ADL66" s="78"/>
      <c r="ADM66" s="78"/>
      <c r="ADN66" s="78"/>
      <c r="ADO66" s="78"/>
      <c r="ADP66" s="78"/>
      <c r="ADQ66" s="78"/>
      <c r="ADR66" s="78"/>
      <c r="ADS66" s="78"/>
      <c r="ADT66" s="78"/>
      <c r="ADU66" s="78"/>
      <c r="ADV66" s="78"/>
      <c r="ADW66" s="78"/>
      <c r="ADX66" s="78"/>
      <c r="ADY66" s="78"/>
      <c r="ADZ66" s="78"/>
      <c r="AEA66" s="78"/>
      <c r="AEB66" s="78"/>
      <c r="AEC66" s="78"/>
      <c r="AED66" s="78"/>
      <c r="AEE66" s="78"/>
      <c r="AEF66" s="78"/>
      <c r="AEG66" s="78"/>
      <c r="AEH66" s="78"/>
      <c r="AEI66" s="78"/>
      <c r="AEJ66" s="78"/>
      <c r="AEK66" s="78"/>
      <c r="AEL66" s="78"/>
      <c r="AEM66" s="78"/>
      <c r="AEN66" s="78"/>
      <c r="AEO66" s="78"/>
      <c r="AEP66" s="78"/>
      <c r="AEQ66" s="78"/>
      <c r="AER66" s="78"/>
      <c r="AES66" s="78"/>
      <c r="AET66" s="78"/>
      <c r="AEU66" s="78"/>
      <c r="AEV66" s="78"/>
      <c r="AEW66" s="78"/>
      <c r="AEX66" s="78"/>
      <c r="AEY66" s="78"/>
      <c r="AEZ66" s="78"/>
      <c r="AFA66" s="78"/>
      <c r="AFB66" s="78"/>
      <c r="AFC66" s="78"/>
      <c r="AFD66" s="78"/>
      <c r="AFE66" s="78"/>
      <c r="AFF66" s="78"/>
      <c r="AFG66" s="78"/>
      <c r="AFH66" s="78"/>
      <c r="AFI66" s="78"/>
      <c r="AFJ66" s="78"/>
      <c r="AFK66" s="78"/>
      <c r="AFL66" s="78"/>
      <c r="AFM66" s="78"/>
      <c r="AFN66" s="78"/>
      <c r="AFO66" s="78"/>
      <c r="AFP66" s="78"/>
      <c r="AFQ66" s="78"/>
      <c r="AFR66" s="78"/>
      <c r="AFS66" s="78"/>
      <c r="AFT66" s="78"/>
      <c r="AFU66" s="78"/>
      <c r="AFV66" s="78"/>
      <c r="AFW66" s="78"/>
      <c r="AFX66" s="78"/>
      <c r="AFY66" s="78"/>
      <c r="AFZ66" s="78"/>
      <c r="AGA66" s="78"/>
      <c r="AGB66" s="78"/>
      <c r="AGC66" s="78"/>
      <c r="AGD66" s="78"/>
      <c r="AGE66" s="78"/>
      <c r="AGF66" s="78"/>
      <c r="AGG66" s="78"/>
      <c r="AGH66" s="78"/>
      <c r="AGI66" s="78"/>
      <c r="AGJ66" s="78"/>
      <c r="AGK66" s="78"/>
      <c r="AGL66" s="78"/>
      <c r="AGM66" s="78"/>
      <c r="AGN66" s="78"/>
      <c r="AGO66" s="78"/>
      <c r="AGP66" s="78"/>
      <c r="AGQ66" s="78"/>
      <c r="AGR66" s="78"/>
      <c r="AGS66" s="78"/>
      <c r="AGT66" s="78"/>
      <c r="AGU66" s="78"/>
      <c r="AGV66" s="78"/>
      <c r="AGW66" s="78"/>
      <c r="AGX66" s="78"/>
      <c r="AGY66" s="78"/>
      <c r="AGZ66" s="78"/>
      <c r="AHA66" s="78"/>
      <c r="AHB66" s="78"/>
      <c r="AHC66" s="78"/>
      <c r="AHD66" s="78"/>
      <c r="AHE66" s="78"/>
      <c r="AHF66" s="78"/>
      <c r="AHG66" s="78"/>
      <c r="AHH66" s="78"/>
      <c r="AHI66" s="78"/>
      <c r="AHJ66" s="78"/>
      <c r="AHK66" s="78"/>
      <c r="AHL66" s="78"/>
      <c r="AHM66" s="78"/>
      <c r="AHN66" s="78"/>
      <c r="AHO66" s="78"/>
      <c r="AHP66" s="78"/>
      <c r="AHQ66" s="78"/>
      <c r="AHR66" s="78"/>
      <c r="AHS66" s="78"/>
      <c r="AHT66" s="78"/>
      <c r="AHU66" s="78"/>
      <c r="AHV66" s="78"/>
      <c r="AHW66" s="78"/>
      <c r="AHX66" s="78"/>
      <c r="AHY66" s="78"/>
      <c r="AHZ66" s="78"/>
      <c r="AIA66" s="78"/>
      <c r="AIB66" s="78"/>
      <c r="AIC66" s="78"/>
      <c r="AID66" s="78"/>
      <c r="AIE66" s="78"/>
      <c r="AIF66" s="78"/>
      <c r="AIG66" s="78"/>
      <c r="AIH66" s="78"/>
      <c r="AII66" s="78"/>
      <c r="AIJ66" s="78"/>
      <c r="AIK66" s="78"/>
      <c r="AIL66" s="78"/>
      <c r="AIM66" s="78"/>
      <c r="AIN66" s="78"/>
      <c r="AIO66" s="78"/>
      <c r="AIP66" s="78"/>
      <c r="AIQ66" s="78"/>
      <c r="AIR66" s="78"/>
      <c r="AIS66" s="78"/>
      <c r="AIT66" s="78"/>
      <c r="AIU66" s="78"/>
      <c r="AIV66" s="78"/>
      <c r="AIW66" s="78"/>
      <c r="AIX66" s="78"/>
      <c r="AIY66" s="78"/>
      <c r="AIZ66" s="78"/>
      <c r="AJA66" s="78"/>
      <c r="AJB66" s="78"/>
      <c r="AJC66" s="78"/>
      <c r="AJD66" s="78"/>
      <c r="AJE66" s="78"/>
      <c r="AJF66" s="78"/>
      <c r="AJG66" s="78"/>
      <c r="AJH66" s="78"/>
      <c r="AJI66" s="78"/>
      <c r="AJJ66" s="78"/>
      <c r="AJK66" s="78"/>
      <c r="AJL66" s="78"/>
      <c r="AJM66" s="78"/>
      <c r="AJN66" s="78"/>
      <c r="AJO66" s="78"/>
      <c r="AJP66" s="78"/>
      <c r="AJQ66" s="78"/>
      <c r="AJR66" s="78"/>
      <c r="AJS66" s="78"/>
      <c r="AJT66" s="78"/>
      <c r="AJU66" s="78"/>
      <c r="AJV66" s="78"/>
      <c r="AJW66" s="78"/>
      <c r="AJX66" s="78"/>
      <c r="AJY66" s="78"/>
      <c r="AJZ66" s="78"/>
      <c r="AKA66" s="78"/>
      <c r="AKB66" s="78"/>
      <c r="AKC66" s="78"/>
      <c r="AKD66" s="78"/>
      <c r="AKE66" s="78"/>
      <c r="AKF66" s="78"/>
      <c r="AKG66" s="78"/>
      <c r="AKH66" s="78"/>
      <c r="AKI66" s="78"/>
      <c r="AKJ66" s="78"/>
      <c r="AKK66" s="78"/>
      <c r="AKL66" s="78"/>
      <c r="AKM66" s="78"/>
      <c r="AKN66" s="78"/>
      <c r="AKO66" s="78"/>
      <c r="AKP66" s="78"/>
      <c r="AKQ66" s="78"/>
      <c r="AKR66" s="78"/>
      <c r="AKS66" s="78"/>
      <c r="AKT66" s="78"/>
      <c r="AKU66" s="78"/>
      <c r="AKV66" s="78"/>
      <c r="AKW66" s="78"/>
      <c r="AKX66" s="78"/>
      <c r="AKY66" s="78"/>
      <c r="AKZ66" s="78"/>
      <c r="ALA66" s="78"/>
      <c r="ALB66" s="78"/>
      <c r="ALC66" s="78"/>
      <c r="ALD66" s="78"/>
      <c r="ALE66" s="78"/>
      <c r="ALF66" s="78"/>
      <c r="ALG66" s="78"/>
      <c r="ALH66" s="78"/>
      <c r="ALI66" s="78"/>
      <c r="ALJ66" s="78"/>
      <c r="ALK66" s="78"/>
      <c r="ALL66" s="78"/>
      <c r="ALM66" s="78"/>
      <c r="ALN66" s="78"/>
      <c r="ALO66" s="78"/>
      <c r="ALP66" s="78"/>
      <c r="ALQ66" s="78"/>
      <c r="ALR66" s="78"/>
      <c r="ALS66" s="78"/>
      <c r="ALT66" s="78"/>
      <c r="ALU66" s="78"/>
      <c r="ALV66" s="78"/>
      <c r="ALW66" s="78"/>
      <c r="ALX66" s="78"/>
      <c r="ALY66" s="78"/>
      <c r="ALZ66" s="78"/>
      <c r="AMA66" s="78"/>
      <c r="AMB66" s="78"/>
      <c r="AMC66" s="78"/>
      <c r="AMD66" s="78"/>
      <c r="AME66" s="78"/>
      <c r="AMF66" s="78"/>
      <c r="AMG66" s="78"/>
      <c r="AMH66" s="78"/>
      <c r="AMI66" s="78"/>
      <c r="AMJ66" s="78"/>
      <c r="AMK66" s="78"/>
      <c r="AML66" s="78"/>
      <c r="AMM66" s="78"/>
      <c r="AMN66" s="78"/>
      <c r="AMO66" s="78"/>
    </row>
    <row r="67" spans="1:1029">
      <c r="A67" s="103">
        <v>62</v>
      </c>
      <c r="B67" s="105">
        <v>8</v>
      </c>
      <c r="C67" s="105" t="s">
        <v>357</v>
      </c>
      <c r="D67" s="335" t="s">
        <v>800</v>
      </c>
      <c r="E67" s="318" t="s">
        <v>1222</v>
      </c>
      <c r="F67" s="201" t="s">
        <v>230</v>
      </c>
      <c r="G67" s="315"/>
      <c r="H67" s="201" t="s">
        <v>231</v>
      </c>
      <c r="I67" s="249">
        <v>4.08</v>
      </c>
      <c r="J67" s="203">
        <f t="shared" si="0"/>
        <v>32.64</v>
      </c>
      <c r="K67" s="249">
        <v>4.08</v>
      </c>
      <c r="L67" s="203">
        <f t="shared" si="1"/>
        <v>32.64</v>
      </c>
      <c r="M67" s="186" t="s">
        <v>673</v>
      </c>
    </row>
    <row r="68" spans="1:1029" s="196" customFormat="1">
      <c r="A68" s="103">
        <v>63</v>
      </c>
      <c r="B68" s="105">
        <v>2</v>
      </c>
      <c r="C68" s="105" t="s">
        <v>358</v>
      </c>
      <c r="D68" s="335" t="s">
        <v>801</v>
      </c>
      <c r="E68" s="318" t="s">
        <v>1223</v>
      </c>
      <c r="F68" s="201" t="s">
        <v>760</v>
      </c>
      <c r="G68" s="315"/>
      <c r="H68" s="201" t="s">
        <v>201</v>
      </c>
      <c r="I68" s="249">
        <v>5.8680000000000003</v>
      </c>
      <c r="J68" s="203">
        <f t="shared" si="0"/>
        <v>11.736000000000001</v>
      </c>
      <c r="K68" s="249">
        <v>4.8585000000000003</v>
      </c>
      <c r="L68" s="203">
        <f t="shared" si="1"/>
        <v>9.7170000000000005</v>
      </c>
      <c r="M68" s="186" t="s">
        <v>673</v>
      </c>
      <c r="N68" s="78"/>
      <c r="O68" s="78"/>
      <c r="P68" s="78"/>
      <c r="Q68" s="78"/>
      <c r="R68" s="78"/>
      <c r="S68" s="78"/>
      <c r="T68" s="78"/>
      <c r="U68" s="78"/>
      <c r="V68" s="78"/>
      <c r="W68" s="78"/>
      <c r="X68" s="78"/>
      <c r="Y68" s="78"/>
      <c r="Z68" s="78"/>
      <c r="AA68" s="78"/>
      <c r="AB68" s="78"/>
      <c r="AC68" s="78"/>
      <c r="AD68" s="78"/>
      <c r="AE68" s="78"/>
      <c r="AF68" s="78"/>
      <c r="AG68" s="78"/>
      <c r="AH68" s="78"/>
      <c r="AI68" s="78"/>
      <c r="AJ68" s="78"/>
      <c r="AK68" s="78"/>
      <c r="AL68" s="78"/>
      <c r="AM68" s="78"/>
      <c r="AN68" s="78"/>
      <c r="AO68" s="78"/>
      <c r="AP68" s="78"/>
      <c r="AQ68" s="78"/>
      <c r="AR68" s="78"/>
      <c r="AS68" s="78"/>
      <c r="AT68" s="78"/>
      <c r="AU68" s="78"/>
      <c r="AV68" s="78"/>
      <c r="AW68" s="78"/>
      <c r="AX68" s="78"/>
      <c r="AY68" s="78"/>
      <c r="AZ68" s="78"/>
      <c r="BA68" s="78"/>
      <c r="BB68" s="78"/>
      <c r="BC68" s="78"/>
      <c r="BD68" s="78"/>
      <c r="BE68" s="78"/>
      <c r="BF68" s="78"/>
      <c r="BG68" s="78"/>
      <c r="BH68" s="78"/>
      <c r="BI68" s="78"/>
      <c r="BJ68" s="78"/>
      <c r="BK68" s="78"/>
      <c r="BL68" s="78"/>
      <c r="BM68" s="78"/>
      <c r="BN68" s="78"/>
      <c r="BO68" s="78"/>
      <c r="BP68" s="78"/>
      <c r="BQ68" s="78"/>
      <c r="BR68" s="78"/>
      <c r="BS68" s="78"/>
      <c r="BT68" s="78"/>
      <c r="BU68" s="78"/>
      <c r="BV68" s="78"/>
      <c r="BW68" s="78"/>
      <c r="BX68" s="78"/>
      <c r="BY68" s="78"/>
      <c r="BZ68" s="78"/>
      <c r="CA68" s="78"/>
      <c r="CB68" s="78"/>
      <c r="CC68" s="78"/>
      <c r="CD68" s="78"/>
      <c r="CE68" s="78"/>
      <c r="CF68" s="78"/>
      <c r="CG68" s="78"/>
      <c r="CH68" s="78"/>
      <c r="CI68" s="78"/>
      <c r="CJ68" s="78"/>
      <c r="CK68" s="78"/>
      <c r="CL68" s="78"/>
      <c r="CM68" s="78"/>
      <c r="CN68" s="78"/>
      <c r="CO68" s="78"/>
      <c r="CP68" s="78"/>
      <c r="CQ68" s="78"/>
      <c r="CR68" s="78"/>
      <c r="CS68" s="78"/>
      <c r="CT68" s="78"/>
      <c r="CU68" s="78"/>
      <c r="CV68" s="78"/>
      <c r="CW68" s="78"/>
      <c r="CX68" s="78"/>
      <c r="CY68" s="78"/>
      <c r="CZ68" s="78"/>
      <c r="DA68" s="78"/>
      <c r="DB68" s="78"/>
      <c r="DC68" s="78"/>
      <c r="DD68" s="78"/>
      <c r="DE68" s="78"/>
      <c r="DF68" s="78"/>
      <c r="DG68" s="78"/>
      <c r="DH68" s="78"/>
      <c r="DI68" s="78"/>
      <c r="DJ68" s="78"/>
      <c r="DK68" s="78"/>
      <c r="DL68" s="78"/>
      <c r="DM68" s="78"/>
      <c r="DN68" s="78"/>
      <c r="DO68" s="78"/>
      <c r="DP68" s="78"/>
      <c r="DQ68" s="78"/>
      <c r="DR68" s="78"/>
      <c r="DS68" s="78"/>
      <c r="DT68" s="78"/>
      <c r="DU68" s="78"/>
      <c r="DV68" s="78"/>
      <c r="DW68" s="78"/>
      <c r="DX68" s="78"/>
      <c r="DY68" s="78"/>
      <c r="DZ68" s="78"/>
      <c r="EA68" s="78"/>
      <c r="EB68" s="78"/>
      <c r="EC68" s="78"/>
      <c r="ED68" s="78"/>
      <c r="EE68" s="78"/>
      <c r="EF68" s="78"/>
      <c r="EG68" s="78"/>
      <c r="EH68" s="78"/>
      <c r="EI68" s="78"/>
      <c r="EJ68" s="78"/>
      <c r="EK68" s="78"/>
      <c r="EL68" s="78"/>
      <c r="EM68" s="78"/>
      <c r="EN68" s="78"/>
      <c r="EO68" s="78"/>
      <c r="EP68" s="78"/>
      <c r="EQ68" s="78"/>
      <c r="ER68" s="78"/>
      <c r="ES68" s="78"/>
      <c r="ET68" s="78"/>
      <c r="EU68" s="78"/>
      <c r="EV68" s="78"/>
      <c r="EW68" s="78"/>
      <c r="EX68" s="78"/>
      <c r="EY68" s="78"/>
      <c r="EZ68" s="78"/>
      <c r="FA68" s="78"/>
      <c r="FB68" s="78"/>
      <c r="FC68" s="78"/>
      <c r="FD68" s="78"/>
      <c r="FE68" s="78"/>
      <c r="FF68" s="78"/>
      <c r="FG68" s="78"/>
      <c r="FH68" s="78"/>
      <c r="FI68" s="78"/>
      <c r="FJ68" s="78"/>
      <c r="FK68" s="78"/>
      <c r="FL68" s="78"/>
      <c r="FM68" s="78"/>
      <c r="FN68" s="78"/>
      <c r="FO68" s="78"/>
      <c r="FP68" s="78"/>
      <c r="FQ68" s="78"/>
      <c r="FR68" s="78"/>
      <c r="FS68" s="78"/>
      <c r="FT68" s="78"/>
      <c r="FU68" s="78"/>
      <c r="FV68" s="78"/>
      <c r="FW68" s="78"/>
      <c r="FX68" s="78"/>
      <c r="FY68" s="78"/>
      <c r="FZ68" s="78"/>
      <c r="GA68" s="78"/>
      <c r="GB68" s="78"/>
      <c r="GC68" s="78"/>
      <c r="GD68" s="78"/>
      <c r="GE68" s="78"/>
      <c r="GF68" s="78"/>
      <c r="GG68" s="78"/>
      <c r="GH68" s="78"/>
      <c r="GI68" s="78"/>
      <c r="GJ68" s="78"/>
      <c r="GK68" s="78"/>
      <c r="GL68" s="78"/>
      <c r="GM68" s="78"/>
      <c r="GN68" s="78"/>
      <c r="GO68" s="78"/>
      <c r="GP68" s="78"/>
      <c r="GQ68" s="78"/>
      <c r="GR68" s="78"/>
      <c r="GS68" s="78"/>
      <c r="GT68" s="78"/>
      <c r="GU68" s="78"/>
      <c r="GV68" s="78"/>
      <c r="GW68" s="78"/>
      <c r="GX68" s="78"/>
      <c r="GY68" s="78"/>
      <c r="GZ68" s="78"/>
      <c r="HA68" s="78"/>
      <c r="HB68" s="78"/>
      <c r="HC68" s="78"/>
      <c r="HD68" s="78"/>
      <c r="HE68" s="78"/>
      <c r="HF68" s="78"/>
      <c r="HG68" s="78"/>
      <c r="HH68" s="78"/>
      <c r="HI68" s="78"/>
      <c r="HJ68" s="78"/>
      <c r="HK68" s="78"/>
      <c r="HL68" s="78"/>
      <c r="HM68" s="78"/>
      <c r="HN68" s="78"/>
      <c r="HO68" s="78"/>
      <c r="HP68" s="78"/>
      <c r="HQ68" s="78"/>
      <c r="HR68" s="78"/>
      <c r="HS68" s="78"/>
      <c r="HT68" s="78"/>
      <c r="HU68" s="78"/>
      <c r="HV68" s="78"/>
      <c r="HW68" s="78"/>
      <c r="HX68" s="78"/>
      <c r="HY68" s="78"/>
      <c r="HZ68" s="78"/>
      <c r="IA68" s="78"/>
      <c r="IB68" s="78"/>
      <c r="IC68" s="78"/>
      <c r="ID68" s="78"/>
      <c r="IE68" s="78"/>
      <c r="IF68" s="78"/>
      <c r="IG68" s="78"/>
      <c r="IH68" s="78"/>
      <c r="II68" s="78"/>
      <c r="IJ68" s="78"/>
      <c r="IK68" s="78"/>
      <c r="IL68" s="78"/>
      <c r="IM68" s="78"/>
      <c r="IN68" s="78"/>
      <c r="IO68" s="78"/>
      <c r="IP68" s="78"/>
      <c r="IQ68" s="78"/>
      <c r="IR68" s="78"/>
      <c r="IS68" s="78"/>
      <c r="IT68" s="78"/>
      <c r="IU68" s="78"/>
      <c r="IV68" s="78"/>
      <c r="IW68" s="78"/>
      <c r="IX68" s="78"/>
      <c r="IY68" s="78"/>
      <c r="IZ68" s="78"/>
      <c r="JA68" s="78"/>
      <c r="JB68" s="78"/>
      <c r="JC68" s="78"/>
      <c r="JD68" s="78"/>
      <c r="JE68" s="78"/>
      <c r="JF68" s="78"/>
      <c r="JG68" s="78"/>
      <c r="JH68" s="78"/>
      <c r="JI68" s="78"/>
      <c r="JJ68" s="78"/>
      <c r="JK68" s="78"/>
      <c r="JL68" s="78"/>
      <c r="JM68" s="78"/>
      <c r="JN68" s="78"/>
      <c r="JO68" s="78"/>
      <c r="JP68" s="78"/>
      <c r="JQ68" s="78"/>
      <c r="JR68" s="78"/>
      <c r="JS68" s="78"/>
      <c r="JT68" s="78"/>
      <c r="JU68" s="78"/>
      <c r="JV68" s="78"/>
      <c r="JW68" s="78"/>
      <c r="JX68" s="78"/>
      <c r="JY68" s="78"/>
      <c r="JZ68" s="78"/>
      <c r="KA68" s="78"/>
      <c r="KB68" s="78"/>
      <c r="KC68" s="78"/>
      <c r="KD68" s="78"/>
      <c r="KE68" s="78"/>
      <c r="KF68" s="78"/>
      <c r="KG68" s="78"/>
      <c r="KH68" s="78"/>
      <c r="KI68" s="78"/>
      <c r="KJ68" s="78"/>
      <c r="KK68" s="78"/>
      <c r="KL68" s="78"/>
      <c r="KM68" s="78"/>
      <c r="KN68" s="78"/>
      <c r="KO68" s="78"/>
      <c r="KP68" s="78"/>
      <c r="KQ68" s="78"/>
      <c r="KR68" s="78"/>
      <c r="KS68" s="78"/>
      <c r="KT68" s="78"/>
      <c r="KU68" s="78"/>
      <c r="KV68" s="78"/>
      <c r="KW68" s="78"/>
      <c r="KX68" s="78"/>
      <c r="KY68" s="78"/>
      <c r="KZ68" s="78"/>
      <c r="LA68" s="78"/>
      <c r="LB68" s="78"/>
      <c r="LC68" s="78"/>
      <c r="LD68" s="78"/>
      <c r="LE68" s="78"/>
      <c r="LF68" s="78"/>
      <c r="LG68" s="78"/>
      <c r="LH68" s="78"/>
      <c r="LI68" s="78"/>
      <c r="LJ68" s="78"/>
      <c r="LK68" s="78"/>
      <c r="LL68" s="78"/>
      <c r="LM68" s="78"/>
      <c r="LN68" s="78"/>
      <c r="LO68" s="78"/>
      <c r="LP68" s="78"/>
      <c r="LQ68" s="78"/>
      <c r="LR68" s="78"/>
      <c r="LS68" s="78"/>
      <c r="LT68" s="78"/>
      <c r="LU68" s="78"/>
      <c r="LV68" s="78"/>
      <c r="LW68" s="78"/>
      <c r="LX68" s="78"/>
      <c r="LY68" s="78"/>
      <c r="LZ68" s="78"/>
      <c r="MA68" s="78"/>
      <c r="MB68" s="78"/>
      <c r="MC68" s="78"/>
      <c r="MD68" s="78"/>
      <c r="ME68" s="78"/>
      <c r="MF68" s="78"/>
      <c r="MG68" s="78"/>
      <c r="MH68" s="78"/>
      <c r="MI68" s="78"/>
      <c r="MJ68" s="78"/>
      <c r="MK68" s="78"/>
      <c r="ML68" s="78"/>
      <c r="MM68" s="78"/>
      <c r="MN68" s="78"/>
      <c r="MO68" s="78"/>
      <c r="MP68" s="78"/>
      <c r="MQ68" s="78"/>
      <c r="MR68" s="78"/>
      <c r="MS68" s="78"/>
      <c r="MT68" s="78"/>
      <c r="MU68" s="78"/>
      <c r="MV68" s="78"/>
      <c r="MW68" s="78"/>
      <c r="MX68" s="78"/>
      <c r="MY68" s="78"/>
      <c r="MZ68" s="78"/>
      <c r="NA68" s="78"/>
      <c r="NB68" s="78"/>
      <c r="NC68" s="78"/>
      <c r="ND68" s="78"/>
      <c r="NE68" s="78"/>
      <c r="NF68" s="78"/>
      <c r="NG68" s="78"/>
      <c r="NH68" s="78"/>
      <c r="NI68" s="78"/>
      <c r="NJ68" s="78"/>
      <c r="NK68" s="78"/>
      <c r="NL68" s="78"/>
      <c r="NM68" s="78"/>
      <c r="NN68" s="78"/>
      <c r="NO68" s="78"/>
      <c r="NP68" s="78"/>
      <c r="NQ68" s="78"/>
      <c r="NR68" s="78"/>
      <c r="NS68" s="78"/>
      <c r="NT68" s="78"/>
      <c r="NU68" s="78"/>
      <c r="NV68" s="78"/>
      <c r="NW68" s="78"/>
      <c r="NX68" s="78"/>
      <c r="NY68" s="78"/>
      <c r="NZ68" s="78"/>
      <c r="OA68" s="78"/>
      <c r="OB68" s="78"/>
      <c r="OC68" s="78"/>
      <c r="OD68" s="78"/>
      <c r="OE68" s="78"/>
      <c r="OF68" s="78"/>
      <c r="OG68" s="78"/>
      <c r="OH68" s="78"/>
      <c r="OI68" s="78"/>
      <c r="OJ68" s="78"/>
      <c r="OK68" s="78"/>
      <c r="OL68" s="78"/>
      <c r="OM68" s="78"/>
      <c r="ON68" s="78"/>
      <c r="OO68" s="78"/>
      <c r="OP68" s="78"/>
      <c r="OQ68" s="78"/>
      <c r="OR68" s="78"/>
      <c r="OS68" s="78"/>
      <c r="OT68" s="78"/>
      <c r="OU68" s="78"/>
      <c r="OV68" s="78"/>
      <c r="OW68" s="78"/>
      <c r="OX68" s="78"/>
      <c r="OY68" s="78"/>
      <c r="OZ68" s="78"/>
      <c r="PA68" s="78"/>
      <c r="PB68" s="78"/>
      <c r="PC68" s="78"/>
      <c r="PD68" s="78"/>
      <c r="PE68" s="78"/>
      <c r="PF68" s="78"/>
      <c r="PG68" s="78"/>
      <c r="PH68" s="78"/>
      <c r="PI68" s="78"/>
      <c r="PJ68" s="78"/>
      <c r="PK68" s="78"/>
      <c r="PL68" s="78"/>
      <c r="PM68" s="78"/>
      <c r="PN68" s="78"/>
      <c r="PO68" s="78"/>
      <c r="PP68" s="78"/>
      <c r="PQ68" s="78"/>
      <c r="PR68" s="78"/>
      <c r="PS68" s="78"/>
      <c r="PT68" s="78"/>
      <c r="PU68" s="78"/>
      <c r="PV68" s="78"/>
      <c r="PW68" s="78"/>
      <c r="PX68" s="78"/>
      <c r="PY68" s="78"/>
      <c r="PZ68" s="78"/>
      <c r="QA68" s="78"/>
      <c r="QB68" s="78"/>
      <c r="QC68" s="78"/>
      <c r="QD68" s="78"/>
      <c r="QE68" s="78"/>
      <c r="QF68" s="78"/>
      <c r="QG68" s="78"/>
      <c r="QH68" s="78"/>
      <c r="QI68" s="78"/>
      <c r="QJ68" s="78"/>
      <c r="QK68" s="78"/>
      <c r="QL68" s="78"/>
      <c r="QM68" s="78"/>
      <c r="QN68" s="78"/>
      <c r="QO68" s="78"/>
      <c r="QP68" s="78"/>
      <c r="QQ68" s="78"/>
      <c r="QR68" s="78"/>
      <c r="QS68" s="78"/>
      <c r="QT68" s="78"/>
      <c r="QU68" s="78"/>
      <c r="QV68" s="78"/>
      <c r="QW68" s="78"/>
      <c r="QX68" s="78"/>
      <c r="QY68" s="78"/>
      <c r="QZ68" s="78"/>
      <c r="RA68" s="78"/>
      <c r="RB68" s="78"/>
      <c r="RC68" s="78"/>
      <c r="RD68" s="78"/>
      <c r="RE68" s="78"/>
      <c r="RF68" s="78"/>
      <c r="RG68" s="78"/>
      <c r="RH68" s="78"/>
      <c r="RI68" s="78"/>
      <c r="RJ68" s="78"/>
      <c r="RK68" s="78"/>
      <c r="RL68" s="78"/>
      <c r="RM68" s="78"/>
      <c r="RN68" s="78"/>
      <c r="RO68" s="78"/>
      <c r="RP68" s="78"/>
      <c r="RQ68" s="78"/>
      <c r="RR68" s="78"/>
      <c r="RS68" s="78"/>
      <c r="RT68" s="78"/>
      <c r="RU68" s="78"/>
      <c r="RV68" s="78"/>
      <c r="RW68" s="78"/>
      <c r="RX68" s="78"/>
      <c r="RY68" s="78"/>
      <c r="RZ68" s="78"/>
      <c r="SA68" s="78"/>
      <c r="SB68" s="78"/>
      <c r="SC68" s="78"/>
      <c r="SD68" s="78"/>
      <c r="SE68" s="78"/>
      <c r="SF68" s="78"/>
      <c r="SG68" s="78"/>
      <c r="SH68" s="78"/>
      <c r="SI68" s="78"/>
      <c r="SJ68" s="78"/>
      <c r="SK68" s="78"/>
      <c r="SL68" s="78"/>
      <c r="SM68" s="78"/>
      <c r="SN68" s="78"/>
      <c r="SO68" s="78"/>
      <c r="SP68" s="78"/>
      <c r="SQ68" s="78"/>
      <c r="SR68" s="78"/>
      <c r="SS68" s="78"/>
      <c r="ST68" s="78"/>
      <c r="SU68" s="78"/>
      <c r="SV68" s="78"/>
      <c r="SW68" s="78"/>
      <c r="SX68" s="78"/>
      <c r="SY68" s="78"/>
      <c r="SZ68" s="78"/>
      <c r="TA68" s="78"/>
      <c r="TB68" s="78"/>
      <c r="TC68" s="78"/>
      <c r="TD68" s="78"/>
      <c r="TE68" s="78"/>
      <c r="TF68" s="78"/>
      <c r="TG68" s="78"/>
      <c r="TH68" s="78"/>
      <c r="TI68" s="78"/>
      <c r="TJ68" s="78"/>
      <c r="TK68" s="78"/>
      <c r="TL68" s="78"/>
      <c r="TM68" s="78"/>
      <c r="TN68" s="78"/>
      <c r="TO68" s="78"/>
      <c r="TP68" s="78"/>
      <c r="TQ68" s="78"/>
      <c r="TR68" s="78"/>
      <c r="TS68" s="78"/>
      <c r="TT68" s="78"/>
      <c r="TU68" s="78"/>
      <c r="TV68" s="78"/>
      <c r="TW68" s="78"/>
      <c r="TX68" s="78"/>
      <c r="TY68" s="78"/>
      <c r="TZ68" s="78"/>
      <c r="UA68" s="78"/>
      <c r="UB68" s="78"/>
      <c r="UC68" s="78"/>
      <c r="UD68" s="78"/>
      <c r="UE68" s="78"/>
      <c r="UF68" s="78"/>
      <c r="UG68" s="78"/>
      <c r="UH68" s="78"/>
      <c r="UI68" s="78"/>
      <c r="UJ68" s="78"/>
      <c r="UK68" s="78"/>
      <c r="UL68" s="78"/>
      <c r="UM68" s="78"/>
      <c r="UN68" s="78"/>
      <c r="UO68" s="78"/>
      <c r="UP68" s="78"/>
      <c r="UQ68" s="78"/>
      <c r="UR68" s="78"/>
      <c r="US68" s="78"/>
      <c r="UT68" s="78"/>
      <c r="UU68" s="78"/>
      <c r="UV68" s="78"/>
      <c r="UW68" s="78"/>
      <c r="UX68" s="78"/>
      <c r="UY68" s="78"/>
      <c r="UZ68" s="78"/>
      <c r="VA68" s="78"/>
      <c r="VB68" s="78"/>
      <c r="VC68" s="78"/>
      <c r="VD68" s="78"/>
      <c r="VE68" s="78"/>
      <c r="VF68" s="78"/>
      <c r="VG68" s="78"/>
      <c r="VH68" s="78"/>
      <c r="VI68" s="78"/>
      <c r="VJ68" s="78"/>
      <c r="VK68" s="78"/>
      <c r="VL68" s="78"/>
      <c r="VM68" s="78"/>
      <c r="VN68" s="78"/>
      <c r="VO68" s="78"/>
      <c r="VP68" s="78"/>
      <c r="VQ68" s="78"/>
      <c r="VR68" s="78"/>
      <c r="VS68" s="78"/>
      <c r="VT68" s="78"/>
      <c r="VU68" s="78"/>
      <c r="VV68" s="78"/>
      <c r="VW68" s="78"/>
      <c r="VX68" s="78"/>
      <c r="VY68" s="78"/>
      <c r="VZ68" s="78"/>
      <c r="WA68" s="78"/>
      <c r="WB68" s="78"/>
      <c r="WC68" s="78"/>
      <c r="WD68" s="78"/>
      <c r="WE68" s="78"/>
      <c r="WF68" s="78"/>
      <c r="WG68" s="78"/>
      <c r="WH68" s="78"/>
      <c r="WI68" s="78"/>
      <c r="WJ68" s="78"/>
      <c r="WK68" s="78"/>
      <c r="WL68" s="78"/>
      <c r="WM68" s="78"/>
      <c r="WN68" s="78"/>
      <c r="WO68" s="78"/>
      <c r="WP68" s="78"/>
      <c r="WQ68" s="78"/>
      <c r="WR68" s="78"/>
      <c r="WS68" s="78"/>
      <c r="WT68" s="78"/>
      <c r="WU68" s="78"/>
      <c r="WV68" s="78"/>
      <c r="WW68" s="78"/>
      <c r="WX68" s="78"/>
      <c r="WY68" s="78"/>
      <c r="WZ68" s="78"/>
      <c r="XA68" s="78"/>
      <c r="XB68" s="78"/>
      <c r="XC68" s="78"/>
      <c r="XD68" s="78"/>
      <c r="XE68" s="78"/>
      <c r="XF68" s="78"/>
      <c r="XG68" s="78"/>
      <c r="XH68" s="78"/>
      <c r="XI68" s="78"/>
      <c r="XJ68" s="78"/>
      <c r="XK68" s="78"/>
      <c r="XL68" s="78"/>
      <c r="XM68" s="78"/>
      <c r="XN68" s="78"/>
      <c r="XO68" s="78"/>
      <c r="XP68" s="78"/>
      <c r="XQ68" s="78"/>
      <c r="XR68" s="78"/>
      <c r="XS68" s="78"/>
      <c r="XT68" s="78"/>
      <c r="XU68" s="78"/>
      <c r="XV68" s="78"/>
      <c r="XW68" s="78"/>
      <c r="XX68" s="78"/>
      <c r="XY68" s="78"/>
      <c r="XZ68" s="78"/>
      <c r="YA68" s="78"/>
      <c r="YB68" s="78"/>
      <c r="YC68" s="78"/>
      <c r="YD68" s="78"/>
      <c r="YE68" s="78"/>
      <c r="YF68" s="78"/>
      <c r="YG68" s="78"/>
      <c r="YH68" s="78"/>
      <c r="YI68" s="78"/>
      <c r="YJ68" s="78"/>
      <c r="YK68" s="78"/>
      <c r="YL68" s="78"/>
      <c r="YM68" s="78"/>
      <c r="YN68" s="78"/>
      <c r="YO68" s="78"/>
      <c r="YP68" s="78"/>
      <c r="YQ68" s="78"/>
      <c r="YR68" s="78"/>
      <c r="YS68" s="78"/>
      <c r="YT68" s="78"/>
      <c r="YU68" s="78"/>
      <c r="YV68" s="78"/>
      <c r="YW68" s="78"/>
      <c r="YX68" s="78"/>
      <c r="YY68" s="78"/>
      <c r="YZ68" s="78"/>
      <c r="ZA68" s="78"/>
      <c r="ZB68" s="78"/>
      <c r="ZC68" s="78"/>
      <c r="ZD68" s="78"/>
      <c r="ZE68" s="78"/>
      <c r="ZF68" s="78"/>
      <c r="ZG68" s="78"/>
      <c r="ZH68" s="78"/>
      <c r="ZI68" s="78"/>
      <c r="ZJ68" s="78"/>
      <c r="ZK68" s="78"/>
      <c r="ZL68" s="78"/>
      <c r="ZM68" s="78"/>
      <c r="ZN68" s="78"/>
      <c r="ZO68" s="78"/>
      <c r="ZP68" s="78"/>
      <c r="ZQ68" s="78"/>
      <c r="ZR68" s="78"/>
      <c r="ZS68" s="78"/>
      <c r="ZT68" s="78"/>
      <c r="ZU68" s="78"/>
      <c r="ZV68" s="78"/>
      <c r="ZW68" s="78"/>
      <c r="ZX68" s="78"/>
      <c r="ZY68" s="78"/>
      <c r="ZZ68" s="78"/>
      <c r="AAA68" s="78"/>
      <c r="AAB68" s="78"/>
      <c r="AAC68" s="78"/>
      <c r="AAD68" s="78"/>
      <c r="AAE68" s="78"/>
      <c r="AAF68" s="78"/>
      <c r="AAG68" s="78"/>
      <c r="AAH68" s="78"/>
      <c r="AAI68" s="78"/>
      <c r="AAJ68" s="78"/>
      <c r="AAK68" s="78"/>
      <c r="AAL68" s="78"/>
      <c r="AAM68" s="78"/>
      <c r="AAN68" s="78"/>
      <c r="AAO68" s="78"/>
      <c r="AAP68" s="78"/>
      <c r="AAQ68" s="78"/>
      <c r="AAR68" s="78"/>
      <c r="AAS68" s="78"/>
      <c r="AAT68" s="78"/>
      <c r="AAU68" s="78"/>
      <c r="AAV68" s="78"/>
      <c r="AAW68" s="78"/>
      <c r="AAX68" s="78"/>
      <c r="AAY68" s="78"/>
      <c r="AAZ68" s="78"/>
      <c r="ABA68" s="78"/>
      <c r="ABB68" s="78"/>
      <c r="ABC68" s="78"/>
      <c r="ABD68" s="78"/>
      <c r="ABE68" s="78"/>
      <c r="ABF68" s="78"/>
      <c r="ABG68" s="78"/>
      <c r="ABH68" s="78"/>
      <c r="ABI68" s="78"/>
      <c r="ABJ68" s="78"/>
      <c r="ABK68" s="78"/>
      <c r="ABL68" s="78"/>
      <c r="ABM68" s="78"/>
      <c r="ABN68" s="78"/>
      <c r="ABO68" s="78"/>
      <c r="ABP68" s="78"/>
      <c r="ABQ68" s="78"/>
      <c r="ABR68" s="78"/>
      <c r="ABS68" s="78"/>
      <c r="ABT68" s="78"/>
      <c r="ABU68" s="78"/>
      <c r="ABV68" s="78"/>
      <c r="ABW68" s="78"/>
      <c r="ABX68" s="78"/>
      <c r="ABY68" s="78"/>
      <c r="ABZ68" s="78"/>
      <c r="ACA68" s="78"/>
      <c r="ACB68" s="78"/>
      <c r="ACC68" s="78"/>
      <c r="ACD68" s="78"/>
      <c r="ACE68" s="78"/>
      <c r="ACF68" s="78"/>
      <c r="ACG68" s="78"/>
      <c r="ACH68" s="78"/>
      <c r="ACI68" s="78"/>
      <c r="ACJ68" s="78"/>
      <c r="ACK68" s="78"/>
      <c r="ACL68" s="78"/>
      <c r="ACM68" s="78"/>
      <c r="ACN68" s="78"/>
      <c r="ACO68" s="78"/>
      <c r="ACP68" s="78"/>
      <c r="ACQ68" s="78"/>
      <c r="ACR68" s="78"/>
      <c r="ACS68" s="78"/>
      <c r="ACT68" s="78"/>
      <c r="ACU68" s="78"/>
      <c r="ACV68" s="78"/>
      <c r="ACW68" s="78"/>
      <c r="ACX68" s="78"/>
      <c r="ACY68" s="78"/>
      <c r="ACZ68" s="78"/>
      <c r="ADA68" s="78"/>
      <c r="ADB68" s="78"/>
      <c r="ADC68" s="78"/>
      <c r="ADD68" s="78"/>
      <c r="ADE68" s="78"/>
      <c r="ADF68" s="78"/>
      <c r="ADG68" s="78"/>
      <c r="ADH68" s="78"/>
      <c r="ADI68" s="78"/>
      <c r="ADJ68" s="78"/>
      <c r="ADK68" s="78"/>
      <c r="ADL68" s="78"/>
      <c r="ADM68" s="78"/>
      <c r="ADN68" s="78"/>
      <c r="ADO68" s="78"/>
      <c r="ADP68" s="78"/>
      <c r="ADQ68" s="78"/>
      <c r="ADR68" s="78"/>
      <c r="ADS68" s="78"/>
      <c r="ADT68" s="78"/>
      <c r="ADU68" s="78"/>
      <c r="ADV68" s="78"/>
      <c r="ADW68" s="78"/>
      <c r="ADX68" s="78"/>
      <c r="ADY68" s="78"/>
      <c r="ADZ68" s="78"/>
      <c r="AEA68" s="78"/>
      <c r="AEB68" s="78"/>
      <c r="AEC68" s="78"/>
      <c r="AED68" s="78"/>
      <c r="AEE68" s="78"/>
      <c r="AEF68" s="78"/>
      <c r="AEG68" s="78"/>
      <c r="AEH68" s="78"/>
      <c r="AEI68" s="78"/>
      <c r="AEJ68" s="78"/>
      <c r="AEK68" s="78"/>
      <c r="AEL68" s="78"/>
      <c r="AEM68" s="78"/>
      <c r="AEN68" s="78"/>
      <c r="AEO68" s="78"/>
      <c r="AEP68" s="78"/>
      <c r="AEQ68" s="78"/>
      <c r="AER68" s="78"/>
      <c r="AES68" s="78"/>
      <c r="AET68" s="78"/>
      <c r="AEU68" s="78"/>
      <c r="AEV68" s="78"/>
      <c r="AEW68" s="78"/>
      <c r="AEX68" s="78"/>
      <c r="AEY68" s="78"/>
      <c r="AEZ68" s="78"/>
      <c r="AFA68" s="78"/>
      <c r="AFB68" s="78"/>
      <c r="AFC68" s="78"/>
      <c r="AFD68" s="78"/>
      <c r="AFE68" s="78"/>
      <c r="AFF68" s="78"/>
      <c r="AFG68" s="78"/>
      <c r="AFH68" s="78"/>
      <c r="AFI68" s="78"/>
      <c r="AFJ68" s="78"/>
      <c r="AFK68" s="78"/>
      <c r="AFL68" s="78"/>
      <c r="AFM68" s="78"/>
      <c r="AFN68" s="78"/>
      <c r="AFO68" s="78"/>
      <c r="AFP68" s="78"/>
      <c r="AFQ68" s="78"/>
      <c r="AFR68" s="78"/>
      <c r="AFS68" s="78"/>
      <c r="AFT68" s="78"/>
      <c r="AFU68" s="78"/>
      <c r="AFV68" s="78"/>
      <c r="AFW68" s="78"/>
      <c r="AFX68" s="78"/>
      <c r="AFY68" s="78"/>
      <c r="AFZ68" s="78"/>
      <c r="AGA68" s="78"/>
      <c r="AGB68" s="78"/>
      <c r="AGC68" s="78"/>
      <c r="AGD68" s="78"/>
      <c r="AGE68" s="78"/>
      <c r="AGF68" s="78"/>
      <c r="AGG68" s="78"/>
      <c r="AGH68" s="78"/>
      <c r="AGI68" s="78"/>
      <c r="AGJ68" s="78"/>
      <c r="AGK68" s="78"/>
      <c r="AGL68" s="78"/>
      <c r="AGM68" s="78"/>
      <c r="AGN68" s="78"/>
      <c r="AGO68" s="78"/>
      <c r="AGP68" s="78"/>
      <c r="AGQ68" s="78"/>
      <c r="AGR68" s="78"/>
      <c r="AGS68" s="78"/>
      <c r="AGT68" s="78"/>
      <c r="AGU68" s="78"/>
      <c r="AGV68" s="78"/>
      <c r="AGW68" s="78"/>
      <c r="AGX68" s="78"/>
      <c r="AGY68" s="78"/>
      <c r="AGZ68" s="78"/>
      <c r="AHA68" s="78"/>
      <c r="AHB68" s="78"/>
      <c r="AHC68" s="78"/>
      <c r="AHD68" s="78"/>
      <c r="AHE68" s="78"/>
      <c r="AHF68" s="78"/>
      <c r="AHG68" s="78"/>
      <c r="AHH68" s="78"/>
      <c r="AHI68" s="78"/>
      <c r="AHJ68" s="78"/>
      <c r="AHK68" s="78"/>
      <c r="AHL68" s="78"/>
      <c r="AHM68" s="78"/>
      <c r="AHN68" s="78"/>
      <c r="AHO68" s="78"/>
      <c r="AHP68" s="78"/>
      <c r="AHQ68" s="78"/>
      <c r="AHR68" s="78"/>
      <c r="AHS68" s="78"/>
      <c r="AHT68" s="78"/>
      <c r="AHU68" s="78"/>
      <c r="AHV68" s="78"/>
      <c r="AHW68" s="78"/>
      <c r="AHX68" s="78"/>
      <c r="AHY68" s="78"/>
      <c r="AHZ68" s="78"/>
      <c r="AIA68" s="78"/>
      <c r="AIB68" s="78"/>
      <c r="AIC68" s="78"/>
      <c r="AID68" s="78"/>
      <c r="AIE68" s="78"/>
      <c r="AIF68" s="78"/>
      <c r="AIG68" s="78"/>
      <c r="AIH68" s="78"/>
      <c r="AII68" s="78"/>
      <c r="AIJ68" s="78"/>
      <c r="AIK68" s="78"/>
      <c r="AIL68" s="78"/>
      <c r="AIM68" s="78"/>
      <c r="AIN68" s="78"/>
      <c r="AIO68" s="78"/>
      <c r="AIP68" s="78"/>
      <c r="AIQ68" s="78"/>
      <c r="AIR68" s="78"/>
      <c r="AIS68" s="78"/>
      <c r="AIT68" s="78"/>
      <c r="AIU68" s="78"/>
      <c r="AIV68" s="78"/>
      <c r="AIW68" s="78"/>
      <c r="AIX68" s="78"/>
      <c r="AIY68" s="78"/>
      <c r="AIZ68" s="78"/>
      <c r="AJA68" s="78"/>
      <c r="AJB68" s="78"/>
      <c r="AJC68" s="78"/>
      <c r="AJD68" s="78"/>
      <c r="AJE68" s="78"/>
      <c r="AJF68" s="78"/>
      <c r="AJG68" s="78"/>
      <c r="AJH68" s="78"/>
      <c r="AJI68" s="78"/>
      <c r="AJJ68" s="78"/>
      <c r="AJK68" s="78"/>
      <c r="AJL68" s="78"/>
      <c r="AJM68" s="78"/>
      <c r="AJN68" s="78"/>
      <c r="AJO68" s="78"/>
      <c r="AJP68" s="78"/>
      <c r="AJQ68" s="78"/>
      <c r="AJR68" s="78"/>
      <c r="AJS68" s="78"/>
      <c r="AJT68" s="78"/>
      <c r="AJU68" s="78"/>
      <c r="AJV68" s="78"/>
      <c r="AJW68" s="78"/>
      <c r="AJX68" s="78"/>
      <c r="AJY68" s="78"/>
      <c r="AJZ68" s="78"/>
      <c r="AKA68" s="78"/>
      <c r="AKB68" s="78"/>
      <c r="AKC68" s="78"/>
      <c r="AKD68" s="78"/>
      <c r="AKE68" s="78"/>
      <c r="AKF68" s="78"/>
      <c r="AKG68" s="78"/>
      <c r="AKH68" s="78"/>
      <c r="AKI68" s="78"/>
      <c r="AKJ68" s="78"/>
      <c r="AKK68" s="78"/>
      <c r="AKL68" s="78"/>
      <c r="AKM68" s="78"/>
      <c r="AKN68" s="78"/>
      <c r="AKO68" s="78"/>
      <c r="AKP68" s="78"/>
      <c r="AKQ68" s="78"/>
      <c r="AKR68" s="78"/>
      <c r="AKS68" s="78"/>
      <c r="AKT68" s="78"/>
      <c r="AKU68" s="78"/>
      <c r="AKV68" s="78"/>
      <c r="AKW68" s="78"/>
      <c r="AKX68" s="78"/>
      <c r="AKY68" s="78"/>
      <c r="AKZ68" s="78"/>
      <c r="ALA68" s="78"/>
      <c r="ALB68" s="78"/>
      <c r="ALC68" s="78"/>
      <c r="ALD68" s="78"/>
      <c r="ALE68" s="78"/>
      <c r="ALF68" s="78"/>
      <c r="ALG68" s="78"/>
      <c r="ALH68" s="78"/>
      <c r="ALI68" s="78"/>
      <c r="ALJ68" s="78"/>
      <c r="ALK68" s="78"/>
      <c r="ALL68" s="78"/>
      <c r="ALM68" s="78"/>
      <c r="ALN68" s="78"/>
      <c r="ALO68" s="78"/>
      <c r="ALP68" s="78"/>
      <c r="ALQ68" s="78"/>
      <c r="ALR68" s="78"/>
      <c r="ALS68" s="78"/>
      <c r="ALT68" s="78"/>
      <c r="ALU68" s="78"/>
      <c r="ALV68" s="78"/>
      <c r="ALW68" s="78"/>
      <c r="ALX68" s="78"/>
      <c r="ALY68" s="78"/>
      <c r="ALZ68" s="78"/>
      <c r="AMA68" s="78"/>
      <c r="AMB68" s="78"/>
      <c r="AMC68" s="78"/>
      <c r="AMD68" s="78"/>
      <c r="AME68" s="78"/>
      <c r="AMF68" s="78"/>
      <c r="AMG68" s="78"/>
      <c r="AMH68" s="78"/>
      <c r="AMI68" s="78"/>
      <c r="AMJ68" s="78"/>
      <c r="AMK68" s="78"/>
      <c r="AML68" s="78"/>
      <c r="AMM68" s="78"/>
      <c r="AMN68" s="78"/>
      <c r="AMO68" s="78"/>
    </row>
    <row r="69" spans="1:1029" s="196" customFormat="1">
      <c r="A69" s="103">
        <v>64</v>
      </c>
      <c r="B69" s="105">
        <v>1</v>
      </c>
      <c r="C69" s="105" t="s">
        <v>359</v>
      </c>
      <c r="D69" s="335" t="s">
        <v>802</v>
      </c>
      <c r="E69" s="318" t="s">
        <v>1154</v>
      </c>
      <c r="F69" s="201" t="s">
        <v>234</v>
      </c>
      <c r="G69" s="315"/>
      <c r="H69" s="201" t="s">
        <v>226</v>
      </c>
      <c r="I69" s="249">
        <v>9.8040000000000003</v>
      </c>
      <c r="J69" s="203">
        <f t="shared" si="0"/>
        <v>9.8040000000000003</v>
      </c>
      <c r="K69" s="249">
        <v>9.8040000000000003</v>
      </c>
      <c r="L69" s="203">
        <f t="shared" si="1"/>
        <v>9.8040000000000003</v>
      </c>
      <c r="M69" s="186" t="s">
        <v>673</v>
      </c>
      <c r="N69" s="78"/>
      <c r="O69" s="78"/>
      <c r="P69" s="78"/>
      <c r="Q69" s="78"/>
      <c r="R69" s="78"/>
      <c r="S69" s="78"/>
      <c r="T69" s="78"/>
      <c r="U69" s="78"/>
      <c r="V69" s="78"/>
      <c r="W69" s="78"/>
      <c r="X69" s="78"/>
      <c r="Y69" s="78"/>
      <c r="Z69" s="78"/>
      <c r="AA69" s="78"/>
      <c r="AB69" s="78"/>
      <c r="AC69" s="78"/>
      <c r="AD69" s="78"/>
      <c r="AE69" s="78"/>
      <c r="AF69" s="78"/>
      <c r="AG69" s="78"/>
      <c r="AH69" s="78"/>
      <c r="AI69" s="78"/>
      <c r="AJ69" s="78"/>
      <c r="AK69" s="78"/>
      <c r="AL69" s="78"/>
      <c r="AM69" s="78"/>
      <c r="AN69" s="78"/>
      <c r="AO69" s="78"/>
      <c r="AP69" s="78"/>
      <c r="AQ69" s="78"/>
      <c r="AR69" s="78"/>
      <c r="AS69" s="78"/>
      <c r="AT69" s="78"/>
      <c r="AU69" s="78"/>
      <c r="AV69" s="78"/>
      <c r="AW69" s="78"/>
      <c r="AX69" s="78"/>
      <c r="AY69" s="78"/>
      <c r="AZ69" s="78"/>
      <c r="BA69" s="78"/>
      <c r="BB69" s="78"/>
      <c r="BC69" s="78"/>
      <c r="BD69" s="78"/>
      <c r="BE69" s="78"/>
      <c r="BF69" s="78"/>
      <c r="BG69" s="78"/>
      <c r="BH69" s="78"/>
      <c r="BI69" s="78"/>
      <c r="BJ69" s="78"/>
      <c r="BK69" s="78"/>
      <c r="BL69" s="78"/>
      <c r="BM69" s="78"/>
      <c r="BN69" s="78"/>
      <c r="BO69" s="78"/>
      <c r="BP69" s="78"/>
      <c r="BQ69" s="78"/>
      <c r="BR69" s="78"/>
      <c r="BS69" s="78"/>
      <c r="BT69" s="78"/>
      <c r="BU69" s="78"/>
      <c r="BV69" s="78"/>
      <c r="BW69" s="78"/>
      <c r="BX69" s="78"/>
      <c r="BY69" s="78"/>
      <c r="BZ69" s="78"/>
      <c r="CA69" s="78"/>
      <c r="CB69" s="78"/>
      <c r="CC69" s="78"/>
      <c r="CD69" s="78"/>
      <c r="CE69" s="78"/>
      <c r="CF69" s="78"/>
      <c r="CG69" s="78"/>
      <c r="CH69" s="78"/>
      <c r="CI69" s="78"/>
      <c r="CJ69" s="78"/>
      <c r="CK69" s="78"/>
      <c r="CL69" s="78"/>
      <c r="CM69" s="78"/>
      <c r="CN69" s="78"/>
      <c r="CO69" s="78"/>
      <c r="CP69" s="78"/>
      <c r="CQ69" s="78"/>
      <c r="CR69" s="78"/>
      <c r="CS69" s="78"/>
      <c r="CT69" s="78"/>
      <c r="CU69" s="78"/>
      <c r="CV69" s="78"/>
      <c r="CW69" s="78"/>
      <c r="CX69" s="78"/>
      <c r="CY69" s="78"/>
      <c r="CZ69" s="78"/>
      <c r="DA69" s="78"/>
      <c r="DB69" s="78"/>
      <c r="DC69" s="78"/>
      <c r="DD69" s="78"/>
      <c r="DE69" s="78"/>
      <c r="DF69" s="78"/>
      <c r="DG69" s="78"/>
      <c r="DH69" s="78"/>
      <c r="DI69" s="78"/>
      <c r="DJ69" s="78"/>
      <c r="DK69" s="78"/>
      <c r="DL69" s="78"/>
      <c r="DM69" s="78"/>
      <c r="DN69" s="78"/>
      <c r="DO69" s="78"/>
      <c r="DP69" s="78"/>
      <c r="DQ69" s="78"/>
      <c r="DR69" s="78"/>
      <c r="DS69" s="78"/>
      <c r="DT69" s="78"/>
      <c r="DU69" s="78"/>
      <c r="DV69" s="78"/>
      <c r="DW69" s="78"/>
      <c r="DX69" s="78"/>
      <c r="DY69" s="78"/>
      <c r="DZ69" s="78"/>
      <c r="EA69" s="78"/>
      <c r="EB69" s="78"/>
      <c r="EC69" s="78"/>
      <c r="ED69" s="78"/>
      <c r="EE69" s="78"/>
      <c r="EF69" s="78"/>
      <c r="EG69" s="78"/>
      <c r="EH69" s="78"/>
      <c r="EI69" s="78"/>
      <c r="EJ69" s="78"/>
      <c r="EK69" s="78"/>
      <c r="EL69" s="78"/>
      <c r="EM69" s="78"/>
      <c r="EN69" s="78"/>
      <c r="EO69" s="78"/>
      <c r="EP69" s="78"/>
      <c r="EQ69" s="78"/>
      <c r="ER69" s="78"/>
      <c r="ES69" s="78"/>
      <c r="ET69" s="78"/>
      <c r="EU69" s="78"/>
      <c r="EV69" s="78"/>
      <c r="EW69" s="78"/>
      <c r="EX69" s="78"/>
      <c r="EY69" s="78"/>
      <c r="EZ69" s="78"/>
      <c r="FA69" s="78"/>
      <c r="FB69" s="78"/>
      <c r="FC69" s="78"/>
      <c r="FD69" s="78"/>
      <c r="FE69" s="78"/>
      <c r="FF69" s="78"/>
      <c r="FG69" s="78"/>
      <c r="FH69" s="78"/>
      <c r="FI69" s="78"/>
      <c r="FJ69" s="78"/>
      <c r="FK69" s="78"/>
      <c r="FL69" s="78"/>
      <c r="FM69" s="78"/>
      <c r="FN69" s="78"/>
      <c r="FO69" s="78"/>
      <c r="FP69" s="78"/>
      <c r="FQ69" s="78"/>
      <c r="FR69" s="78"/>
      <c r="FS69" s="78"/>
      <c r="FT69" s="78"/>
      <c r="FU69" s="78"/>
      <c r="FV69" s="78"/>
      <c r="FW69" s="78"/>
      <c r="FX69" s="78"/>
      <c r="FY69" s="78"/>
      <c r="FZ69" s="78"/>
      <c r="GA69" s="78"/>
      <c r="GB69" s="78"/>
      <c r="GC69" s="78"/>
      <c r="GD69" s="78"/>
      <c r="GE69" s="78"/>
      <c r="GF69" s="78"/>
      <c r="GG69" s="78"/>
      <c r="GH69" s="78"/>
      <c r="GI69" s="78"/>
      <c r="GJ69" s="78"/>
      <c r="GK69" s="78"/>
      <c r="GL69" s="78"/>
      <c r="GM69" s="78"/>
      <c r="GN69" s="78"/>
      <c r="GO69" s="78"/>
      <c r="GP69" s="78"/>
      <c r="GQ69" s="78"/>
      <c r="GR69" s="78"/>
      <c r="GS69" s="78"/>
      <c r="GT69" s="78"/>
      <c r="GU69" s="78"/>
      <c r="GV69" s="78"/>
      <c r="GW69" s="78"/>
      <c r="GX69" s="78"/>
      <c r="GY69" s="78"/>
      <c r="GZ69" s="78"/>
      <c r="HA69" s="78"/>
      <c r="HB69" s="78"/>
      <c r="HC69" s="78"/>
      <c r="HD69" s="78"/>
      <c r="HE69" s="78"/>
      <c r="HF69" s="78"/>
      <c r="HG69" s="78"/>
      <c r="HH69" s="78"/>
      <c r="HI69" s="78"/>
      <c r="HJ69" s="78"/>
      <c r="HK69" s="78"/>
      <c r="HL69" s="78"/>
      <c r="HM69" s="78"/>
      <c r="HN69" s="78"/>
      <c r="HO69" s="78"/>
      <c r="HP69" s="78"/>
      <c r="HQ69" s="78"/>
      <c r="HR69" s="78"/>
      <c r="HS69" s="78"/>
      <c r="HT69" s="78"/>
      <c r="HU69" s="78"/>
      <c r="HV69" s="78"/>
      <c r="HW69" s="78"/>
      <c r="HX69" s="78"/>
      <c r="HY69" s="78"/>
      <c r="HZ69" s="78"/>
      <c r="IA69" s="78"/>
      <c r="IB69" s="78"/>
      <c r="IC69" s="78"/>
      <c r="ID69" s="78"/>
      <c r="IE69" s="78"/>
      <c r="IF69" s="78"/>
      <c r="IG69" s="78"/>
      <c r="IH69" s="78"/>
      <c r="II69" s="78"/>
      <c r="IJ69" s="78"/>
      <c r="IK69" s="78"/>
      <c r="IL69" s="78"/>
      <c r="IM69" s="78"/>
      <c r="IN69" s="78"/>
      <c r="IO69" s="78"/>
      <c r="IP69" s="78"/>
      <c r="IQ69" s="78"/>
      <c r="IR69" s="78"/>
      <c r="IS69" s="78"/>
      <c r="IT69" s="78"/>
      <c r="IU69" s="78"/>
      <c r="IV69" s="78"/>
      <c r="IW69" s="78"/>
      <c r="IX69" s="78"/>
      <c r="IY69" s="78"/>
      <c r="IZ69" s="78"/>
      <c r="JA69" s="78"/>
      <c r="JB69" s="78"/>
      <c r="JC69" s="78"/>
      <c r="JD69" s="78"/>
      <c r="JE69" s="78"/>
      <c r="JF69" s="78"/>
      <c r="JG69" s="78"/>
      <c r="JH69" s="78"/>
      <c r="JI69" s="78"/>
      <c r="JJ69" s="78"/>
      <c r="JK69" s="78"/>
      <c r="JL69" s="78"/>
      <c r="JM69" s="78"/>
      <c r="JN69" s="78"/>
      <c r="JO69" s="78"/>
      <c r="JP69" s="78"/>
      <c r="JQ69" s="78"/>
      <c r="JR69" s="78"/>
      <c r="JS69" s="78"/>
      <c r="JT69" s="78"/>
      <c r="JU69" s="78"/>
      <c r="JV69" s="78"/>
      <c r="JW69" s="78"/>
      <c r="JX69" s="78"/>
      <c r="JY69" s="78"/>
      <c r="JZ69" s="78"/>
      <c r="KA69" s="78"/>
      <c r="KB69" s="78"/>
      <c r="KC69" s="78"/>
      <c r="KD69" s="78"/>
      <c r="KE69" s="78"/>
      <c r="KF69" s="78"/>
      <c r="KG69" s="78"/>
      <c r="KH69" s="78"/>
      <c r="KI69" s="78"/>
      <c r="KJ69" s="78"/>
      <c r="KK69" s="78"/>
      <c r="KL69" s="78"/>
      <c r="KM69" s="78"/>
      <c r="KN69" s="78"/>
      <c r="KO69" s="78"/>
      <c r="KP69" s="78"/>
      <c r="KQ69" s="78"/>
      <c r="KR69" s="78"/>
      <c r="KS69" s="78"/>
      <c r="KT69" s="78"/>
      <c r="KU69" s="78"/>
      <c r="KV69" s="78"/>
      <c r="KW69" s="78"/>
      <c r="KX69" s="78"/>
      <c r="KY69" s="78"/>
      <c r="KZ69" s="78"/>
      <c r="LA69" s="78"/>
      <c r="LB69" s="78"/>
      <c r="LC69" s="78"/>
      <c r="LD69" s="78"/>
      <c r="LE69" s="78"/>
      <c r="LF69" s="78"/>
      <c r="LG69" s="78"/>
      <c r="LH69" s="78"/>
      <c r="LI69" s="78"/>
      <c r="LJ69" s="78"/>
      <c r="LK69" s="78"/>
      <c r="LL69" s="78"/>
      <c r="LM69" s="78"/>
      <c r="LN69" s="78"/>
      <c r="LO69" s="78"/>
      <c r="LP69" s="78"/>
      <c r="LQ69" s="78"/>
      <c r="LR69" s="78"/>
      <c r="LS69" s="78"/>
      <c r="LT69" s="78"/>
      <c r="LU69" s="78"/>
      <c r="LV69" s="78"/>
      <c r="LW69" s="78"/>
      <c r="LX69" s="78"/>
      <c r="LY69" s="78"/>
      <c r="LZ69" s="78"/>
      <c r="MA69" s="78"/>
      <c r="MB69" s="78"/>
      <c r="MC69" s="78"/>
      <c r="MD69" s="78"/>
      <c r="ME69" s="78"/>
      <c r="MF69" s="78"/>
      <c r="MG69" s="78"/>
      <c r="MH69" s="78"/>
      <c r="MI69" s="78"/>
      <c r="MJ69" s="78"/>
      <c r="MK69" s="78"/>
      <c r="ML69" s="78"/>
      <c r="MM69" s="78"/>
      <c r="MN69" s="78"/>
      <c r="MO69" s="78"/>
      <c r="MP69" s="78"/>
      <c r="MQ69" s="78"/>
      <c r="MR69" s="78"/>
      <c r="MS69" s="78"/>
      <c r="MT69" s="78"/>
      <c r="MU69" s="78"/>
      <c r="MV69" s="78"/>
      <c r="MW69" s="78"/>
      <c r="MX69" s="78"/>
      <c r="MY69" s="78"/>
      <c r="MZ69" s="78"/>
      <c r="NA69" s="78"/>
      <c r="NB69" s="78"/>
      <c r="NC69" s="78"/>
      <c r="ND69" s="78"/>
      <c r="NE69" s="78"/>
      <c r="NF69" s="78"/>
      <c r="NG69" s="78"/>
      <c r="NH69" s="78"/>
      <c r="NI69" s="78"/>
      <c r="NJ69" s="78"/>
      <c r="NK69" s="78"/>
      <c r="NL69" s="78"/>
      <c r="NM69" s="78"/>
      <c r="NN69" s="78"/>
      <c r="NO69" s="78"/>
      <c r="NP69" s="78"/>
      <c r="NQ69" s="78"/>
      <c r="NR69" s="78"/>
      <c r="NS69" s="78"/>
      <c r="NT69" s="78"/>
      <c r="NU69" s="78"/>
      <c r="NV69" s="78"/>
      <c r="NW69" s="78"/>
      <c r="NX69" s="78"/>
      <c r="NY69" s="78"/>
      <c r="NZ69" s="78"/>
      <c r="OA69" s="78"/>
      <c r="OB69" s="78"/>
      <c r="OC69" s="78"/>
      <c r="OD69" s="78"/>
      <c r="OE69" s="78"/>
      <c r="OF69" s="78"/>
      <c r="OG69" s="78"/>
      <c r="OH69" s="78"/>
      <c r="OI69" s="78"/>
      <c r="OJ69" s="78"/>
      <c r="OK69" s="78"/>
      <c r="OL69" s="78"/>
      <c r="OM69" s="78"/>
      <c r="ON69" s="78"/>
      <c r="OO69" s="78"/>
      <c r="OP69" s="78"/>
      <c r="OQ69" s="78"/>
      <c r="OR69" s="78"/>
      <c r="OS69" s="78"/>
      <c r="OT69" s="78"/>
      <c r="OU69" s="78"/>
      <c r="OV69" s="78"/>
      <c r="OW69" s="78"/>
      <c r="OX69" s="78"/>
      <c r="OY69" s="78"/>
      <c r="OZ69" s="78"/>
      <c r="PA69" s="78"/>
      <c r="PB69" s="78"/>
      <c r="PC69" s="78"/>
      <c r="PD69" s="78"/>
      <c r="PE69" s="78"/>
      <c r="PF69" s="78"/>
      <c r="PG69" s="78"/>
      <c r="PH69" s="78"/>
      <c r="PI69" s="78"/>
      <c r="PJ69" s="78"/>
      <c r="PK69" s="78"/>
      <c r="PL69" s="78"/>
      <c r="PM69" s="78"/>
      <c r="PN69" s="78"/>
      <c r="PO69" s="78"/>
      <c r="PP69" s="78"/>
      <c r="PQ69" s="78"/>
      <c r="PR69" s="78"/>
      <c r="PS69" s="78"/>
      <c r="PT69" s="78"/>
      <c r="PU69" s="78"/>
      <c r="PV69" s="78"/>
      <c r="PW69" s="78"/>
      <c r="PX69" s="78"/>
      <c r="PY69" s="78"/>
      <c r="PZ69" s="78"/>
      <c r="QA69" s="78"/>
      <c r="QB69" s="78"/>
      <c r="QC69" s="78"/>
      <c r="QD69" s="78"/>
      <c r="QE69" s="78"/>
      <c r="QF69" s="78"/>
      <c r="QG69" s="78"/>
      <c r="QH69" s="78"/>
      <c r="QI69" s="78"/>
      <c r="QJ69" s="78"/>
      <c r="QK69" s="78"/>
      <c r="QL69" s="78"/>
      <c r="QM69" s="78"/>
      <c r="QN69" s="78"/>
      <c r="QO69" s="78"/>
      <c r="QP69" s="78"/>
      <c r="QQ69" s="78"/>
      <c r="QR69" s="78"/>
      <c r="QS69" s="78"/>
      <c r="QT69" s="78"/>
      <c r="QU69" s="78"/>
      <c r="QV69" s="78"/>
      <c r="QW69" s="78"/>
      <c r="QX69" s="78"/>
      <c r="QY69" s="78"/>
      <c r="QZ69" s="78"/>
      <c r="RA69" s="78"/>
      <c r="RB69" s="78"/>
      <c r="RC69" s="78"/>
      <c r="RD69" s="78"/>
      <c r="RE69" s="78"/>
      <c r="RF69" s="78"/>
      <c r="RG69" s="78"/>
      <c r="RH69" s="78"/>
      <c r="RI69" s="78"/>
      <c r="RJ69" s="78"/>
      <c r="RK69" s="78"/>
      <c r="RL69" s="78"/>
      <c r="RM69" s="78"/>
      <c r="RN69" s="78"/>
      <c r="RO69" s="78"/>
      <c r="RP69" s="78"/>
      <c r="RQ69" s="78"/>
      <c r="RR69" s="78"/>
      <c r="RS69" s="78"/>
      <c r="RT69" s="78"/>
      <c r="RU69" s="78"/>
      <c r="RV69" s="78"/>
      <c r="RW69" s="78"/>
      <c r="RX69" s="78"/>
      <c r="RY69" s="78"/>
      <c r="RZ69" s="78"/>
      <c r="SA69" s="78"/>
      <c r="SB69" s="78"/>
      <c r="SC69" s="78"/>
      <c r="SD69" s="78"/>
      <c r="SE69" s="78"/>
      <c r="SF69" s="78"/>
      <c r="SG69" s="78"/>
      <c r="SH69" s="78"/>
      <c r="SI69" s="78"/>
      <c r="SJ69" s="78"/>
      <c r="SK69" s="78"/>
      <c r="SL69" s="78"/>
      <c r="SM69" s="78"/>
      <c r="SN69" s="78"/>
      <c r="SO69" s="78"/>
      <c r="SP69" s="78"/>
      <c r="SQ69" s="78"/>
      <c r="SR69" s="78"/>
      <c r="SS69" s="78"/>
      <c r="ST69" s="78"/>
      <c r="SU69" s="78"/>
      <c r="SV69" s="78"/>
      <c r="SW69" s="78"/>
      <c r="SX69" s="78"/>
      <c r="SY69" s="78"/>
      <c r="SZ69" s="78"/>
      <c r="TA69" s="78"/>
      <c r="TB69" s="78"/>
      <c r="TC69" s="78"/>
      <c r="TD69" s="78"/>
      <c r="TE69" s="78"/>
      <c r="TF69" s="78"/>
      <c r="TG69" s="78"/>
      <c r="TH69" s="78"/>
      <c r="TI69" s="78"/>
      <c r="TJ69" s="78"/>
      <c r="TK69" s="78"/>
      <c r="TL69" s="78"/>
      <c r="TM69" s="78"/>
      <c r="TN69" s="78"/>
      <c r="TO69" s="78"/>
      <c r="TP69" s="78"/>
      <c r="TQ69" s="78"/>
      <c r="TR69" s="78"/>
      <c r="TS69" s="78"/>
      <c r="TT69" s="78"/>
      <c r="TU69" s="78"/>
      <c r="TV69" s="78"/>
      <c r="TW69" s="78"/>
      <c r="TX69" s="78"/>
      <c r="TY69" s="78"/>
      <c r="TZ69" s="78"/>
      <c r="UA69" s="78"/>
      <c r="UB69" s="78"/>
      <c r="UC69" s="78"/>
      <c r="UD69" s="78"/>
      <c r="UE69" s="78"/>
      <c r="UF69" s="78"/>
      <c r="UG69" s="78"/>
      <c r="UH69" s="78"/>
      <c r="UI69" s="78"/>
      <c r="UJ69" s="78"/>
      <c r="UK69" s="78"/>
      <c r="UL69" s="78"/>
      <c r="UM69" s="78"/>
      <c r="UN69" s="78"/>
      <c r="UO69" s="78"/>
      <c r="UP69" s="78"/>
      <c r="UQ69" s="78"/>
      <c r="UR69" s="78"/>
      <c r="US69" s="78"/>
      <c r="UT69" s="78"/>
      <c r="UU69" s="78"/>
      <c r="UV69" s="78"/>
      <c r="UW69" s="78"/>
      <c r="UX69" s="78"/>
      <c r="UY69" s="78"/>
      <c r="UZ69" s="78"/>
      <c r="VA69" s="78"/>
      <c r="VB69" s="78"/>
      <c r="VC69" s="78"/>
      <c r="VD69" s="78"/>
      <c r="VE69" s="78"/>
      <c r="VF69" s="78"/>
      <c r="VG69" s="78"/>
      <c r="VH69" s="78"/>
      <c r="VI69" s="78"/>
      <c r="VJ69" s="78"/>
      <c r="VK69" s="78"/>
      <c r="VL69" s="78"/>
      <c r="VM69" s="78"/>
      <c r="VN69" s="78"/>
      <c r="VO69" s="78"/>
      <c r="VP69" s="78"/>
      <c r="VQ69" s="78"/>
      <c r="VR69" s="78"/>
      <c r="VS69" s="78"/>
      <c r="VT69" s="78"/>
      <c r="VU69" s="78"/>
      <c r="VV69" s="78"/>
      <c r="VW69" s="78"/>
      <c r="VX69" s="78"/>
      <c r="VY69" s="78"/>
      <c r="VZ69" s="78"/>
      <c r="WA69" s="78"/>
      <c r="WB69" s="78"/>
      <c r="WC69" s="78"/>
      <c r="WD69" s="78"/>
      <c r="WE69" s="78"/>
      <c r="WF69" s="78"/>
      <c r="WG69" s="78"/>
      <c r="WH69" s="78"/>
      <c r="WI69" s="78"/>
      <c r="WJ69" s="78"/>
      <c r="WK69" s="78"/>
      <c r="WL69" s="78"/>
      <c r="WM69" s="78"/>
      <c r="WN69" s="78"/>
      <c r="WO69" s="78"/>
      <c r="WP69" s="78"/>
      <c r="WQ69" s="78"/>
      <c r="WR69" s="78"/>
      <c r="WS69" s="78"/>
      <c r="WT69" s="78"/>
      <c r="WU69" s="78"/>
      <c r="WV69" s="78"/>
      <c r="WW69" s="78"/>
      <c r="WX69" s="78"/>
      <c r="WY69" s="78"/>
      <c r="WZ69" s="78"/>
      <c r="XA69" s="78"/>
      <c r="XB69" s="78"/>
      <c r="XC69" s="78"/>
      <c r="XD69" s="78"/>
      <c r="XE69" s="78"/>
      <c r="XF69" s="78"/>
      <c r="XG69" s="78"/>
      <c r="XH69" s="78"/>
      <c r="XI69" s="78"/>
      <c r="XJ69" s="78"/>
      <c r="XK69" s="78"/>
      <c r="XL69" s="78"/>
      <c r="XM69" s="78"/>
      <c r="XN69" s="78"/>
      <c r="XO69" s="78"/>
      <c r="XP69" s="78"/>
      <c r="XQ69" s="78"/>
      <c r="XR69" s="78"/>
      <c r="XS69" s="78"/>
      <c r="XT69" s="78"/>
      <c r="XU69" s="78"/>
      <c r="XV69" s="78"/>
      <c r="XW69" s="78"/>
      <c r="XX69" s="78"/>
      <c r="XY69" s="78"/>
      <c r="XZ69" s="78"/>
      <c r="YA69" s="78"/>
      <c r="YB69" s="78"/>
      <c r="YC69" s="78"/>
      <c r="YD69" s="78"/>
      <c r="YE69" s="78"/>
      <c r="YF69" s="78"/>
      <c r="YG69" s="78"/>
      <c r="YH69" s="78"/>
      <c r="YI69" s="78"/>
      <c r="YJ69" s="78"/>
      <c r="YK69" s="78"/>
      <c r="YL69" s="78"/>
      <c r="YM69" s="78"/>
      <c r="YN69" s="78"/>
      <c r="YO69" s="78"/>
      <c r="YP69" s="78"/>
      <c r="YQ69" s="78"/>
      <c r="YR69" s="78"/>
      <c r="YS69" s="78"/>
      <c r="YT69" s="78"/>
      <c r="YU69" s="78"/>
      <c r="YV69" s="78"/>
      <c r="YW69" s="78"/>
      <c r="YX69" s="78"/>
      <c r="YY69" s="78"/>
      <c r="YZ69" s="78"/>
      <c r="ZA69" s="78"/>
      <c r="ZB69" s="78"/>
      <c r="ZC69" s="78"/>
      <c r="ZD69" s="78"/>
      <c r="ZE69" s="78"/>
      <c r="ZF69" s="78"/>
      <c r="ZG69" s="78"/>
      <c r="ZH69" s="78"/>
      <c r="ZI69" s="78"/>
      <c r="ZJ69" s="78"/>
      <c r="ZK69" s="78"/>
      <c r="ZL69" s="78"/>
      <c r="ZM69" s="78"/>
      <c r="ZN69" s="78"/>
      <c r="ZO69" s="78"/>
      <c r="ZP69" s="78"/>
      <c r="ZQ69" s="78"/>
      <c r="ZR69" s="78"/>
      <c r="ZS69" s="78"/>
      <c r="ZT69" s="78"/>
      <c r="ZU69" s="78"/>
      <c r="ZV69" s="78"/>
      <c r="ZW69" s="78"/>
      <c r="ZX69" s="78"/>
      <c r="ZY69" s="78"/>
      <c r="ZZ69" s="78"/>
      <c r="AAA69" s="78"/>
      <c r="AAB69" s="78"/>
      <c r="AAC69" s="78"/>
      <c r="AAD69" s="78"/>
      <c r="AAE69" s="78"/>
      <c r="AAF69" s="78"/>
      <c r="AAG69" s="78"/>
      <c r="AAH69" s="78"/>
      <c r="AAI69" s="78"/>
      <c r="AAJ69" s="78"/>
      <c r="AAK69" s="78"/>
      <c r="AAL69" s="78"/>
      <c r="AAM69" s="78"/>
      <c r="AAN69" s="78"/>
      <c r="AAO69" s="78"/>
      <c r="AAP69" s="78"/>
      <c r="AAQ69" s="78"/>
      <c r="AAR69" s="78"/>
      <c r="AAS69" s="78"/>
      <c r="AAT69" s="78"/>
      <c r="AAU69" s="78"/>
      <c r="AAV69" s="78"/>
      <c r="AAW69" s="78"/>
      <c r="AAX69" s="78"/>
      <c r="AAY69" s="78"/>
      <c r="AAZ69" s="78"/>
      <c r="ABA69" s="78"/>
      <c r="ABB69" s="78"/>
      <c r="ABC69" s="78"/>
      <c r="ABD69" s="78"/>
      <c r="ABE69" s="78"/>
      <c r="ABF69" s="78"/>
      <c r="ABG69" s="78"/>
      <c r="ABH69" s="78"/>
      <c r="ABI69" s="78"/>
      <c r="ABJ69" s="78"/>
      <c r="ABK69" s="78"/>
      <c r="ABL69" s="78"/>
      <c r="ABM69" s="78"/>
      <c r="ABN69" s="78"/>
      <c r="ABO69" s="78"/>
      <c r="ABP69" s="78"/>
      <c r="ABQ69" s="78"/>
      <c r="ABR69" s="78"/>
      <c r="ABS69" s="78"/>
      <c r="ABT69" s="78"/>
      <c r="ABU69" s="78"/>
      <c r="ABV69" s="78"/>
      <c r="ABW69" s="78"/>
      <c r="ABX69" s="78"/>
      <c r="ABY69" s="78"/>
      <c r="ABZ69" s="78"/>
      <c r="ACA69" s="78"/>
      <c r="ACB69" s="78"/>
      <c r="ACC69" s="78"/>
      <c r="ACD69" s="78"/>
      <c r="ACE69" s="78"/>
      <c r="ACF69" s="78"/>
      <c r="ACG69" s="78"/>
      <c r="ACH69" s="78"/>
      <c r="ACI69" s="78"/>
      <c r="ACJ69" s="78"/>
      <c r="ACK69" s="78"/>
      <c r="ACL69" s="78"/>
      <c r="ACM69" s="78"/>
      <c r="ACN69" s="78"/>
      <c r="ACO69" s="78"/>
      <c r="ACP69" s="78"/>
      <c r="ACQ69" s="78"/>
      <c r="ACR69" s="78"/>
      <c r="ACS69" s="78"/>
      <c r="ACT69" s="78"/>
      <c r="ACU69" s="78"/>
      <c r="ACV69" s="78"/>
      <c r="ACW69" s="78"/>
      <c r="ACX69" s="78"/>
      <c r="ACY69" s="78"/>
      <c r="ACZ69" s="78"/>
      <c r="ADA69" s="78"/>
      <c r="ADB69" s="78"/>
      <c r="ADC69" s="78"/>
      <c r="ADD69" s="78"/>
      <c r="ADE69" s="78"/>
      <c r="ADF69" s="78"/>
      <c r="ADG69" s="78"/>
      <c r="ADH69" s="78"/>
      <c r="ADI69" s="78"/>
      <c r="ADJ69" s="78"/>
      <c r="ADK69" s="78"/>
      <c r="ADL69" s="78"/>
      <c r="ADM69" s="78"/>
      <c r="ADN69" s="78"/>
      <c r="ADO69" s="78"/>
      <c r="ADP69" s="78"/>
      <c r="ADQ69" s="78"/>
      <c r="ADR69" s="78"/>
      <c r="ADS69" s="78"/>
      <c r="ADT69" s="78"/>
      <c r="ADU69" s="78"/>
      <c r="ADV69" s="78"/>
      <c r="ADW69" s="78"/>
      <c r="ADX69" s="78"/>
      <c r="ADY69" s="78"/>
      <c r="ADZ69" s="78"/>
      <c r="AEA69" s="78"/>
      <c r="AEB69" s="78"/>
      <c r="AEC69" s="78"/>
      <c r="AED69" s="78"/>
      <c r="AEE69" s="78"/>
      <c r="AEF69" s="78"/>
      <c r="AEG69" s="78"/>
      <c r="AEH69" s="78"/>
      <c r="AEI69" s="78"/>
      <c r="AEJ69" s="78"/>
      <c r="AEK69" s="78"/>
      <c r="AEL69" s="78"/>
      <c r="AEM69" s="78"/>
      <c r="AEN69" s="78"/>
      <c r="AEO69" s="78"/>
      <c r="AEP69" s="78"/>
      <c r="AEQ69" s="78"/>
      <c r="AER69" s="78"/>
      <c r="AES69" s="78"/>
      <c r="AET69" s="78"/>
      <c r="AEU69" s="78"/>
      <c r="AEV69" s="78"/>
      <c r="AEW69" s="78"/>
      <c r="AEX69" s="78"/>
      <c r="AEY69" s="78"/>
      <c r="AEZ69" s="78"/>
      <c r="AFA69" s="78"/>
      <c r="AFB69" s="78"/>
      <c r="AFC69" s="78"/>
      <c r="AFD69" s="78"/>
      <c r="AFE69" s="78"/>
      <c r="AFF69" s="78"/>
      <c r="AFG69" s="78"/>
      <c r="AFH69" s="78"/>
      <c r="AFI69" s="78"/>
      <c r="AFJ69" s="78"/>
      <c r="AFK69" s="78"/>
      <c r="AFL69" s="78"/>
      <c r="AFM69" s="78"/>
      <c r="AFN69" s="78"/>
      <c r="AFO69" s="78"/>
      <c r="AFP69" s="78"/>
      <c r="AFQ69" s="78"/>
      <c r="AFR69" s="78"/>
      <c r="AFS69" s="78"/>
      <c r="AFT69" s="78"/>
      <c r="AFU69" s="78"/>
      <c r="AFV69" s="78"/>
      <c r="AFW69" s="78"/>
      <c r="AFX69" s="78"/>
      <c r="AFY69" s="78"/>
      <c r="AFZ69" s="78"/>
      <c r="AGA69" s="78"/>
      <c r="AGB69" s="78"/>
      <c r="AGC69" s="78"/>
      <c r="AGD69" s="78"/>
      <c r="AGE69" s="78"/>
      <c r="AGF69" s="78"/>
      <c r="AGG69" s="78"/>
      <c r="AGH69" s="78"/>
      <c r="AGI69" s="78"/>
      <c r="AGJ69" s="78"/>
      <c r="AGK69" s="78"/>
      <c r="AGL69" s="78"/>
      <c r="AGM69" s="78"/>
      <c r="AGN69" s="78"/>
      <c r="AGO69" s="78"/>
      <c r="AGP69" s="78"/>
      <c r="AGQ69" s="78"/>
      <c r="AGR69" s="78"/>
      <c r="AGS69" s="78"/>
      <c r="AGT69" s="78"/>
      <c r="AGU69" s="78"/>
      <c r="AGV69" s="78"/>
      <c r="AGW69" s="78"/>
      <c r="AGX69" s="78"/>
      <c r="AGY69" s="78"/>
      <c r="AGZ69" s="78"/>
      <c r="AHA69" s="78"/>
      <c r="AHB69" s="78"/>
      <c r="AHC69" s="78"/>
      <c r="AHD69" s="78"/>
      <c r="AHE69" s="78"/>
      <c r="AHF69" s="78"/>
      <c r="AHG69" s="78"/>
      <c r="AHH69" s="78"/>
      <c r="AHI69" s="78"/>
      <c r="AHJ69" s="78"/>
      <c r="AHK69" s="78"/>
      <c r="AHL69" s="78"/>
      <c r="AHM69" s="78"/>
      <c r="AHN69" s="78"/>
      <c r="AHO69" s="78"/>
      <c r="AHP69" s="78"/>
      <c r="AHQ69" s="78"/>
      <c r="AHR69" s="78"/>
      <c r="AHS69" s="78"/>
      <c r="AHT69" s="78"/>
      <c r="AHU69" s="78"/>
      <c r="AHV69" s="78"/>
      <c r="AHW69" s="78"/>
      <c r="AHX69" s="78"/>
      <c r="AHY69" s="78"/>
      <c r="AHZ69" s="78"/>
      <c r="AIA69" s="78"/>
      <c r="AIB69" s="78"/>
      <c r="AIC69" s="78"/>
      <c r="AID69" s="78"/>
      <c r="AIE69" s="78"/>
      <c r="AIF69" s="78"/>
      <c r="AIG69" s="78"/>
      <c r="AIH69" s="78"/>
      <c r="AII69" s="78"/>
      <c r="AIJ69" s="78"/>
      <c r="AIK69" s="78"/>
      <c r="AIL69" s="78"/>
      <c r="AIM69" s="78"/>
      <c r="AIN69" s="78"/>
      <c r="AIO69" s="78"/>
      <c r="AIP69" s="78"/>
      <c r="AIQ69" s="78"/>
      <c r="AIR69" s="78"/>
      <c r="AIS69" s="78"/>
      <c r="AIT69" s="78"/>
      <c r="AIU69" s="78"/>
      <c r="AIV69" s="78"/>
      <c r="AIW69" s="78"/>
      <c r="AIX69" s="78"/>
      <c r="AIY69" s="78"/>
      <c r="AIZ69" s="78"/>
      <c r="AJA69" s="78"/>
      <c r="AJB69" s="78"/>
      <c r="AJC69" s="78"/>
      <c r="AJD69" s="78"/>
      <c r="AJE69" s="78"/>
      <c r="AJF69" s="78"/>
      <c r="AJG69" s="78"/>
      <c r="AJH69" s="78"/>
      <c r="AJI69" s="78"/>
      <c r="AJJ69" s="78"/>
      <c r="AJK69" s="78"/>
      <c r="AJL69" s="78"/>
      <c r="AJM69" s="78"/>
      <c r="AJN69" s="78"/>
      <c r="AJO69" s="78"/>
      <c r="AJP69" s="78"/>
      <c r="AJQ69" s="78"/>
      <c r="AJR69" s="78"/>
      <c r="AJS69" s="78"/>
      <c r="AJT69" s="78"/>
      <c r="AJU69" s="78"/>
      <c r="AJV69" s="78"/>
      <c r="AJW69" s="78"/>
      <c r="AJX69" s="78"/>
      <c r="AJY69" s="78"/>
      <c r="AJZ69" s="78"/>
      <c r="AKA69" s="78"/>
      <c r="AKB69" s="78"/>
      <c r="AKC69" s="78"/>
      <c r="AKD69" s="78"/>
      <c r="AKE69" s="78"/>
      <c r="AKF69" s="78"/>
      <c r="AKG69" s="78"/>
      <c r="AKH69" s="78"/>
      <c r="AKI69" s="78"/>
      <c r="AKJ69" s="78"/>
      <c r="AKK69" s="78"/>
      <c r="AKL69" s="78"/>
      <c r="AKM69" s="78"/>
      <c r="AKN69" s="78"/>
      <c r="AKO69" s="78"/>
      <c r="AKP69" s="78"/>
      <c r="AKQ69" s="78"/>
      <c r="AKR69" s="78"/>
      <c r="AKS69" s="78"/>
      <c r="AKT69" s="78"/>
      <c r="AKU69" s="78"/>
      <c r="AKV69" s="78"/>
      <c r="AKW69" s="78"/>
      <c r="AKX69" s="78"/>
      <c r="AKY69" s="78"/>
      <c r="AKZ69" s="78"/>
      <c r="ALA69" s="78"/>
      <c r="ALB69" s="78"/>
      <c r="ALC69" s="78"/>
      <c r="ALD69" s="78"/>
      <c r="ALE69" s="78"/>
      <c r="ALF69" s="78"/>
      <c r="ALG69" s="78"/>
      <c r="ALH69" s="78"/>
      <c r="ALI69" s="78"/>
      <c r="ALJ69" s="78"/>
      <c r="ALK69" s="78"/>
      <c r="ALL69" s="78"/>
      <c r="ALM69" s="78"/>
      <c r="ALN69" s="78"/>
      <c r="ALO69" s="78"/>
      <c r="ALP69" s="78"/>
      <c r="ALQ69" s="78"/>
      <c r="ALR69" s="78"/>
      <c r="ALS69" s="78"/>
      <c r="ALT69" s="78"/>
      <c r="ALU69" s="78"/>
      <c r="ALV69" s="78"/>
      <c r="ALW69" s="78"/>
      <c r="ALX69" s="78"/>
      <c r="ALY69" s="78"/>
      <c r="ALZ69" s="78"/>
      <c r="AMA69" s="78"/>
      <c r="AMB69" s="78"/>
      <c r="AMC69" s="78"/>
      <c r="AMD69" s="78"/>
      <c r="AME69" s="78"/>
      <c r="AMF69" s="78"/>
      <c r="AMG69" s="78"/>
      <c r="AMH69" s="78"/>
      <c r="AMI69" s="78"/>
      <c r="AMJ69" s="78"/>
      <c r="AMK69" s="78"/>
      <c r="AML69" s="78"/>
      <c r="AMM69" s="78"/>
      <c r="AMN69" s="78"/>
      <c r="AMO69" s="78"/>
    </row>
    <row r="70" spans="1:1029">
      <c r="A70" s="103">
        <v>65</v>
      </c>
      <c r="B70" s="107">
        <v>1</v>
      </c>
      <c r="C70" s="107" t="s">
        <v>316</v>
      </c>
      <c r="D70" s="320"/>
      <c r="F70" s="315" t="s">
        <v>128</v>
      </c>
      <c r="G70" s="315"/>
      <c r="H70" s="315"/>
      <c r="I70" s="249">
        <v>100</v>
      </c>
      <c r="J70" s="203">
        <f>$B70*I70</f>
        <v>100</v>
      </c>
      <c r="K70" s="334">
        <v>100</v>
      </c>
      <c r="L70" s="203">
        <f>$B70*K70</f>
        <v>100</v>
      </c>
      <c r="M70" s="315" t="s">
        <v>761</v>
      </c>
    </row>
    <row r="71" spans="1:1029" s="196" customFormat="1" ht="16.5" thickBot="1">
      <c r="A71" s="102">
        <v>66</v>
      </c>
      <c r="B71" s="107">
        <v>1</v>
      </c>
      <c r="C71" s="107" t="s">
        <v>762</v>
      </c>
      <c r="D71" s="320"/>
      <c r="E71" s="318"/>
      <c r="F71" s="315" t="s">
        <v>731</v>
      </c>
      <c r="G71" s="315"/>
      <c r="H71" s="315"/>
      <c r="I71" s="249">
        <v>97.5</v>
      </c>
      <c r="J71" s="203">
        <f>$B71*I71</f>
        <v>97.5</v>
      </c>
      <c r="K71" s="334">
        <v>97.5</v>
      </c>
      <c r="L71" s="203">
        <f>$B71*K71</f>
        <v>97.5</v>
      </c>
      <c r="M71" s="205" t="s">
        <v>763</v>
      </c>
      <c r="N71" s="78"/>
      <c r="O71" s="78"/>
      <c r="P71" s="78"/>
      <c r="Q71" s="78"/>
      <c r="R71" s="78"/>
      <c r="S71" s="78"/>
      <c r="T71" s="78"/>
      <c r="U71" s="78"/>
      <c r="V71" s="78"/>
      <c r="W71" s="78"/>
      <c r="X71" s="78"/>
      <c r="Y71" s="78"/>
      <c r="Z71" s="78"/>
      <c r="AA71" s="78"/>
      <c r="AB71" s="78"/>
      <c r="AC71" s="78"/>
      <c r="AD71" s="78"/>
      <c r="AE71" s="78"/>
      <c r="AF71" s="78"/>
      <c r="AG71" s="78"/>
      <c r="AH71" s="78"/>
      <c r="AI71" s="78"/>
      <c r="AJ71" s="78"/>
      <c r="AK71" s="78"/>
      <c r="AL71" s="78"/>
      <c r="AM71" s="78"/>
      <c r="AN71" s="78"/>
      <c r="AO71" s="78"/>
      <c r="AP71" s="78"/>
      <c r="AQ71" s="78"/>
      <c r="AR71" s="78"/>
      <c r="AS71" s="78"/>
      <c r="AT71" s="78"/>
      <c r="AU71" s="78"/>
      <c r="AV71" s="78"/>
      <c r="AW71" s="78"/>
      <c r="AX71" s="78"/>
      <c r="AY71" s="78"/>
      <c r="AZ71" s="78"/>
      <c r="BA71" s="78"/>
      <c r="BB71" s="78"/>
      <c r="BC71" s="78"/>
      <c r="BD71" s="78"/>
      <c r="BE71" s="78"/>
      <c r="BF71" s="78"/>
      <c r="BG71" s="78"/>
      <c r="BH71" s="78"/>
      <c r="BI71" s="78"/>
      <c r="BJ71" s="78"/>
      <c r="BK71" s="78"/>
      <c r="BL71" s="78"/>
      <c r="BM71" s="78"/>
      <c r="BN71" s="78"/>
      <c r="BO71" s="78"/>
      <c r="BP71" s="78"/>
      <c r="BQ71" s="78"/>
      <c r="BR71" s="78"/>
      <c r="BS71" s="78"/>
      <c r="BT71" s="78"/>
      <c r="BU71" s="78"/>
      <c r="BV71" s="78"/>
      <c r="BW71" s="78"/>
      <c r="BX71" s="78"/>
      <c r="BY71" s="78"/>
      <c r="BZ71" s="78"/>
      <c r="CA71" s="78"/>
      <c r="CB71" s="78"/>
      <c r="CC71" s="78"/>
      <c r="CD71" s="78"/>
      <c r="CE71" s="78"/>
      <c r="CF71" s="78"/>
      <c r="CG71" s="78"/>
      <c r="CH71" s="78"/>
      <c r="CI71" s="78"/>
      <c r="CJ71" s="78"/>
      <c r="CK71" s="78"/>
      <c r="CL71" s="78"/>
      <c r="CM71" s="78"/>
      <c r="CN71" s="78"/>
      <c r="CO71" s="78"/>
      <c r="CP71" s="78"/>
      <c r="CQ71" s="78"/>
      <c r="CR71" s="78"/>
      <c r="CS71" s="78"/>
      <c r="CT71" s="78"/>
      <c r="CU71" s="78"/>
      <c r="CV71" s="78"/>
      <c r="CW71" s="78"/>
      <c r="CX71" s="78"/>
      <c r="CY71" s="78"/>
      <c r="CZ71" s="78"/>
      <c r="DA71" s="78"/>
      <c r="DB71" s="78"/>
      <c r="DC71" s="78"/>
      <c r="DD71" s="78"/>
      <c r="DE71" s="78"/>
      <c r="DF71" s="78"/>
      <c r="DG71" s="78"/>
      <c r="DH71" s="78"/>
      <c r="DI71" s="78"/>
      <c r="DJ71" s="78"/>
      <c r="DK71" s="78"/>
      <c r="DL71" s="78"/>
      <c r="DM71" s="78"/>
      <c r="DN71" s="78"/>
      <c r="DO71" s="78"/>
      <c r="DP71" s="78"/>
      <c r="DQ71" s="78"/>
      <c r="DR71" s="78"/>
      <c r="DS71" s="78"/>
      <c r="DT71" s="78"/>
      <c r="DU71" s="78"/>
      <c r="DV71" s="78"/>
      <c r="DW71" s="78"/>
      <c r="DX71" s="78"/>
      <c r="DY71" s="78"/>
      <c r="DZ71" s="78"/>
      <c r="EA71" s="78"/>
      <c r="EB71" s="78"/>
      <c r="EC71" s="78"/>
      <c r="ED71" s="78"/>
      <c r="EE71" s="78"/>
      <c r="EF71" s="78"/>
      <c r="EG71" s="78"/>
      <c r="EH71" s="78"/>
      <c r="EI71" s="78"/>
      <c r="EJ71" s="78"/>
      <c r="EK71" s="78"/>
      <c r="EL71" s="78"/>
      <c r="EM71" s="78"/>
      <c r="EN71" s="78"/>
      <c r="EO71" s="78"/>
      <c r="EP71" s="78"/>
      <c r="EQ71" s="78"/>
      <c r="ER71" s="78"/>
      <c r="ES71" s="78"/>
      <c r="ET71" s="78"/>
      <c r="EU71" s="78"/>
      <c r="EV71" s="78"/>
      <c r="EW71" s="78"/>
      <c r="EX71" s="78"/>
      <c r="EY71" s="78"/>
      <c r="EZ71" s="78"/>
      <c r="FA71" s="78"/>
      <c r="FB71" s="78"/>
      <c r="FC71" s="78"/>
      <c r="FD71" s="78"/>
      <c r="FE71" s="78"/>
      <c r="FF71" s="78"/>
      <c r="FG71" s="78"/>
      <c r="FH71" s="78"/>
      <c r="FI71" s="78"/>
      <c r="FJ71" s="78"/>
      <c r="FK71" s="78"/>
      <c r="FL71" s="78"/>
      <c r="FM71" s="78"/>
      <c r="FN71" s="78"/>
      <c r="FO71" s="78"/>
      <c r="FP71" s="78"/>
      <c r="FQ71" s="78"/>
      <c r="FR71" s="78"/>
      <c r="FS71" s="78"/>
      <c r="FT71" s="78"/>
      <c r="FU71" s="78"/>
      <c r="FV71" s="78"/>
      <c r="FW71" s="78"/>
      <c r="FX71" s="78"/>
      <c r="FY71" s="78"/>
      <c r="FZ71" s="78"/>
      <c r="GA71" s="78"/>
      <c r="GB71" s="78"/>
      <c r="GC71" s="78"/>
      <c r="GD71" s="78"/>
      <c r="GE71" s="78"/>
      <c r="GF71" s="78"/>
      <c r="GG71" s="78"/>
      <c r="GH71" s="78"/>
      <c r="GI71" s="78"/>
      <c r="GJ71" s="78"/>
      <c r="GK71" s="78"/>
      <c r="GL71" s="78"/>
      <c r="GM71" s="78"/>
      <c r="GN71" s="78"/>
      <c r="GO71" s="78"/>
      <c r="GP71" s="78"/>
      <c r="GQ71" s="78"/>
      <c r="GR71" s="78"/>
      <c r="GS71" s="78"/>
      <c r="GT71" s="78"/>
      <c r="GU71" s="78"/>
      <c r="GV71" s="78"/>
      <c r="GW71" s="78"/>
      <c r="GX71" s="78"/>
      <c r="GY71" s="78"/>
      <c r="GZ71" s="78"/>
      <c r="HA71" s="78"/>
      <c r="HB71" s="78"/>
      <c r="HC71" s="78"/>
      <c r="HD71" s="78"/>
      <c r="HE71" s="78"/>
      <c r="HF71" s="78"/>
      <c r="HG71" s="78"/>
      <c r="HH71" s="78"/>
      <c r="HI71" s="78"/>
      <c r="HJ71" s="78"/>
      <c r="HK71" s="78"/>
      <c r="HL71" s="78"/>
      <c r="HM71" s="78"/>
      <c r="HN71" s="78"/>
      <c r="HO71" s="78"/>
      <c r="HP71" s="78"/>
      <c r="HQ71" s="78"/>
      <c r="HR71" s="78"/>
      <c r="HS71" s="78"/>
      <c r="HT71" s="78"/>
      <c r="HU71" s="78"/>
      <c r="HV71" s="78"/>
      <c r="HW71" s="78"/>
      <c r="HX71" s="78"/>
      <c r="HY71" s="78"/>
      <c r="HZ71" s="78"/>
      <c r="IA71" s="78"/>
      <c r="IB71" s="78"/>
      <c r="IC71" s="78"/>
      <c r="ID71" s="78"/>
      <c r="IE71" s="78"/>
      <c r="IF71" s="78"/>
      <c r="IG71" s="78"/>
      <c r="IH71" s="78"/>
      <c r="II71" s="78"/>
      <c r="IJ71" s="78"/>
      <c r="IK71" s="78"/>
      <c r="IL71" s="78"/>
      <c r="IM71" s="78"/>
      <c r="IN71" s="78"/>
      <c r="IO71" s="78"/>
      <c r="IP71" s="78"/>
      <c r="IQ71" s="78"/>
      <c r="IR71" s="78"/>
      <c r="IS71" s="78"/>
      <c r="IT71" s="78"/>
      <c r="IU71" s="78"/>
      <c r="IV71" s="78"/>
      <c r="IW71" s="78"/>
      <c r="IX71" s="78"/>
      <c r="IY71" s="78"/>
      <c r="IZ71" s="78"/>
      <c r="JA71" s="78"/>
      <c r="JB71" s="78"/>
      <c r="JC71" s="78"/>
      <c r="JD71" s="78"/>
      <c r="JE71" s="78"/>
      <c r="JF71" s="78"/>
      <c r="JG71" s="78"/>
      <c r="JH71" s="78"/>
      <c r="JI71" s="78"/>
      <c r="JJ71" s="78"/>
      <c r="JK71" s="78"/>
      <c r="JL71" s="78"/>
      <c r="JM71" s="78"/>
      <c r="JN71" s="78"/>
      <c r="JO71" s="78"/>
      <c r="JP71" s="78"/>
      <c r="JQ71" s="78"/>
      <c r="JR71" s="78"/>
      <c r="JS71" s="78"/>
      <c r="JT71" s="78"/>
      <c r="JU71" s="78"/>
      <c r="JV71" s="78"/>
      <c r="JW71" s="78"/>
      <c r="JX71" s="78"/>
      <c r="JY71" s="78"/>
      <c r="JZ71" s="78"/>
      <c r="KA71" s="78"/>
      <c r="KB71" s="78"/>
      <c r="KC71" s="78"/>
      <c r="KD71" s="78"/>
      <c r="KE71" s="78"/>
      <c r="KF71" s="78"/>
      <c r="KG71" s="78"/>
      <c r="KH71" s="78"/>
      <c r="KI71" s="78"/>
      <c r="KJ71" s="78"/>
      <c r="KK71" s="78"/>
      <c r="KL71" s="78"/>
      <c r="KM71" s="78"/>
      <c r="KN71" s="78"/>
      <c r="KO71" s="78"/>
      <c r="KP71" s="78"/>
      <c r="KQ71" s="78"/>
      <c r="KR71" s="78"/>
      <c r="KS71" s="78"/>
      <c r="KT71" s="78"/>
      <c r="KU71" s="78"/>
      <c r="KV71" s="78"/>
      <c r="KW71" s="78"/>
      <c r="KX71" s="78"/>
      <c r="KY71" s="78"/>
      <c r="KZ71" s="78"/>
      <c r="LA71" s="78"/>
      <c r="LB71" s="78"/>
      <c r="LC71" s="78"/>
      <c r="LD71" s="78"/>
      <c r="LE71" s="78"/>
      <c r="LF71" s="78"/>
      <c r="LG71" s="78"/>
      <c r="LH71" s="78"/>
      <c r="LI71" s="78"/>
      <c r="LJ71" s="78"/>
      <c r="LK71" s="78"/>
      <c r="LL71" s="78"/>
      <c r="LM71" s="78"/>
      <c r="LN71" s="78"/>
      <c r="LO71" s="78"/>
      <c r="LP71" s="78"/>
      <c r="LQ71" s="78"/>
      <c r="LR71" s="78"/>
      <c r="LS71" s="78"/>
      <c r="LT71" s="78"/>
      <c r="LU71" s="78"/>
      <c r="LV71" s="78"/>
      <c r="LW71" s="78"/>
      <c r="LX71" s="78"/>
      <c r="LY71" s="78"/>
      <c r="LZ71" s="78"/>
      <c r="MA71" s="78"/>
      <c r="MB71" s="78"/>
      <c r="MC71" s="78"/>
      <c r="MD71" s="78"/>
      <c r="ME71" s="78"/>
      <c r="MF71" s="78"/>
      <c r="MG71" s="78"/>
      <c r="MH71" s="78"/>
      <c r="MI71" s="78"/>
      <c r="MJ71" s="78"/>
      <c r="MK71" s="78"/>
      <c r="ML71" s="78"/>
      <c r="MM71" s="78"/>
      <c r="MN71" s="78"/>
      <c r="MO71" s="78"/>
      <c r="MP71" s="78"/>
      <c r="MQ71" s="78"/>
      <c r="MR71" s="78"/>
      <c r="MS71" s="78"/>
      <c r="MT71" s="78"/>
      <c r="MU71" s="78"/>
      <c r="MV71" s="78"/>
      <c r="MW71" s="78"/>
      <c r="MX71" s="78"/>
      <c r="MY71" s="78"/>
      <c r="MZ71" s="78"/>
      <c r="NA71" s="78"/>
      <c r="NB71" s="78"/>
      <c r="NC71" s="78"/>
      <c r="ND71" s="78"/>
      <c r="NE71" s="78"/>
      <c r="NF71" s="78"/>
      <c r="NG71" s="78"/>
      <c r="NH71" s="78"/>
      <c r="NI71" s="78"/>
      <c r="NJ71" s="78"/>
      <c r="NK71" s="78"/>
      <c r="NL71" s="78"/>
      <c r="NM71" s="78"/>
      <c r="NN71" s="78"/>
      <c r="NO71" s="78"/>
      <c r="NP71" s="78"/>
      <c r="NQ71" s="78"/>
      <c r="NR71" s="78"/>
      <c r="NS71" s="78"/>
      <c r="NT71" s="78"/>
      <c r="NU71" s="78"/>
      <c r="NV71" s="78"/>
      <c r="NW71" s="78"/>
      <c r="NX71" s="78"/>
      <c r="NY71" s="78"/>
      <c r="NZ71" s="78"/>
      <c r="OA71" s="78"/>
      <c r="OB71" s="78"/>
      <c r="OC71" s="78"/>
      <c r="OD71" s="78"/>
      <c r="OE71" s="78"/>
      <c r="OF71" s="78"/>
      <c r="OG71" s="78"/>
      <c r="OH71" s="78"/>
      <c r="OI71" s="78"/>
      <c r="OJ71" s="78"/>
      <c r="OK71" s="78"/>
      <c r="OL71" s="78"/>
      <c r="OM71" s="78"/>
      <c r="ON71" s="78"/>
      <c r="OO71" s="78"/>
      <c r="OP71" s="78"/>
      <c r="OQ71" s="78"/>
      <c r="OR71" s="78"/>
      <c r="OS71" s="78"/>
      <c r="OT71" s="78"/>
      <c r="OU71" s="78"/>
      <c r="OV71" s="78"/>
      <c r="OW71" s="78"/>
      <c r="OX71" s="78"/>
      <c r="OY71" s="78"/>
      <c r="OZ71" s="78"/>
      <c r="PA71" s="78"/>
      <c r="PB71" s="78"/>
      <c r="PC71" s="78"/>
      <c r="PD71" s="78"/>
      <c r="PE71" s="78"/>
      <c r="PF71" s="78"/>
      <c r="PG71" s="78"/>
      <c r="PH71" s="78"/>
      <c r="PI71" s="78"/>
      <c r="PJ71" s="78"/>
      <c r="PK71" s="78"/>
      <c r="PL71" s="78"/>
      <c r="PM71" s="78"/>
      <c r="PN71" s="78"/>
      <c r="PO71" s="78"/>
      <c r="PP71" s="78"/>
      <c r="PQ71" s="78"/>
      <c r="PR71" s="78"/>
      <c r="PS71" s="78"/>
      <c r="PT71" s="78"/>
      <c r="PU71" s="78"/>
      <c r="PV71" s="78"/>
      <c r="PW71" s="78"/>
      <c r="PX71" s="78"/>
      <c r="PY71" s="78"/>
      <c r="PZ71" s="78"/>
      <c r="QA71" s="78"/>
      <c r="QB71" s="78"/>
      <c r="QC71" s="78"/>
      <c r="QD71" s="78"/>
      <c r="QE71" s="78"/>
      <c r="QF71" s="78"/>
      <c r="QG71" s="78"/>
      <c r="QH71" s="78"/>
      <c r="QI71" s="78"/>
      <c r="QJ71" s="78"/>
      <c r="QK71" s="78"/>
      <c r="QL71" s="78"/>
      <c r="QM71" s="78"/>
      <c r="QN71" s="78"/>
      <c r="QO71" s="78"/>
      <c r="QP71" s="78"/>
      <c r="QQ71" s="78"/>
      <c r="QR71" s="78"/>
      <c r="QS71" s="78"/>
      <c r="QT71" s="78"/>
      <c r="QU71" s="78"/>
      <c r="QV71" s="78"/>
      <c r="QW71" s="78"/>
      <c r="QX71" s="78"/>
      <c r="QY71" s="78"/>
      <c r="QZ71" s="78"/>
      <c r="RA71" s="78"/>
      <c r="RB71" s="78"/>
      <c r="RC71" s="78"/>
      <c r="RD71" s="78"/>
      <c r="RE71" s="78"/>
      <c r="RF71" s="78"/>
      <c r="RG71" s="78"/>
      <c r="RH71" s="78"/>
      <c r="RI71" s="78"/>
      <c r="RJ71" s="78"/>
      <c r="RK71" s="78"/>
      <c r="RL71" s="78"/>
      <c r="RM71" s="78"/>
      <c r="RN71" s="78"/>
      <c r="RO71" s="78"/>
      <c r="RP71" s="78"/>
      <c r="RQ71" s="78"/>
      <c r="RR71" s="78"/>
      <c r="RS71" s="78"/>
      <c r="RT71" s="78"/>
      <c r="RU71" s="78"/>
      <c r="RV71" s="78"/>
      <c r="RW71" s="78"/>
      <c r="RX71" s="78"/>
      <c r="RY71" s="78"/>
      <c r="RZ71" s="78"/>
      <c r="SA71" s="78"/>
      <c r="SB71" s="78"/>
      <c r="SC71" s="78"/>
      <c r="SD71" s="78"/>
      <c r="SE71" s="78"/>
      <c r="SF71" s="78"/>
      <c r="SG71" s="78"/>
      <c r="SH71" s="78"/>
      <c r="SI71" s="78"/>
      <c r="SJ71" s="78"/>
      <c r="SK71" s="78"/>
      <c r="SL71" s="78"/>
      <c r="SM71" s="78"/>
      <c r="SN71" s="78"/>
      <c r="SO71" s="78"/>
      <c r="SP71" s="78"/>
      <c r="SQ71" s="78"/>
      <c r="SR71" s="78"/>
      <c r="SS71" s="78"/>
      <c r="ST71" s="78"/>
      <c r="SU71" s="78"/>
      <c r="SV71" s="78"/>
      <c r="SW71" s="78"/>
      <c r="SX71" s="78"/>
      <c r="SY71" s="78"/>
      <c r="SZ71" s="78"/>
      <c r="TA71" s="78"/>
      <c r="TB71" s="78"/>
      <c r="TC71" s="78"/>
      <c r="TD71" s="78"/>
      <c r="TE71" s="78"/>
      <c r="TF71" s="78"/>
      <c r="TG71" s="78"/>
      <c r="TH71" s="78"/>
      <c r="TI71" s="78"/>
      <c r="TJ71" s="78"/>
      <c r="TK71" s="78"/>
      <c r="TL71" s="78"/>
      <c r="TM71" s="78"/>
      <c r="TN71" s="78"/>
      <c r="TO71" s="78"/>
      <c r="TP71" s="78"/>
      <c r="TQ71" s="78"/>
      <c r="TR71" s="78"/>
      <c r="TS71" s="78"/>
      <c r="TT71" s="78"/>
      <c r="TU71" s="78"/>
      <c r="TV71" s="78"/>
      <c r="TW71" s="78"/>
      <c r="TX71" s="78"/>
      <c r="TY71" s="78"/>
      <c r="TZ71" s="78"/>
      <c r="UA71" s="78"/>
      <c r="UB71" s="78"/>
      <c r="UC71" s="78"/>
      <c r="UD71" s="78"/>
      <c r="UE71" s="78"/>
      <c r="UF71" s="78"/>
      <c r="UG71" s="78"/>
      <c r="UH71" s="78"/>
      <c r="UI71" s="78"/>
      <c r="UJ71" s="78"/>
      <c r="UK71" s="78"/>
      <c r="UL71" s="78"/>
      <c r="UM71" s="78"/>
      <c r="UN71" s="78"/>
      <c r="UO71" s="78"/>
      <c r="UP71" s="78"/>
      <c r="UQ71" s="78"/>
      <c r="UR71" s="78"/>
      <c r="US71" s="78"/>
      <c r="UT71" s="78"/>
      <c r="UU71" s="78"/>
      <c r="UV71" s="78"/>
      <c r="UW71" s="78"/>
      <c r="UX71" s="78"/>
      <c r="UY71" s="78"/>
      <c r="UZ71" s="78"/>
      <c r="VA71" s="78"/>
      <c r="VB71" s="78"/>
      <c r="VC71" s="78"/>
      <c r="VD71" s="78"/>
      <c r="VE71" s="78"/>
      <c r="VF71" s="78"/>
      <c r="VG71" s="78"/>
      <c r="VH71" s="78"/>
      <c r="VI71" s="78"/>
      <c r="VJ71" s="78"/>
      <c r="VK71" s="78"/>
      <c r="VL71" s="78"/>
      <c r="VM71" s="78"/>
      <c r="VN71" s="78"/>
      <c r="VO71" s="78"/>
      <c r="VP71" s="78"/>
      <c r="VQ71" s="78"/>
      <c r="VR71" s="78"/>
      <c r="VS71" s="78"/>
      <c r="VT71" s="78"/>
      <c r="VU71" s="78"/>
      <c r="VV71" s="78"/>
      <c r="VW71" s="78"/>
      <c r="VX71" s="78"/>
      <c r="VY71" s="78"/>
      <c r="VZ71" s="78"/>
      <c r="WA71" s="78"/>
      <c r="WB71" s="78"/>
      <c r="WC71" s="78"/>
      <c r="WD71" s="78"/>
      <c r="WE71" s="78"/>
      <c r="WF71" s="78"/>
      <c r="WG71" s="78"/>
      <c r="WH71" s="78"/>
      <c r="WI71" s="78"/>
      <c r="WJ71" s="78"/>
      <c r="WK71" s="78"/>
      <c r="WL71" s="78"/>
      <c r="WM71" s="78"/>
      <c r="WN71" s="78"/>
      <c r="WO71" s="78"/>
      <c r="WP71" s="78"/>
      <c r="WQ71" s="78"/>
      <c r="WR71" s="78"/>
      <c r="WS71" s="78"/>
      <c r="WT71" s="78"/>
      <c r="WU71" s="78"/>
      <c r="WV71" s="78"/>
      <c r="WW71" s="78"/>
      <c r="WX71" s="78"/>
      <c r="WY71" s="78"/>
      <c r="WZ71" s="78"/>
      <c r="XA71" s="78"/>
      <c r="XB71" s="78"/>
      <c r="XC71" s="78"/>
      <c r="XD71" s="78"/>
      <c r="XE71" s="78"/>
      <c r="XF71" s="78"/>
      <c r="XG71" s="78"/>
      <c r="XH71" s="78"/>
      <c r="XI71" s="78"/>
      <c r="XJ71" s="78"/>
      <c r="XK71" s="78"/>
      <c r="XL71" s="78"/>
      <c r="XM71" s="78"/>
      <c r="XN71" s="78"/>
      <c r="XO71" s="78"/>
      <c r="XP71" s="78"/>
      <c r="XQ71" s="78"/>
      <c r="XR71" s="78"/>
      <c r="XS71" s="78"/>
      <c r="XT71" s="78"/>
      <c r="XU71" s="78"/>
      <c r="XV71" s="78"/>
      <c r="XW71" s="78"/>
      <c r="XX71" s="78"/>
      <c r="XY71" s="78"/>
      <c r="XZ71" s="78"/>
      <c r="YA71" s="78"/>
      <c r="YB71" s="78"/>
      <c r="YC71" s="78"/>
      <c r="YD71" s="78"/>
      <c r="YE71" s="78"/>
      <c r="YF71" s="78"/>
      <c r="YG71" s="78"/>
      <c r="YH71" s="78"/>
      <c r="YI71" s="78"/>
      <c r="YJ71" s="78"/>
      <c r="YK71" s="78"/>
      <c r="YL71" s="78"/>
      <c r="YM71" s="78"/>
      <c r="YN71" s="78"/>
      <c r="YO71" s="78"/>
      <c r="YP71" s="78"/>
      <c r="YQ71" s="78"/>
      <c r="YR71" s="78"/>
      <c r="YS71" s="78"/>
      <c r="YT71" s="78"/>
      <c r="YU71" s="78"/>
      <c r="YV71" s="78"/>
      <c r="YW71" s="78"/>
      <c r="YX71" s="78"/>
      <c r="YY71" s="78"/>
      <c r="YZ71" s="78"/>
      <c r="ZA71" s="78"/>
      <c r="ZB71" s="78"/>
      <c r="ZC71" s="78"/>
      <c r="ZD71" s="78"/>
      <c r="ZE71" s="78"/>
      <c r="ZF71" s="78"/>
      <c r="ZG71" s="78"/>
      <c r="ZH71" s="78"/>
      <c r="ZI71" s="78"/>
      <c r="ZJ71" s="78"/>
      <c r="ZK71" s="78"/>
      <c r="ZL71" s="78"/>
      <c r="ZM71" s="78"/>
      <c r="ZN71" s="78"/>
      <c r="ZO71" s="78"/>
      <c r="ZP71" s="78"/>
      <c r="ZQ71" s="78"/>
      <c r="ZR71" s="78"/>
      <c r="ZS71" s="78"/>
      <c r="ZT71" s="78"/>
      <c r="ZU71" s="78"/>
      <c r="ZV71" s="78"/>
      <c r="ZW71" s="78"/>
      <c r="ZX71" s="78"/>
      <c r="ZY71" s="78"/>
      <c r="ZZ71" s="78"/>
      <c r="AAA71" s="78"/>
      <c r="AAB71" s="78"/>
      <c r="AAC71" s="78"/>
      <c r="AAD71" s="78"/>
      <c r="AAE71" s="78"/>
      <c r="AAF71" s="78"/>
      <c r="AAG71" s="78"/>
      <c r="AAH71" s="78"/>
      <c r="AAI71" s="78"/>
      <c r="AAJ71" s="78"/>
      <c r="AAK71" s="78"/>
      <c r="AAL71" s="78"/>
      <c r="AAM71" s="78"/>
      <c r="AAN71" s="78"/>
      <c r="AAO71" s="78"/>
      <c r="AAP71" s="78"/>
      <c r="AAQ71" s="78"/>
      <c r="AAR71" s="78"/>
      <c r="AAS71" s="78"/>
      <c r="AAT71" s="78"/>
      <c r="AAU71" s="78"/>
      <c r="AAV71" s="78"/>
      <c r="AAW71" s="78"/>
      <c r="AAX71" s="78"/>
      <c r="AAY71" s="78"/>
      <c r="AAZ71" s="78"/>
      <c r="ABA71" s="78"/>
      <c r="ABB71" s="78"/>
      <c r="ABC71" s="78"/>
      <c r="ABD71" s="78"/>
      <c r="ABE71" s="78"/>
      <c r="ABF71" s="78"/>
      <c r="ABG71" s="78"/>
      <c r="ABH71" s="78"/>
      <c r="ABI71" s="78"/>
      <c r="ABJ71" s="78"/>
      <c r="ABK71" s="78"/>
      <c r="ABL71" s="78"/>
      <c r="ABM71" s="78"/>
      <c r="ABN71" s="78"/>
      <c r="ABO71" s="78"/>
      <c r="ABP71" s="78"/>
      <c r="ABQ71" s="78"/>
      <c r="ABR71" s="78"/>
      <c r="ABS71" s="78"/>
      <c r="ABT71" s="78"/>
      <c r="ABU71" s="78"/>
      <c r="ABV71" s="78"/>
      <c r="ABW71" s="78"/>
      <c r="ABX71" s="78"/>
      <c r="ABY71" s="78"/>
      <c r="ABZ71" s="78"/>
      <c r="ACA71" s="78"/>
      <c r="ACB71" s="78"/>
      <c r="ACC71" s="78"/>
      <c r="ACD71" s="78"/>
      <c r="ACE71" s="78"/>
      <c r="ACF71" s="78"/>
      <c r="ACG71" s="78"/>
      <c r="ACH71" s="78"/>
      <c r="ACI71" s="78"/>
      <c r="ACJ71" s="78"/>
      <c r="ACK71" s="78"/>
      <c r="ACL71" s="78"/>
      <c r="ACM71" s="78"/>
      <c r="ACN71" s="78"/>
      <c r="ACO71" s="78"/>
      <c r="ACP71" s="78"/>
      <c r="ACQ71" s="78"/>
      <c r="ACR71" s="78"/>
      <c r="ACS71" s="78"/>
      <c r="ACT71" s="78"/>
      <c r="ACU71" s="78"/>
      <c r="ACV71" s="78"/>
      <c r="ACW71" s="78"/>
      <c r="ACX71" s="78"/>
      <c r="ACY71" s="78"/>
      <c r="ACZ71" s="78"/>
      <c r="ADA71" s="78"/>
      <c r="ADB71" s="78"/>
      <c r="ADC71" s="78"/>
      <c r="ADD71" s="78"/>
      <c r="ADE71" s="78"/>
      <c r="ADF71" s="78"/>
      <c r="ADG71" s="78"/>
      <c r="ADH71" s="78"/>
      <c r="ADI71" s="78"/>
      <c r="ADJ71" s="78"/>
      <c r="ADK71" s="78"/>
      <c r="ADL71" s="78"/>
      <c r="ADM71" s="78"/>
      <c r="ADN71" s="78"/>
      <c r="ADO71" s="78"/>
      <c r="ADP71" s="78"/>
      <c r="ADQ71" s="78"/>
      <c r="ADR71" s="78"/>
      <c r="ADS71" s="78"/>
      <c r="ADT71" s="78"/>
      <c r="ADU71" s="78"/>
      <c r="ADV71" s="78"/>
      <c r="ADW71" s="78"/>
      <c r="ADX71" s="78"/>
      <c r="ADY71" s="78"/>
      <c r="ADZ71" s="78"/>
      <c r="AEA71" s="78"/>
      <c r="AEB71" s="78"/>
      <c r="AEC71" s="78"/>
      <c r="AED71" s="78"/>
      <c r="AEE71" s="78"/>
      <c r="AEF71" s="78"/>
      <c r="AEG71" s="78"/>
      <c r="AEH71" s="78"/>
      <c r="AEI71" s="78"/>
      <c r="AEJ71" s="78"/>
      <c r="AEK71" s="78"/>
      <c r="AEL71" s="78"/>
      <c r="AEM71" s="78"/>
      <c r="AEN71" s="78"/>
      <c r="AEO71" s="78"/>
      <c r="AEP71" s="78"/>
      <c r="AEQ71" s="78"/>
      <c r="AER71" s="78"/>
      <c r="AES71" s="78"/>
      <c r="AET71" s="78"/>
      <c r="AEU71" s="78"/>
      <c r="AEV71" s="78"/>
      <c r="AEW71" s="78"/>
      <c r="AEX71" s="78"/>
      <c r="AEY71" s="78"/>
      <c r="AEZ71" s="78"/>
      <c r="AFA71" s="78"/>
      <c r="AFB71" s="78"/>
      <c r="AFC71" s="78"/>
      <c r="AFD71" s="78"/>
      <c r="AFE71" s="78"/>
      <c r="AFF71" s="78"/>
      <c r="AFG71" s="78"/>
      <c r="AFH71" s="78"/>
      <c r="AFI71" s="78"/>
      <c r="AFJ71" s="78"/>
      <c r="AFK71" s="78"/>
      <c r="AFL71" s="78"/>
      <c r="AFM71" s="78"/>
      <c r="AFN71" s="78"/>
      <c r="AFO71" s="78"/>
      <c r="AFP71" s="78"/>
      <c r="AFQ71" s="78"/>
      <c r="AFR71" s="78"/>
      <c r="AFS71" s="78"/>
      <c r="AFT71" s="78"/>
      <c r="AFU71" s="78"/>
      <c r="AFV71" s="78"/>
      <c r="AFW71" s="78"/>
      <c r="AFX71" s="78"/>
      <c r="AFY71" s="78"/>
      <c r="AFZ71" s="78"/>
      <c r="AGA71" s="78"/>
      <c r="AGB71" s="78"/>
      <c r="AGC71" s="78"/>
      <c r="AGD71" s="78"/>
      <c r="AGE71" s="78"/>
      <c r="AGF71" s="78"/>
      <c r="AGG71" s="78"/>
      <c r="AGH71" s="78"/>
      <c r="AGI71" s="78"/>
      <c r="AGJ71" s="78"/>
      <c r="AGK71" s="78"/>
      <c r="AGL71" s="78"/>
      <c r="AGM71" s="78"/>
      <c r="AGN71" s="78"/>
      <c r="AGO71" s="78"/>
      <c r="AGP71" s="78"/>
      <c r="AGQ71" s="78"/>
      <c r="AGR71" s="78"/>
      <c r="AGS71" s="78"/>
      <c r="AGT71" s="78"/>
      <c r="AGU71" s="78"/>
      <c r="AGV71" s="78"/>
      <c r="AGW71" s="78"/>
      <c r="AGX71" s="78"/>
      <c r="AGY71" s="78"/>
      <c r="AGZ71" s="78"/>
      <c r="AHA71" s="78"/>
      <c r="AHB71" s="78"/>
      <c r="AHC71" s="78"/>
      <c r="AHD71" s="78"/>
      <c r="AHE71" s="78"/>
      <c r="AHF71" s="78"/>
      <c r="AHG71" s="78"/>
      <c r="AHH71" s="78"/>
      <c r="AHI71" s="78"/>
      <c r="AHJ71" s="78"/>
      <c r="AHK71" s="78"/>
      <c r="AHL71" s="78"/>
      <c r="AHM71" s="78"/>
      <c r="AHN71" s="78"/>
      <c r="AHO71" s="78"/>
      <c r="AHP71" s="78"/>
      <c r="AHQ71" s="78"/>
      <c r="AHR71" s="78"/>
      <c r="AHS71" s="78"/>
      <c r="AHT71" s="78"/>
      <c r="AHU71" s="78"/>
      <c r="AHV71" s="78"/>
      <c r="AHW71" s="78"/>
      <c r="AHX71" s="78"/>
      <c r="AHY71" s="78"/>
      <c r="AHZ71" s="78"/>
      <c r="AIA71" s="78"/>
      <c r="AIB71" s="78"/>
      <c r="AIC71" s="78"/>
      <c r="AID71" s="78"/>
      <c r="AIE71" s="78"/>
      <c r="AIF71" s="78"/>
      <c r="AIG71" s="78"/>
      <c r="AIH71" s="78"/>
      <c r="AII71" s="78"/>
      <c r="AIJ71" s="78"/>
      <c r="AIK71" s="78"/>
      <c r="AIL71" s="78"/>
      <c r="AIM71" s="78"/>
      <c r="AIN71" s="78"/>
      <c r="AIO71" s="78"/>
      <c r="AIP71" s="78"/>
      <c r="AIQ71" s="78"/>
      <c r="AIR71" s="78"/>
      <c r="AIS71" s="78"/>
      <c r="AIT71" s="78"/>
      <c r="AIU71" s="78"/>
      <c r="AIV71" s="78"/>
      <c r="AIW71" s="78"/>
      <c r="AIX71" s="78"/>
      <c r="AIY71" s="78"/>
      <c r="AIZ71" s="78"/>
      <c r="AJA71" s="78"/>
      <c r="AJB71" s="78"/>
      <c r="AJC71" s="78"/>
      <c r="AJD71" s="78"/>
      <c r="AJE71" s="78"/>
      <c r="AJF71" s="78"/>
      <c r="AJG71" s="78"/>
      <c r="AJH71" s="78"/>
      <c r="AJI71" s="78"/>
      <c r="AJJ71" s="78"/>
      <c r="AJK71" s="78"/>
      <c r="AJL71" s="78"/>
      <c r="AJM71" s="78"/>
      <c r="AJN71" s="78"/>
      <c r="AJO71" s="78"/>
      <c r="AJP71" s="78"/>
      <c r="AJQ71" s="78"/>
      <c r="AJR71" s="78"/>
      <c r="AJS71" s="78"/>
      <c r="AJT71" s="78"/>
      <c r="AJU71" s="78"/>
      <c r="AJV71" s="78"/>
      <c r="AJW71" s="78"/>
      <c r="AJX71" s="78"/>
      <c r="AJY71" s="78"/>
      <c r="AJZ71" s="78"/>
      <c r="AKA71" s="78"/>
      <c r="AKB71" s="78"/>
      <c r="AKC71" s="78"/>
      <c r="AKD71" s="78"/>
      <c r="AKE71" s="78"/>
      <c r="AKF71" s="78"/>
      <c r="AKG71" s="78"/>
      <c r="AKH71" s="78"/>
      <c r="AKI71" s="78"/>
      <c r="AKJ71" s="78"/>
      <c r="AKK71" s="78"/>
      <c r="AKL71" s="78"/>
      <c r="AKM71" s="78"/>
      <c r="AKN71" s="78"/>
      <c r="AKO71" s="78"/>
      <c r="AKP71" s="78"/>
      <c r="AKQ71" s="78"/>
      <c r="AKR71" s="78"/>
      <c r="AKS71" s="78"/>
      <c r="AKT71" s="78"/>
      <c r="AKU71" s="78"/>
      <c r="AKV71" s="78"/>
      <c r="AKW71" s="78"/>
      <c r="AKX71" s="78"/>
      <c r="AKY71" s="78"/>
      <c r="AKZ71" s="78"/>
      <c r="ALA71" s="78"/>
      <c r="ALB71" s="78"/>
      <c r="ALC71" s="78"/>
      <c r="ALD71" s="78"/>
      <c r="ALE71" s="78"/>
      <c r="ALF71" s="78"/>
      <c r="ALG71" s="78"/>
      <c r="ALH71" s="78"/>
      <c r="ALI71" s="78"/>
      <c r="ALJ71" s="78"/>
      <c r="ALK71" s="78"/>
      <c r="ALL71" s="78"/>
      <c r="ALM71" s="78"/>
      <c r="ALN71" s="78"/>
      <c r="ALO71" s="78"/>
      <c r="ALP71" s="78"/>
      <c r="ALQ71" s="78"/>
      <c r="ALR71" s="78"/>
      <c r="ALS71" s="78"/>
      <c r="ALT71" s="78"/>
      <c r="ALU71" s="78"/>
      <c r="ALV71" s="78"/>
      <c r="ALW71" s="78"/>
      <c r="ALX71" s="78"/>
      <c r="ALY71" s="78"/>
      <c r="ALZ71" s="78"/>
      <c r="AMA71" s="78"/>
      <c r="AMB71" s="78"/>
      <c r="AMC71" s="78"/>
      <c r="AMD71" s="78"/>
      <c r="AME71" s="78"/>
      <c r="AMF71" s="78"/>
      <c r="AMG71" s="78"/>
      <c r="AMH71" s="78"/>
      <c r="AMI71" s="78"/>
      <c r="AMJ71" s="78"/>
      <c r="AMK71" s="78"/>
      <c r="AML71" s="78"/>
      <c r="AMM71" s="78"/>
      <c r="AMN71" s="78"/>
      <c r="AMO71" s="78"/>
    </row>
    <row r="72" spans="1:1029" s="196" customFormat="1" ht="16.5" thickBot="1">
      <c r="A72" s="207"/>
      <c r="B72" s="340"/>
      <c r="C72" s="340" t="s">
        <v>318</v>
      </c>
      <c r="D72" s="218"/>
      <c r="E72" s="218"/>
      <c r="F72" s="213"/>
      <c r="G72" s="213"/>
      <c r="H72" s="213"/>
      <c r="I72" s="209"/>
      <c r="J72" s="210">
        <f>SUM(J6:J71)</f>
        <v>478.36590999999993</v>
      </c>
      <c r="K72" s="209"/>
      <c r="L72" s="210">
        <f>SUM(L6:L71)</f>
        <v>443.79142000000002</v>
      </c>
      <c r="M72" s="208"/>
      <c r="N72" s="78"/>
      <c r="O72" s="78"/>
      <c r="P72" s="78"/>
      <c r="Q72" s="78"/>
      <c r="R72" s="78"/>
      <c r="S72" s="78"/>
      <c r="T72" s="78"/>
      <c r="U72" s="78"/>
      <c r="V72" s="78"/>
      <c r="W72" s="78"/>
      <c r="X72" s="78"/>
      <c r="Y72" s="78"/>
      <c r="Z72" s="78"/>
      <c r="AA72" s="78"/>
      <c r="AB72" s="78"/>
      <c r="AC72" s="78"/>
      <c r="AD72" s="78"/>
      <c r="AE72" s="78"/>
      <c r="AF72" s="78"/>
      <c r="AG72" s="78"/>
      <c r="AH72" s="78"/>
      <c r="AI72" s="78"/>
      <c r="AJ72" s="78"/>
      <c r="AK72" s="78"/>
      <c r="AL72" s="78"/>
      <c r="AM72" s="78"/>
      <c r="AN72" s="78"/>
      <c r="AO72" s="78"/>
      <c r="AP72" s="78"/>
      <c r="AQ72" s="78"/>
      <c r="AR72" s="78"/>
      <c r="AS72" s="78"/>
      <c r="AT72" s="78"/>
      <c r="AU72" s="78"/>
      <c r="AV72" s="78"/>
      <c r="AW72" s="78"/>
      <c r="AX72" s="78"/>
      <c r="AY72" s="78"/>
      <c r="AZ72" s="78"/>
      <c r="BA72" s="78"/>
      <c r="BB72" s="78"/>
      <c r="BC72" s="78"/>
      <c r="BD72" s="78"/>
      <c r="BE72" s="78"/>
      <c r="BF72" s="78"/>
      <c r="BG72" s="78"/>
      <c r="BH72" s="78"/>
      <c r="BI72" s="78"/>
      <c r="BJ72" s="78"/>
      <c r="BK72" s="78"/>
      <c r="BL72" s="78"/>
      <c r="BM72" s="78"/>
      <c r="BN72" s="78"/>
      <c r="BO72" s="78"/>
      <c r="BP72" s="78"/>
      <c r="BQ72" s="78"/>
      <c r="BR72" s="78"/>
      <c r="BS72" s="78"/>
      <c r="BT72" s="78"/>
      <c r="BU72" s="78"/>
      <c r="BV72" s="78"/>
      <c r="BW72" s="78"/>
      <c r="BX72" s="78"/>
      <c r="BY72" s="78"/>
      <c r="BZ72" s="78"/>
      <c r="CA72" s="78"/>
      <c r="CB72" s="78"/>
      <c r="CC72" s="78"/>
      <c r="CD72" s="78"/>
      <c r="CE72" s="78"/>
      <c r="CF72" s="78"/>
      <c r="CG72" s="78"/>
      <c r="CH72" s="78"/>
      <c r="CI72" s="78"/>
      <c r="CJ72" s="78"/>
      <c r="CK72" s="78"/>
      <c r="CL72" s="78"/>
      <c r="CM72" s="78"/>
      <c r="CN72" s="78"/>
      <c r="CO72" s="78"/>
      <c r="CP72" s="78"/>
      <c r="CQ72" s="78"/>
      <c r="CR72" s="78"/>
      <c r="CS72" s="78"/>
      <c r="CT72" s="78"/>
      <c r="CU72" s="78"/>
      <c r="CV72" s="78"/>
      <c r="CW72" s="78"/>
      <c r="CX72" s="78"/>
      <c r="CY72" s="78"/>
      <c r="CZ72" s="78"/>
      <c r="DA72" s="78"/>
      <c r="DB72" s="78"/>
      <c r="DC72" s="78"/>
      <c r="DD72" s="78"/>
      <c r="DE72" s="78"/>
      <c r="DF72" s="78"/>
      <c r="DG72" s="78"/>
      <c r="DH72" s="78"/>
      <c r="DI72" s="78"/>
      <c r="DJ72" s="78"/>
      <c r="DK72" s="78"/>
      <c r="DL72" s="78"/>
      <c r="DM72" s="78"/>
      <c r="DN72" s="78"/>
      <c r="DO72" s="78"/>
      <c r="DP72" s="78"/>
      <c r="DQ72" s="78"/>
      <c r="DR72" s="78"/>
      <c r="DS72" s="78"/>
      <c r="DT72" s="78"/>
      <c r="DU72" s="78"/>
      <c r="DV72" s="78"/>
      <c r="DW72" s="78"/>
      <c r="DX72" s="78"/>
      <c r="DY72" s="78"/>
      <c r="DZ72" s="78"/>
      <c r="EA72" s="78"/>
      <c r="EB72" s="78"/>
      <c r="EC72" s="78"/>
      <c r="ED72" s="78"/>
      <c r="EE72" s="78"/>
      <c r="EF72" s="78"/>
      <c r="EG72" s="78"/>
      <c r="EH72" s="78"/>
      <c r="EI72" s="78"/>
      <c r="EJ72" s="78"/>
      <c r="EK72" s="78"/>
      <c r="EL72" s="78"/>
      <c r="EM72" s="78"/>
      <c r="EN72" s="78"/>
      <c r="EO72" s="78"/>
      <c r="EP72" s="78"/>
      <c r="EQ72" s="78"/>
      <c r="ER72" s="78"/>
      <c r="ES72" s="78"/>
      <c r="ET72" s="78"/>
      <c r="EU72" s="78"/>
      <c r="EV72" s="78"/>
      <c r="EW72" s="78"/>
      <c r="EX72" s="78"/>
      <c r="EY72" s="78"/>
      <c r="EZ72" s="78"/>
      <c r="FA72" s="78"/>
      <c r="FB72" s="78"/>
      <c r="FC72" s="78"/>
      <c r="FD72" s="78"/>
      <c r="FE72" s="78"/>
      <c r="FF72" s="78"/>
      <c r="FG72" s="78"/>
      <c r="FH72" s="78"/>
      <c r="FI72" s="78"/>
      <c r="FJ72" s="78"/>
      <c r="FK72" s="78"/>
      <c r="FL72" s="78"/>
      <c r="FM72" s="78"/>
      <c r="FN72" s="78"/>
      <c r="FO72" s="78"/>
      <c r="FP72" s="78"/>
      <c r="FQ72" s="78"/>
      <c r="FR72" s="78"/>
      <c r="FS72" s="78"/>
      <c r="FT72" s="78"/>
      <c r="FU72" s="78"/>
      <c r="FV72" s="78"/>
      <c r="FW72" s="78"/>
      <c r="FX72" s="78"/>
      <c r="FY72" s="78"/>
      <c r="FZ72" s="78"/>
      <c r="GA72" s="78"/>
      <c r="GB72" s="78"/>
      <c r="GC72" s="78"/>
      <c r="GD72" s="78"/>
      <c r="GE72" s="78"/>
      <c r="GF72" s="78"/>
      <c r="GG72" s="78"/>
      <c r="GH72" s="78"/>
      <c r="GI72" s="78"/>
      <c r="GJ72" s="78"/>
      <c r="GK72" s="78"/>
      <c r="GL72" s="78"/>
      <c r="GM72" s="78"/>
      <c r="GN72" s="78"/>
      <c r="GO72" s="78"/>
      <c r="GP72" s="78"/>
      <c r="GQ72" s="78"/>
      <c r="GR72" s="78"/>
      <c r="GS72" s="78"/>
      <c r="GT72" s="78"/>
      <c r="GU72" s="78"/>
      <c r="GV72" s="78"/>
      <c r="GW72" s="78"/>
      <c r="GX72" s="78"/>
      <c r="GY72" s="78"/>
      <c r="GZ72" s="78"/>
      <c r="HA72" s="78"/>
      <c r="HB72" s="78"/>
      <c r="HC72" s="78"/>
      <c r="HD72" s="78"/>
      <c r="HE72" s="78"/>
      <c r="HF72" s="78"/>
      <c r="HG72" s="78"/>
      <c r="HH72" s="78"/>
      <c r="HI72" s="78"/>
      <c r="HJ72" s="78"/>
      <c r="HK72" s="78"/>
      <c r="HL72" s="78"/>
      <c r="HM72" s="78"/>
      <c r="HN72" s="78"/>
      <c r="HO72" s="78"/>
      <c r="HP72" s="78"/>
      <c r="HQ72" s="78"/>
      <c r="HR72" s="78"/>
      <c r="HS72" s="78"/>
      <c r="HT72" s="78"/>
      <c r="HU72" s="78"/>
      <c r="HV72" s="78"/>
      <c r="HW72" s="78"/>
      <c r="HX72" s="78"/>
      <c r="HY72" s="78"/>
      <c r="HZ72" s="78"/>
      <c r="IA72" s="78"/>
      <c r="IB72" s="78"/>
      <c r="IC72" s="78"/>
      <c r="ID72" s="78"/>
      <c r="IE72" s="78"/>
      <c r="IF72" s="78"/>
      <c r="IG72" s="78"/>
      <c r="IH72" s="78"/>
      <c r="II72" s="78"/>
      <c r="IJ72" s="78"/>
      <c r="IK72" s="78"/>
      <c r="IL72" s="78"/>
      <c r="IM72" s="78"/>
      <c r="IN72" s="78"/>
      <c r="IO72" s="78"/>
      <c r="IP72" s="78"/>
      <c r="IQ72" s="78"/>
      <c r="IR72" s="78"/>
      <c r="IS72" s="78"/>
      <c r="IT72" s="78"/>
      <c r="IU72" s="78"/>
      <c r="IV72" s="78"/>
      <c r="IW72" s="78"/>
      <c r="IX72" s="78"/>
      <c r="IY72" s="78"/>
      <c r="IZ72" s="78"/>
      <c r="JA72" s="78"/>
      <c r="JB72" s="78"/>
      <c r="JC72" s="78"/>
      <c r="JD72" s="78"/>
      <c r="JE72" s="78"/>
      <c r="JF72" s="78"/>
      <c r="JG72" s="78"/>
      <c r="JH72" s="78"/>
      <c r="JI72" s="78"/>
      <c r="JJ72" s="78"/>
      <c r="JK72" s="78"/>
      <c r="JL72" s="78"/>
      <c r="JM72" s="78"/>
      <c r="JN72" s="78"/>
      <c r="JO72" s="78"/>
      <c r="JP72" s="78"/>
      <c r="JQ72" s="78"/>
      <c r="JR72" s="78"/>
      <c r="JS72" s="78"/>
      <c r="JT72" s="78"/>
      <c r="JU72" s="78"/>
      <c r="JV72" s="78"/>
      <c r="JW72" s="78"/>
      <c r="JX72" s="78"/>
      <c r="JY72" s="78"/>
      <c r="JZ72" s="78"/>
      <c r="KA72" s="78"/>
      <c r="KB72" s="78"/>
      <c r="KC72" s="78"/>
      <c r="KD72" s="78"/>
      <c r="KE72" s="78"/>
      <c r="KF72" s="78"/>
      <c r="KG72" s="78"/>
      <c r="KH72" s="78"/>
      <c r="KI72" s="78"/>
      <c r="KJ72" s="78"/>
      <c r="KK72" s="78"/>
      <c r="KL72" s="78"/>
      <c r="KM72" s="78"/>
      <c r="KN72" s="78"/>
      <c r="KO72" s="78"/>
      <c r="KP72" s="78"/>
      <c r="KQ72" s="78"/>
      <c r="KR72" s="78"/>
      <c r="KS72" s="78"/>
      <c r="KT72" s="78"/>
      <c r="KU72" s="78"/>
      <c r="KV72" s="78"/>
      <c r="KW72" s="78"/>
      <c r="KX72" s="78"/>
      <c r="KY72" s="78"/>
      <c r="KZ72" s="78"/>
      <c r="LA72" s="78"/>
      <c r="LB72" s="78"/>
      <c r="LC72" s="78"/>
      <c r="LD72" s="78"/>
      <c r="LE72" s="78"/>
      <c r="LF72" s="78"/>
      <c r="LG72" s="78"/>
      <c r="LH72" s="78"/>
      <c r="LI72" s="78"/>
      <c r="LJ72" s="78"/>
      <c r="LK72" s="78"/>
      <c r="LL72" s="78"/>
      <c r="LM72" s="78"/>
      <c r="LN72" s="78"/>
      <c r="LO72" s="78"/>
      <c r="LP72" s="78"/>
      <c r="LQ72" s="78"/>
      <c r="LR72" s="78"/>
      <c r="LS72" s="78"/>
      <c r="LT72" s="78"/>
      <c r="LU72" s="78"/>
      <c r="LV72" s="78"/>
      <c r="LW72" s="78"/>
      <c r="LX72" s="78"/>
      <c r="LY72" s="78"/>
      <c r="LZ72" s="78"/>
      <c r="MA72" s="78"/>
      <c r="MB72" s="78"/>
      <c r="MC72" s="78"/>
      <c r="MD72" s="78"/>
      <c r="ME72" s="78"/>
      <c r="MF72" s="78"/>
      <c r="MG72" s="78"/>
      <c r="MH72" s="78"/>
      <c r="MI72" s="78"/>
      <c r="MJ72" s="78"/>
      <c r="MK72" s="78"/>
      <c r="ML72" s="78"/>
      <c r="MM72" s="78"/>
      <c r="MN72" s="78"/>
      <c r="MO72" s="78"/>
      <c r="MP72" s="78"/>
      <c r="MQ72" s="78"/>
      <c r="MR72" s="78"/>
      <c r="MS72" s="78"/>
      <c r="MT72" s="78"/>
      <c r="MU72" s="78"/>
      <c r="MV72" s="78"/>
      <c r="MW72" s="78"/>
      <c r="MX72" s="78"/>
      <c r="MY72" s="78"/>
      <c r="MZ72" s="78"/>
      <c r="NA72" s="78"/>
      <c r="NB72" s="78"/>
      <c r="NC72" s="78"/>
      <c r="ND72" s="78"/>
      <c r="NE72" s="78"/>
      <c r="NF72" s="78"/>
      <c r="NG72" s="78"/>
      <c r="NH72" s="78"/>
      <c r="NI72" s="78"/>
      <c r="NJ72" s="78"/>
      <c r="NK72" s="78"/>
      <c r="NL72" s="78"/>
      <c r="NM72" s="78"/>
      <c r="NN72" s="78"/>
      <c r="NO72" s="78"/>
      <c r="NP72" s="78"/>
      <c r="NQ72" s="78"/>
      <c r="NR72" s="78"/>
      <c r="NS72" s="78"/>
      <c r="NT72" s="78"/>
      <c r="NU72" s="78"/>
      <c r="NV72" s="78"/>
      <c r="NW72" s="78"/>
      <c r="NX72" s="78"/>
      <c r="NY72" s="78"/>
      <c r="NZ72" s="78"/>
      <c r="OA72" s="78"/>
      <c r="OB72" s="78"/>
      <c r="OC72" s="78"/>
      <c r="OD72" s="78"/>
      <c r="OE72" s="78"/>
      <c r="OF72" s="78"/>
      <c r="OG72" s="78"/>
      <c r="OH72" s="78"/>
      <c r="OI72" s="78"/>
      <c r="OJ72" s="78"/>
      <c r="OK72" s="78"/>
      <c r="OL72" s="78"/>
      <c r="OM72" s="78"/>
      <c r="ON72" s="78"/>
      <c r="OO72" s="78"/>
      <c r="OP72" s="78"/>
      <c r="OQ72" s="78"/>
      <c r="OR72" s="78"/>
      <c r="OS72" s="78"/>
      <c r="OT72" s="78"/>
      <c r="OU72" s="78"/>
      <c r="OV72" s="78"/>
      <c r="OW72" s="78"/>
      <c r="OX72" s="78"/>
      <c r="OY72" s="78"/>
      <c r="OZ72" s="78"/>
      <c r="PA72" s="78"/>
      <c r="PB72" s="78"/>
      <c r="PC72" s="78"/>
      <c r="PD72" s="78"/>
      <c r="PE72" s="78"/>
      <c r="PF72" s="78"/>
      <c r="PG72" s="78"/>
      <c r="PH72" s="78"/>
      <c r="PI72" s="78"/>
      <c r="PJ72" s="78"/>
      <c r="PK72" s="78"/>
      <c r="PL72" s="78"/>
      <c r="PM72" s="78"/>
      <c r="PN72" s="78"/>
      <c r="PO72" s="78"/>
      <c r="PP72" s="78"/>
      <c r="PQ72" s="78"/>
      <c r="PR72" s="78"/>
      <c r="PS72" s="78"/>
      <c r="PT72" s="78"/>
      <c r="PU72" s="78"/>
      <c r="PV72" s="78"/>
      <c r="PW72" s="78"/>
      <c r="PX72" s="78"/>
      <c r="PY72" s="78"/>
      <c r="PZ72" s="78"/>
      <c r="QA72" s="78"/>
      <c r="QB72" s="78"/>
      <c r="QC72" s="78"/>
      <c r="QD72" s="78"/>
      <c r="QE72" s="78"/>
      <c r="QF72" s="78"/>
      <c r="QG72" s="78"/>
      <c r="QH72" s="78"/>
      <c r="QI72" s="78"/>
      <c r="QJ72" s="78"/>
      <c r="QK72" s="78"/>
      <c r="QL72" s="78"/>
      <c r="QM72" s="78"/>
      <c r="QN72" s="78"/>
      <c r="QO72" s="78"/>
      <c r="QP72" s="78"/>
      <c r="QQ72" s="78"/>
      <c r="QR72" s="78"/>
      <c r="QS72" s="78"/>
      <c r="QT72" s="78"/>
      <c r="QU72" s="78"/>
      <c r="QV72" s="78"/>
      <c r="QW72" s="78"/>
      <c r="QX72" s="78"/>
      <c r="QY72" s="78"/>
      <c r="QZ72" s="78"/>
      <c r="RA72" s="78"/>
      <c r="RB72" s="78"/>
      <c r="RC72" s="78"/>
      <c r="RD72" s="78"/>
      <c r="RE72" s="78"/>
      <c r="RF72" s="78"/>
      <c r="RG72" s="78"/>
      <c r="RH72" s="78"/>
      <c r="RI72" s="78"/>
      <c r="RJ72" s="78"/>
      <c r="RK72" s="78"/>
      <c r="RL72" s="78"/>
      <c r="RM72" s="78"/>
      <c r="RN72" s="78"/>
      <c r="RO72" s="78"/>
      <c r="RP72" s="78"/>
      <c r="RQ72" s="78"/>
      <c r="RR72" s="78"/>
      <c r="RS72" s="78"/>
      <c r="RT72" s="78"/>
      <c r="RU72" s="78"/>
      <c r="RV72" s="78"/>
      <c r="RW72" s="78"/>
      <c r="RX72" s="78"/>
      <c r="RY72" s="78"/>
      <c r="RZ72" s="78"/>
      <c r="SA72" s="78"/>
      <c r="SB72" s="78"/>
      <c r="SC72" s="78"/>
      <c r="SD72" s="78"/>
      <c r="SE72" s="78"/>
      <c r="SF72" s="78"/>
      <c r="SG72" s="78"/>
      <c r="SH72" s="78"/>
      <c r="SI72" s="78"/>
      <c r="SJ72" s="78"/>
      <c r="SK72" s="78"/>
      <c r="SL72" s="78"/>
      <c r="SM72" s="78"/>
      <c r="SN72" s="78"/>
      <c r="SO72" s="78"/>
      <c r="SP72" s="78"/>
      <c r="SQ72" s="78"/>
      <c r="SR72" s="78"/>
      <c r="SS72" s="78"/>
      <c r="ST72" s="78"/>
      <c r="SU72" s="78"/>
      <c r="SV72" s="78"/>
      <c r="SW72" s="78"/>
      <c r="SX72" s="78"/>
      <c r="SY72" s="78"/>
      <c r="SZ72" s="78"/>
      <c r="TA72" s="78"/>
      <c r="TB72" s="78"/>
      <c r="TC72" s="78"/>
      <c r="TD72" s="78"/>
      <c r="TE72" s="78"/>
      <c r="TF72" s="78"/>
      <c r="TG72" s="78"/>
      <c r="TH72" s="78"/>
      <c r="TI72" s="78"/>
      <c r="TJ72" s="78"/>
      <c r="TK72" s="78"/>
      <c r="TL72" s="78"/>
      <c r="TM72" s="78"/>
      <c r="TN72" s="78"/>
      <c r="TO72" s="78"/>
      <c r="TP72" s="78"/>
      <c r="TQ72" s="78"/>
      <c r="TR72" s="78"/>
      <c r="TS72" s="78"/>
      <c r="TT72" s="78"/>
      <c r="TU72" s="78"/>
      <c r="TV72" s="78"/>
      <c r="TW72" s="78"/>
      <c r="TX72" s="78"/>
      <c r="TY72" s="78"/>
      <c r="TZ72" s="78"/>
      <c r="UA72" s="78"/>
      <c r="UB72" s="78"/>
      <c r="UC72" s="78"/>
      <c r="UD72" s="78"/>
      <c r="UE72" s="78"/>
      <c r="UF72" s="78"/>
      <c r="UG72" s="78"/>
      <c r="UH72" s="78"/>
      <c r="UI72" s="78"/>
      <c r="UJ72" s="78"/>
      <c r="UK72" s="78"/>
      <c r="UL72" s="78"/>
      <c r="UM72" s="78"/>
      <c r="UN72" s="78"/>
      <c r="UO72" s="78"/>
      <c r="UP72" s="78"/>
      <c r="UQ72" s="78"/>
      <c r="UR72" s="78"/>
      <c r="US72" s="78"/>
      <c r="UT72" s="78"/>
      <c r="UU72" s="78"/>
      <c r="UV72" s="78"/>
      <c r="UW72" s="78"/>
      <c r="UX72" s="78"/>
      <c r="UY72" s="78"/>
      <c r="UZ72" s="78"/>
      <c r="VA72" s="78"/>
      <c r="VB72" s="78"/>
      <c r="VC72" s="78"/>
      <c r="VD72" s="78"/>
      <c r="VE72" s="78"/>
      <c r="VF72" s="78"/>
      <c r="VG72" s="78"/>
      <c r="VH72" s="78"/>
      <c r="VI72" s="78"/>
      <c r="VJ72" s="78"/>
      <c r="VK72" s="78"/>
      <c r="VL72" s="78"/>
      <c r="VM72" s="78"/>
      <c r="VN72" s="78"/>
      <c r="VO72" s="78"/>
      <c r="VP72" s="78"/>
      <c r="VQ72" s="78"/>
      <c r="VR72" s="78"/>
      <c r="VS72" s="78"/>
      <c r="VT72" s="78"/>
      <c r="VU72" s="78"/>
      <c r="VV72" s="78"/>
      <c r="VW72" s="78"/>
      <c r="VX72" s="78"/>
      <c r="VY72" s="78"/>
      <c r="VZ72" s="78"/>
      <c r="WA72" s="78"/>
      <c r="WB72" s="78"/>
      <c r="WC72" s="78"/>
      <c r="WD72" s="78"/>
      <c r="WE72" s="78"/>
      <c r="WF72" s="78"/>
      <c r="WG72" s="78"/>
      <c r="WH72" s="78"/>
      <c r="WI72" s="78"/>
      <c r="WJ72" s="78"/>
      <c r="WK72" s="78"/>
      <c r="WL72" s="78"/>
      <c r="WM72" s="78"/>
      <c r="WN72" s="78"/>
      <c r="WO72" s="78"/>
      <c r="WP72" s="78"/>
      <c r="WQ72" s="78"/>
      <c r="WR72" s="78"/>
      <c r="WS72" s="78"/>
      <c r="WT72" s="78"/>
      <c r="WU72" s="78"/>
      <c r="WV72" s="78"/>
      <c r="WW72" s="78"/>
      <c r="WX72" s="78"/>
      <c r="WY72" s="78"/>
      <c r="WZ72" s="78"/>
      <c r="XA72" s="78"/>
      <c r="XB72" s="78"/>
      <c r="XC72" s="78"/>
      <c r="XD72" s="78"/>
      <c r="XE72" s="78"/>
      <c r="XF72" s="78"/>
      <c r="XG72" s="78"/>
      <c r="XH72" s="78"/>
      <c r="XI72" s="78"/>
      <c r="XJ72" s="78"/>
      <c r="XK72" s="78"/>
      <c r="XL72" s="78"/>
      <c r="XM72" s="78"/>
      <c r="XN72" s="78"/>
      <c r="XO72" s="78"/>
      <c r="XP72" s="78"/>
      <c r="XQ72" s="78"/>
      <c r="XR72" s="78"/>
      <c r="XS72" s="78"/>
      <c r="XT72" s="78"/>
      <c r="XU72" s="78"/>
      <c r="XV72" s="78"/>
      <c r="XW72" s="78"/>
      <c r="XX72" s="78"/>
      <c r="XY72" s="78"/>
      <c r="XZ72" s="78"/>
      <c r="YA72" s="78"/>
      <c r="YB72" s="78"/>
      <c r="YC72" s="78"/>
      <c r="YD72" s="78"/>
      <c r="YE72" s="78"/>
      <c r="YF72" s="78"/>
      <c r="YG72" s="78"/>
      <c r="YH72" s="78"/>
      <c r="YI72" s="78"/>
      <c r="YJ72" s="78"/>
      <c r="YK72" s="78"/>
      <c r="YL72" s="78"/>
      <c r="YM72" s="78"/>
      <c r="YN72" s="78"/>
      <c r="YO72" s="78"/>
      <c r="YP72" s="78"/>
      <c r="YQ72" s="78"/>
      <c r="YR72" s="78"/>
      <c r="YS72" s="78"/>
      <c r="YT72" s="78"/>
      <c r="YU72" s="78"/>
      <c r="YV72" s="78"/>
      <c r="YW72" s="78"/>
      <c r="YX72" s="78"/>
      <c r="YY72" s="78"/>
      <c r="YZ72" s="78"/>
      <c r="ZA72" s="78"/>
      <c r="ZB72" s="78"/>
      <c r="ZC72" s="78"/>
      <c r="ZD72" s="78"/>
      <c r="ZE72" s="78"/>
      <c r="ZF72" s="78"/>
      <c r="ZG72" s="78"/>
      <c r="ZH72" s="78"/>
      <c r="ZI72" s="78"/>
      <c r="ZJ72" s="78"/>
      <c r="ZK72" s="78"/>
      <c r="ZL72" s="78"/>
      <c r="ZM72" s="78"/>
      <c r="ZN72" s="78"/>
      <c r="ZO72" s="78"/>
      <c r="ZP72" s="78"/>
      <c r="ZQ72" s="78"/>
      <c r="ZR72" s="78"/>
      <c r="ZS72" s="78"/>
      <c r="ZT72" s="78"/>
      <c r="ZU72" s="78"/>
      <c r="ZV72" s="78"/>
      <c r="ZW72" s="78"/>
      <c r="ZX72" s="78"/>
      <c r="ZY72" s="78"/>
      <c r="ZZ72" s="78"/>
      <c r="AAA72" s="78"/>
      <c r="AAB72" s="78"/>
      <c r="AAC72" s="78"/>
      <c r="AAD72" s="78"/>
      <c r="AAE72" s="78"/>
      <c r="AAF72" s="78"/>
      <c r="AAG72" s="78"/>
      <c r="AAH72" s="78"/>
      <c r="AAI72" s="78"/>
      <c r="AAJ72" s="78"/>
      <c r="AAK72" s="78"/>
      <c r="AAL72" s="78"/>
      <c r="AAM72" s="78"/>
      <c r="AAN72" s="78"/>
      <c r="AAO72" s="78"/>
      <c r="AAP72" s="78"/>
      <c r="AAQ72" s="78"/>
      <c r="AAR72" s="78"/>
      <c r="AAS72" s="78"/>
      <c r="AAT72" s="78"/>
      <c r="AAU72" s="78"/>
      <c r="AAV72" s="78"/>
      <c r="AAW72" s="78"/>
      <c r="AAX72" s="78"/>
      <c r="AAY72" s="78"/>
      <c r="AAZ72" s="78"/>
      <c r="ABA72" s="78"/>
      <c r="ABB72" s="78"/>
      <c r="ABC72" s="78"/>
      <c r="ABD72" s="78"/>
      <c r="ABE72" s="78"/>
      <c r="ABF72" s="78"/>
      <c r="ABG72" s="78"/>
      <c r="ABH72" s="78"/>
      <c r="ABI72" s="78"/>
      <c r="ABJ72" s="78"/>
      <c r="ABK72" s="78"/>
      <c r="ABL72" s="78"/>
      <c r="ABM72" s="78"/>
      <c r="ABN72" s="78"/>
      <c r="ABO72" s="78"/>
      <c r="ABP72" s="78"/>
      <c r="ABQ72" s="78"/>
      <c r="ABR72" s="78"/>
      <c r="ABS72" s="78"/>
      <c r="ABT72" s="78"/>
      <c r="ABU72" s="78"/>
      <c r="ABV72" s="78"/>
      <c r="ABW72" s="78"/>
      <c r="ABX72" s="78"/>
      <c r="ABY72" s="78"/>
      <c r="ABZ72" s="78"/>
      <c r="ACA72" s="78"/>
      <c r="ACB72" s="78"/>
      <c r="ACC72" s="78"/>
      <c r="ACD72" s="78"/>
      <c r="ACE72" s="78"/>
      <c r="ACF72" s="78"/>
      <c r="ACG72" s="78"/>
      <c r="ACH72" s="78"/>
      <c r="ACI72" s="78"/>
      <c r="ACJ72" s="78"/>
      <c r="ACK72" s="78"/>
      <c r="ACL72" s="78"/>
      <c r="ACM72" s="78"/>
      <c r="ACN72" s="78"/>
      <c r="ACO72" s="78"/>
      <c r="ACP72" s="78"/>
      <c r="ACQ72" s="78"/>
      <c r="ACR72" s="78"/>
      <c r="ACS72" s="78"/>
      <c r="ACT72" s="78"/>
      <c r="ACU72" s="78"/>
      <c r="ACV72" s="78"/>
      <c r="ACW72" s="78"/>
      <c r="ACX72" s="78"/>
      <c r="ACY72" s="78"/>
      <c r="ACZ72" s="78"/>
      <c r="ADA72" s="78"/>
      <c r="ADB72" s="78"/>
      <c r="ADC72" s="78"/>
      <c r="ADD72" s="78"/>
      <c r="ADE72" s="78"/>
      <c r="ADF72" s="78"/>
      <c r="ADG72" s="78"/>
      <c r="ADH72" s="78"/>
      <c r="ADI72" s="78"/>
      <c r="ADJ72" s="78"/>
      <c r="ADK72" s="78"/>
      <c r="ADL72" s="78"/>
      <c r="ADM72" s="78"/>
      <c r="ADN72" s="78"/>
      <c r="ADO72" s="78"/>
      <c r="ADP72" s="78"/>
      <c r="ADQ72" s="78"/>
      <c r="ADR72" s="78"/>
      <c r="ADS72" s="78"/>
      <c r="ADT72" s="78"/>
      <c r="ADU72" s="78"/>
      <c r="ADV72" s="78"/>
      <c r="ADW72" s="78"/>
      <c r="ADX72" s="78"/>
      <c r="ADY72" s="78"/>
      <c r="ADZ72" s="78"/>
      <c r="AEA72" s="78"/>
      <c r="AEB72" s="78"/>
      <c r="AEC72" s="78"/>
      <c r="AED72" s="78"/>
      <c r="AEE72" s="78"/>
      <c r="AEF72" s="78"/>
      <c r="AEG72" s="78"/>
      <c r="AEH72" s="78"/>
      <c r="AEI72" s="78"/>
      <c r="AEJ72" s="78"/>
      <c r="AEK72" s="78"/>
      <c r="AEL72" s="78"/>
      <c r="AEM72" s="78"/>
      <c r="AEN72" s="78"/>
      <c r="AEO72" s="78"/>
      <c r="AEP72" s="78"/>
      <c r="AEQ72" s="78"/>
      <c r="AER72" s="78"/>
      <c r="AES72" s="78"/>
      <c r="AET72" s="78"/>
      <c r="AEU72" s="78"/>
      <c r="AEV72" s="78"/>
      <c r="AEW72" s="78"/>
      <c r="AEX72" s="78"/>
      <c r="AEY72" s="78"/>
      <c r="AEZ72" s="78"/>
      <c r="AFA72" s="78"/>
      <c r="AFB72" s="78"/>
      <c r="AFC72" s="78"/>
      <c r="AFD72" s="78"/>
      <c r="AFE72" s="78"/>
      <c r="AFF72" s="78"/>
      <c r="AFG72" s="78"/>
      <c r="AFH72" s="78"/>
      <c r="AFI72" s="78"/>
      <c r="AFJ72" s="78"/>
      <c r="AFK72" s="78"/>
      <c r="AFL72" s="78"/>
      <c r="AFM72" s="78"/>
      <c r="AFN72" s="78"/>
      <c r="AFO72" s="78"/>
      <c r="AFP72" s="78"/>
      <c r="AFQ72" s="78"/>
      <c r="AFR72" s="78"/>
      <c r="AFS72" s="78"/>
      <c r="AFT72" s="78"/>
      <c r="AFU72" s="78"/>
      <c r="AFV72" s="78"/>
      <c r="AFW72" s="78"/>
      <c r="AFX72" s="78"/>
      <c r="AFY72" s="78"/>
      <c r="AFZ72" s="78"/>
      <c r="AGA72" s="78"/>
      <c r="AGB72" s="78"/>
      <c r="AGC72" s="78"/>
      <c r="AGD72" s="78"/>
      <c r="AGE72" s="78"/>
      <c r="AGF72" s="78"/>
      <c r="AGG72" s="78"/>
      <c r="AGH72" s="78"/>
      <c r="AGI72" s="78"/>
      <c r="AGJ72" s="78"/>
      <c r="AGK72" s="78"/>
      <c r="AGL72" s="78"/>
      <c r="AGM72" s="78"/>
      <c r="AGN72" s="78"/>
      <c r="AGO72" s="78"/>
      <c r="AGP72" s="78"/>
      <c r="AGQ72" s="78"/>
      <c r="AGR72" s="78"/>
      <c r="AGS72" s="78"/>
      <c r="AGT72" s="78"/>
      <c r="AGU72" s="78"/>
      <c r="AGV72" s="78"/>
      <c r="AGW72" s="78"/>
      <c r="AGX72" s="78"/>
      <c r="AGY72" s="78"/>
      <c r="AGZ72" s="78"/>
      <c r="AHA72" s="78"/>
      <c r="AHB72" s="78"/>
      <c r="AHC72" s="78"/>
      <c r="AHD72" s="78"/>
      <c r="AHE72" s="78"/>
      <c r="AHF72" s="78"/>
      <c r="AHG72" s="78"/>
      <c r="AHH72" s="78"/>
      <c r="AHI72" s="78"/>
      <c r="AHJ72" s="78"/>
      <c r="AHK72" s="78"/>
      <c r="AHL72" s="78"/>
      <c r="AHM72" s="78"/>
      <c r="AHN72" s="78"/>
      <c r="AHO72" s="78"/>
      <c r="AHP72" s="78"/>
      <c r="AHQ72" s="78"/>
      <c r="AHR72" s="78"/>
      <c r="AHS72" s="78"/>
      <c r="AHT72" s="78"/>
      <c r="AHU72" s="78"/>
      <c r="AHV72" s="78"/>
      <c r="AHW72" s="78"/>
      <c r="AHX72" s="78"/>
      <c r="AHY72" s="78"/>
      <c r="AHZ72" s="78"/>
      <c r="AIA72" s="78"/>
      <c r="AIB72" s="78"/>
      <c r="AIC72" s="78"/>
      <c r="AID72" s="78"/>
      <c r="AIE72" s="78"/>
      <c r="AIF72" s="78"/>
      <c r="AIG72" s="78"/>
      <c r="AIH72" s="78"/>
      <c r="AII72" s="78"/>
      <c r="AIJ72" s="78"/>
      <c r="AIK72" s="78"/>
      <c r="AIL72" s="78"/>
      <c r="AIM72" s="78"/>
      <c r="AIN72" s="78"/>
      <c r="AIO72" s="78"/>
      <c r="AIP72" s="78"/>
      <c r="AIQ72" s="78"/>
      <c r="AIR72" s="78"/>
      <c r="AIS72" s="78"/>
      <c r="AIT72" s="78"/>
      <c r="AIU72" s="78"/>
      <c r="AIV72" s="78"/>
      <c r="AIW72" s="78"/>
      <c r="AIX72" s="78"/>
      <c r="AIY72" s="78"/>
      <c r="AIZ72" s="78"/>
      <c r="AJA72" s="78"/>
      <c r="AJB72" s="78"/>
      <c r="AJC72" s="78"/>
      <c r="AJD72" s="78"/>
      <c r="AJE72" s="78"/>
      <c r="AJF72" s="78"/>
      <c r="AJG72" s="78"/>
      <c r="AJH72" s="78"/>
      <c r="AJI72" s="78"/>
      <c r="AJJ72" s="78"/>
      <c r="AJK72" s="78"/>
      <c r="AJL72" s="78"/>
      <c r="AJM72" s="78"/>
      <c r="AJN72" s="78"/>
      <c r="AJO72" s="78"/>
      <c r="AJP72" s="78"/>
      <c r="AJQ72" s="78"/>
      <c r="AJR72" s="78"/>
      <c r="AJS72" s="78"/>
      <c r="AJT72" s="78"/>
      <c r="AJU72" s="78"/>
      <c r="AJV72" s="78"/>
      <c r="AJW72" s="78"/>
      <c r="AJX72" s="78"/>
      <c r="AJY72" s="78"/>
      <c r="AJZ72" s="78"/>
      <c r="AKA72" s="78"/>
      <c r="AKB72" s="78"/>
      <c r="AKC72" s="78"/>
      <c r="AKD72" s="78"/>
      <c r="AKE72" s="78"/>
      <c r="AKF72" s="78"/>
      <c r="AKG72" s="78"/>
      <c r="AKH72" s="78"/>
      <c r="AKI72" s="78"/>
      <c r="AKJ72" s="78"/>
      <c r="AKK72" s="78"/>
      <c r="AKL72" s="78"/>
      <c r="AKM72" s="78"/>
      <c r="AKN72" s="78"/>
      <c r="AKO72" s="78"/>
      <c r="AKP72" s="78"/>
      <c r="AKQ72" s="78"/>
      <c r="AKR72" s="78"/>
      <c r="AKS72" s="78"/>
      <c r="AKT72" s="78"/>
      <c r="AKU72" s="78"/>
      <c r="AKV72" s="78"/>
      <c r="AKW72" s="78"/>
      <c r="AKX72" s="78"/>
      <c r="AKY72" s="78"/>
      <c r="AKZ72" s="78"/>
      <c r="ALA72" s="78"/>
      <c r="ALB72" s="78"/>
      <c r="ALC72" s="78"/>
      <c r="ALD72" s="78"/>
      <c r="ALE72" s="78"/>
      <c r="ALF72" s="78"/>
      <c r="ALG72" s="78"/>
      <c r="ALH72" s="78"/>
      <c r="ALI72" s="78"/>
      <c r="ALJ72" s="78"/>
      <c r="ALK72" s="78"/>
      <c r="ALL72" s="78"/>
      <c r="ALM72" s="78"/>
      <c r="ALN72" s="78"/>
      <c r="ALO72" s="78"/>
      <c r="ALP72" s="78"/>
      <c r="ALQ72" s="78"/>
      <c r="ALR72" s="78"/>
      <c r="ALS72" s="78"/>
      <c r="ALT72" s="78"/>
      <c r="ALU72" s="78"/>
      <c r="ALV72" s="78"/>
      <c r="ALW72" s="78"/>
      <c r="ALX72" s="78"/>
      <c r="ALY72" s="78"/>
      <c r="ALZ72" s="78"/>
      <c r="AMA72" s="78"/>
      <c r="AMB72" s="78"/>
      <c r="AMC72" s="78"/>
      <c r="AMD72" s="78"/>
      <c r="AME72" s="78"/>
      <c r="AMF72" s="78"/>
      <c r="AMG72" s="78"/>
      <c r="AMH72" s="78"/>
      <c r="AMI72" s="78"/>
      <c r="AMJ72" s="78"/>
      <c r="AMK72" s="78"/>
      <c r="AML72" s="78"/>
      <c r="AMM72" s="78"/>
      <c r="AMN72" s="78"/>
      <c r="AMO72" s="78"/>
    </row>
    <row r="73" spans="1:1029" s="196" customFormat="1" ht="16.5" thickTop="1">
      <c r="A73" s="102"/>
      <c r="B73" s="107"/>
      <c r="C73" s="107"/>
      <c r="D73" s="320"/>
      <c r="E73" s="320"/>
      <c r="F73" s="318"/>
      <c r="G73" s="315"/>
      <c r="H73" s="318"/>
      <c r="I73" s="202"/>
      <c r="J73" s="204"/>
      <c r="K73" s="202"/>
      <c r="L73" s="204"/>
      <c r="M73" s="205"/>
      <c r="N73" s="78"/>
      <c r="O73" s="78"/>
      <c r="P73" s="78"/>
      <c r="Q73" s="78"/>
      <c r="R73" s="78"/>
      <c r="S73" s="78"/>
      <c r="T73" s="78"/>
      <c r="U73" s="78"/>
      <c r="V73" s="78"/>
      <c r="W73" s="78"/>
      <c r="X73" s="78"/>
      <c r="Y73" s="78"/>
      <c r="Z73" s="78"/>
      <c r="AA73" s="78"/>
      <c r="AB73" s="78"/>
      <c r="AC73" s="78"/>
      <c r="AD73" s="78"/>
      <c r="AE73" s="78"/>
      <c r="AF73" s="78"/>
      <c r="AG73" s="78"/>
      <c r="AH73" s="78"/>
      <c r="AI73" s="78"/>
      <c r="AJ73" s="78"/>
      <c r="AK73" s="78"/>
      <c r="AL73" s="78"/>
      <c r="AM73" s="78"/>
      <c r="AN73" s="78"/>
      <c r="AO73" s="78"/>
      <c r="AP73" s="78"/>
      <c r="AQ73" s="78"/>
      <c r="AR73" s="78"/>
      <c r="AS73" s="78"/>
      <c r="AT73" s="78"/>
      <c r="AU73" s="78"/>
      <c r="AV73" s="78"/>
      <c r="AW73" s="78"/>
      <c r="AX73" s="78"/>
      <c r="AY73" s="78"/>
      <c r="AZ73" s="78"/>
      <c r="BA73" s="78"/>
      <c r="BB73" s="78"/>
      <c r="BC73" s="78"/>
      <c r="BD73" s="78"/>
      <c r="BE73" s="78"/>
      <c r="BF73" s="78"/>
      <c r="BG73" s="78"/>
      <c r="BH73" s="78"/>
      <c r="BI73" s="78"/>
      <c r="BJ73" s="78"/>
      <c r="BK73" s="78"/>
      <c r="BL73" s="78"/>
      <c r="BM73" s="78"/>
      <c r="BN73" s="78"/>
      <c r="BO73" s="78"/>
      <c r="BP73" s="78"/>
      <c r="BQ73" s="78"/>
      <c r="BR73" s="78"/>
      <c r="BS73" s="78"/>
      <c r="BT73" s="78"/>
      <c r="BU73" s="78"/>
      <c r="BV73" s="78"/>
      <c r="BW73" s="78"/>
      <c r="BX73" s="78"/>
      <c r="BY73" s="78"/>
      <c r="BZ73" s="78"/>
      <c r="CA73" s="78"/>
      <c r="CB73" s="78"/>
      <c r="CC73" s="78"/>
      <c r="CD73" s="78"/>
      <c r="CE73" s="78"/>
      <c r="CF73" s="78"/>
      <c r="CG73" s="78"/>
      <c r="CH73" s="78"/>
      <c r="CI73" s="78"/>
      <c r="CJ73" s="78"/>
      <c r="CK73" s="78"/>
      <c r="CL73" s="78"/>
      <c r="CM73" s="78"/>
      <c r="CN73" s="78"/>
      <c r="CO73" s="78"/>
      <c r="CP73" s="78"/>
      <c r="CQ73" s="78"/>
      <c r="CR73" s="78"/>
      <c r="CS73" s="78"/>
      <c r="CT73" s="78"/>
      <c r="CU73" s="78"/>
      <c r="CV73" s="78"/>
      <c r="CW73" s="78"/>
      <c r="CX73" s="78"/>
      <c r="CY73" s="78"/>
      <c r="CZ73" s="78"/>
      <c r="DA73" s="78"/>
      <c r="DB73" s="78"/>
      <c r="DC73" s="78"/>
      <c r="DD73" s="78"/>
      <c r="DE73" s="78"/>
      <c r="DF73" s="78"/>
      <c r="DG73" s="78"/>
      <c r="DH73" s="78"/>
      <c r="DI73" s="78"/>
      <c r="DJ73" s="78"/>
      <c r="DK73" s="78"/>
      <c r="DL73" s="78"/>
      <c r="DM73" s="78"/>
      <c r="DN73" s="78"/>
      <c r="DO73" s="78"/>
      <c r="DP73" s="78"/>
      <c r="DQ73" s="78"/>
      <c r="DR73" s="78"/>
      <c r="DS73" s="78"/>
      <c r="DT73" s="78"/>
      <c r="DU73" s="78"/>
      <c r="DV73" s="78"/>
      <c r="DW73" s="78"/>
      <c r="DX73" s="78"/>
      <c r="DY73" s="78"/>
      <c r="DZ73" s="78"/>
      <c r="EA73" s="78"/>
      <c r="EB73" s="78"/>
      <c r="EC73" s="78"/>
      <c r="ED73" s="78"/>
      <c r="EE73" s="78"/>
      <c r="EF73" s="78"/>
      <c r="EG73" s="78"/>
      <c r="EH73" s="78"/>
      <c r="EI73" s="78"/>
      <c r="EJ73" s="78"/>
      <c r="EK73" s="78"/>
      <c r="EL73" s="78"/>
      <c r="EM73" s="78"/>
      <c r="EN73" s="78"/>
      <c r="EO73" s="78"/>
      <c r="EP73" s="78"/>
      <c r="EQ73" s="78"/>
      <c r="ER73" s="78"/>
      <c r="ES73" s="78"/>
      <c r="ET73" s="78"/>
      <c r="EU73" s="78"/>
      <c r="EV73" s="78"/>
      <c r="EW73" s="78"/>
      <c r="EX73" s="78"/>
      <c r="EY73" s="78"/>
      <c r="EZ73" s="78"/>
      <c r="FA73" s="78"/>
      <c r="FB73" s="78"/>
      <c r="FC73" s="78"/>
      <c r="FD73" s="78"/>
      <c r="FE73" s="78"/>
      <c r="FF73" s="78"/>
      <c r="FG73" s="78"/>
      <c r="FH73" s="78"/>
      <c r="FI73" s="78"/>
      <c r="FJ73" s="78"/>
      <c r="FK73" s="78"/>
      <c r="FL73" s="78"/>
      <c r="FM73" s="78"/>
      <c r="FN73" s="78"/>
      <c r="FO73" s="78"/>
      <c r="FP73" s="78"/>
      <c r="FQ73" s="78"/>
      <c r="FR73" s="78"/>
      <c r="FS73" s="78"/>
      <c r="FT73" s="78"/>
      <c r="FU73" s="78"/>
      <c r="FV73" s="78"/>
      <c r="FW73" s="78"/>
      <c r="FX73" s="78"/>
      <c r="FY73" s="78"/>
      <c r="FZ73" s="78"/>
      <c r="GA73" s="78"/>
      <c r="GB73" s="78"/>
      <c r="GC73" s="78"/>
      <c r="GD73" s="78"/>
      <c r="GE73" s="78"/>
      <c r="GF73" s="78"/>
      <c r="GG73" s="78"/>
      <c r="GH73" s="78"/>
      <c r="GI73" s="78"/>
      <c r="GJ73" s="78"/>
      <c r="GK73" s="78"/>
      <c r="GL73" s="78"/>
      <c r="GM73" s="78"/>
      <c r="GN73" s="78"/>
      <c r="GO73" s="78"/>
      <c r="GP73" s="78"/>
      <c r="GQ73" s="78"/>
      <c r="GR73" s="78"/>
      <c r="GS73" s="78"/>
      <c r="GT73" s="78"/>
      <c r="GU73" s="78"/>
      <c r="GV73" s="78"/>
      <c r="GW73" s="78"/>
      <c r="GX73" s="78"/>
      <c r="GY73" s="78"/>
      <c r="GZ73" s="78"/>
      <c r="HA73" s="78"/>
      <c r="HB73" s="78"/>
      <c r="HC73" s="78"/>
      <c r="HD73" s="78"/>
      <c r="HE73" s="78"/>
      <c r="HF73" s="78"/>
      <c r="HG73" s="78"/>
      <c r="HH73" s="78"/>
      <c r="HI73" s="78"/>
      <c r="HJ73" s="78"/>
      <c r="HK73" s="78"/>
      <c r="HL73" s="78"/>
      <c r="HM73" s="78"/>
      <c r="HN73" s="78"/>
      <c r="HO73" s="78"/>
      <c r="HP73" s="78"/>
      <c r="HQ73" s="78"/>
      <c r="HR73" s="78"/>
      <c r="HS73" s="78"/>
      <c r="HT73" s="78"/>
      <c r="HU73" s="78"/>
      <c r="HV73" s="78"/>
      <c r="HW73" s="78"/>
      <c r="HX73" s="78"/>
      <c r="HY73" s="78"/>
      <c r="HZ73" s="78"/>
      <c r="IA73" s="78"/>
      <c r="IB73" s="78"/>
      <c r="IC73" s="78"/>
      <c r="ID73" s="78"/>
      <c r="IE73" s="78"/>
      <c r="IF73" s="78"/>
      <c r="IG73" s="78"/>
      <c r="IH73" s="78"/>
      <c r="II73" s="78"/>
      <c r="IJ73" s="78"/>
      <c r="IK73" s="78"/>
      <c r="IL73" s="78"/>
      <c r="IM73" s="78"/>
      <c r="IN73" s="78"/>
      <c r="IO73" s="78"/>
      <c r="IP73" s="78"/>
      <c r="IQ73" s="78"/>
      <c r="IR73" s="78"/>
      <c r="IS73" s="78"/>
      <c r="IT73" s="78"/>
      <c r="IU73" s="78"/>
      <c r="IV73" s="78"/>
      <c r="IW73" s="78"/>
      <c r="IX73" s="78"/>
      <c r="IY73" s="78"/>
      <c r="IZ73" s="78"/>
      <c r="JA73" s="78"/>
      <c r="JB73" s="78"/>
      <c r="JC73" s="78"/>
      <c r="JD73" s="78"/>
      <c r="JE73" s="78"/>
      <c r="JF73" s="78"/>
      <c r="JG73" s="78"/>
      <c r="JH73" s="78"/>
      <c r="JI73" s="78"/>
      <c r="JJ73" s="78"/>
      <c r="JK73" s="78"/>
      <c r="JL73" s="78"/>
      <c r="JM73" s="78"/>
      <c r="JN73" s="78"/>
      <c r="JO73" s="78"/>
      <c r="JP73" s="78"/>
      <c r="JQ73" s="78"/>
      <c r="JR73" s="78"/>
      <c r="JS73" s="78"/>
      <c r="JT73" s="78"/>
      <c r="JU73" s="78"/>
      <c r="JV73" s="78"/>
      <c r="JW73" s="78"/>
      <c r="JX73" s="78"/>
      <c r="JY73" s="78"/>
      <c r="JZ73" s="78"/>
      <c r="KA73" s="78"/>
      <c r="KB73" s="78"/>
      <c r="KC73" s="78"/>
      <c r="KD73" s="78"/>
      <c r="KE73" s="78"/>
      <c r="KF73" s="78"/>
      <c r="KG73" s="78"/>
      <c r="KH73" s="78"/>
      <c r="KI73" s="78"/>
      <c r="KJ73" s="78"/>
      <c r="KK73" s="78"/>
      <c r="KL73" s="78"/>
      <c r="KM73" s="78"/>
      <c r="KN73" s="78"/>
      <c r="KO73" s="78"/>
      <c r="KP73" s="78"/>
      <c r="KQ73" s="78"/>
      <c r="KR73" s="78"/>
      <c r="KS73" s="78"/>
      <c r="KT73" s="78"/>
      <c r="KU73" s="78"/>
      <c r="KV73" s="78"/>
      <c r="KW73" s="78"/>
      <c r="KX73" s="78"/>
      <c r="KY73" s="78"/>
      <c r="KZ73" s="78"/>
      <c r="LA73" s="78"/>
      <c r="LB73" s="78"/>
      <c r="LC73" s="78"/>
      <c r="LD73" s="78"/>
      <c r="LE73" s="78"/>
      <c r="LF73" s="78"/>
      <c r="LG73" s="78"/>
      <c r="LH73" s="78"/>
      <c r="LI73" s="78"/>
      <c r="LJ73" s="78"/>
      <c r="LK73" s="78"/>
      <c r="LL73" s="78"/>
      <c r="LM73" s="78"/>
      <c r="LN73" s="78"/>
      <c r="LO73" s="78"/>
      <c r="LP73" s="78"/>
      <c r="LQ73" s="78"/>
      <c r="LR73" s="78"/>
      <c r="LS73" s="78"/>
      <c r="LT73" s="78"/>
      <c r="LU73" s="78"/>
      <c r="LV73" s="78"/>
      <c r="LW73" s="78"/>
      <c r="LX73" s="78"/>
      <c r="LY73" s="78"/>
      <c r="LZ73" s="78"/>
      <c r="MA73" s="78"/>
      <c r="MB73" s="78"/>
      <c r="MC73" s="78"/>
      <c r="MD73" s="78"/>
      <c r="ME73" s="78"/>
      <c r="MF73" s="78"/>
      <c r="MG73" s="78"/>
      <c r="MH73" s="78"/>
      <c r="MI73" s="78"/>
      <c r="MJ73" s="78"/>
      <c r="MK73" s="78"/>
      <c r="ML73" s="78"/>
      <c r="MM73" s="78"/>
      <c r="MN73" s="78"/>
      <c r="MO73" s="78"/>
      <c r="MP73" s="78"/>
      <c r="MQ73" s="78"/>
      <c r="MR73" s="78"/>
      <c r="MS73" s="78"/>
      <c r="MT73" s="78"/>
      <c r="MU73" s="78"/>
      <c r="MV73" s="78"/>
      <c r="MW73" s="78"/>
      <c r="MX73" s="78"/>
      <c r="MY73" s="78"/>
      <c r="MZ73" s="78"/>
      <c r="NA73" s="78"/>
      <c r="NB73" s="78"/>
      <c r="NC73" s="78"/>
      <c r="ND73" s="78"/>
      <c r="NE73" s="78"/>
      <c r="NF73" s="78"/>
      <c r="NG73" s="78"/>
      <c r="NH73" s="78"/>
      <c r="NI73" s="78"/>
      <c r="NJ73" s="78"/>
      <c r="NK73" s="78"/>
      <c r="NL73" s="78"/>
      <c r="NM73" s="78"/>
      <c r="NN73" s="78"/>
      <c r="NO73" s="78"/>
      <c r="NP73" s="78"/>
      <c r="NQ73" s="78"/>
      <c r="NR73" s="78"/>
      <c r="NS73" s="78"/>
      <c r="NT73" s="78"/>
      <c r="NU73" s="78"/>
      <c r="NV73" s="78"/>
      <c r="NW73" s="78"/>
      <c r="NX73" s="78"/>
      <c r="NY73" s="78"/>
      <c r="NZ73" s="78"/>
      <c r="OA73" s="78"/>
      <c r="OB73" s="78"/>
      <c r="OC73" s="78"/>
      <c r="OD73" s="78"/>
      <c r="OE73" s="78"/>
      <c r="OF73" s="78"/>
      <c r="OG73" s="78"/>
      <c r="OH73" s="78"/>
      <c r="OI73" s="78"/>
      <c r="OJ73" s="78"/>
      <c r="OK73" s="78"/>
      <c r="OL73" s="78"/>
      <c r="OM73" s="78"/>
      <c r="ON73" s="78"/>
      <c r="OO73" s="78"/>
      <c r="OP73" s="78"/>
      <c r="OQ73" s="78"/>
      <c r="OR73" s="78"/>
      <c r="OS73" s="78"/>
      <c r="OT73" s="78"/>
      <c r="OU73" s="78"/>
      <c r="OV73" s="78"/>
      <c r="OW73" s="78"/>
      <c r="OX73" s="78"/>
      <c r="OY73" s="78"/>
      <c r="OZ73" s="78"/>
      <c r="PA73" s="78"/>
      <c r="PB73" s="78"/>
      <c r="PC73" s="78"/>
      <c r="PD73" s="78"/>
      <c r="PE73" s="78"/>
      <c r="PF73" s="78"/>
      <c r="PG73" s="78"/>
      <c r="PH73" s="78"/>
      <c r="PI73" s="78"/>
      <c r="PJ73" s="78"/>
      <c r="PK73" s="78"/>
      <c r="PL73" s="78"/>
      <c r="PM73" s="78"/>
      <c r="PN73" s="78"/>
      <c r="PO73" s="78"/>
      <c r="PP73" s="78"/>
      <c r="PQ73" s="78"/>
      <c r="PR73" s="78"/>
      <c r="PS73" s="78"/>
      <c r="PT73" s="78"/>
      <c r="PU73" s="78"/>
      <c r="PV73" s="78"/>
      <c r="PW73" s="78"/>
      <c r="PX73" s="78"/>
      <c r="PY73" s="78"/>
      <c r="PZ73" s="78"/>
      <c r="QA73" s="78"/>
      <c r="QB73" s="78"/>
      <c r="QC73" s="78"/>
      <c r="QD73" s="78"/>
      <c r="QE73" s="78"/>
      <c r="QF73" s="78"/>
      <c r="QG73" s="78"/>
      <c r="QH73" s="78"/>
      <c r="QI73" s="78"/>
      <c r="QJ73" s="78"/>
      <c r="QK73" s="78"/>
      <c r="QL73" s="78"/>
      <c r="QM73" s="78"/>
      <c r="QN73" s="78"/>
      <c r="QO73" s="78"/>
      <c r="QP73" s="78"/>
      <c r="QQ73" s="78"/>
      <c r="QR73" s="78"/>
      <c r="QS73" s="78"/>
      <c r="QT73" s="78"/>
      <c r="QU73" s="78"/>
      <c r="QV73" s="78"/>
      <c r="QW73" s="78"/>
      <c r="QX73" s="78"/>
      <c r="QY73" s="78"/>
      <c r="QZ73" s="78"/>
      <c r="RA73" s="78"/>
      <c r="RB73" s="78"/>
      <c r="RC73" s="78"/>
      <c r="RD73" s="78"/>
      <c r="RE73" s="78"/>
      <c r="RF73" s="78"/>
      <c r="RG73" s="78"/>
      <c r="RH73" s="78"/>
      <c r="RI73" s="78"/>
      <c r="RJ73" s="78"/>
      <c r="RK73" s="78"/>
      <c r="RL73" s="78"/>
      <c r="RM73" s="78"/>
      <c r="RN73" s="78"/>
      <c r="RO73" s="78"/>
      <c r="RP73" s="78"/>
      <c r="RQ73" s="78"/>
      <c r="RR73" s="78"/>
      <c r="RS73" s="78"/>
      <c r="RT73" s="78"/>
      <c r="RU73" s="78"/>
      <c r="RV73" s="78"/>
      <c r="RW73" s="78"/>
      <c r="RX73" s="78"/>
      <c r="RY73" s="78"/>
      <c r="RZ73" s="78"/>
      <c r="SA73" s="78"/>
      <c r="SB73" s="78"/>
      <c r="SC73" s="78"/>
      <c r="SD73" s="78"/>
      <c r="SE73" s="78"/>
      <c r="SF73" s="78"/>
      <c r="SG73" s="78"/>
      <c r="SH73" s="78"/>
      <c r="SI73" s="78"/>
      <c r="SJ73" s="78"/>
      <c r="SK73" s="78"/>
      <c r="SL73" s="78"/>
      <c r="SM73" s="78"/>
      <c r="SN73" s="78"/>
      <c r="SO73" s="78"/>
      <c r="SP73" s="78"/>
      <c r="SQ73" s="78"/>
      <c r="SR73" s="78"/>
      <c r="SS73" s="78"/>
      <c r="ST73" s="78"/>
      <c r="SU73" s="78"/>
      <c r="SV73" s="78"/>
      <c r="SW73" s="78"/>
      <c r="SX73" s="78"/>
      <c r="SY73" s="78"/>
      <c r="SZ73" s="78"/>
      <c r="TA73" s="78"/>
      <c r="TB73" s="78"/>
      <c r="TC73" s="78"/>
      <c r="TD73" s="78"/>
      <c r="TE73" s="78"/>
      <c r="TF73" s="78"/>
      <c r="TG73" s="78"/>
      <c r="TH73" s="78"/>
      <c r="TI73" s="78"/>
      <c r="TJ73" s="78"/>
      <c r="TK73" s="78"/>
      <c r="TL73" s="78"/>
      <c r="TM73" s="78"/>
      <c r="TN73" s="78"/>
      <c r="TO73" s="78"/>
      <c r="TP73" s="78"/>
      <c r="TQ73" s="78"/>
      <c r="TR73" s="78"/>
      <c r="TS73" s="78"/>
      <c r="TT73" s="78"/>
      <c r="TU73" s="78"/>
      <c r="TV73" s="78"/>
      <c r="TW73" s="78"/>
      <c r="TX73" s="78"/>
      <c r="TY73" s="78"/>
      <c r="TZ73" s="78"/>
      <c r="UA73" s="78"/>
      <c r="UB73" s="78"/>
      <c r="UC73" s="78"/>
      <c r="UD73" s="78"/>
      <c r="UE73" s="78"/>
      <c r="UF73" s="78"/>
      <c r="UG73" s="78"/>
      <c r="UH73" s="78"/>
      <c r="UI73" s="78"/>
      <c r="UJ73" s="78"/>
      <c r="UK73" s="78"/>
      <c r="UL73" s="78"/>
      <c r="UM73" s="78"/>
      <c r="UN73" s="78"/>
      <c r="UO73" s="78"/>
      <c r="UP73" s="78"/>
      <c r="UQ73" s="78"/>
      <c r="UR73" s="78"/>
      <c r="US73" s="78"/>
      <c r="UT73" s="78"/>
      <c r="UU73" s="78"/>
      <c r="UV73" s="78"/>
      <c r="UW73" s="78"/>
      <c r="UX73" s="78"/>
      <c r="UY73" s="78"/>
      <c r="UZ73" s="78"/>
      <c r="VA73" s="78"/>
      <c r="VB73" s="78"/>
      <c r="VC73" s="78"/>
      <c r="VD73" s="78"/>
      <c r="VE73" s="78"/>
      <c r="VF73" s="78"/>
      <c r="VG73" s="78"/>
      <c r="VH73" s="78"/>
      <c r="VI73" s="78"/>
      <c r="VJ73" s="78"/>
      <c r="VK73" s="78"/>
      <c r="VL73" s="78"/>
      <c r="VM73" s="78"/>
      <c r="VN73" s="78"/>
      <c r="VO73" s="78"/>
      <c r="VP73" s="78"/>
      <c r="VQ73" s="78"/>
      <c r="VR73" s="78"/>
      <c r="VS73" s="78"/>
      <c r="VT73" s="78"/>
      <c r="VU73" s="78"/>
      <c r="VV73" s="78"/>
      <c r="VW73" s="78"/>
      <c r="VX73" s="78"/>
      <c r="VY73" s="78"/>
      <c r="VZ73" s="78"/>
      <c r="WA73" s="78"/>
      <c r="WB73" s="78"/>
      <c r="WC73" s="78"/>
      <c r="WD73" s="78"/>
      <c r="WE73" s="78"/>
      <c r="WF73" s="78"/>
      <c r="WG73" s="78"/>
      <c r="WH73" s="78"/>
      <c r="WI73" s="78"/>
      <c r="WJ73" s="78"/>
      <c r="WK73" s="78"/>
      <c r="WL73" s="78"/>
      <c r="WM73" s="78"/>
      <c r="WN73" s="78"/>
      <c r="WO73" s="78"/>
      <c r="WP73" s="78"/>
      <c r="WQ73" s="78"/>
      <c r="WR73" s="78"/>
      <c r="WS73" s="78"/>
      <c r="WT73" s="78"/>
      <c r="WU73" s="78"/>
      <c r="WV73" s="78"/>
      <c r="WW73" s="78"/>
      <c r="WX73" s="78"/>
      <c r="WY73" s="78"/>
      <c r="WZ73" s="78"/>
      <c r="XA73" s="78"/>
      <c r="XB73" s="78"/>
      <c r="XC73" s="78"/>
      <c r="XD73" s="78"/>
      <c r="XE73" s="78"/>
      <c r="XF73" s="78"/>
      <c r="XG73" s="78"/>
      <c r="XH73" s="78"/>
      <c r="XI73" s="78"/>
      <c r="XJ73" s="78"/>
      <c r="XK73" s="78"/>
      <c r="XL73" s="78"/>
      <c r="XM73" s="78"/>
      <c r="XN73" s="78"/>
      <c r="XO73" s="78"/>
      <c r="XP73" s="78"/>
      <c r="XQ73" s="78"/>
      <c r="XR73" s="78"/>
      <c r="XS73" s="78"/>
      <c r="XT73" s="78"/>
      <c r="XU73" s="78"/>
      <c r="XV73" s="78"/>
      <c r="XW73" s="78"/>
      <c r="XX73" s="78"/>
      <c r="XY73" s="78"/>
      <c r="XZ73" s="78"/>
      <c r="YA73" s="78"/>
      <c r="YB73" s="78"/>
      <c r="YC73" s="78"/>
      <c r="YD73" s="78"/>
      <c r="YE73" s="78"/>
      <c r="YF73" s="78"/>
      <c r="YG73" s="78"/>
      <c r="YH73" s="78"/>
      <c r="YI73" s="78"/>
      <c r="YJ73" s="78"/>
      <c r="YK73" s="78"/>
      <c r="YL73" s="78"/>
      <c r="YM73" s="78"/>
      <c r="YN73" s="78"/>
      <c r="YO73" s="78"/>
      <c r="YP73" s="78"/>
      <c r="YQ73" s="78"/>
      <c r="YR73" s="78"/>
      <c r="YS73" s="78"/>
      <c r="YT73" s="78"/>
      <c r="YU73" s="78"/>
      <c r="YV73" s="78"/>
      <c r="YW73" s="78"/>
      <c r="YX73" s="78"/>
      <c r="YY73" s="78"/>
      <c r="YZ73" s="78"/>
      <c r="ZA73" s="78"/>
      <c r="ZB73" s="78"/>
      <c r="ZC73" s="78"/>
      <c r="ZD73" s="78"/>
      <c r="ZE73" s="78"/>
      <c r="ZF73" s="78"/>
      <c r="ZG73" s="78"/>
      <c r="ZH73" s="78"/>
      <c r="ZI73" s="78"/>
      <c r="ZJ73" s="78"/>
      <c r="ZK73" s="78"/>
      <c r="ZL73" s="78"/>
      <c r="ZM73" s="78"/>
      <c r="ZN73" s="78"/>
      <c r="ZO73" s="78"/>
      <c r="ZP73" s="78"/>
      <c r="ZQ73" s="78"/>
      <c r="ZR73" s="78"/>
      <c r="ZS73" s="78"/>
      <c r="ZT73" s="78"/>
      <c r="ZU73" s="78"/>
      <c r="ZV73" s="78"/>
      <c r="ZW73" s="78"/>
      <c r="ZX73" s="78"/>
      <c r="ZY73" s="78"/>
      <c r="ZZ73" s="78"/>
      <c r="AAA73" s="78"/>
      <c r="AAB73" s="78"/>
      <c r="AAC73" s="78"/>
      <c r="AAD73" s="78"/>
      <c r="AAE73" s="78"/>
      <c r="AAF73" s="78"/>
      <c r="AAG73" s="78"/>
      <c r="AAH73" s="78"/>
      <c r="AAI73" s="78"/>
      <c r="AAJ73" s="78"/>
      <c r="AAK73" s="78"/>
      <c r="AAL73" s="78"/>
      <c r="AAM73" s="78"/>
      <c r="AAN73" s="78"/>
      <c r="AAO73" s="78"/>
      <c r="AAP73" s="78"/>
      <c r="AAQ73" s="78"/>
      <c r="AAR73" s="78"/>
      <c r="AAS73" s="78"/>
      <c r="AAT73" s="78"/>
      <c r="AAU73" s="78"/>
      <c r="AAV73" s="78"/>
      <c r="AAW73" s="78"/>
      <c r="AAX73" s="78"/>
      <c r="AAY73" s="78"/>
      <c r="AAZ73" s="78"/>
      <c r="ABA73" s="78"/>
      <c r="ABB73" s="78"/>
      <c r="ABC73" s="78"/>
      <c r="ABD73" s="78"/>
      <c r="ABE73" s="78"/>
      <c r="ABF73" s="78"/>
      <c r="ABG73" s="78"/>
      <c r="ABH73" s="78"/>
      <c r="ABI73" s="78"/>
      <c r="ABJ73" s="78"/>
      <c r="ABK73" s="78"/>
      <c r="ABL73" s="78"/>
      <c r="ABM73" s="78"/>
      <c r="ABN73" s="78"/>
      <c r="ABO73" s="78"/>
      <c r="ABP73" s="78"/>
      <c r="ABQ73" s="78"/>
      <c r="ABR73" s="78"/>
      <c r="ABS73" s="78"/>
      <c r="ABT73" s="78"/>
      <c r="ABU73" s="78"/>
      <c r="ABV73" s="78"/>
      <c r="ABW73" s="78"/>
      <c r="ABX73" s="78"/>
      <c r="ABY73" s="78"/>
      <c r="ABZ73" s="78"/>
      <c r="ACA73" s="78"/>
      <c r="ACB73" s="78"/>
      <c r="ACC73" s="78"/>
      <c r="ACD73" s="78"/>
      <c r="ACE73" s="78"/>
      <c r="ACF73" s="78"/>
      <c r="ACG73" s="78"/>
      <c r="ACH73" s="78"/>
      <c r="ACI73" s="78"/>
      <c r="ACJ73" s="78"/>
      <c r="ACK73" s="78"/>
      <c r="ACL73" s="78"/>
      <c r="ACM73" s="78"/>
      <c r="ACN73" s="78"/>
      <c r="ACO73" s="78"/>
      <c r="ACP73" s="78"/>
      <c r="ACQ73" s="78"/>
      <c r="ACR73" s="78"/>
      <c r="ACS73" s="78"/>
      <c r="ACT73" s="78"/>
      <c r="ACU73" s="78"/>
      <c r="ACV73" s="78"/>
      <c r="ACW73" s="78"/>
      <c r="ACX73" s="78"/>
      <c r="ACY73" s="78"/>
      <c r="ACZ73" s="78"/>
      <c r="ADA73" s="78"/>
      <c r="ADB73" s="78"/>
      <c r="ADC73" s="78"/>
      <c r="ADD73" s="78"/>
      <c r="ADE73" s="78"/>
      <c r="ADF73" s="78"/>
      <c r="ADG73" s="78"/>
      <c r="ADH73" s="78"/>
      <c r="ADI73" s="78"/>
      <c r="ADJ73" s="78"/>
      <c r="ADK73" s="78"/>
      <c r="ADL73" s="78"/>
      <c r="ADM73" s="78"/>
      <c r="ADN73" s="78"/>
      <c r="ADO73" s="78"/>
      <c r="ADP73" s="78"/>
      <c r="ADQ73" s="78"/>
      <c r="ADR73" s="78"/>
      <c r="ADS73" s="78"/>
      <c r="ADT73" s="78"/>
      <c r="ADU73" s="78"/>
      <c r="ADV73" s="78"/>
      <c r="ADW73" s="78"/>
      <c r="ADX73" s="78"/>
      <c r="ADY73" s="78"/>
      <c r="ADZ73" s="78"/>
      <c r="AEA73" s="78"/>
      <c r="AEB73" s="78"/>
      <c r="AEC73" s="78"/>
      <c r="AED73" s="78"/>
      <c r="AEE73" s="78"/>
      <c r="AEF73" s="78"/>
      <c r="AEG73" s="78"/>
      <c r="AEH73" s="78"/>
      <c r="AEI73" s="78"/>
      <c r="AEJ73" s="78"/>
      <c r="AEK73" s="78"/>
      <c r="AEL73" s="78"/>
      <c r="AEM73" s="78"/>
      <c r="AEN73" s="78"/>
      <c r="AEO73" s="78"/>
      <c r="AEP73" s="78"/>
      <c r="AEQ73" s="78"/>
      <c r="AER73" s="78"/>
      <c r="AES73" s="78"/>
      <c r="AET73" s="78"/>
      <c r="AEU73" s="78"/>
      <c r="AEV73" s="78"/>
      <c r="AEW73" s="78"/>
      <c r="AEX73" s="78"/>
      <c r="AEY73" s="78"/>
      <c r="AEZ73" s="78"/>
      <c r="AFA73" s="78"/>
      <c r="AFB73" s="78"/>
      <c r="AFC73" s="78"/>
      <c r="AFD73" s="78"/>
      <c r="AFE73" s="78"/>
      <c r="AFF73" s="78"/>
      <c r="AFG73" s="78"/>
      <c r="AFH73" s="78"/>
      <c r="AFI73" s="78"/>
      <c r="AFJ73" s="78"/>
      <c r="AFK73" s="78"/>
      <c r="AFL73" s="78"/>
      <c r="AFM73" s="78"/>
      <c r="AFN73" s="78"/>
      <c r="AFO73" s="78"/>
      <c r="AFP73" s="78"/>
      <c r="AFQ73" s="78"/>
      <c r="AFR73" s="78"/>
      <c r="AFS73" s="78"/>
      <c r="AFT73" s="78"/>
      <c r="AFU73" s="78"/>
      <c r="AFV73" s="78"/>
      <c r="AFW73" s="78"/>
      <c r="AFX73" s="78"/>
      <c r="AFY73" s="78"/>
      <c r="AFZ73" s="78"/>
      <c r="AGA73" s="78"/>
      <c r="AGB73" s="78"/>
      <c r="AGC73" s="78"/>
      <c r="AGD73" s="78"/>
      <c r="AGE73" s="78"/>
      <c r="AGF73" s="78"/>
      <c r="AGG73" s="78"/>
      <c r="AGH73" s="78"/>
      <c r="AGI73" s="78"/>
      <c r="AGJ73" s="78"/>
      <c r="AGK73" s="78"/>
      <c r="AGL73" s="78"/>
      <c r="AGM73" s="78"/>
      <c r="AGN73" s="78"/>
      <c r="AGO73" s="78"/>
      <c r="AGP73" s="78"/>
      <c r="AGQ73" s="78"/>
      <c r="AGR73" s="78"/>
      <c r="AGS73" s="78"/>
      <c r="AGT73" s="78"/>
      <c r="AGU73" s="78"/>
      <c r="AGV73" s="78"/>
      <c r="AGW73" s="78"/>
      <c r="AGX73" s="78"/>
      <c r="AGY73" s="78"/>
      <c r="AGZ73" s="78"/>
      <c r="AHA73" s="78"/>
      <c r="AHB73" s="78"/>
      <c r="AHC73" s="78"/>
      <c r="AHD73" s="78"/>
      <c r="AHE73" s="78"/>
      <c r="AHF73" s="78"/>
      <c r="AHG73" s="78"/>
      <c r="AHH73" s="78"/>
      <c r="AHI73" s="78"/>
      <c r="AHJ73" s="78"/>
      <c r="AHK73" s="78"/>
      <c r="AHL73" s="78"/>
      <c r="AHM73" s="78"/>
      <c r="AHN73" s="78"/>
      <c r="AHO73" s="78"/>
      <c r="AHP73" s="78"/>
      <c r="AHQ73" s="78"/>
      <c r="AHR73" s="78"/>
      <c r="AHS73" s="78"/>
      <c r="AHT73" s="78"/>
      <c r="AHU73" s="78"/>
      <c r="AHV73" s="78"/>
      <c r="AHW73" s="78"/>
      <c r="AHX73" s="78"/>
      <c r="AHY73" s="78"/>
      <c r="AHZ73" s="78"/>
      <c r="AIA73" s="78"/>
      <c r="AIB73" s="78"/>
      <c r="AIC73" s="78"/>
      <c r="AID73" s="78"/>
      <c r="AIE73" s="78"/>
      <c r="AIF73" s="78"/>
      <c r="AIG73" s="78"/>
      <c r="AIH73" s="78"/>
      <c r="AII73" s="78"/>
      <c r="AIJ73" s="78"/>
      <c r="AIK73" s="78"/>
      <c r="AIL73" s="78"/>
      <c r="AIM73" s="78"/>
      <c r="AIN73" s="78"/>
      <c r="AIO73" s="78"/>
      <c r="AIP73" s="78"/>
      <c r="AIQ73" s="78"/>
      <c r="AIR73" s="78"/>
      <c r="AIS73" s="78"/>
      <c r="AIT73" s="78"/>
      <c r="AIU73" s="78"/>
      <c r="AIV73" s="78"/>
      <c r="AIW73" s="78"/>
      <c r="AIX73" s="78"/>
      <c r="AIY73" s="78"/>
      <c r="AIZ73" s="78"/>
      <c r="AJA73" s="78"/>
      <c r="AJB73" s="78"/>
      <c r="AJC73" s="78"/>
      <c r="AJD73" s="78"/>
      <c r="AJE73" s="78"/>
      <c r="AJF73" s="78"/>
      <c r="AJG73" s="78"/>
      <c r="AJH73" s="78"/>
      <c r="AJI73" s="78"/>
      <c r="AJJ73" s="78"/>
      <c r="AJK73" s="78"/>
      <c r="AJL73" s="78"/>
      <c r="AJM73" s="78"/>
      <c r="AJN73" s="78"/>
      <c r="AJO73" s="78"/>
      <c r="AJP73" s="78"/>
      <c r="AJQ73" s="78"/>
      <c r="AJR73" s="78"/>
      <c r="AJS73" s="78"/>
      <c r="AJT73" s="78"/>
      <c r="AJU73" s="78"/>
      <c r="AJV73" s="78"/>
      <c r="AJW73" s="78"/>
      <c r="AJX73" s="78"/>
      <c r="AJY73" s="78"/>
      <c r="AJZ73" s="78"/>
      <c r="AKA73" s="78"/>
      <c r="AKB73" s="78"/>
      <c r="AKC73" s="78"/>
      <c r="AKD73" s="78"/>
      <c r="AKE73" s="78"/>
      <c r="AKF73" s="78"/>
      <c r="AKG73" s="78"/>
      <c r="AKH73" s="78"/>
      <c r="AKI73" s="78"/>
      <c r="AKJ73" s="78"/>
      <c r="AKK73" s="78"/>
      <c r="AKL73" s="78"/>
      <c r="AKM73" s="78"/>
      <c r="AKN73" s="78"/>
      <c r="AKO73" s="78"/>
      <c r="AKP73" s="78"/>
      <c r="AKQ73" s="78"/>
      <c r="AKR73" s="78"/>
      <c r="AKS73" s="78"/>
      <c r="AKT73" s="78"/>
      <c r="AKU73" s="78"/>
      <c r="AKV73" s="78"/>
      <c r="AKW73" s="78"/>
      <c r="AKX73" s="78"/>
      <c r="AKY73" s="78"/>
      <c r="AKZ73" s="78"/>
      <c r="ALA73" s="78"/>
      <c r="ALB73" s="78"/>
      <c r="ALC73" s="78"/>
      <c r="ALD73" s="78"/>
      <c r="ALE73" s="78"/>
      <c r="ALF73" s="78"/>
      <c r="ALG73" s="78"/>
      <c r="ALH73" s="78"/>
      <c r="ALI73" s="78"/>
      <c r="ALJ73" s="78"/>
      <c r="ALK73" s="78"/>
      <c r="ALL73" s="78"/>
      <c r="ALM73" s="78"/>
      <c r="ALN73" s="78"/>
      <c r="ALO73" s="78"/>
      <c r="ALP73" s="78"/>
      <c r="ALQ73" s="78"/>
      <c r="ALR73" s="78"/>
      <c r="ALS73" s="78"/>
      <c r="ALT73" s="78"/>
      <c r="ALU73" s="78"/>
      <c r="ALV73" s="78"/>
      <c r="ALW73" s="78"/>
      <c r="ALX73" s="78"/>
      <c r="ALY73" s="78"/>
      <c r="ALZ73" s="78"/>
      <c r="AMA73" s="78"/>
      <c r="AMB73" s="78"/>
      <c r="AMC73" s="78"/>
      <c r="AMD73" s="78"/>
      <c r="AME73" s="78"/>
      <c r="AMF73" s="78"/>
      <c r="AMG73" s="78"/>
      <c r="AMH73" s="78"/>
      <c r="AMI73" s="78"/>
      <c r="AMJ73" s="78"/>
      <c r="AMK73" s="78"/>
      <c r="AML73" s="78"/>
      <c r="AMM73" s="78"/>
      <c r="AMN73" s="78"/>
      <c r="AMO73" s="78"/>
    </row>
    <row r="74" spans="1:1029" ht="16.5" thickBot="1">
      <c r="B74" s="105"/>
      <c r="C74" s="105" t="s">
        <v>766</v>
      </c>
      <c r="G74" s="201"/>
      <c r="H74" s="219"/>
      <c r="J74" s="214">
        <f>SUM(J6:J70)</f>
        <v>380.86590999999993</v>
      </c>
      <c r="L74" s="214">
        <f>SUM(L6:L70)</f>
        <v>346.29142000000002</v>
      </c>
    </row>
    <row r="75" spans="1:1029" s="226" customFormat="1" ht="17.100000000000001" customHeight="1" thickTop="1" thickBot="1">
      <c r="A75" s="103"/>
      <c r="B75" s="105"/>
      <c r="C75" s="219" t="s">
        <v>57</v>
      </c>
      <c r="D75" s="219"/>
      <c r="E75" s="318"/>
      <c r="F75" s="201"/>
      <c r="G75" s="201"/>
      <c r="H75" s="318"/>
      <c r="I75" s="106"/>
      <c r="J75" s="235">
        <f>J71</f>
        <v>97.5</v>
      </c>
      <c r="K75" s="106"/>
      <c r="L75" s="235">
        <f>L71</f>
        <v>97.5</v>
      </c>
      <c r="M75" s="201"/>
      <c r="N75" s="78"/>
      <c r="O75" s="78"/>
      <c r="P75" s="78"/>
      <c r="Q75" s="78"/>
      <c r="R75" s="78"/>
      <c r="S75" s="78"/>
      <c r="T75" s="78"/>
      <c r="U75" s="78"/>
      <c r="V75" s="78"/>
      <c r="W75" s="78"/>
      <c r="X75" s="78"/>
      <c r="Y75" s="78"/>
      <c r="Z75" s="78"/>
      <c r="AA75" s="78"/>
      <c r="AB75" s="78"/>
      <c r="AC75" s="78"/>
      <c r="AD75" s="78"/>
      <c r="AE75" s="78"/>
      <c r="AF75" s="78"/>
      <c r="AG75" s="78"/>
      <c r="AH75" s="78"/>
      <c r="AI75" s="78"/>
      <c r="AJ75" s="78"/>
      <c r="AK75" s="78"/>
      <c r="AL75" s="78"/>
      <c r="AM75" s="78"/>
      <c r="AN75" s="78"/>
      <c r="AO75" s="78"/>
      <c r="AP75" s="78"/>
      <c r="AQ75" s="78"/>
      <c r="AR75" s="78"/>
      <c r="AS75" s="78"/>
      <c r="AT75" s="78"/>
      <c r="AU75" s="78"/>
      <c r="AV75" s="78"/>
      <c r="AW75" s="78"/>
      <c r="AX75" s="78"/>
      <c r="AY75" s="78"/>
      <c r="AZ75" s="78"/>
      <c r="BA75" s="78"/>
      <c r="BB75" s="78"/>
      <c r="BC75" s="78"/>
      <c r="BD75" s="78"/>
      <c r="BE75" s="78"/>
      <c r="BF75" s="78"/>
      <c r="BG75" s="78"/>
      <c r="BH75" s="78"/>
      <c r="BI75" s="78"/>
      <c r="BJ75" s="78"/>
      <c r="BK75" s="78"/>
      <c r="BL75" s="78"/>
      <c r="BM75" s="78"/>
      <c r="BN75" s="78"/>
      <c r="BO75" s="78"/>
      <c r="BP75" s="78"/>
      <c r="BQ75" s="78"/>
      <c r="BR75" s="78"/>
      <c r="BS75" s="78"/>
      <c r="BT75" s="78"/>
      <c r="BU75" s="78"/>
      <c r="BV75" s="78"/>
      <c r="BW75" s="78"/>
      <c r="BX75" s="78"/>
      <c r="BY75" s="78"/>
      <c r="BZ75" s="78"/>
      <c r="CA75" s="78"/>
      <c r="CB75" s="78"/>
      <c r="CC75" s="78"/>
      <c r="CD75" s="78"/>
      <c r="CE75" s="78"/>
      <c r="CF75" s="78"/>
      <c r="CG75" s="78"/>
      <c r="CH75" s="78"/>
      <c r="CI75" s="78"/>
      <c r="CJ75" s="78"/>
      <c r="CK75" s="78"/>
      <c r="CL75" s="78"/>
      <c r="CM75" s="78"/>
      <c r="CN75" s="78"/>
      <c r="CO75" s="78"/>
      <c r="CP75" s="78"/>
      <c r="CQ75" s="78"/>
      <c r="CR75" s="78"/>
      <c r="CS75" s="78"/>
      <c r="CT75" s="78"/>
      <c r="CU75" s="78"/>
      <c r="CV75" s="78"/>
      <c r="CW75" s="78"/>
      <c r="CX75" s="78"/>
      <c r="CY75" s="78"/>
      <c r="CZ75" s="78"/>
      <c r="DA75" s="78"/>
      <c r="DB75" s="78"/>
      <c r="DC75" s="78"/>
      <c r="DD75" s="78"/>
      <c r="DE75" s="78"/>
      <c r="DF75" s="78"/>
      <c r="DG75" s="78"/>
      <c r="DH75" s="78"/>
      <c r="DI75" s="78"/>
      <c r="DJ75" s="78"/>
      <c r="DK75" s="78"/>
      <c r="DL75" s="78"/>
      <c r="DM75" s="78"/>
      <c r="DN75" s="78"/>
      <c r="DO75" s="78"/>
      <c r="DP75" s="78"/>
      <c r="DQ75" s="78"/>
      <c r="DR75" s="78"/>
      <c r="DS75" s="78"/>
      <c r="DT75" s="78"/>
      <c r="DU75" s="78"/>
      <c r="DV75" s="78"/>
      <c r="DW75" s="78"/>
      <c r="DX75" s="78"/>
      <c r="DY75" s="78"/>
      <c r="DZ75" s="78"/>
      <c r="EA75" s="78"/>
      <c r="EB75" s="78"/>
      <c r="EC75" s="78"/>
      <c r="ED75" s="78"/>
      <c r="EE75" s="78"/>
      <c r="EF75" s="78"/>
      <c r="EG75" s="78"/>
      <c r="EH75" s="78"/>
      <c r="EI75" s="78"/>
      <c r="EJ75" s="78"/>
      <c r="EK75" s="78"/>
      <c r="EL75" s="78"/>
      <c r="EM75" s="78"/>
      <c r="EN75" s="78"/>
      <c r="EO75" s="78"/>
      <c r="EP75" s="78"/>
      <c r="EQ75" s="78"/>
      <c r="ER75" s="78"/>
      <c r="ES75" s="78"/>
      <c r="ET75" s="78"/>
      <c r="EU75" s="78"/>
      <c r="EV75" s="78"/>
      <c r="EW75" s="78"/>
      <c r="EX75" s="78"/>
      <c r="EY75" s="78"/>
      <c r="EZ75" s="78"/>
      <c r="FA75" s="78"/>
      <c r="FB75" s="78"/>
      <c r="FC75" s="78"/>
      <c r="FD75" s="78"/>
      <c r="FE75" s="78"/>
      <c r="FF75" s="78"/>
      <c r="FG75" s="78"/>
      <c r="FH75" s="78"/>
      <c r="FI75" s="78"/>
      <c r="FJ75" s="78"/>
      <c r="FK75" s="78"/>
      <c r="FL75" s="78"/>
      <c r="FM75" s="78"/>
      <c r="FN75" s="78"/>
      <c r="FO75" s="78"/>
      <c r="FP75" s="78"/>
      <c r="FQ75" s="78"/>
      <c r="FR75" s="78"/>
      <c r="FS75" s="78"/>
      <c r="FT75" s="78"/>
      <c r="FU75" s="78"/>
      <c r="FV75" s="78"/>
      <c r="FW75" s="78"/>
      <c r="FX75" s="78"/>
      <c r="FY75" s="78"/>
      <c r="FZ75" s="78"/>
      <c r="GA75" s="78"/>
      <c r="GB75" s="78"/>
      <c r="GC75" s="78"/>
      <c r="GD75" s="78"/>
      <c r="GE75" s="78"/>
      <c r="GF75" s="78"/>
      <c r="GG75" s="78"/>
      <c r="GH75" s="78"/>
      <c r="GI75" s="78"/>
      <c r="GJ75" s="78"/>
      <c r="GK75" s="78"/>
      <c r="GL75" s="78"/>
      <c r="GM75" s="78"/>
      <c r="GN75" s="78"/>
      <c r="GO75" s="78"/>
      <c r="GP75" s="78"/>
      <c r="GQ75" s="78"/>
      <c r="GR75" s="78"/>
      <c r="GS75" s="78"/>
      <c r="GT75" s="78"/>
      <c r="GU75" s="78"/>
      <c r="GV75" s="78"/>
      <c r="GW75" s="78"/>
      <c r="GX75" s="78"/>
      <c r="GY75" s="78"/>
      <c r="GZ75" s="78"/>
      <c r="HA75" s="78"/>
      <c r="HB75" s="78"/>
      <c r="HC75" s="78"/>
      <c r="HD75" s="78"/>
      <c r="HE75" s="78"/>
      <c r="HF75" s="78"/>
      <c r="HG75" s="78"/>
      <c r="HH75" s="78"/>
      <c r="HI75" s="78"/>
      <c r="HJ75" s="78"/>
      <c r="HK75" s="78"/>
      <c r="HL75" s="78"/>
      <c r="HM75" s="78"/>
      <c r="HN75" s="78"/>
      <c r="HO75" s="78"/>
      <c r="HP75" s="78"/>
      <c r="HQ75" s="78"/>
      <c r="HR75" s="78"/>
      <c r="HS75" s="78"/>
      <c r="HT75" s="78"/>
      <c r="HU75" s="78"/>
      <c r="HV75" s="78"/>
      <c r="HW75" s="78"/>
      <c r="HX75" s="78"/>
      <c r="HY75" s="78"/>
      <c r="HZ75" s="78"/>
      <c r="IA75" s="78"/>
      <c r="IB75" s="78"/>
      <c r="IC75" s="78"/>
      <c r="ID75" s="78"/>
      <c r="IE75" s="78"/>
      <c r="IF75" s="78"/>
      <c r="IG75" s="78"/>
      <c r="IH75" s="78"/>
      <c r="II75" s="78"/>
      <c r="IJ75" s="78"/>
      <c r="IK75" s="78"/>
      <c r="IL75" s="78"/>
      <c r="IM75" s="78"/>
      <c r="IN75" s="78"/>
      <c r="IO75" s="78"/>
      <c r="IP75" s="78"/>
      <c r="IQ75" s="78"/>
      <c r="IR75" s="78"/>
      <c r="IS75" s="78"/>
      <c r="IT75" s="78"/>
      <c r="IU75" s="78"/>
      <c r="IV75" s="78"/>
      <c r="IW75" s="78"/>
      <c r="IX75" s="78"/>
      <c r="IY75" s="78"/>
      <c r="IZ75" s="78"/>
      <c r="JA75" s="78"/>
      <c r="JB75" s="78"/>
      <c r="JC75" s="78"/>
      <c r="JD75" s="78"/>
      <c r="JE75" s="78"/>
      <c r="JF75" s="78"/>
      <c r="JG75" s="78"/>
      <c r="JH75" s="78"/>
      <c r="JI75" s="78"/>
      <c r="JJ75" s="78"/>
      <c r="JK75" s="78"/>
      <c r="JL75" s="78"/>
      <c r="JM75" s="78"/>
      <c r="JN75" s="78"/>
      <c r="JO75" s="78"/>
      <c r="JP75" s="78"/>
      <c r="JQ75" s="78"/>
      <c r="JR75" s="78"/>
      <c r="JS75" s="78"/>
      <c r="JT75" s="78"/>
      <c r="JU75" s="78"/>
      <c r="JV75" s="78"/>
      <c r="JW75" s="78"/>
      <c r="JX75" s="78"/>
      <c r="JY75" s="78"/>
      <c r="JZ75" s="78"/>
      <c r="KA75" s="78"/>
      <c r="KB75" s="78"/>
      <c r="KC75" s="78"/>
      <c r="KD75" s="78"/>
      <c r="KE75" s="78"/>
      <c r="KF75" s="78"/>
      <c r="KG75" s="78"/>
      <c r="KH75" s="78"/>
      <c r="KI75" s="78"/>
      <c r="KJ75" s="78"/>
      <c r="KK75" s="78"/>
      <c r="KL75" s="78"/>
      <c r="KM75" s="78"/>
      <c r="KN75" s="78"/>
      <c r="KO75" s="78"/>
      <c r="KP75" s="78"/>
      <c r="KQ75" s="78"/>
      <c r="KR75" s="78"/>
      <c r="KS75" s="78"/>
      <c r="KT75" s="78"/>
      <c r="KU75" s="78"/>
      <c r="KV75" s="78"/>
      <c r="KW75" s="78"/>
      <c r="KX75" s="78"/>
      <c r="KY75" s="78"/>
      <c r="KZ75" s="78"/>
      <c r="LA75" s="78"/>
      <c r="LB75" s="78"/>
      <c r="LC75" s="78"/>
      <c r="LD75" s="78"/>
      <c r="LE75" s="78"/>
      <c r="LF75" s="78"/>
      <c r="LG75" s="78"/>
      <c r="LH75" s="78"/>
      <c r="LI75" s="78"/>
      <c r="LJ75" s="78"/>
      <c r="LK75" s="78"/>
      <c r="LL75" s="78"/>
      <c r="LM75" s="78"/>
      <c r="LN75" s="78"/>
      <c r="LO75" s="78"/>
      <c r="LP75" s="78"/>
      <c r="LQ75" s="78"/>
      <c r="LR75" s="78"/>
      <c r="LS75" s="78"/>
      <c r="LT75" s="78"/>
      <c r="LU75" s="78"/>
      <c r="LV75" s="78"/>
      <c r="LW75" s="78"/>
      <c r="LX75" s="78"/>
      <c r="LY75" s="78"/>
      <c r="LZ75" s="78"/>
      <c r="MA75" s="78"/>
      <c r="MB75" s="78"/>
      <c r="MC75" s="78"/>
      <c r="MD75" s="78"/>
      <c r="ME75" s="78"/>
      <c r="MF75" s="78"/>
      <c r="MG75" s="78"/>
      <c r="MH75" s="78"/>
      <c r="MI75" s="78"/>
      <c r="MJ75" s="78"/>
      <c r="MK75" s="78"/>
      <c r="ML75" s="78"/>
      <c r="MM75" s="78"/>
      <c r="MN75" s="78"/>
      <c r="MO75" s="78"/>
      <c r="MP75" s="78"/>
      <c r="MQ75" s="78"/>
      <c r="MR75" s="78"/>
      <c r="MS75" s="78"/>
      <c r="MT75" s="78"/>
      <c r="MU75" s="78"/>
      <c r="MV75" s="78"/>
      <c r="MW75" s="78"/>
      <c r="MX75" s="78"/>
      <c r="MY75" s="78"/>
      <c r="MZ75" s="78"/>
      <c r="NA75" s="78"/>
      <c r="NB75" s="78"/>
      <c r="NC75" s="78"/>
      <c r="ND75" s="78"/>
      <c r="NE75" s="78"/>
      <c r="NF75" s="78"/>
      <c r="NG75" s="78"/>
      <c r="NH75" s="78"/>
      <c r="NI75" s="78"/>
      <c r="NJ75" s="78"/>
      <c r="NK75" s="78"/>
      <c r="NL75" s="78"/>
      <c r="NM75" s="78"/>
      <c r="NN75" s="78"/>
      <c r="NO75" s="78"/>
      <c r="NP75" s="78"/>
      <c r="NQ75" s="78"/>
      <c r="NR75" s="78"/>
      <c r="NS75" s="78"/>
      <c r="NT75" s="78"/>
      <c r="NU75" s="78"/>
      <c r="NV75" s="78"/>
      <c r="NW75" s="78"/>
      <c r="NX75" s="78"/>
      <c r="NY75" s="78"/>
      <c r="NZ75" s="78"/>
      <c r="OA75" s="78"/>
      <c r="OB75" s="78"/>
      <c r="OC75" s="78"/>
      <c r="OD75" s="78"/>
      <c r="OE75" s="78"/>
      <c r="OF75" s="78"/>
      <c r="OG75" s="78"/>
      <c r="OH75" s="78"/>
      <c r="OI75" s="78"/>
      <c r="OJ75" s="78"/>
      <c r="OK75" s="78"/>
      <c r="OL75" s="78"/>
      <c r="OM75" s="78"/>
      <c r="ON75" s="78"/>
      <c r="OO75" s="78"/>
      <c r="OP75" s="78"/>
      <c r="OQ75" s="78"/>
      <c r="OR75" s="78"/>
      <c r="OS75" s="78"/>
      <c r="OT75" s="78"/>
      <c r="OU75" s="78"/>
      <c r="OV75" s="78"/>
      <c r="OW75" s="78"/>
      <c r="OX75" s="78"/>
      <c r="OY75" s="78"/>
      <c r="OZ75" s="78"/>
      <c r="PA75" s="78"/>
      <c r="PB75" s="78"/>
      <c r="PC75" s="78"/>
      <c r="PD75" s="78"/>
      <c r="PE75" s="78"/>
      <c r="PF75" s="78"/>
      <c r="PG75" s="78"/>
      <c r="PH75" s="78"/>
      <c r="PI75" s="78"/>
      <c r="PJ75" s="78"/>
      <c r="PK75" s="78"/>
      <c r="PL75" s="78"/>
      <c r="PM75" s="78"/>
      <c r="PN75" s="78"/>
      <c r="PO75" s="78"/>
      <c r="PP75" s="78"/>
      <c r="PQ75" s="78"/>
      <c r="PR75" s="78"/>
      <c r="PS75" s="78"/>
      <c r="PT75" s="78"/>
      <c r="PU75" s="78"/>
      <c r="PV75" s="78"/>
      <c r="PW75" s="78"/>
      <c r="PX75" s="78"/>
      <c r="PY75" s="78"/>
      <c r="PZ75" s="78"/>
      <c r="QA75" s="78"/>
      <c r="QB75" s="78"/>
      <c r="QC75" s="78"/>
      <c r="QD75" s="78"/>
      <c r="QE75" s="78"/>
      <c r="QF75" s="78"/>
      <c r="QG75" s="78"/>
      <c r="QH75" s="78"/>
      <c r="QI75" s="78"/>
      <c r="QJ75" s="78"/>
      <c r="QK75" s="78"/>
      <c r="QL75" s="78"/>
      <c r="QM75" s="78"/>
      <c r="QN75" s="78"/>
      <c r="QO75" s="78"/>
      <c r="QP75" s="78"/>
      <c r="QQ75" s="78"/>
      <c r="QR75" s="78"/>
      <c r="QS75" s="78"/>
      <c r="QT75" s="78"/>
      <c r="QU75" s="78"/>
      <c r="QV75" s="78"/>
      <c r="QW75" s="78"/>
      <c r="QX75" s="78"/>
      <c r="QY75" s="78"/>
      <c r="QZ75" s="78"/>
      <c r="RA75" s="78"/>
      <c r="RB75" s="78"/>
      <c r="RC75" s="78"/>
      <c r="RD75" s="78"/>
      <c r="RE75" s="78"/>
      <c r="RF75" s="78"/>
      <c r="RG75" s="78"/>
      <c r="RH75" s="78"/>
      <c r="RI75" s="78"/>
      <c r="RJ75" s="78"/>
      <c r="RK75" s="78"/>
      <c r="RL75" s="78"/>
      <c r="RM75" s="78"/>
      <c r="RN75" s="78"/>
      <c r="RO75" s="78"/>
      <c r="RP75" s="78"/>
      <c r="RQ75" s="78"/>
      <c r="RR75" s="78"/>
      <c r="RS75" s="78"/>
      <c r="RT75" s="78"/>
      <c r="RU75" s="78"/>
      <c r="RV75" s="78"/>
      <c r="RW75" s="78"/>
      <c r="RX75" s="78"/>
      <c r="RY75" s="78"/>
      <c r="RZ75" s="78"/>
      <c r="SA75" s="78"/>
      <c r="SB75" s="78"/>
      <c r="SC75" s="78"/>
      <c r="SD75" s="78"/>
      <c r="SE75" s="78"/>
      <c r="SF75" s="78"/>
      <c r="SG75" s="78"/>
      <c r="SH75" s="78"/>
      <c r="SI75" s="78"/>
      <c r="SJ75" s="78"/>
      <c r="SK75" s="78"/>
      <c r="SL75" s="78"/>
      <c r="SM75" s="78"/>
      <c r="SN75" s="78"/>
      <c r="SO75" s="78"/>
      <c r="SP75" s="78"/>
      <c r="SQ75" s="78"/>
      <c r="SR75" s="78"/>
      <c r="SS75" s="78"/>
      <c r="ST75" s="78"/>
      <c r="SU75" s="78"/>
      <c r="SV75" s="78"/>
      <c r="SW75" s="78"/>
      <c r="SX75" s="78"/>
      <c r="SY75" s="78"/>
      <c r="SZ75" s="78"/>
      <c r="TA75" s="78"/>
      <c r="TB75" s="78"/>
      <c r="TC75" s="78"/>
      <c r="TD75" s="78"/>
      <c r="TE75" s="78"/>
      <c r="TF75" s="78"/>
      <c r="TG75" s="78"/>
      <c r="TH75" s="78"/>
      <c r="TI75" s="78"/>
      <c r="TJ75" s="78"/>
      <c r="TK75" s="78"/>
      <c r="TL75" s="78"/>
      <c r="TM75" s="78"/>
      <c r="TN75" s="78"/>
      <c r="TO75" s="78"/>
      <c r="TP75" s="78"/>
      <c r="TQ75" s="78"/>
      <c r="TR75" s="78"/>
      <c r="TS75" s="78"/>
      <c r="TT75" s="78"/>
      <c r="TU75" s="78"/>
      <c r="TV75" s="78"/>
      <c r="TW75" s="78"/>
      <c r="TX75" s="78"/>
      <c r="TY75" s="78"/>
      <c r="TZ75" s="78"/>
      <c r="UA75" s="78"/>
      <c r="UB75" s="78"/>
      <c r="UC75" s="78"/>
      <c r="UD75" s="78"/>
      <c r="UE75" s="78"/>
      <c r="UF75" s="78"/>
      <c r="UG75" s="78"/>
      <c r="UH75" s="78"/>
      <c r="UI75" s="78"/>
      <c r="UJ75" s="78"/>
      <c r="UK75" s="78"/>
      <c r="UL75" s="78"/>
      <c r="UM75" s="78"/>
      <c r="UN75" s="78"/>
      <c r="UO75" s="78"/>
      <c r="UP75" s="78"/>
      <c r="UQ75" s="78"/>
      <c r="UR75" s="78"/>
      <c r="US75" s="78"/>
      <c r="UT75" s="78"/>
      <c r="UU75" s="78"/>
      <c r="UV75" s="78"/>
      <c r="UW75" s="78"/>
      <c r="UX75" s="78"/>
      <c r="UY75" s="78"/>
      <c r="UZ75" s="78"/>
      <c r="VA75" s="78"/>
      <c r="VB75" s="78"/>
      <c r="VC75" s="78"/>
      <c r="VD75" s="78"/>
      <c r="VE75" s="78"/>
      <c r="VF75" s="78"/>
      <c r="VG75" s="78"/>
      <c r="VH75" s="78"/>
      <c r="VI75" s="78"/>
      <c r="VJ75" s="78"/>
      <c r="VK75" s="78"/>
      <c r="VL75" s="78"/>
      <c r="VM75" s="78"/>
      <c r="VN75" s="78"/>
      <c r="VO75" s="78"/>
      <c r="VP75" s="78"/>
      <c r="VQ75" s="78"/>
      <c r="VR75" s="78"/>
      <c r="VS75" s="78"/>
      <c r="VT75" s="78"/>
      <c r="VU75" s="78"/>
      <c r="VV75" s="78"/>
      <c r="VW75" s="78"/>
      <c r="VX75" s="78"/>
      <c r="VY75" s="78"/>
      <c r="VZ75" s="78"/>
      <c r="WA75" s="78"/>
      <c r="WB75" s="78"/>
      <c r="WC75" s="78"/>
      <c r="WD75" s="78"/>
      <c r="WE75" s="78"/>
      <c r="WF75" s="78"/>
      <c r="WG75" s="78"/>
      <c r="WH75" s="78"/>
      <c r="WI75" s="78"/>
      <c r="WJ75" s="78"/>
      <c r="WK75" s="78"/>
      <c r="WL75" s="78"/>
      <c r="WM75" s="78"/>
      <c r="WN75" s="78"/>
      <c r="WO75" s="78"/>
      <c r="WP75" s="78"/>
      <c r="WQ75" s="78"/>
      <c r="WR75" s="78"/>
      <c r="WS75" s="78"/>
      <c r="WT75" s="78"/>
      <c r="WU75" s="78"/>
      <c r="WV75" s="78"/>
      <c r="WW75" s="78"/>
      <c r="WX75" s="78"/>
      <c r="WY75" s="78"/>
      <c r="WZ75" s="78"/>
      <c r="XA75" s="78"/>
      <c r="XB75" s="78"/>
      <c r="XC75" s="78"/>
      <c r="XD75" s="78"/>
      <c r="XE75" s="78"/>
      <c r="XF75" s="78"/>
      <c r="XG75" s="78"/>
      <c r="XH75" s="78"/>
      <c r="XI75" s="78"/>
      <c r="XJ75" s="78"/>
      <c r="XK75" s="78"/>
      <c r="XL75" s="78"/>
      <c r="XM75" s="78"/>
      <c r="XN75" s="78"/>
      <c r="XO75" s="78"/>
      <c r="XP75" s="78"/>
      <c r="XQ75" s="78"/>
      <c r="XR75" s="78"/>
      <c r="XS75" s="78"/>
      <c r="XT75" s="78"/>
      <c r="XU75" s="78"/>
      <c r="XV75" s="78"/>
      <c r="XW75" s="78"/>
      <c r="XX75" s="78"/>
      <c r="XY75" s="78"/>
      <c r="XZ75" s="78"/>
      <c r="YA75" s="78"/>
      <c r="YB75" s="78"/>
      <c r="YC75" s="78"/>
      <c r="YD75" s="78"/>
      <c r="YE75" s="78"/>
      <c r="YF75" s="78"/>
      <c r="YG75" s="78"/>
      <c r="YH75" s="78"/>
      <c r="YI75" s="78"/>
      <c r="YJ75" s="78"/>
      <c r="YK75" s="78"/>
      <c r="YL75" s="78"/>
      <c r="YM75" s="78"/>
      <c r="YN75" s="78"/>
      <c r="YO75" s="78"/>
      <c r="YP75" s="78"/>
      <c r="YQ75" s="78"/>
      <c r="YR75" s="78"/>
      <c r="YS75" s="78"/>
      <c r="YT75" s="78"/>
      <c r="YU75" s="78"/>
      <c r="YV75" s="78"/>
      <c r="YW75" s="78"/>
      <c r="YX75" s="78"/>
      <c r="YY75" s="78"/>
      <c r="YZ75" s="78"/>
      <c r="ZA75" s="78"/>
      <c r="ZB75" s="78"/>
      <c r="ZC75" s="78"/>
      <c r="ZD75" s="78"/>
      <c r="ZE75" s="78"/>
      <c r="ZF75" s="78"/>
      <c r="ZG75" s="78"/>
      <c r="ZH75" s="78"/>
      <c r="ZI75" s="78"/>
      <c r="ZJ75" s="78"/>
      <c r="ZK75" s="78"/>
      <c r="ZL75" s="78"/>
      <c r="ZM75" s="78"/>
      <c r="ZN75" s="78"/>
      <c r="ZO75" s="78"/>
      <c r="ZP75" s="78"/>
      <c r="ZQ75" s="78"/>
      <c r="ZR75" s="78"/>
      <c r="ZS75" s="78"/>
      <c r="ZT75" s="78"/>
      <c r="ZU75" s="78"/>
      <c r="ZV75" s="78"/>
      <c r="ZW75" s="78"/>
      <c r="ZX75" s="78"/>
      <c r="ZY75" s="78"/>
      <c r="ZZ75" s="78"/>
      <c r="AAA75" s="78"/>
      <c r="AAB75" s="78"/>
      <c r="AAC75" s="78"/>
      <c r="AAD75" s="78"/>
      <c r="AAE75" s="78"/>
      <c r="AAF75" s="78"/>
      <c r="AAG75" s="78"/>
      <c r="AAH75" s="78"/>
      <c r="AAI75" s="78"/>
      <c r="AAJ75" s="78"/>
      <c r="AAK75" s="78"/>
      <c r="AAL75" s="78"/>
      <c r="AAM75" s="78"/>
      <c r="AAN75" s="78"/>
      <c r="AAO75" s="78"/>
      <c r="AAP75" s="78"/>
      <c r="AAQ75" s="78"/>
      <c r="AAR75" s="78"/>
      <c r="AAS75" s="78"/>
      <c r="AAT75" s="78"/>
      <c r="AAU75" s="78"/>
      <c r="AAV75" s="78"/>
      <c r="AAW75" s="78"/>
      <c r="AAX75" s="78"/>
      <c r="AAY75" s="78"/>
      <c r="AAZ75" s="78"/>
      <c r="ABA75" s="78"/>
      <c r="ABB75" s="78"/>
      <c r="ABC75" s="78"/>
      <c r="ABD75" s="78"/>
      <c r="ABE75" s="78"/>
      <c r="ABF75" s="78"/>
      <c r="ABG75" s="78"/>
      <c r="ABH75" s="78"/>
      <c r="ABI75" s="78"/>
      <c r="ABJ75" s="78"/>
      <c r="ABK75" s="78"/>
      <c r="ABL75" s="78"/>
      <c r="ABM75" s="78"/>
      <c r="ABN75" s="78"/>
      <c r="ABO75" s="78"/>
      <c r="ABP75" s="78"/>
      <c r="ABQ75" s="78"/>
      <c r="ABR75" s="78"/>
      <c r="ABS75" s="78"/>
      <c r="ABT75" s="78"/>
      <c r="ABU75" s="78"/>
      <c r="ABV75" s="78"/>
      <c r="ABW75" s="78"/>
      <c r="ABX75" s="78"/>
      <c r="ABY75" s="78"/>
      <c r="ABZ75" s="78"/>
      <c r="ACA75" s="78"/>
      <c r="ACB75" s="78"/>
      <c r="ACC75" s="78"/>
      <c r="ACD75" s="78"/>
      <c r="ACE75" s="78"/>
      <c r="ACF75" s="78"/>
      <c r="ACG75" s="78"/>
      <c r="ACH75" s="78"/>
      <c r="ACI75" s="78"/>
      <c r="ACJ75" s="78"/>
      <c r="ACK75" s="78"/>
      <c r="ACL75" s="78"/>
      <c r="ACM75" s="78"/>
      <c r="ACN75" s="78"/>
      <c r="ACO75" s="78"/>
      <c r="ACP75" s="78"/>
      <c r="ACQ75" s="78"/>
      <c r="ACR75" s="78"/>
      <c r="ACS75" s="78"/>
      <c r="ACT75" s="78"/>
      <c r="ACU75" s="78"/>
      <c r="ACV75" s="78"/>
      <c r="ACW75" s="78"/>
      <c r="ACX75" s="78"/>
      <c r="ACY75" s="78"/>
      <c r="ACZ75" s="78"/>
      <c r="ADA75" s="78"/>
      <c r="ADB75" s="78"/>
      <c r="ADC75" s="78"/>
      <c r="ADD75" s="78"/>
      <c r="ADE75" s="78"/>
      <c r="ADF75" s="78"/>
      <c r="ADG75" s="78"/>
      <c r="ADH75" s="78"/>
      <c r="ADI75" s="78"/>
      <c r="ADJ75" s="78"/>
      <c r="ADK75" s="78"/>
      <c r="ADL75" s="78"/>
      <c r="ADM75" s="78"/>
      <c r="ADN75" s="78"/>
      <c r="ADO75" s="78"/>
      <c r="ADP75" s="78"/>
      <c r="ADQ75" s="78"/>
      <c r="ADR75" s="78"/>
      <c r="ADS75" s="78"/>
      <c r="ADT75" s="78"/>
      <c r="ADU75" s="78"/>
      <c r="ADV75" s="78"/>
      <c r="ADW75" s="78"/>
      <c r="ADX75" s="78"/>
      <c r="ADY75" s="78"/>
      <c r="ADZ75" s="78"/>
      <c r="AEA75" s="78"/>
      <c r="AEB75" s="78"/>
      <c r="AEC75" s="78"/>
      <c r="AED75" s="78"/>
      <c r="AEE75" s="78"/>
      <c r="AEF75" s="78"/>
      <c r="AEG75" s="78"/>
      <c r="AEH75" s="78"/>
      <c r="AEI75" s="78"/>
      <c r="AEJ75" s="78"/>
      <c r="AEK75" s="78"/>
      <c r="AEL75" s="78"/>
      <c r="AEM75" s="78"/>
      <c r="AEN75" s="78"/>
      <c r="AEO75" s="78"/>
      <c r="AEP75" s="78"/>
      <c r="AEQ75" s="78"/>
      <c r="AER75" s="78"/>
      <c r="AES75" s="78"/>
      <c r="AET75" s="78"/>
      <c r="AEU75" s="78"/>
      <c r="AEV75" s="78"/>
      <c r="AEW75" s="78"/>
      <c r="AEX75" s="78"/>
      <c r="AEY75" s="78"/>
      <c r="AEZ75" s="78"/>
      <c r="AFA75" s="78"/>
      <c r="AFB75" s="78"/>
      <c r="AFC75" s="78"/>
      <c r="AFD75" s="78"/>
      <c r="AFE75" s="78"/>
      <c r="AFF75" s="78"/>
      <c r="AFG75" s="78"/>
      <c r="AFH75" s="78"/>
      <c r="AFI75" s="78"/>
      <c r="AFJ75" s="78"/>
      <c r="AFK75" s="78"/>
      <c r="AFL75" s="78"/>
      <c r="AFM75" s="78"/>
      <c r="AFN75" s="78"/>
      <c r="AFO75" s="78"/>
      <c r="AFP75" s="78"/>
      <c r="AFQ75" s="78"/>
      <c r="AFR75" s="78"/>
      <c r="AFS75" s="78"/>
      <c r="AFT75" s="78"/>
      <c r="AFU75" s="78"/>
      <c r="AFV75" s="78"/>
      <c r="AFW75" s="78"/>
      <c r="AFX75" s="78"/>
      <c r="AFY75" s="78"/>
      <c r="AFZ75" s="78"/>
      <c r="AGA75" s="78"/>
      <c r="AGB75" s="78"/>
      <c r="AGC75" s="78"/>
      <c r="AGD75" s="78"/>
      <c r="AGE75" s="78"/>
      <c r="AGF75" s="78"/>
      <c r="AGG75" s="78"/>
      <c r="AGH75" s="78"/>
      <c r="AGI75" s="78"/>
      <c r="AGJ75" s="78"/>
      <c r="AGK75" s="78"/>
      <c r="AGL75" s="78"/>
      <c r="AGM75" s="78"/>
      <c r="AGN75" s="78"/>
      <c r="AGO75" s="78"/>
      <c r="AGP75" s="78"/>
      <c r="AGQ75" s="78"/>
      <c r="AGR75" s="78"/>
      <c r="AGS75" s="78"/>
      <c r="AGT75" s="78"/>
      <c r="AGU75" s="78"/>
      <c r="AGV75" s="78"/>
      <c r="AGW75" s="78"/>
      <c r="AGX75" s="78"/>
      <c r="AGY75" s="78"/>
      <c r="AGZ75" s="78"/>
      <c r="AHA75" s="78"/>
      <c r="AHB75" s="78"/>
      <c r="AHC75" s="78"/>
      <c r="AHD75" s="78"/>
      <c r="AHE75" s="78"/>
      <c r="AHF75" s="78"/>
      <c r="AHG75" s="78"/>
      <c r="AHH75" s="78"/>
      <c r="AHI75" s="78"/>
      <c r="AHJ75" s="78"/>
      <c r="AHK75" s="78"/>
      <c r="AHL75" s="78"/>
      <c r="AHM75" s="78"/>
      <c r="AHN75" s="78"/>
      <c r="AHO75" s="78"/>
      <c r="AHP75" s="78"/>
      <c r="AHQ75" s="78"/>
      <c r="AHR75" s="78"/>
      <c r="AHS75" s="78"/>
      <c r="AHT75" s="78"/>
      <c r="AHU75" s="78"/>
      <c r="AHV75" s="78"/>
      <c r="AHW75" s="78"/>
      <c r="AHX75" s="78"/>
      <c r="AHY75" s="78"/>
      <c r="AHZ75" s="78"/>
      <c r="AIA75" s="78"/>
      <c r="AIB75" s="78"/>
      <c r="AIC75" s="78"/>
      <c r="AID75" s="78"/>
      <c r="AIE75" s="78"/>
      <c r="AIF75" s="78"/>
      <c r="AIG75" s="78"/>
      <c r="AIH75" s="78"/>
      <c r="AII75" s="78"/>
      <c r="AIJ75" s="78"/>
      <c r="AIK75" s="78"/>
      <c r="AIL75" s="78"/>
      <c r="AIM75" s="78"/>
      <c r="AIN75" s="78"/>
      <c r="AIO75" s="78"/>
      <c r="AIP75" s="78"/>
      <c r="AIQ75" s="78"/>
      <c r="AIR75" s="78"/>
      <c r="AIS75" s="78"/>
      <c r="AIT75" s="78"/>
      <c r="AIU75" s="78"/>
      <c r="AIV75" s="78"/>
      <c r="AIW75" s="78"/>
      <c r="AIX75" s="78"/>
      <c r="AIY75" s="78"/>
      <c r="AIZ75" s="78"/>
      <c r="AJA75" s="78"/>
      <c r="AJB75" s="78"/>
      <c r="AJC75" s="78"/>
      <c r="AJD75" s="78"/>
      <c r="AJE75" s="78"/>
      <c r="AJF75" s="78"/>
      <c r="AJG75" s="78"/>
      <c r="AJH75" s="78"/>
      <c r="AJI75" s="78"/>
      <c r="AJJ75" s="78"/>
      <c r="AJK75" s="78"/>
      <c r="AJL75" s="78"/>
      <c r="AJM75" s="78"/>
      <c r="AJN75" s="78"/>
      <c r="AJO75" s="78"/>
      <c r="AJP75" s="78"/>
      <c r="AJQ75" s="78"/>
      <c r="AJR75" s="78"/>
      <c r="AJS75" s="78"/>
      <c r="AJT75" s="78"/>
      <c r="AJU75" s="78"/>
      <c r="AJV75" s="78"/>
      <c r="AJW75" s="78"/>
      <c r="AJX75" s="78"/>
      <c r="AJY75" s="78"/>
      <c r="AJZ75" s="78"/>
      <c r="AKA75" s="78"/>
      <c r="AKB75" s="78"/>
      <c r="AKC75" s="78"/>
      <c r="AKD75" s="78"/>
      <c r="AKE75" s="78"/>
      <c r="AKF75" s="78"/>
      <c r="AKG75" s="78"/>
      <c r="AKH75" s="78"/>
      <c r="AKI75" s="78"/>
      <c r="AKJ75" s="78"/>
      <c r="AKK75" s="78"/>
      <c r="AKL75" s="78"/>
      <c r="AKM75" s="78"/>
      <c r="AKN75" s="78"/>
      <c r="AKO75" s="78"/>
      <c r="AKP75" s="78"/>
      <c r="AKQ75" s="78"/>
      <c r="AKR75" s="78"/>
      <c r="AKS75" s="78"/>
      <c r="AKT75" s="78"/>
      <c r="AKU75" s="78"/>
      <c r="AKV75" s="78"/>
      <c r="AKW75" s="78"/>
      <c r="AKX75" s="78"/>
      <c r="AKY75" s="78"/>
      <c r="AKZ75" s="78"/>
      <c r="ALA75" s="78"/>
      <c r="ALB75" s="78"/>
      <c r="ALC75" s="78"/>
      <c r="ALD75" s="78"/>
      <c r="ALE75" s="78"/>
      <c r="ALF75" s="78"/>
      <c r="ALG75" s="78"/>
      <c r="ALH75" s="78"/>
      <c r="ALI75" s="78"/>
      <c r="ALJ75" s="78"/>
      <c r="ALK75" s="78"/>
      <c r="ALL75" s="78"/>
      <c r="ALM75" s="78"/>
      <c r="ALN75" s="78"/>
      <c r="ALO75" s="78"/>
      <c r="ALP75" s="78"/>
      <c r="ALQ75" s="78"/>
      <c r="ALR75" s="78"/>
      <c r="ALS75" s="78"/>
      <c r="ALT75" s="78"/>
      <c r="ALU75" s="78"/>
      <c r="ALV75" s="78"/>
      <c r="ALW75" s="78"/>
      <c r="ALX75" s="78"/>
      <c r="ALY75" s="78"/>
      <c r="ALZ75" s="78"/>
      <c r="AMA75" s="78"/>
      <c r="AMB75" s="78"/>
      <c r="AMC75" s="78"/>
      <c r="AMD75" s="78"/>
      <c r="AME75" s="78"/>
      <c r="AMF75" s="78"/>
      <c r="AMG75" s="78"/>
      <c r="AMH75" s="78"/>
      <c r="AMI75" s="78"/>
      <c r="AMJ75" s="78"/>
      <c r="AMK75" s="78"/>
      <c r="AML75" s="78"/>
      <c r="AMM75" s="78"/>
      <c r="AMN75" s="78"/>
      <c r="AMO75" s="78"/>
    </row>
    <row r="76" spans="1:1029" s="196" customFormat="1" ht="16.5" thickTop="1">
      <c r="A76" s="103"/>
      <c r="B76" s="105"/>
      <c r="C76" s="105"/>
      <c r="D76" s="219"/>
      <c r="E76" s="219"/>
      <c r="F76" s="201"/>
      <c r="G76" s="201"/>
      <c r="H76" s="201"/>
      <c r="I76" s="106"/>
      <c r="J76" s="203"/>
      <c r="K76" s="106"/>
      <c r="L76" s="203"/>
      <c r="M76" s="201"/>
      <c r="N76" s="78"/>
      <c r="O76" s="78"/>
      <c r="P76" s="78"/>
      <c r="Q76" s="78"/>
      <c r="R76" s="78"/>
      <c r="S76" s="78"/>
      <c r="T76" s="78"/>
      <c r="U76" s="78"/>
      <c r="V76" s="78"/>
      <c r="W76" s="78"/>
      <c r="X76" s="78"/>
      <c r="Y76" s="78"/>
      <c r="Z76" s="78"/>
      <c r="AA76" s="78"/>
      <c r="AB76" s="78"/>
      <c r="AC76" s="78"/>
      <c r="AD76" s="78"/>
      <c r="AE76" s="78"/>
      <c r="AF76" s="78"/>
      <c r="AG76" s="78"/>
      <c r="AH76" s="78"/>
      <c r="AI76" s="78"/>
      <c r="AJ76" s="78"/>
      <c r="AK76" s="78"/>
      <c r="AL76" s="78"/>
      <c r="AM76" s="78"/>
      <c r="AN76" s="78"/>
      <c r="AO76" s="78"/>
      <c r="AP76" s="78"/>
      <c r="AQ76" s="78"/>
      <c r="AR76" s="78"/>
      <c r="AS76" s="78"/>
      <c r="AT76" s="78"/>
      <c r="AU76" s="78"/>
      <c r="AV76" s="78"/>
      <c r="AW76" s="78"/>
      <c r="AX76" s="78"/>
      <c r="AY76" s="78"/>
      <c r="AZ76" s="78"/>
      <c r="BA76" s="78"/>
      <c r="BB76" s="78"/>
      <c r="BC76" s="78"/>
      <c r="BD76" s="78"/>
      <c r="BE76" s="78"/>
      <c r="BF76" s="78"/>
      <c r="BG76" s="78"/>
      <c r="BH76" s="78"/>
      <c r="BI76" s="78"/>
      <c r="BJ76" s="78"/>
      <c r="BK76" s="78"/>
      <c r="BL76" s="78"/>
      <c r="BM76" s="78"/>
      <c r="BN76" s="78"/>
      <c r="BO76" s="78"/>
      <c r="BP76" s="78"/>
      <c r="BQ76" s="78"/>
      <c r="BR76" s="78"/>
      <c r="BS76" s="78"/>
      <c r="BT76" s="78"/>
      <c r="BU76" s="78"/>
      <c r="BV76" s="78"/>
      <c r="BW76" s="78"/>
      <c r="BX76" s="78"/>
      <c r="BY76" s="78"/>
      <c r="BZ76" s="78"/>
      <c r="CA76" s="78"/>
      <c r="CB76" s="78"/>
      <c r="CC76" s="78"/>
      <c r="CD76" s="78"/>
      <c r="CE76" s="78"/>
      <c r="CF76" s="78"/>
      <c r="CG76" s="78"/>
      <c r="CH76" s="78"/>
      <c r="CI76" s="78"/>
      <c r="CJ76" s="78"/>
      <c r="CK76" s="78"/>
      <c r="CL76" s="78"/>
      <c r="CM76" s="78"/>
      <c r="CN76" s="78"/>
      <c r="CO76" s="78"/>
      <c r="CP76" s="78"/>
      <c r="CQ76" s="78"/>
      <c r="CR76" s="78"/>
      <c r="CS76" s="78"/>
      <c r="CT76" s="78"/>
      <c r="CU76" s="78"/>
      <c r="CV76" s="78"/>
      <c r="CW76" s="78"/>
      <c r="CX76" s="78"/>
      <c r="CY76" s="78"/>
      <c r="CZ76" s="78"/>
      <c r="DA76" s="78"/>
      <c r="DB76" s="78"/>
      <c r="DC76" s="78"/>
      <c r="DD76" s="78"/>
      <c r="DE76" s="78"/>
      <c r="DF76" s="78"/>
      <c r="DG76" s="78"/>
      <c r="DH76" s="78"/>
      <c r="DI76" s="78"/>
      <c r="DJ76" s="78"/>
      <c r="DK76" s="78"/>
      <c r="DL76" s="78"/>
      <c r="DM76" s="78"/>
      <c r="DN76" s="78"/>
      <c r="DO76" s="78"/>
      <c r="DP76" s="78"/>
      <c r="DQ76" s="78"/>
      <c r="DR76" s="78"/>
      <c r="DS76" s="78"/>
      <c r="DT76" s="78"/>
      <c r="DU76" s="78"/>
      <c r="DV76" s="78"/>
      <c r="DW76" s="78"/>
      <c r="DX76" s="78"/>
      <c r="DY76" s="78"/>
      <c r="DZ76" s="78"/>
      <c r="EA76" s="78"/>
      <c r="EB76" s="78"/>
      <c r="EC76" s="78"/>
      <c r="ED76" s="78"/>
      <c r="EE76" s="78"/>
      <c r="EF76" s="78"/>
      <c r="EG76" s="78"/>
      <c r="EH76" s="78"/>
      <c r="EI76" s="78"/>
      <c r="EJ76" s="78"/>
      <c r="EK76" s="78"/>
      <c r="EL76" s="78"/>
      <c r="EM76" s="78"/>
      <c r="EN76" s="78"/>
      <c r="EO76" s="78"/>
      <c r="EP76" s="78"/>
      <c r="EQ76" s="78"/>
      <c r="ER76" s="78"/>
      <c r="ES76" s="78"/>
      <c r="ET76" s="78"/>
      <c r="EU76" s="78"/>
      <c r="EV76" s="78"/>
      <c r="EW76" s="78"/>
      <c r="EX76" s="78"/>
      <c r="EY76" s="78"/>
      <c r="EZ76" s="78"/>
      <c r="FA76" s="78"/>
      <c r="FB76" s="78"/>
      <c r="FC76" s="78"/>
      <c r="FD76" s="78"/>
      <c r="FE76" s="78"/>
      <c r="FF76" s="78"/>
      <c r="FG76" s="78"/>
      <c r="FH76" s="78"/>
      <c r="FI76" s="78"/>
      <c r="FJ76" s="78"/>
      <c r="FK76" s="78"/>
      <c r="FL76" s="78"/>
      <c r="FM76" s="78"/>
      <c r="FN76" s="78"/>
      <c r="FO76" s="78"/>
      <c r="FP76" s="78"/>
      <c r="FQ76" s="78"/>
      <c r="FR76" s="78"/>
      <c r="FS76" s="78"/>
      <c r="FT76" s="78"/>
      <c r="FU76" s="78"/>
      <c r="FV76" s="78"/>
      <c r="FW76" s="78"/>
      <c r="FX76" s="78"/>
      <c r="FY76" s="78"/>
      <c r="FZ76" s="78"/>
      <c r="GA76" s="78"/>
      <c r="GB76" s="78"/>
      <c r="GC76" s="78"/>
      <c r="GD76" s="78"/>
      <c r="GE76" s="78"/>
      <c r="GF76" s="78"/>
      <c r="GG76" s="78"/>
      <c r="GH76" s="78"/>
      <c r="GI76" s="78"/>
      <c r="GJ76" s="78"/>
      <c r="GK76" s="78"/>
      <c r="GL76" s="78"/>
      <c r="GM76" s="78"/>
      <c r="GN76" s="78"/>
      <c r="GO76" s="78"/>
      <c r="GP76" s="78"/>
      <c r="GQ76" s="78"/>
      <c r="GR76" s="78"/>
      <c r="GS76" s="78"/>
      <c r="GT76" s="78"/>
      <c r="GU76" s="78"/>
      <c r="GV76" s="78"/>
      <c r="GW76" s="78"/>
      <c r="GX76" s="78"/>
      <c r="GY76" s="78"/>
      <c r="GZ76" s="78"/>
      <c r="HA76" s="78"/>
      <c r="HB76" s="78"/>
      <c r="HC76" s="78"/>
      <c r="HD76" s="78"/>
      <c r="HE76" s="78"/>
      <c r="HF76" s="78"/>
      <c r="HG76" s="78"/>
      <c r="HH76" s="78"/>
      <c r="HI76" s="78"/>
      <c r="HJ76" s="78"/>
      <c r="HK76" s="78"/>
      <c r="HL76" s="78"/>
      <c r="HM76" s="78"/>
      <c r="HN76" s="78"/>
      <c r="HO76" s="78"/>
      <c r="HP76" s="78"/>
      <c r="HQ76" s="78"/>
      <c r="HR76" s="78"/>
      <c r="HS76" s="78"/>
      <c r="HT76" s="78"/>
      <c r="HU76" s="78"/>
      <c r="HV76" s="78"/>
      <c r="HW76" s="78"/>
      <c r="HX76" s="78"/>
      <c r="HY76" s="78"/>
      <c r="HZ76" s="78"/>
      <c r="IA76" s="78"/>
      <c r="IB76" s="78"/>
      <c r="IC76" s="78"/>
      <c r="ID76" s="78"/>
      <c r="IE76" s="78"/>
      <c r="IF76" s="78"/>
      <c r="IG76" s="78"/>
      <c r="IH76" s="78"/>
      <c r="II76" s="78"/>
      <c r="IJ76" s="78"/>
      <c r="IK76" s="78"/>
      <c r="IL76" s="78"/>
      <c r="IM76" s="78"/>
      <c r="IN76" s="78"/>
      <c r="IO76" s="78"/>
      <c r="IP76" s="78"/>
      <c r="IQ76" s="78"/>
      <c r="IR76" s="78"/>
      <c r="IS76" s="78"/>
      <c r="IT76" s="78"/>
      <c r="IU76" s="78"/>
      <c r="IV76" s="78"/>
      <c r="IW76" s="78"/>
      <c r="IX76" s="78"/>
      <c r="IY76" s="78"/>
      <c r="IZ76" s="78"/>
      <c r="JA76" s="78"/>
      <c r="JB76" s="78"/>
      <c r="JC76" s="78"/>
      <c r="JD76" s="78"/>
      <c r="JE76" s="78"/>
      <c r="JF76" s="78"/>
      <c r="JG76" s="78"/>
      <c r="JH76" s="78"/>
      <c r="JI76" s="78"/>
      <c r="JJ76" s="78"/>
      <c r="JK76" s="78"/>
      <c r="JL76" s="78"/>
      <c r="JM76" s="78"/>
      <c r="JN76" s="78"/>
      <c r="JO76" s="78"/>
      <c r="JP76" s="78"/>
      <c r="JQ76" s="78"/>
      <c r="JR76" s="78"/>
      <c r="JS76" s="78"/>
      <c r="JT76" s="78"/>
      <c r="JU76" s="78"/>
      <c r="JV76" s="78"/>
      <c r="JW76" s="78"/>
      <c r="JX76" s="78"/>
      <c r="JY76" s="78"/>
      <c r="JZ76" s="78"/>
      <c r="KA76" s="78"/>
      <c r="KB76" s="78"/>
      <c r="KC76" s="78"/>
      <c r="KD76" s="78"/>
      <c r="KE76" s="78"/>
      <c r="KF76" s="78"/>
      <c r="KG76" s="78"/>
      <c r="KH76" s="78"/>
      <c r="KI76" s="78"/>
      <c r="KJ76" s="78"/>
      <c r="KK76" s="78"/>
      <c r="KL76" s="78"/>
      <c r="KM76" s="78"/>
      <c r="KN76" s="78"/>
      <c r="KO76" s="78"/>
      <c r="KP76" s="78"/>
      <c r="KQ76" s="78"/>
      <c r="KR76" s="78"/>
      <c r="KS76" s="78"/>
      <c r="KT76" s="78"/>
      <c r="KU76" s="78"/>
      <c r="KV76" s="78"/>
      <c r="KW76" s="78"/>
      <c r="KX76" s="78"/>
      <c r="KY76" s="78"/>
      <c r="KZ76" s="78"/>
      <c r="LA76" s="78"/>
      <c r="LB76" s="78"/>
      <c r="LC76" s="78"/>
      <c r="LD76" s="78"/>
      <c r="LE76" s="78"/>
      <c r="LF76" s="78"/>
      <c r="LG76" s="78"/>
      <c r="LH76" s="78"/>
      <c r="LI76" s="78"/>
      <c r="LJ76" s="78"/>
      <c r="LK76" s="78"/>
      <c r="LL76" s="78"/>
      <c r="LM76" s="78"/>
      <c r="LN76" s="78"/>
      <c r="LO76" s="78"/>
      <c r="LP76" s="78"/>
      <c r="LQ76" s="78"/>
      <c r="LR76" s="78"/>
      <c r="LS76" s="78"/>
      <c r="LT76" s="78"/>
      <c r="LU76" s="78"/>
      <c r="LV76" s="78"/>
      <c r="LW76" s="78"/>
      <c r="LX76" s="78"/>
      <c r="LY76" s="78"/>
      <c r="LZ76" s="78"/>
      <c r="MA76" s="78"/>
      <c r="MB76" s="78"/>
      <c r="MC76" s="78"/>
      <c r="MD76" s="78"/>
      <c r="ME76" s="78"/>
      <c r="MF76" s="78"/>
      <c r="MG76" s="78"/>
      <c r="MH76" s="78"/>
      <c r="MI76" s="78"/>
      <c r="MJ76" s="78"/>
      <c r="MK76" s="78"/>
      <c r="ML76" s="78"/>
      <c r="MM76" s="78"/>
      <c r="MN76" s="78"/>
      <c r="MO76" s="78"/>
      <c r="MP76" s="78"/>
      <c r="MQ76" s="78"/>
      <c r="MR76" s="78"/>
      <c r="MS76" s="78"/>
      <c r="MT76" s="78"/>
      <c r="MU76" s="78"/>
      <c r="MV76" s="78"/>
      <c r="MW76" s="78"/>
      <c r="MX76" s="78"/>
      <c r="MY76" s="78"/>
      <c r="MZ76" s="78"/>
      <c r="NA76" s="78"/>
      <c r="NB76" s="78"/>
      <c r="NC76" s="78"/>
      <c r="ND76" s="78"/>
      <c r="NE76" s="78"/>
      <c r="NF76" s="78"/>
      <c r="NG76" s="78"/>
      <c r="NH76" s="78"/>
      <c r="NI76" s="78"/>
      <c r="NJ76" s="78"/>
      <c r="NK76" s="78"/>
      <c r="NL76" s="78"/>
      <c r="NM76" s="78"/>
      <c r="NN76" s="78"/>
      <c r="NO76" s="78"/>
      <c r="NP76" s="78"/>
      <c r="NQ76" s="78"/>
      <c r="NR76" s="78"/>
      <c r="NS76" s="78"/>
      <c r="NT76" s="78"/>
      <c r="NU76" s="78"/>
      <c r="NV76" s="78"/>
      <c r="NW76" s="78"/>
      <c r="NX76" s="78"/>
      <c r="NY76" s="78"/>
      <c r="NZ76" s="78"/>
      <c r="OA76" s="78"/>
      <c r="OB76" s="78"/>
      <c r="OC76" s="78"/>
      <c r="OD76" s="78"/>
      <c r="OE76" s="78"/>
      <c r="OF76" s="78"/>
      <c r="OG76" s="78"/>
      <c r="OH76" s="78"/>
      <c r="OI76" s="78"/>
      <c r="OJ76" s="78"/>
      <c r="OK76" s="78"/>
      <c r="OL76" s="78"/>
      <c r="OM76" s="78"/>
      <c r="ON76" s="78"/>
      <c r="OO76" s="78"/>
      <c r="OP76" s="78"/>
      <c r="OQ76" s="78"/>
      <c r="OR76" s="78"/>
      <c r="OS76" s="78"/>
      <c r="OT76" s="78"/>
      <c r="OU76" s="78"/>
      <c r="OV76" s="78"/>
      <c r="OW76" s="78"/>
      <c r="OX76" s="78"/>
      <c r="OY76" s="78"/>
      <c r="OZ76" s="78"/>
      <c r="PA76" s="78"/>
      <c r="PB76" s="78"/>
      <c r="PC76" s="78"/>
      <c r="PD76" s="78"/>
      <c r="PE76" s="78"/>
      <c r="PF76" s="78"/>
      <c r="PG76" s="78"/>
      <c r="PH76" s="78"/>
      <c r="PI76" s="78"/>
      <c r="PJ76" s="78"/>
      <c r="PK76" s="78"/>
      <c r="PL76" s="78"/>
      <c r="PM76" s="78"/>
      <c r="PN76" s="78"/>
      <c r="PO76" s="78"/>
      <c r="PP76" s="78"/>
      <c r="PQ76" s="78"/>
      <c r="PR76" s="78"/>
      <c r="PS76" s="78"/>
      <c r="PT76" s="78"/>
      <c r="PU76" s="78"/>
      <c r="PV76" s="78"/>
      <c r="PW76" s="78"/>
      <c r="PX76" s="78"/>
      <c r="PY76" s="78"/>
      <c r="PZ76" s="78"/>
      <c r="QA76" s="78"/>
      <c r="QB76" s="78"/>
      <c r="QC76" s="78"/>
      <c r="QD76" s="78"/>
      <c r="QE76" s="78"/>
      <c r="QF76" s="78"/>
      <c r="QG76" s="78"/>
      <c r="QH76" s="78"/>
      <c r="QI76" s="78"/>
      <c r="QJ76" s="78"/>
      <c r="QK76" s="78"/>
      <c r="QL76" s="78"/>
      <c r="QM76" s="78"/>
      <c r="QN76" s="78"/>
      <c r="QO76" s="78"/>
      <c r="QP76" s="78"/>
      <c r="QQ76" s="78"/>
      <c r="QR76" s="78"/>
      <c r="QS76" s="78"/>
      <c r="QT76" s="78"/>
      <c r="QU76" s="78"/>
      <c r="QV76" s="78"/>
      <c r="QW76" s="78"/>
      <c r="QX76" s="78"/>
      <c r="QY76" s="78"/>
      <c r="QZ76" s="78"/>
      <c r="RA76" s="78"/>
      <c r="RB76" s="78"/>
      <c r="RC76" s="78"/>
      <c r="RD76" s="78"/>
      <c r="RE76" s="78"/>
      <c r="RF76" s="78"/>
      <c r="RG76" s="78"/>
      <c r="RH76" s="78"/>
      <c r="RI76" s="78"/>
      <c r="RJ76" s="78"/>
      <c r="RK76" s="78"/>
      <c r="RL76" s="78"/>
      <c r="RM76" s="78"/>
      <c r="RN76" s="78"/>
      <c r="RO76" s="78"/>
      <c r="RP76" s="78"/>
      <c r="RQ76" s="78"/>
      <c r="RR76" s="78"/>
      <c r="RS76" s="78"/>
      <c r="RT76" s="78"/>
      <c r="RU76" s="78"/>
      <c r="RV76" s="78"/>
      <c r="RW76" s="78"/>
      <c r="RX76" s="78"/>
      <c r="RY76" s="78"/>
      <c r="RZ76" s="78"/>
      <c r="SA76" s="78"/>
      <c r="SB76" s="78"/>
      <c r="SC76" s="78"/>
      <c r="SD76" s="78"/>
      <c r="SE76" s="78"/>
      <c r="SF76" s="78"/>
      <c r="SG76" s="78"/>
      <c r="SH76" s="78"/>
      <c r="SI76" s="78"/>
      <c r="SJ76" s="78"/>
      <c r="SK76" s="78"/>
      <c r="SL76" s="78"/>
      <c r="SM76" s="78"/>
      <c r="SN76" s="78"/>
      <c r="SO76" s="78"/>
      <c r="SP76" s="78"/>
      <c r="SQ76" s="78"/>
      <c r="SR76" s="78"/>
      <c r="SS76" s="78"/>
      <c r="ST76" s="78"/>
      <c r="SU76" s="78"/>
      <c r="SV76" s="78"/>
      <c r="SW76" s="78"/>
      <c r="SX76" s="78"/>
      <c r="SY76" s="78"/>
      <c r="SZ76" s="78"/>
      <c r="TA76" s="78"/>
      <c r="TB76" s="78"/>
      <c r="TC76" s="78"/>
      <c r="TD76" s="78"/>
      <c r="TE76" s="78"/>
      <c r="TF76" s="78"/>
      <c r="TG76" s="78"/>
      <c r="TH76" s="78"/>
      <c r="TI76" s="78"/>
      <c r="TJ76" s="78"/>
      <c r="TK76" s="78"/>
      <c r="TL76" s="78"/>
      <c r="TM76" s="78"/>
      <c r="TN76" s="78"/>
      <c r="TO76" s="78"/>
      <c r="TP76" s="78"/>
      <c r="TQ76" s="78"/>
      <c r="TR76" s="78"/>
      <c r="TS76" s="78"/>
      <c r="TT76" s="78"/>
      <c r="TU76" s="78"/>
      <c r="TV76" s="78"/>
      <c r="TW76" s="78"/>
      <c r="TX76" s="78"/>
      <c r="TY76" s="78"/>
      <c r="TZ76" s="78"/>
      <c r="UA76" s="78"/>
      <c r="UB76" s="78"/>
      <c r="UC76" s="78"/>
      <c r="UD76" s="78"/>
      <c r="UE76" s="78"/>
      <c r="UF76" s="78"/>
      <c r="UG76" s="78"/>
      <c r="UH76" s="78"/>
      <c r="UI76" s="78"/>
      <c r="UJ76" s="78"/>
      <c r="UK76" s="78"/>
      <c r="UL76" s="78"/>
      <c r="UM76" s="78"/>
      <c r="UN76" s="78"/>
      <c r="UO76" s="78"/>
      <c r="UP76" s="78"/>
      <c r="UQ76" s="78"/>
      <c r="UR76" s="78"/>
      <c r="US76" s="78"/>
      <c r="UT76" s="78"/>
      <c r="UU76" s="78"/>
      <c r="UV76" s="78"/>
      <c r="UW76" s="78"/>
      <c r="UX76" s="78"/>
      <c r="UY76" s="78"/>
      <c r="UZ76" s="78"/>
      <c r="VA76" s="78"/>
      <c r="VB76" s="78"/>
      <c r="VC76" s="78"/>
      <c r="VD76" s="78"/>
      <c r="VE76" s="78"/>
      <c r="VF76" s="78"/>
      <c r="VG76" s="78"/>
      <c r="VH76" s="78"/>
      <c r="VI76" s="78"/>
      <c r="VJ76" s="78"/>
      <c r="VK76" s="78"/>
      <c r="VL76" s="78"/>
      <c r="VM76" s="78"/>
      <c r="VN76" s="78"/>
      <c r="VO76" s="78"/>
      <c r="VP76" s="78"/>
      <c r="VQ76" s="78"/>
      <c r="VR76" s="78"/>
      <c r="VS76" s="78"/>
      <c r="VT76" s="78"/>
      <c r="VU76" s="78"/>
      <c r="VV76" s="78"/>
      <c r="VW76" s="78"/>
      <c r="VX76" s="78"/>
      <c r="VY76" s="78"/>
      <c r="VZ76" s="78"/>
      <c r="WA76" s="78"/>
      <c r="WB76" s="78"/>
      <c r="WC76" s="78"/>
      <c r="WD76" s="78"/>
      <c r="WE76" s="78"/>
      <c r="WF76" s="78"/>
      <c r="WG76" s="78"/>
      <c r="WH76" s="78"/>
      <c r="WI76" s="78"/>
      <c r="WJ76" s="78"/>
      <c r="WK76" s="78"/>
      <c r="WL76" s="78"/>
      <c r="WM76" s="78"/>
      <c r="WN76" s="78"/>
      <c r="WO76" s="78"/>
      <c r="WP76" s="78"/>
      <c r="WQ76" s="78"/>
      <c r="WR76" s="78"/>
      <c r="WS76" s="78"/>
      <c r="WT76" s="78"/>
      <c r="WU76" s="78"/>
      <c r="WV76" s="78"/>
      <c r="WW76" s="78"/>
      <c r="WX76" s="78"/>
      <c r="WY76" s="78"/>
      <c r="WZ76" s="78"/>
      <c r="XA76" s="78"/>
      <c r="XB76" s="78"/>
      <c r="XC76" s="78"/>
      <c r="XD76" s="78"/>
      <c r="XE76" s="78"/>
      <c r="XF76" s="78"/>
      <c r="XG76" s="78"/>
      <c r="XH76" s="78"/>
      <c r="XI76" s="78"/>
      <c r="XJ76" s="78"/>
      <c r="XK76" s="78"/>
      <c r="XL76" s="78"/>
      <c r="XM76" s="78"/>
      <c r="XN76" s="78"/>
      <c r="XO76" s="78"/>
      <c r="XP76" s="78"/>
      <c r="XQ76" s="78"/>
      <c r="XR76" s="78"/>
      <c r="XS76" s="78"/>
      <c r="XT76" s="78"/>
      <c r="XU76" s="78"/>
      <c r="XV76" s="78"/>
      <c r="XW76" s="78"/>
      <c r="XX76" s="78"/>
      <c r="XY76" s="78"/>
      <c r="XZ76" s="78"/>
      <c r="YA76" s="78"/>
      <c r="YB76" s="78"/>
      <c r="YC76" s="78"/>
      <c r="YD76" s="78"/>
      <c r="YE76" s="78"/>
      <c r="YF76" s="78"/>
      <c r="YG76" s="78"/>
      <c r="YH76" s="78"/>
      <c r="YI76" s="78"/>
      <c r="YJ76" s="78"/>
      <c r="YK76" s="78"/>
      <c r="YL76" s="78"/>
      <c r="YM76" s="78"/>
      <c r="YN76" s="78"/>
      <c r="YO76" s="78"/>
      <c r="YP76" s="78"/>
      <c r="YQ76" s="78"/>
      <c r="YR76" s="78"/>
      <c r="YS76" s="78"/>
      <c r="YT76" s="78"/>
      <c r="YU76" s="78"/>
      <c r="YV76" s="78"/>
      <c r="YW76" s="78"/>
      <c r="YX76" s="78"/>
      <c r="YY76" s="78"/>
      <c r="YZ76" s="78"/>
      <c r="ZA76" s="78"/>
      <c r="ZB76" s="78"/>
      <c r="ZC76" s="78"/>
      <c r="ZD76" s="78"/>
      <c r="ZE76" s="78"/>
      <c r="ZF76" s="78"/>
      <c r="ZG76" s="78"/>
      <c r="ZH76" s="78"/>
      <c r="ZI76" s="78"/>
      <c r="ZJ76" s="78"/>
      <c r="ZK76" s="78"/>
      <c r="ZL76" s="78"/>
      <c r="ZM76" s="78"/>
      <c r="ZN76" s="78"/>
      <c r="ZO76" s="78"/>
      <c r="ZP76" s="78"/>
      <c r="ZQ76" s="78"/>
      <c r="ZR76" s="78"/>
      <c r="ZS76" s="78"/>
      <c r="ZT76" s="78"/>
      <c r="ZU76" s="78"/>
      <c r="ZV76" s="78"/>
      <c r="ZW76" s="78"/>
      <c r="ZX76" s="78"/>
      <c r="ZY76" s="78"/>
      <c r="ZZ76" s="78"/>
      <c r="AAA76" s="78"/>
      <c r="AAB76" s="78"/>
      <c r="AAC76" s="78"/>
      <c r="AAD76" s="78"/>
      <c r="AAE76" s="78"/>
      <c r="AAF76" s="78"/>
      <c r="AAG76" s="78"/>
      <c r="AAH76" s="78"/>
      <c r="AAI76" s="78"/>
      <c r="AAJ76" s="78"/>
      <c r="AAK76" s="78"/>
      <c r="AAL76" s="78"/>
      <c r="AAM76" s="78"/>
      <c r="AAN76" s="78"/>
      <c r="AAO76" s="78"/>
      <c r="AAP76" s="78"/>
      <c r="AAQ76" s="78"/>
      <c r="AAR76" s="78"/>
      <c r="AAS76" s="78"/>
      <c r="AAT76" s="78"/>
      <c r="AAU76" s="78"/>
      <c r="AAV76" s="78"/>
      <c r="AAW76" s="78"/>
      <c r="AAX76" s="78"/>
      <c r="AAY76" s="78"/>
      <c r="AAZ76" s="78"/>
      <c r="ABA76" s="78"/>
      <c r="ABB76" s="78"/>
      <c r="ABC76" s="78"/>
      <c r="ABD76" s="78"/>
      <c r="ABE76" s="78"/>
      <c r="ABF76" s="78"/>
      <c r="ABG76" s="78"/>
      <c r="ABH76" s="78"/>
      <c r="ABI76" s="78"/>
      <c r="ABJ76" s="78"/>
      <c r="ABK76" s="78"/>
      <c r="ABL76" s="78"/>
      <c r="ABM76" s="78"/>
      <c r="ABN76" s="78"/>
      <c r="ABO76" s="78"/>
      <c r="ABP76" s="78"/>
      <c r="ABQ76" s="78"/>
      <c r="ABR76" s="78"/>
      <c r="ABS76" s="78"/>
      <c r="ABT76" s="78"/>
      <c r="ABU76" s="78"/>
      <c r="ABV76" s="78"/>
      <c r="ABW76" s="78"/>
      <c r="ABX76" s="78"/>
      <c r="ABY76" s="78"/>
      <c r="ABZ76" s="78"/>
      <c r="ACA76" s="78"/>
      <c r="ACB76" s="78"/>
      <c r="ACC76" s="78"/>
      <c r="ACD76" s="78"/>
      <c r="ACE76" s="78"/>
      <c r="ACF76" s="78"/>
      <c r="ACG76" s="78"/>
      <c r="ACH76" s="78"/>
      <c r="ACI76" s="78"/>
      <c r="ACJ76" s="78"/>
      <c r="ACK76" s="78"/>
      <c r="ACL76" s="78"/>
      <c r="ACM76" s="78"/>
      <c r="ACN76" s="78"/>
      <c r="ACO76" s="78"/>
      <c r="ACP76" s="78"/>
      <c r="ACQ76" s="78"/>
      <c r="ACR76" s="78"/>
      <c r="ACS76" s="78"/>
      <c r="ACT76" s="78"/>
      <c r="ACU76" s="78"/>
      <c r="ACV76" s="78"/>
      <c r="ACW76" s="78"/>
      <c r="ACX76" s="78"/>
      <c r="ACY76" s="78"/>
      <c r="ACZ76" s="78"/>
      <c r="ADA76" s="78"/>
      <c r="ADB76" s="78"/>
      <c r="ADC76" s="78"/>
      <c r="ADD76" s="78"/>
      <c r="ADE76" s="78"/>
      <c r="ADF76" s="78"/>
      <c r="ADG76" s="78"/>
      <c r="ADH76" s="78"/>
      <c r="ADI76" s="78"/>
      <c r="ADJ76" s="78"/>
      <c r="ADK76" s="78"/>
      <c r="ADL76" s="78"/>
      <c r="ADM76" s="78"/>
      <c r="ADN76" s="78"/>
      <c r="ADO76" s="78"/>
      <c r="ADP76" s="78"/>
      <c r="ADQ76" s="78"/>
      <c r="ADR76" s="78"/>
      <c r="ADS76" s="78"/>
      <c r="ADT76" s="78"/>
      <c r="ADU76" s="78"/>
      <c r="ADV76" s="78"/>
      <c r="ADW76" s="78"/>
      <c r="ADX76" s="78"/>
      <c r="ADY76" s="78"/>
      <c r="ADZ76" s="78"/>
      <c r="AEA76" s="78"/>
      <c r="AEB76" s="78"/>
      <c r="AEC76" s="78"/>
      <c r="AED76" s="78"/>
      <c r="AEE76" s="78"/>
      <c r="AEF76" s="78"/>
      <c r="AEG76" s="78"/>
      <c r="AEH76" s="78"/>
      <c r="AEI76" s="78"/>
      <c r="AEJ76" s="78"/>
      <c r="AEK76" s="78"/>
      <c r="AEL76" s="78"/>
      <c r="AEM76" s="78"/>
      <c r="AEN76" s="78"/>
      <c r="AEO76" s="78"/>
      <c r="AEP76" s="78"/>
      <c r="AEQ76" s="78"/>
      <c r="AER76" s="78"/>
      <c r="AES76" s="78"/>
      <c r="AET76" s="78"/>
      <c r="AEU76" s="78"/>
      <c r="AEV76" s="78"/>
      <c r="AEW76" s="78"/>
      <c r="AEX76" s="78"/>
      <c r="AEY76" s="78"/>
      <c r="AEZ76" s="78"/>
      <c r="AFA76" s="78"/>
      <c r="AFB76" s="78"/>
      <c r="AFC76" s="78"/>
      <c r="AFD76" s="78"/>
      <c r="AFE76" s="78"/>
      <c r="AFF76" s="78"/>
      <c r="AFG76" s="78"/>
      <c r="AFH76" s="78"/>
      <c r="AFI76" s="78"/>
      <c r="AFJ76" s="78"/>
      <c r="AFK76" s="78"/>
      <c r="AFL76" s="78"/>
      <c r="AFM76" s="78"/>
      <c r="AFN76" s="78"/>
      <c r="AFO76" s="78"/>
      <c r="AFP76" s="78"/>
      <c r="AFQ76" s="78"/>
      <c r="AFR76" s="78"/>
      <c r="AFS76" s="78"/>
      <c r="AFT76" s="78"/>
      <c r="AFU76" s="78"/>
      <c r="AFV76" s="78"/>
      <c r="AFW76" s="78"/>
      <c r="AFX76" s="78"/>
      <c r="AFY76" s="78"/>
      <c r="AFZ76" s="78"/>
      <c r="AGA76" s="78"/>
      <c r="AGB76" s="78"/>
      <c r="AGC76" s="78"/>
      <c r="AGD76" s="78"/>
      <c r="AGE76" s="78"/>
      <c r="AGF76" s="78"/>
      <c r="AGG76" s="78"/>
      <c r="AGH76" s="78"/>
      <c r="AGI76" s="78"/>
      <c r="AGJ76" s="78"/>
      <c r="AGK76" s="78"/>
      <c r="AGL76" s="78"/>
      <c r="AGM76" s="78"/>
      <c r="AGN76" s="78"/>
      <c r="AGO76" s="78"/>
      <c r="AGP76" s="78"/>
      <c r="AGQ76" s="78"/>
      <c r="AGR76" s="78"/>
      <c r="AGS76" s="78"/>
      <c r="AGT76" s="78"/>
      <c r="AGU76" s="78"/>
      <c r="AGV76" s="78"/>
      <c r="AGW76" s="78"/>
      <c r="AGX76" s="78"/>
      <c r="AGY76" s="78"/>
      <c r="AGZ76" s="78"/>
      <c r="AHA76" s="78"/>
      <c r="AHB76" s="78"/>
      <c r="AHC76" s="78"/>
      <c r="AHD76" s="78"/>
      <c r="AHE76" s="78"/>
      <c r="AHF76" s="78"/>
      <c r="AHG76" s="78"/>
      <c r="AHH76" s="78"/>
      <c r="AHI76" s="78"/>
      <c r="AHJ76" s="78"/>
      <c r="AHK76" s="78"/>
      <c r="AHL76" s="78"/>
      <c r="AHM76" s="78"/>
      <c r="AHN76" s="78"/>
      <c r="AHO76" s="78"/>
      <c r="AHP76" s="78"/>
      <c r="AHQ76" s="78"/>
      <c r="AHR76" s="78"/>
      <c r="AHS76" s="78"/>
      <c r="AHT76" s="78"/>
      <c r="AHU76" s="78"/>
      <c r="AHV76" s="78"/>
      <c r="AHW76" s="78"/>
      <c r="AHX76" s="78"/>
      <c r="AHY76" s="78"/>
      <c r="AHZ76" s="78"/>
      <c r="AIA76" s="78"/>
      <c r="AIB76" s="78"/>
      <c r="AIC76" s="78"/>
      <c r="AID76" s="78"/>
      <c r="AIE76" s="78"/>
      <c r="AIF76" s="78"/>
      <c r="AIG76" s="78"/>
      <c r="AIH76" s="78"/>
      <c r="AII76" s="78"/>
      <c r="AIJ76" s="78"/>
      <c r="AIK76" s="78"/>
      <c r="AIL76" s="78"/>
      <c r="AIM76" s="78"/>
      <c r="AIN76" s="78"/>
      <c r="AIO76" s="78"/>
      <c r="AIP76" s="78"/>
      <c r="AIQ76" s="78"/>
      <c r="AIR76" s="78"/>
      <c r="AIS76" s="78"/>
      <c r="AIT76" s="78"/>
      <c r="AIU76" s="78"/>
      <c r="AIV76" s="78"/>
      <c r="AIW76" s="78"/>
      <c r="AIX76" s="78"/>
      <c r="AIY76" s="78"/>
      <c r="AIZ76" s="78"/>
      <c r="AJA76" s="78"/>
      <c r="AJB76" s="78"/>
      <c r="AJC76" s="78"/>
      <c r="AJD76" s="78"/>
      <c r="AJE76" s="78"/>
      <c r="AJF76" s="78"/>
      <c r="AJG76" s="78"/>
      <c r="AJH76" s="78"/>
      <c r="AJI76" s="78"/>
      <c r="AJJ76" s="78"/>
      <c r="AJK76" s="78"/>
      <c r="AJL76" s="78"/>
      <c r="AJM76" s="78"/>
      <c r="AJN76" s="78"/>
      <c r="AJO76" s="78"/>
      <c r="AJP76" s="78"/>
      <c r="AJQ76" s="78"/>
      <c r="AJR76" s="78"/>
      <c r="AJS76" s="78"/>
      <c r="AJT76" s="78"/>
      <c r="AJU76" s="78"/>
      <c r="AJV76" s="78"/>
      <c r="AJW76" s="78"/>
      <c r="AJX76" s="78"/>
      <c r="AJY76" s="78"/>
      <c r="AJZ76" s="78"/>
      <c r="AKA76" s="78"/>
      <c r="AKB76" s="78"/>
      <c r="AKC76" s="78"/>
      <c r="AKD76" s="78"/>
      <c r="AKE76" s="78"/>
      <c r="AKF76" s="78"/>
      <c r="AKG76" s="78"/>
      <c r="AKH76" s="78"/>
      <c r="AKI76" s="78"/>
      <c r="AKJ76" s="78"/>
      <c r="AKK76" s="78"/>
      <c r="AKL76" s="78"/>
      <c r="AKM76" s="78"/>
      <c r="AKN76" s="78"/>
      <c r="AKO76" s="78"/>
      <c r="AKP76" s="78"/>
      <c r="AKQ76" s="78"/>
      <c r="AKR76" s="78"/>
      <c r="AKS76" s="78"/>
      <c r="AKT76" s="78"/>
      <c r="AKU76" s="78"/>
      <c r="AKV76" s="78"/>
      <c r="AKW76" s="78"/>
      <c r="AKX76" s="78"/>
      <c r="AKY76" s="78"/>
      <c r="AKZ76" s="78"/>
      <c r="ALA76" s="78"/>
      <c r="ALB76" s="78"/>
      <c r="ALC76" s="78"/>
      <c r="ALD76" s="78"/>
      <c r="ALE76" s="78"/>
      <c r="ALF76" s="78"/>
      <c r="ALG76" s="78"/>
      <c r="ALH76" s="78"/>
      <c r="ALI76" s="78"/>
      <c r="ALJ76" s="78"/>
      <c r="ALK76" s="78"/>
      <c r="ALL76" s="78"/>
      <c r="ALM76" s="78"/>
      <c r="ALN76" s="78"/>
      <c r="ALO76" s="78"/>
      <c r="ALP76" s="78"/>
      <c r="ALQ76" s="78"/>
      <c r="ALR76" s="78"/>
      <c r="ALS76" s="78"/>
      <c r="ALT76" s="78"/>
      <c r="ALU76" s="78"/>
      <c r="ALV76" s="78"/>
      <c r="ALW76" s="78"/>
      <c r="ALX76" s="78"/>
      <c r="ALY76" s="78"/>
      <c r="ALZ76" s="78"/>
      <c r="AMA76" s="78"/>
      <c r="AMB76" s="78"/>
      <c r="AMC76" s="78"/>
      <c r="AMD76" s="78"/>
      <c r="AME76" s="78"/>
      <c r="AMF76" s="78"/>
      <c r="AMG76" s="78"/>
      <c r="AMH76" s="78"/>
      <c r="AMI76" s="78"/>
      <c r="AMJ76" s="78"/>
      <c r="AMK76" s="78"/>
      <c r="AML76" s="78"/>
      <c r="AMM76" s="78"/>
      <c r="AMN76" s="78"/>
      <c r="AMO76" s="78"/>
    </row>
    <row r="77" spans="1:1029" s="196" customFormat="1">
      <c r="A77" s="206"/>
      <c r="B77" s="105">
        <v>1</v>
      </c>
      <c r="C77" s="105" t="s">
        <v>764</v>
      </c>
      <c r="D77" s="219"/>
      <c r="E77" s="219"/>
      <c r="F77" s="201"/>
      <c r="G77" s="201"/>
      <c r="H77" s="219"/>
      <c r="I77" s="106">
        <v>375</v>
      </c>
      <c r="J77" s="203">
        <f>B77*I77</f>
        <v>375</v>
      </c>
      <c r="K77" s="106"/>
      <c r="L77" s="203">
        <f>D77*K77</f>
        <v>0</v>
      </c>
      <c r="M77" s="201" t="s">
        <v>763</v>
      </c>
      <c r="N77" s="78"/>
      <c r="O77" s="78"/>
      <c r="P77" s="78"/>
      <c r="Q77" s="78"/>
      <c r="R77" s="78"/>
      <c r="S77" s="78"/>
      <c r="T77" s="78"/>
      <c r="U77" s="78"/>
      <c r="V77" s="78"/>
      <c r="W77" s="78"/>
      <c r="X77" s="78"/>
      <c r="Y77" s="78"/>
      <c r="Z77" s="78"/>
      <c r="AA77" s="78"/>
      <c r="AB77" s="78"/>
      <c r="AC77" s="78"/>
      <c r="AD77" s="78"/>
      <c r="AE77" s="78"/>
      <c r="AF77" s="78"/>
      <c r="AG77" s="78"/>
      <c r="AH77" s="78"/>
      <c r="AI77" s="78"/>
      <c r="AJ77" s="78"/>
      <c r="AK77" s="78"/>
      <c r="AL77" s="78"/>
      <c r="AM77" s="78"/>
      <c r="AN77" s="78"/>
      <c r="AO77" s="78"/>
      <c r="AP77" s="78"/>
      <c r="AQ77" s="78"/>
      <c r="AR77" s="78"/>
      <c r="AS77" s="78"/>
      <c r="AT77" s="78"/>
      <c r="AU77" s="78"/>
      <c r="AV77" s="78"/>
      <c r="AW77" s="78"/>
      <c r="AX77" s="78"/>
      <c r="AY77" s="78"/>
      <c r="AZ77" s="78"/>
      <c r="BA77" s="78"/>
      <c r="BB77" s="78"/>
      <c r="BC77" s="78"/>
      <c r="BD77" s="78"/>
      <c r="BE77" s="78"/>
      <c r="BF77" s="78"/>
      <c r="BG77" s="78"/>
      <c r="BH77" s="78"/>
      <c r="BI77" s="78"/>
      <c r="BJ77" s="78"/>
      <c r="BK77" s="78"/>
      <c r="BL77" s="78"/>
      <c r="BM77" s="78"/>
      <c r="BN77" s="78"/>
      <c r="BO77" s="78"/>
      <c r="BP77" s="78"/>
      <c r="BQ77" s="78"/>
      <c r="BR77" s="78"/>
      <c r="BS77" s="78"/>
      <c r="BT77" s="78"/>
      <c r="BU77" s="78"/>
      <c r="BV77" s="78"/>
      <c r="BW77" s="78"/>
      <c r="BX77" s="78"/>
      <c r="BY77" s="78"/>
      <c r="BZ77" s="78"/>
      <c r="CA77" s="78"/>
      <c r="CB77" s="78"/>
      <c r="CC77" s="78"/>
      <c r="CD77" s="78"/>
      <c r="CE77" s="78"/>
      <c r="CF77" s="78"/>
      <c r="CG77" s="78"/>
      <c r="CH77" s="78"/>
      <c r="CI77" s="78"/>
      <c r="CJ77" s="78"/>
      <c r="CK77" s="78"/>
      <c r="CL77" s="78"/>
      <c r="CM77" s="78"/>
      <c r="CN77" s="78"/>
      <c r="CO77" s="78"/>
      <c r="CP77" s="78"/>
      <c r="CQ77" s="78"/>
      <c r="CR77" s="78"/>
      <c r="CS77" s="78"/>
      <c r="CT77" s="78"/>
      <c r="CU77" s="78"/>
      <c r="CV77" s="78"/>
      <c r="CW77" s="78"/>
      <c r="CX77" s="78"/>
      <c r="CY77" s="78"/>
      <c r="CZ77" s="78"/>
      <c r="DA77" s="78"/>
      <c r="DB77" s="78"/>
      <c r="DC77" s="78"/>
      <c r="DD77" s="78"/>
      <c r="DE77" s="78"/>
      <c r="DF77" s="78"/>
      <c r="DG77" s="78"/>
      <c r="DH77" s="78"/>
      <c r="DI77" s="78"/>
      <c r="DJ77" s="78"/>
      <c r="DK77" s="78"/>
      <c r="DL77" s="78"/>
      <c r="DM77" s="78"/>
      <c r="DN77" s="78"/>
      <c r="DO77" s="78"/>
      <c r="DP77" s="78"/>
      <c r="DQ77" s="78"/>
      <c r="DR77" s="78"/>
      <c r="DS77" s="78"/>
      <c r="DT77" s="78"/>
      <c r="DU77" s="78"/>
      <c r="DV77" s="78"/>
      <c r="DW77" s="78"/>
      <c r="DX77" s="78"/>
      <c r="DY77" s="78"/>
      <c r="DZ77" s="78"/>
      <c r="EA77" s="78"/>
      <c r="EB77" s="78"/>
      <c r="EC77" s="78"/>
      <c r="ED77" s="78"/>
      <c r="EE77" s="78"/>
      <c r="EF77" s="78"/>
      <c r="EG77" s="78"/>
      <c r="EH77" s="78"/>
      <c r="EI77" s="78"/>
      <c r="EJ77" s="78"/>
      <c r="EK77" s="78"/>
      <c r="EL77" s="78"/>
      <c r="EM77" s="78"/>
      <c r="EN77" s="78"/>
      <c r="EO77" s="78"/>
      <c r="EP77" s="78"/>
      <c r="EQ77" s="78"/>
      <c r="ER77" s="78"/>
      <c r="ES77" s="78"/>
      <c r="ET77" s="78"/>
      <c r="EU77" s="78"/>
      <c r="EV77" s="78"/>
      <c r="EW77" s="78"/>
      <c r="EX77" s="78"/>
      <c r="EY77" s="78"/>
      <c r="EZ77" s="78"/>
      <c r="FA77" s="78"/>
      <c r="FB77" s="78"/>
      <c r="FC77" s="78"/>
      <c r="FD77" s="78"/>
      <c r="FE77" s="78"/>
      <c r="FF77" s="78"/>
      <c r="FG77" s="78"/>
      <c r="FH77" s="78"/>
      <c r="FI77" s="78"/>
      <c r="FJ77" s="78"/>
      <c r="FK77" s="78"/>
      <c r="FL77" s="78"/>
      <c r="FM77" s="78"/>
      <c r="FN77" s="78"/>
      <c r="FO77" s="78"/>
      <c r="FP77" s="78"/>
      <c r="FQ77" s="78"/>
      <c r="FR77" s="78"/>
      <c r="FS77" s="78"/>
      <c r="FT77" s="78"/>
      <c r="FU77" s="78"/>
      <c r="FV77" s="78"/>
      <c r="FW77" s="78"/>
      <c r="FX77" s="78"/>
      <c r="FY77" s="78"/>
      <c r="FZ77" s="78"/>
      <c r="GA77" s="78"/>
      <c r="GB77" s="78"/>
      <c r="GC77" s="78"/>
      <c r="GD77" s="78"/>
      <c r="GE77" s="78"/>
      <c r="GF77" s="78"/>
      <c r="GG77" s="78"/>
      <c r="GH77" s="78"/>
      <c r="GI77" s="78"/>
      <c r="GJ77" s="78"/>
      <c r="GK77" s="78"/>
      <c r="GL77" s="78"/>
      <c r="GM77" s="78"/>
      <c r="GN77" s="78"/>
      <c r="GO77" s="78"/>
      <c r="GP77" s="78"/>
      <c r="GQ77" s="78"/>
      <c r="GR77" s="78"/>
      <c r="GS77" s="78"/>
      <c r="GT77" s="78"/>
      <c r="GU77" s="78"/>
      <c r="GV77" s="78"/>
      <c r="GW77" s="78"/>
      <c r="GX77" s="78"/>
      <c r="GY77" s="78"/>
      <c r="GZ77" s="78"/>
      <c r="HA77" s="78"/>
      <c r="HB77" s="78"/>
      <c r="HC77" s="78"/>
      <c r="HD77" s="78"/>
      <c r="HE77" s="78"/>
      <c r="HF77" s="78"/>
      <c r="HG77" s="78"/>
      <c r="HH77" s="78"/>
      <c r="HI77" s="78"/>
      <c r="HJ77" s="78"/>
      <c r="HK77" s="78"/>
      <c r="HL77" s="78"/>
      <c r="HM77" s="78"/>
      <c r="HN77" s="78"/>
      <c r="HO77" s="78"/>
      <c r="HP77" s="78"/>
      <c r="HQ77" s="78"/>
      <c r="HR77" s="78"/>
      <c r="HS77" s="78"/>
      <c r="HT77" s="78"/>
      <c r="HU77" s="78"/>
      <c r="HV77" s="78"/>
      <c r="HW77" s="78"/>
      <c r="HX77" s="78"/>
      <c r="HY77" s="78"/>
      <c r="HZ77" s="78"/>
      <c r="IA77" s="78"/>
      <c r="IB77" s="78"/>
      <c r="IC77" s="78"/>
      <c r="ID77" s="78"/>
      <c r="IE77" s="78"/>
      <c r="IF77" s="78"/>
      <c r="IG77" s="78"/>
      <c r="IH77" s="78"/>
      <c r="II77" s="78"/>
      <c r="IJ77" s="78"/>
      <c r="IK77" s="78"/>
      <c r="IL77" s="78"/>
      <c r="IM77" s="78"/>
      <c r="IN77" s="78"/>
      <c r="IO77" s="78"/>
      <c r="IP77" s="78"/>
      <c r="IQ77" s="78"/>
      <c r="IR77" s="78"/>
      <c r="IS77" s="78"/>
      <c r="IT77" s="78"/>
      <c r="IU77" s="78"/>
      <c r="IV77" s="78"/>
      <c r="IW77" s="78"/>
      <c r="IX77" s="78"/>
      <c r="IY77" s="78"/>
      <c r="IZ77" s="78"/>
      <c r="JA77" s="78"/>
      <c r="JB77" s="78"/>
      <c r="JC77" s="78"/>
      <c r="JD77" s="78"/>
      <c r="JE77" s="78"/>
      <c r="JF77" s="78"/>
      <c r="JG77" s="78"/>
      <c r="JH77" s="78"/>
      <c r="JI77" s="78"/>
      <c r="JJ77" s="78"/>
      <c r="JK77" s="78"/>
      <c r="JL77" s="78"/>
      <c r="JM77" s="78"/>
      <c r="JN77" s="78"/>
      <c r="JO77" s="78"/>
      <c r="JP77" s="78"/>
      <c r="JQ77" s="78"/>
      <c r="JR77" s="78"/>
      <c r="JS77" s="78"/>
      <c r="JT77" s="78"/>
      <c r="JU77" s="78"/>
      <c r="JV77" s="78"/>
      <c r="JW77" s="78"/>
      <c r="JX77" s="78"/>
      <c r="JY77" s="78"/>
      <c r="JZ77" s="78"/>
      <c r="KA77" s="78"/>
      <c r="KB77" s="78"/>
      <c r="KC77" s="78"/>
      <c r="KD77" s="78"/>
      <c r="KE77" s="78"/>
      <c r="KF77" s="78"/>
      <c r="KG77" s="78"/>
      <c r="KH77" s="78"/>
      <c r="KI77" s="78"/>
      <c r="KJ77" s="78"/>
      <c r="KK77" s="78"/>
      <c r="KL77" s="78"/>
      <c r="KM77" s="78"/>
      <c r="KN77" s="78"/>
      <c r="KO77" s="78"/>
      <c r="KP77" s="78"/>
      <c r="KQ77" s="78"/>
      <c r="KR77" s="78"/>
      <c r="KS77" s="78"/>
      <c r="KT77" s="78"/>
      <c r="KU77" s="78"/>
      <c r="KV77" s="78"/>
      <c r="KW77" s="78"/>
      <c r="KX77" s="78"/>
      <c r="KY77" s="78"/>
      <c r="KZ77" s="78"/>
      <c r="LA77" s="78"/>
      <c r="LB77" s="78"/>
      <c r="LC77" s="78"/>
      <c r="LD77" s="78"/>
      <c r="LE77" s="78"/>
      <c r="LF77" s="78"/>
      <c r="LG77" s="78"/>
      <c r="LH77" s="78"/>
      <c r="LI77" s="78"/>
      <c r="LJ77" s="78"/>
      <c r="LK77" s="78"/>
      <c r="LL77" s="78"/>
      <c r="LM77" s="78"/>
      <c r="LN77" s="78"/>
      <c r="LO77" s="78"/>
      <c r="LP77" s="78"/>
      <c r="LQ77" s="78"/>
      <c r="LR77" s="78"/>
      <c r="LS77" s="78"/>
      <c r="LT77" s="78"/>
      <c r="LU77" s="78"/>
      <c r="LV77" s="78"/>
      <c r="LW77" s="78"/>
      <c r="LX77" s="78"/>
      <c r="LY77" s="78"/>
      <c r="LZ77" s="78"/>
      <c r="MA77" s="78"/>
      <c r="MB77" s="78"/>
      <c r="MC77" s="78"/>
      <c r="MD77" s="78"/>
      <c r="ME77" s="78"/>
      <c r="MF77" s="78"/>
      <c r="MG77" s="78"/>
      <c r="MH77" s="78"/>
      <c r="MI77" s="78"/>
      <c r="MJ77" s="78"/>
      <c r="MK77" s="78"/>
      <c r="ML77" s="78"/>
      <c r="MM77" s="78"/>
      <c r="MN77" s="78"/>
      <c r="MO77" s="78"/>
      <c r="MP77" s="78"/>
      <c r="MQ77" s="78"/>
      <c r="MR77" s="78"/>
      <c r="MS77" s="78"/>
      <c r="MT77" s="78"/>
      <c r="MU77" s="78"/>
      <c r="MV77" s="78"/>
      <c r="MW77" s="78"/>
      <c r="MX77" s="78"/>
      <c r="MY77" s="78"/>
      <c r="MZ77" s="78"/>
      <c r="NA77" s="78"/>
      <c r="NB77" s="78"/>
      <c r="NC77" s="78"/>
      <c r="ND77" s="78"/>
      <c r="NE77" s="78"/>
      <c r="NF77" s="78"/>
      <c r="NG77" s="78"/>
      <c r="NH77" s="78"/>
      <c r="NI77" s="78"/>
      <c r="NJ77" s="78"/>
      <c r="NK77" s="78"/>
      <c r="NL77" s="78"/>
      <c r="NM77" s="78"/>
      <c r="NN77" s="78"/>
      <c r="NO77" s="78"/>
      <c r="NP77" s="78"/>
      <c r="NQ77" s="78"/>
      <c r="NR77" s="78"/>
      <c r="NS77" s="78"/>
      <c r="NT77" s="78"/>
      <c r="NU77" s="78"/>
      <c r="NV77" s="78"/>
      <c r="NW77" s="78"/>
      <c r="NX77" s="78"/>
      <c r="NY77" s="78"/>
      <c r="NZ77" s="78"/>
      <c r="OA77" s="78"/>
      <c r="OB77" s="78"/>
      <c r="OC77" s="78"/>
      <c r="OD77" s="78"/>
      <c r="OE77" s="78"/>
      <c r="OF77" s="78"/>
      <c r="OG77" s="78"/>
      <c r="OH77" s="78"/>
      <c r="OI77" s="78"/>
      <c r="OJ77" s="78"/>
      <c r="OK77" s="78"/>
      <c r="OL77" s="78"/>
      <c r="OM77" s="78"/>
      <c r="ON77" s="78"/>
      <c r="OO77" s="78"/>
      <c r="OP77" s="78"/>
      <c r="OQ77" s="78"/>
      <c r="OR77" s="78"/>
      <c r="OS77" s="78"/>
      <c r="OT77" s="78"/>
      <c r="OU77" s="78"/>
      <c r="OV77" s="78"/>
      <c r="OW77" s="78"/>
      <c r="OX77" s="78"/>
      <c r="OY77" s="78"/>
      <c r="OZ77" s="78"/>
      <c r="PA77" s="78"/>
      <c r="PB77" s="78"/>
      <c r="PC77" s="78"/>
      <c r="PD77" s="78"/>
      <c r="PE77" s="78"/>
      <c r="PF77" s="78"/>
      <c r="PG77" s="78"/>
      <c r="PH77" s="78"/>
      <c r="PI77" s="78"/>
      <c r="PJ77" s="78"/>
      <c r="PK77" s="78"/>
      <c r="PL77" s="78"/>
      <c r="PM77" s="78"/>
      <c r="PN77" s="78"/>
      <c r="PO77" s="78"/>
      <c r="PP77" s="78"/>
      <c r="PQ77" s="78"/>
      <c r="PR77" s="78"/>
      <c r="PS77" s="78"/>
      <c r="PT77" s="78"/>
      <c r="PU77" s="78"/>
      <c r="PV77" s="78"/>
      <c r="PW77" s="78"/>
      <c r="PX77" s="78"/>
      <c r="PY77" s="78"/>
      <c r="PZ77" s="78"/>
      <c r="QA77" s="78"/>
      <c r="QB77" s="78"/>
      <c r="QC77" s="78"/>
      <c r="QD77" s="78"/>
      <c r="QE77" s="78"/>
      <c r="QF77" s="78"/>
      <c r="QG77" s="78"/>
      <c r="QH77" s="78"/>
      <c r="QI77" s="78"/>
      <c r="QJ77" s="78"/>
      <c r="QK77" s="78"/>
      <c r="QL77" s="78"/>
      <c r="QM77" s="78"/>
      <c r="QN77" s="78"/>
      <c r="QO77" s="78"/>
      <c r="QP77" s="78"/>
      <c r="QQ77" s="78"/>
      <c r="QR77" s="78"/>
      <c r="QS77" s="78"/>
      <c r="QT77" s="78"/>
      <c r="QU77" s="78"/>
      <c r="QV77" s="78"/>
      <c r="QW77" s="78"/>
      <c r="QX77" s="78"/>
      <c r="QY77" s="78"/>
      <c r="QZ77" s="78"/>
      <c r="RA77" s="78"/>
      <c r="RB77" s="78"/>
      <c r="RC77" s="78"/>
      <c r="RD77" s="78"/>
      <c r="RE77" s="78"/>
      <c r="RF77" s="78"/>
      <c r="RG77" s="78"/>
      <c r="RH77" s="78"/>
      <c r="RI77" s="78"/>
      <c r="RJ77" s="78"/>
      <c r="RK77" s="78"/>
      <c r="RL77" s="78"/>
      <c r="RM77" s="78"/>
      <c r="RN77" s="78"/>
      <c r="RO77" s="78"/>
      <c r="RP77" s="78"/>
      <c r="RQ77" s="78"/>
      <c r="RR77" s="78"/>
      <c r="RS77" s="78"/>
      <c r="RT77" s="78"/>
      <c r="RU77" s="78"/>
      <c r="RV77" s="78"/>
      <c r="RW77" s="78"/>
      <c r="RX77" s="78"/>
      <c r="RY77" s="78"/>
      <c r="RZ77" s="78"/>
      <c r="SA77" s="78"/>
      <c r="SB77" s="78"/>
      <c r="SC77" s="78"/>
      <c r="SD77" s="78"/>
      <c r="SE77" s="78"/>
      <c r="SF77" s="78"/>
      <c r="SG77" s="78"/>
      <c r="SH77" s="78"/>
      <c r="SI77" s="78"/>
      <c r="SJ77" s="78"/>
      <c r="SK77" s="78"/>
      <c r="SL77" s="78"/>
      <c r="SM77" s="78"/>
      <c r="SN77" s="78"/>
      <c r="SO77" s="78"/>
      <c r="SP77" s="78"/>
      <c r="SQ77" s="78"/>
      <c r="SR77" s="78"/>
      <c r="SS77" s="78"/>
      <c r="ST77" s="78"/>
      <c r="SU77" s="78"/>
      <c r="SV77" s="78"/>
      <c r="SW77" s="78"/>
      <c r="SX77" s="78"/>
      <c r="SY77" s="78"/>
      <c r="SZ77" s="78"/>
      <c r="TA77" s="78"/>
      <c r="TB77" s="78"/>
      <c r="TC77" s="78"/>
      <c r="TD77" s="78"/>
      <c r="TE77" s="78"/>
      <c r="TF77" s="78"/>
      <c r="TG77" s="78"/>
      <c r="TH77" s="78"/>
      <c r="TI77" s="78"/>
      <c r="TJ77" s="78"/>
      <c r="TK77" s="78"/>
      <c r="TL77" s="78"/>
      <c r="TM77" s="78"/>
      <c r="TN77" s="78"/>
      <c r="TO77" s="78"/>
      <c r="TP77" s="78"/>
      <c r="TQ77" s="78"/>
      <c r="TR77" s="78"/>
      <c r="TS77" s="78"/>
      <c r="TT77" s="78"/>
      <c r="TU77" s="78"/>
      <c r="TV77" s="78"/>
      <c r="TW77" s="78"/>
      <c r="TX77" s="78"/>
      <c r="TY77" s="78"/>
      <c r="TZ77" s="78"/>
      <c r="UA77" s="78"/>
      <c r="UB77" s="78"/>
      <c r="UC77" s="78"/>
      <c r="UD77" s="78"/>
      <c r="UE77" s="78"/>
      <c r="UF77" s="78"/>
      <c r="UG77" s="78"/>
      <c r="UH77" s="78"/>
      <c r="UI77" s="78"/>
      <c r="UJ77" s="78"/>
      <c r="UK77" s="78"/>
      <c r="UL77" s="78"/>
      <c r="UM77" s="78"/>
      <c r="UN77" s="78"/>
      <c r="UO77" s="78"/>
      <c r="UP77" s="78"/>
      <c r="UQ77" s="78"/>
      <c r="UR77" s="78"/>
      <c r="US77" s="78"/>
      <c r="UT77" s="78"/>
      <c r="UU77" s="78"/>
      <c r="UV77" s="78"/>
      <c r="UW77" s="78"/>
      <c r="UX77" s="78"/>
      <c r="UY77" s="78"/>
      <c r="UZ77" s="78"/>
      <c r="VA77" s="78"/>
      <c r="VB77" s="78"/>
      <c r="VC77" s="78"/>
      <c r="VD77" s="78"/>
      <c r="VE77" s="78"/>
      <c r="VF77" s="78"/>
      <c r="VG77" s="78"/>
      <c r="VH77" s="78"/>
      <c r="VI77" s="78"/>
      <c r="VJ77" s="78"/>
      <c r="VK77" s="78"/>
      <c r="VL77" s="78"/>
      <c r="VM77" s="78"/>
      <c r="VN77" s="78"/>
      <c r="VO77" s="78"/>
      <c r="VP77" s="78"/>
      <c r="VQ77" s="78"/>
      <c r="VR77" s="78"/>
      <c r="VS77" s="78"/>
      <c r="VT77" s="78"/>
      <c r="VU77" s="78"/>
      <c r="VV77" s="78"/>
      <c r="VW77" s="78"/>
      <c r="VX77" s="78"/>
      <c r="VY77" s="78"/>
      <c r="VZ77" s="78"/>
      <c r="WA77" s="78"/>
      <c r="WB77" s="78"/>
      <c r="WC77" s="78"/>
      <c r="WD77" s="78"/>
      <c r="WE77" s="78"/>
      <c r="WF77" s="78"/>
      <c r="WG77" s="78"/>
      <c r="WH77" s="78"/>
      <c r="WI77" s="78"/>
      <c r="WJ77" s="78"/>
      <c r="WK77" s="78"/>
      <c r="WL77" s="78"/>
      <c r="WM77" s="78"/>
      <c r="WN77" s="78"/>
      <c r="WO77" s="78"/>
      <c r="WP77" s="78"/>
      <c r="WQ77" s="78"/>
      <c r="WR77" s="78"/>
      <c r="WS77" s="78"/>
      <c r="WT77" s="78"/>
      <c r="WU77" s="78"/>
      <c r="WV77" s="78"/>
      <c r="WW77" s="78"/>
      <c r="WX77" s="78"/>
      <c r="WY77" s="78"/>
      <c r="WZ77" s="78"/>
      <c r="XA77" s="78"/>
      <c r="XB77" s="78"/>
      <c r="XC77" s="78"/>
      <c r="XD77" s="78"/>
      <c r="XE77" s="78"/>
      <c r="XF77" s="78"/>
      <c r="XG77" s="78"/>
      <c r="XH77" s="78"/>
      <c r="XI77" s="78"/>
      <c r="XJ77" s="78"/>
      <c r="XK77" s="78"/>
      <c r="XL77" s="78"/>
      <c r="XM77" s="78"/>
      <c r="XN77" s="78"/>
      <c r="XO77" s="78"/>
      <c r="XP77" s="78"/>
      <c r="XQ77" s="78"/>
      <c r="XR77" s="78"/>
      <c r="XS77" s="78"/>
      <c r="XT77" s="78"/>
      <c r="XU77" s="78"/>
      <c r="XV77" s="78"/>
      <c r="XW77" s="78"/>
      <c r="XX77" s="78"/>
      <c r="XY77" s="78"/>
      <c r="XZ77" s="78"/>
      <c r="YA77" s="78"/>
      <c r="YB77" s="78"/>
      <c r="YC77" s="78"/>
      <c r="YD77" s="78"/>
      <c r="YE77" s="78"/>
      <c r="YF77" s="78"/>
      <c r="YG77" s="78"/>
      <c r="YH77" s="78"/>
      <c r="YI77" s="78"/>
      <c r="YJ77" s="78"/>
      <c r="YK77" s="78"/>
      <c r="YL77" s="78"/>
      <c r="YM77" s="78"/>
      <c r="YN77" s="78"/>
      <c r="YO77" s="78"/>
      <c r="YP77" s="78"/>
      <c r="YQ77" s="78"/>
      <c r="YR77" s="78"/>
      <c r="YS77" s="78"/>
      <c r="YT77" s="78"/>
      <c r="YU77" s="78"/>
      <c r="YV77" s="78"/>
      <c r="YW77" s="78"/>
      <c r="YX77" s="78"/>
      <c r="YY77" s="78"/>
      <c r="YZ77" s="78"/>
      <c r="ZA77" s="78"/>
      <c r="ZB77" s="78"/>
      <c r="ZC77" s="78"/>
      <c r="ZD77" s="78"/>
      <c r="ZE77" s="78"/>
      <c r="ZF77" s="78"/>
      <c r="ZG77" s="78"/>
      <c r="ZH77" s="78"/>
      <c r="ZI77" s="78"/>
      <c r="ZJ77" s="78"/>
      <c r="ZK77" s="78"/>
      <c r="ZL77" s="78"/>
      <c r="ZM77" s="78"/>
      <c r="ZN77" s="78"/>
      <c r="ZO77" s="78"/>
      <c r="ZP77" s="78"/>
      <c r="ZQ77" s="78"/>
      <c r="ZR77" s="78"/>
      <c r="ZS77" s="78"/>
      <c r="ZT77" s="78"/>
      <c r="ZU77" s="78"/>
      <c r="ZV77" s="78"/>
      <c r="ZW77" s="78"/>
      <c r="ZX77" s="78"/>
      <c r="ZY77" s="78"/>
      <c r="ZZ77" s="78"/>
      <c r="AAA77" s="78"/>
      <c r="AAB77" s="78"/>
      <c r="AAC77" s="78"/>
      <c r="AAD77" s="78"/>
      <c r="AAE77" s="78"/>
      <c r="AAF77" s="78"/>
      <c r="AAG77" s="78"/>
      <c r="AAH77" s="78"/>
      <c r="AAI77" s="78"/>
      <c r="AAJ77" s="78"/>
      <c r="AAK77" s="78"/>
      <c r="AAL77" s="78"/>
      <c r="AAM77" s="78"/>
      <c r="AAN77" s="78"/>
      <c r="AAO77" s="78"/>
      <c r="AAP77" s="78"/>
      <c r="AAQ77" s="78"/>
      <c r="AAR77" s="78"/>
      <c r="AAS77" s="78"/>
      <c r="AAT77" s="78"/>
      <c r="AAU77" s="78"/>
      <c r="AAV77" s="78"/>
      <c r="AAW77" s="78"/>
      <c r="AAX77" s="78"/>
      <c r="AAY77" s="78"/>
      <c r="AAZ77" s="78"/>
      <c r="ABA77" s="78"/>
      <c r="ABB77" s="78"/>
      <c r="ABC77" s="78"/>
      <c r="ABD77" s="78"/>
      <c r="ABE77" s="78"/>
      <c r="ABF77" s="78"/>
      <c r="ABG77" s="78"/>
      <c r="ABH77" s="78"/>
      <c r="ABI77" s="78"/>
      <c r="ABJ77" s="78"/>
      <c r="ABK77" s="78"/>
      <c r="ABL77" s="78"/>
      <c r="ABM77" s="78"/>
      <c r="ABN77" s="78"/>
      <c r="ABO77" s="78"/>
      <c r="ABP77" s="78"/>
      <c r="ABQ77" s="78"/>
      <c r="ABR77" s="78"/>
      <c r="ABS77" s="78"/>
      <c r="ABT77" s="78"/>
      <c r="ABU77" s="78"/>
      <c r="ABV77" s="78"/>
      <c r="ABW77" s="78"/>
      <c r="ABX77" s="78"/>
      <c r="ABY77" s="78"/>
      <c r="ABZ77" s="78"/>
      <c r="ACA77" s="78"/>
      <c r="ACB77" s="78"/>
      <c r="ACC77" s="78"/>
      <c r="ACD77" s="78"/>
      <c r="ACE77" s="78"/>
      <c r="ACF77" s="78"/>
      <c r="ACG77" s="78"/>
      <c r="ACH77" s="78"/>
      <c r="ACI77" s="78"/>
      <c r="ACJ77" s="78"/>
      <c r="ACK77" s="78"/>
      <c r="ACL77" s="78"/>
      <c r="ACM77" s="78"/>
      <c r="ACN77" s="78"/>
      <c r="ACO77" s="78"/>
      <c r="ACP77" s="78"/>
      <c r="ACQ77" s="78"/>
      <c r="ACR77" s="78"/>
      <c r="ACS77" s="78"/>
      <c r="ACT77" s="78"/>
      <c r="ACU77" s="78"/>
      <c r="ACV77" s="78"/>
      <c r="ACW77" s="78"/>
      <c r="ACX77" s="78"/>
      <c r="ACY77" s="78"/>
      <c r="ACZ77" s="78"/>
      <c r="ADA77" s="78"/>
      <c r="ADB77" s="78"/>
      <c r="ADC77" s="78"/>
      <c r="ADD77" s="78"/>
      <c r="ADE77" s="78"/>
      <c r="ADF77" s="78"/>
      <c r="ADG77" s="78"/>
      <c r="ADH77" s="78"/>
      <c r="ADI77" s="78"/>
      <c r="ADJ77" s="78"/>
      <c r="ADK77" s="78"/>
      <c r="ADL77" s="78"/>
      <c r="ADM77" s="78"/>
      <c r="ADN77" s="78"/>
      <c r="ADO77" s="78"/>
      <c r="ADP77" s="78"/>
      <c r="ADQ77" s="78"/>
      <c r="ADR77" s="78"/>
      <c r="ADS77" s="78"/>
      <c r="ADT77" s="78"/>
      <c r="ADU77" s="78"/>
      <c r="ADV77" s="78"/>
      <c r="ADW77" s="78"/>
      <c r="ADX77" s="78"/>
      <c r="ADY77" s="78"/>
      <c r="ADZ77" s="78"/>
      <c r="AEA77" s="78"/>
      <c r="AEB77" s="78"/>
      <c r="AEC77" s="78"/>
      <c r="AED77" s="78"/>
      <c r="AEE77" s="78"/>
      <c r="AEF77" s="78"/>
      <c r="AEG77" s="78"/>
      <c r="AEH77" s="78"/>
      <c r="AEI77" s="78"/>
      <c r="AEJ77" s="78"/>
      <c r="AEK77" s="78"/>
      <c r="AEL77" s="78"/>
      <c r="AEM77" s="78"/>
      <c r="AEN77" s="78"/>
      <c r="AEO77" s="78"/>
      <c r="AEP77" s="78"/>
      <c r="AEQ77" s="78"/>
      <c r="AER77" s="78"/>
      <c r="AES77" s="78"/>
      <c r="AET77" s="78"/>
      <c r="AEU77" s="78"/>
      <c r="AEV77" s="78"/>
      <c r="AEW77" s="78"/>
      <c r="AEX77" s="78"/>
      <c r="AEY77" s="78"/>
      <c r="AEZ77" s="78"/>
      <c r="AFA77" s="78"/>
      <c r="AFB77" s="78"/>
      <c r="AFC77" s="78"/>
      <c r="AFD77" s="78"/>
      <c r="AFE77" s="78"/>
      <c r="AFF77" s="78"/>
      <c r="AFG77" s="78"/>
      <c r="AFH77" s="78"/>
      <c r="AFI77" s="78"/>
      <c r="AFJ77" s="78"/>
      <c r="AFK77" s="78"/>
      <c r="AFL77" s="78"/>
      <c r="AFM77" s="78"/>
      <c r="AFN77" s="78"/>
      <c r="AFO77" s="78"/>
      <c r="AFP77" s="78"/>
      <c r="AFQ77" s="78"/>
      <c r="AFR77" s="78"/>
      <c r="AFS77" s="78"/>
      <c r="AFT77" s="78"/>
      <c r="AFU77" s="78"/>
      <c r="AFV77" s="78"/>
      <c r="AFW77" s="78"/>
      <c r="AFX77" s="78"/>
      <c r="AFY77" s="78"/>
      <c r="AFZ77" s="78"/>
      <c r="AGA77" s="78"/>
      <c r="AGB77" s="78"/>
      <c r="AGC77" s="78"/>
      <c r="AGD77" s="78"/>
      <c r="AGE77" s="78"/>
      <c r="AGF77" s="78"/>
      <c r="AGG77" s="78"/>
      <c r="AGH77" s="78"/>
      <c r="AGI77" s="78"/>
      <c r="AGJ77" s="78"/>
      <c r="AGK77" s="78"/>
      <c r="AGL77" s="78"/>
      <c r="AGM77" s="78"/>
      <c r="AGN77" s="78"/>
      <c r="AGO77" s="78"/>
      <c r="AGP77" s="78"/>
      <c r="AGQ77" s="78"/>
      <c r="AGR77" s="78"/>
      <c r="AGS77" s="78"/>
      <c r="AGT77" s="78"/>
      <c r="AGU77" s="78"/>
      <c r="AGV77" s="78"/>
      <c r="AGW77" s="78"/>
      <c r="AGX77" s="78"/>
      <c r="AGY77" s="78"/>
      <c r="AGZ77" s="78"/>
      <c r="AHA77" s="78"/>
      <c r="AHB77" s="78"/>
      <c r="AHC77" s="78"/>
      <c r="AHD77" s="78"/>
      <c r="AHE77" s="78"/>
      <c r="AHF77" s="78"/>
      <c r="AHG77" s="78"/>
      <c r="AHH77" s="78"/>
      <c r="AHI77" s="78"/>
      <c r="AHJ77" s="78"/>
      <c r="AHK77" s="78"/>
      <c r="AHL77" s="78"/>
      <c r="AHM77" s="78"/>
      <c r="AHN77" s="78"/>
      <c r="AHO77" s="78"/>
      <c r="AHP77" s="78"/>
      <c r="AHQ77" s="78"/>
      <c r="AHR77" s="78"/>
      <c r="AHS77" s="78"/>
      <c r="AHT77" s="78"/>
      <c r="AHU77" s="78"/>
      <c r="AHV77" s="78"/>
      <c r="AHW77" s="78"/>
      <c r="AHX77" s="78"/>
      <c r="AHY77" s="78"/>
      <c r="AHZ77" s="78"/>
      <c r="AIA77" s="78"/>
      <c r="AIB77" s="78"/>
      <c r="AIC77" s="78"/>
      <c r="AID77" s="78"/>
      <c r="AIE77" s="78"/>
      <c r="AIF77" s="78"/>
      <c r="AIG77" s="78"/>
      <c r="AIH77" s="78"/>
      <c r="AII77" s="78"/>
      <c r="AIJ77" s="78"/>
      <c r="AIK77" s="78"/>
      <c r="AIL77" s="78"/>
      <c r="AIM77" s="78"/>
      <c r="AIN77" s="78"/>
      <c r="AIO77" s="78"/>
      <c r="AIP77" s="78"/>
      <c r="AIQ77" s="78"/>
      <c r="AIR77" s="78"/>
      <c r="AIS77" s="78"/>
      <c r="AIT77" s="78"/>
      <c r="AIU77" s="78"/>
      <c r="AIV77" s="78"/>
      <c r="AIW77" s="78"/>
      <c r="AIX77" s="78"/>
      <c r="AIY77" s="78"/>
      <c r="AIZ77" s="78"/>
      <c r="AJA77" s="78"/>
      <c r="AJB77" s="78"/>
      <c r="AJC77" s="78"/>
      <c r="AJD77" s="78"/>
      <c r="AJE77" s="78"/>
      <c r="AJF77" s="78"/>
      <c r="AJG77" s="78"/>
      <c r="AJH77" s="78"/>
      <c r="AJI77" s="78"/>
      <c r="AJJ77" s="78"/>
      <c r="AJK77" s="78"/>
      <c r="AJL77" s="78"/>
      <c r="AJM77" s="78"/>
      <c r="AJN77" s="78"/>
      <c r="AJO77" s="78"/>
      <c r="AJP77" s="78"/>
      <c r="AJQ77" s="78"/>
      <c r="AJR77" s="78"/>
      <c r="AJS77" s="78"/>
      <c r="AJT77" s="78"/>
      <c r="AJU77" s="78"/>
      <c r="AJV77" s="78"/>
      <c r="AJW77" s="78"/>
      <c r="AJX77" s="78"/>
      <c r="AJY77" s="78"/>
      <c r="AJZ77" s="78"/>
      <c r="AKA77" s="78"/>
      <c r="AKB77" s="78"/>
      <c r="AKC77" s="78"/>
      <c r="AKD77" s="78"/>
      <c r="AKE77" s="78"/>
      <c r="AKF77" s="78"/>
      <c r="AKG77" s="78"/>
      <c r="AKH77" s="78"/>
      <c r="AKI77" s="78"/>
      <c r="AKJ77" s="78"/>
      <c r="AKK77" s="78"/>
      <c r="AKL77" s="78"/>
      <c r="AKM77" s="78"/>
      <c r="AKN77" s="78"/>
      <c r="AKO77" s="78"/>
      <c r="AKP77" s="78"/>
      <c r="AKQ77" s="78"/>
      <c r="AKR77" s="78"/>
      <c r="AKS77" s="78"/>
      <c r="AKT77" s="78"/>
      <c r="AKU77" s="78"/>
      <c r="AKV77" s="78"/>
      <c r="AKW77" s="78"/>
      <c r="AKX77" s="78"/>
      <c r="AKY77" s="78"/>
      <c r="AKZ77" s="78"/>
      <c r="ALA77" s="78"/>
      <c r="ALB77" s="78"/>
      <c r="ALC77" s="78"/>
      <c r="ALD77" s="78"/>
      <c r="ALE77" s="78"/>
      <c r="ALF77" s="78"/>
      <c r="ALG77" s="78"/>
      <c r="ALH77" s="78"/>
      <c r="ALI77" s="78"/>
      <c r="ALJ77" s="78"/>
      <c r="ALK77" s="78"/>
      <c r="ALL77" s="78"/>
      <c r="ALM77" s="78"/>
      <c r="ALN77" s="78"/>
      <c r="ALO77" s="78"/>
      <c r="ALP77" s="78"/>
      <c r="ALQ77" s="78"/>
      <c r="ALR77" s="78"/>
      <c r="ALS77" s="78"/>
      <c r="ALT77" s="78"/>
      <c r="ALU77" s="78"/>
      <c r="ALV77" s="78"/>
      <c r="ALW77" s="78"/>
      <c r="ALX77" s="78"/>
      <c r="ALY77" s="78"/>
      <c r="ALZ77" s="78"/>
      <c r="AMA77" s="78"/>
      <c r="AMB77" s="78"/>
      <c r="AMC77" s="78"/>
      <c r="AMD77" s="78"/>
      <c r="AME77" s="78"/>
      <c r="AMF77" s="78"/>
      <c r="AMG77" s="78"/>
      <c r="AMH77" s="78"/>
      <c r="AMI77" s="78"/>
      <c r="AMJ77" s="78"/>
      <c r="AMK77" s="78"/>
      <c r="AML77" s="78"/>
      <c r="AMM77" s="78"/>
      <c r="AMN77" s="78"/>
      <c r="AMO77" s="78"/>
    </row>
    <row r="78" spans="1:1029" s="196" customFormat="1">
      <c r="A78" s="206"/>
      <c r="B78" s="105">
        <v>1</v>
      </c>
      <c r="C78" s="105" t="s">
        <v>510</v>
      </c>
      <c r="D78" s="219"/>
      <c r="E78" s="219"/>
      <c r="F78" s="201"/>
      <c r="G78" s="201"/>
      <c r="H78" s="219"/>
      <c r="I78" s="106">
        <v>185</v>
      </c>
      <c r="J78" s="203">
        <f>B78*I78</f>
        <v>185</v>
      </c>
      <c r="K78" s="106"/>
      <c r="L78" s="203">
        <f>D78*K78</f>
        <v>0</v>
      </c>
      <c r="M78" s="201" t="s">
        <v>763</v>
      </c>
      <c r="N78" s="78"/>
      <c r="O78" s="78"/>
      <c r="P78" s="78"/>
      <c r="Q78" s="78"/>
      <c r="R78" s="78"/>
      <c r="S78" s="78"/>
      <c r="T78" s="78"/>
      <c r="U78" s="78"/>
      <c r="V78" s="78"/>
      <c r="W78" s="78"/>
      <c r="X78" s="78"/>
      <c r="Y78" s="78"/>
      <c r="Z78" s="78"/>
      <c r="AA78" s="78"/>
      <c r="AB78" s="78"/>
      <c r="AC78" s="78"/>
      <c r="AD78" s="78"/>
      <c r="AE78" s="78"/>
      <c r="AF78" s="78"/>
      <c r="AG78" s="78"/>
      <c r="AH78" s="78"/>
      <c r="AI78" s="78"/>
      <c r="AJ78" s="78"/>
      <c r="AK78" s="78"/>
      <c r="AL78" s="78"/>
      <c r="AM78" s="78"/>
      <c r="AN78" s="78"/>
      <c r="AO78" s="78"/>
      <c r="AP78" s="78"/>
      <c r="AQ78" s="78"/>
      <c r="AR78" s="78"/>
      <c r="AS78" s="78"/>
      <c r="AT78" s="78"/>
      <c r="AU78" s="78"/>
      <c r="AV78" s="78"/>
      <c r="AW78" s="78"/>
      <c r="AX78" s="78"/>
      <c r="AY78" s="78"/>
      <c r="AZ78" s="78"/>
      <c r="BA78" s="78"/>
      <c r="BB78" s="78"/>
      <c r="BC78" s="78"/>
      <c r="BD78" s="78"/>
      <c r="BE78" s="78"/>
      <c r="BF78" s="78"/>
      <c r="BG78" s="78"/>
      <c r="BH78" s="78"/>
      <c r="BI78" s="78"/>
      <c r="BJ78" s="78"/>
      <c r="BK78" s="78"/>
      <c r="BL78" s="78"/>
      <c r="BM78" s="78"/>
      <c r="BN78" s="78"/>
      <c r="BO78" s="78"/>
      <c r="BP78" s="78"/>
      <c r="BQ78" s="78"/>
      <c r="BR78" s="78"/>
      <c r="BS78" s="78"/>
      <c r="BT78" s="78"/>
      <c r="BU78" s="78"/>
      <c r="BV78" s="78"/>
      <c r="BW78" s="78"/>
      <c r="BX78" s="78"/>
      <c r="BY78" s="78"/>
      <c r="BZ78" s="78"/>
      <c r="CA78" s="78"/>
      <c r="CB78" s="78"/>
      <c r="CC78" s="78"/>
      <c r="CD78" s="78"/>
      <c r="CE78" s="78"/>
      <c r="CF78" s="78"/>
      <c r="CG78" s="78"/>
      <c r="CH78" s="78"/>
      <c r="CI78" s="78"/>
      <c r="CJ78" s="78"/>
      <c r="CK78" s="78"/>
      <c r="CL78" s="78"/>
      <c r="CM78" s="78"/>
      <c r="CN78" s="78"/>
      <c r="CO78" s="78"/>
      <c r="CP78" s="78"/>
      <c r="CQ78" s="78"/>
      <c r="CR78" s="78"/>
      <c r="CS78" s="78"/>
      <c r="CT78" s="78"/>
      <c r="CU78" s="78"/>
      <c r="CV78" s="78"/>
      <c r="CW78" s="78"/>
      <c r="CX78" s="78"/>
      <c r="CY78" s="78"/>
      <c r="CZ78" s="78"/>
      <c r="DA78" s="78"/>
      <c r="DB78" s="78"/>
      <c r="DC78" s="78"/>
      <c r="DD78" s="78"/>
      <c r="DE78" s="78"/>
      <c r="DF78" s="78"/>
      <c r="DG78" s="78"/>
      <c r="DH78" s="78"/>
      <c r="DI78" s="78"/>
      <c r="DJ78" s="78"/>
      <c r="DK78" s="78"/>
      <c r="DL78" s="78"/>
      <c r="DM78" s="78"/>
      <c r="DN78" s="78"/>
      <c r="DO78" s="78"/>
      <c r="DP78" s="78"/>
      <c r="DQ78" s="78"/>
      <c r="DR78" s="78"/>
      <c r="DS78" s="78"/>
      <c r="DT78" s="78"/>
      <c r="DU78" s="78"/>
      <c r="DV78" s="78"/>
      <c r="DW78" s="78"/>
      <c r="DX78" s="78"/>
      <c r="DY78" s="78"/>
      <c r="DZ78" s="78"/>
      <c r="EA78" s="78"/>
      <c r="EB78" s="78"/>
      <c r="EC78" s="78"/>
      <c r="ED78" s="78"/>
      <c r="EE78" s="78"/>
      <c r="EF78" s="78"/>
      <c r="EG78" s="78"/>
      <c r="EH78" s="78"/>
      <c r="EI78" s="78"/>
      <c r="EJ78" s="78"/>
      <c r="EK78" s="78"/>
      <c r="EL78" s="78"/>
      <c r="EM78" s="78"/>
      <c r="EN78" s="78"/>
      <c r="EO78" s="78"/>
      <c r="EP78" s="78"/>
      <c r="EQ78" s="78"/>
      <c r="ER78" s="78"/>
      <c r="ES78" s="78"/>
      <c r="ET78" s="78"/>
      <c r="EU78" s="78"/>
      <c r="EV78" s="78"/>
      <c r="EW78" s="78"/>
      <c r="EX78" s="78"/>
      <c r="EY78" s="78"/>
      <c r="EZ78" s="78"/>
      <c r="FA78" s="78"/>
      <c r="FB78" s="78"/>
      <c r="FC78" s="78"/>
      <c r="FD78" s="78"/>
      <c r="FE78" s="78"/>
      <c r="FF78" s="78"/>
      <c r="FG78" s="78"/>
      <c r="FH78" s="78"/>
      <c r="FI78" s="78"/>
      <c r="FJ78" s="78"/>
      <c r="FK78" s="78"/>
      <c r="FL78" s="78"/>
      <c r="FM78" s="78"/>
      <c r="FN78" s="78"/>
      <c r="FO78" s="78"/>
      <c r="FP78" s="78"/>
      <c r="FQ78" s="78"/>
      <c r="FR78" s="78"/>
      <c r="FS78" s="78"/>
      <c r="FT78" s="78"/>
      <c r="FU78" s="78"/>
      <c r="FV78" s="78"/>
      <c r="FW78" s="78"/>
      <c r="FX78" s="78"/>
      <c r="FY78" s="78"/>
      <c r="FZ78" s="78"/>
      <c r="GA78" s="78"/>
      <c r="GB78" s="78"/>
      <c r="GC78" s="78"/>
      <c r="GD78" s="78"/>
      <c r="GE78" s="78"/>
      <c r="GF78" s="78"/>
      <c r="GG78" s="78"/>
      <c r="GH78" s="78"/>
      <c r="GI78" s="78"/>
      <c r="GJ78" s="78"/>
      <c r="GK78" s="78"/>
      <c r="GL78" s="78"/>
      <c r="GM78" s="78"/>
      <c r="GN78" s="78"/>
      <c r="GO78" s="78"/>
      <c r="GP78" s="78"/>
      <c r="GQ78" s="78"/>
      <c r="GR78" s="78"/>
      <c r="GS78" s="78"/>
      <c r="GT78" s="78"/>
      <c r="GU78" s="78"/>
      <c r="GV78" s="78"/>
      <c r="GW78" s="78"/>
      <c r="GX78" s="78"/>
      <c r="GY78" s="78"/>
      <c r="GZ78" s="78"/>
      <c r="HA78" s="78"/>
      <c r="HB78" s="78"/>
      <c r="HC78" s="78"/>
      <c r="HD78" s="78"/>
      <c r="HE78" s="78"/>
      <c r="HF78" s="78"/>
      <c r="HG78" s="78"/>
      <c r="HH78" s="78"/>
      <c r="HI78" s="78"/>
      <c r="HJ78" s="78"/>
      <c r="HK78" s="78"/>
      <c r="HL78" s="78"/>
      <c r="HM78" s="78"/>
      <c r="HN78" s="78"/>
      <c r="HO78" s="78"/>
      <c r="HP78" s="78"/>
      <c r="HQ78" s="78"/>
      <c r="HR78" s="78"/>
      <c r="HS78" s="78"/>
      <c r="HT78" s="78"/>
      <c r="HU78" s="78"/>
      <c r="HV78" s="78"/>
      <c r="HW78" s="78"/>
      <c r="HX78" s="78"/>
      <c r="HY78" s="78"/>
      <c r="HZ78" s="78"/>
      <c r="IA78" s="78"/>
      <c r="IB78" s="78"/>
      <c r="IC78" s="78"/>
      <c r="ID78" s="78"/>
      <c r="IE78" s="78"/>
      <c r="IF78" s="78"/>
      <c r="IG78" s="78"/>
      <c r="IH78" s="78"/>
      <c r="II78" s="78"/>
      <c r="IJ78" s="78"/>
      <c r="IK78" s="78"/>
      <c r="IL78" s="78"/>
      <c r="IM78" s="78"/>
      <c r="IN78" s="78"/>
      <c r="IO78" s="78"/>
      <c r="IP78" s="78"/>
      <c r="IQ78" s="78"/>
      <c r="IR78" s="78"/>
      <c r="IS78" s="78"/>
      <c r="IT78" s="78"/>
      <c r="IU78" s="78"/>
      <c r="IV78" s="78"/>
      <c r="IW78" s="78"/>
      <c r="IX78" s="78"/>
      <c r="IY78" s="78"/>
      <c r="IZ78" s="78"/>
      <c r="JA78" s="78"/>
      <c r="JB78" s="78"/>
      <c r="JC78" s="78"/>
      <c r="JD78" s="78"/>
      <c r="JE78" s="78"/>
      <c r="JF78" s="78"/>
      <c r="JG78" s="78"/>
      <c r="JH78" s="78"/>
      <c r="JI78" s="78"/>
      <c r="JJ78" s="78"/>
      <c r="JK78" s="78"/>
      <c r="JL78" s="78"/>
      <c r="JM78" s="78"/>
      <c r="JN78" s="78"/>
      <c r="JO78" s="78"/>
      <c r="JP78" s="78"/>
      <c r="JQ78" s="78"/>
      <c r="JR78" s="78"/>
      <c r="JS78" s="78"/>
      <c r="JT78" s="78"/>
      <c r="JU78" s="78"/>
      <c r="JV78" s="78"/>
      <c r="JW78" s="78"/>
      <c r="JX78" s="78"/>
      <c r="JY78" s="78"/>
      <c r="JZ78" s="78"/>
      <c r="KA78" s="78"/>
      <c r="KB78" s="78"/>
      <c r="KC78" s="78"/>
      <c r="KD78" s="78"/>
      <c r="KE78" s="78"/>
      <c r="KF78" s="78"/>
      <c r="KG78" s="78"/>
      <c r="KH78" s="78"/>
      <c r="KI78" s="78"/>
      <c r="KJ78" s="78"/>
      <c r="KK78" s="78"/>
      <c r="KL78" s="78"/>
      <c r="KM78" s="78"/>
      <c r="KN78" s="78"/>
      <c r="KO78" s="78"/>
      <c r="KP78" s="78"/>
      <c r="KQ78" s="78"/>
      <c r="KR78" s="78"/>
      <c r="KS78" s="78"/>
      <c r="KT78" s="78"/>
      <c r="KU78" s="78"/>
      <c r="KV78" s="78"/>
      <c r="KW78" s="78"/>
      <c r="KX78" s="78"/>
      <c r="KY78" s="78"/>
      <c r="KZ78" s="78"/>
      <c r="LA78" s="78"/>
      <c r="LB78" s="78"/>
      <c r="LC78" s="78"/>
      <c r="LD78" s="78"/>
      <c r="LE78" s="78"/>
      <c r="LF78" s="78"/>
      <c r="LG78" s="78"/>
      <c r="LH78" s="78"/>
      <c r="LI78" s="78"/>
      <c r="LJ78" s="78"/>
      <c r="LK78" s="78"/>
      <c r="LL78" s="78"/>
      <c r="LM78" s="78"/>
      <c r="LN78" s="78"/>
      <c r="LO78" s="78"/>
      <c r="LP78" s="78"/>
      <c r="LQ78" s="78"/>
      <c r="LR78" s="78"/>
      <c r="LS78" s="78"/>
      <c r="LT78" s="78"/>
      <c r="LU78" s="78"/>
      <c r="LV78" s="78"/>
      <c r="LW78" s="78"/>
      <c r="LX78" s="78"/>
      <c r="LY78" s="78"/>
      <c r="LZ78" s="78"/>
      <c r="MA78" s="78"/>
      <c r="MB78" s="78"/>
      <c r="MC78" s="78"/>
      <c r="MD78" s="78"/>
      <c r="ME78" s="78"/>
      <c r="MF78" s="78"/>
      <c r="MG78" s="78"/>
      <c r="MH78" s="78"/>
      <c r="MI78" s="78"/>
      <c r="MJ78" s="78"/>
      <c r="MK78" s="78"/>
      <c r="ML78" s="78"/>
      <c r="MM78" s="78"/>
      <c r="MN78" s="78"/>
      <c r="MO78" s="78"/>
      <c r="MP78" s="78"/>
      <c r="MQ78" s="78"/>
      <c r="MR78" s="78"/>
      <c r="MS78" s="78"/>
      <c r="MT78" s="78"/>
      <c r="MU78" s="78"/>
      <c r="MV78" s="78"/>
      <c r="MW78" s="78"/>
      <c r="MX78" s="78"/>
      <c r="MY78" s="78"/>
      <c r="MZ78" s="78"/>
      <c r="NA78" s="78"/>
      <c r="NB78" s="78"/>
      <c r="NC78" s="78"/>
      <c r="ND78" s="78"/>
      <c r="NE78" s="78"/>
      <c r="NF78" s="78"/>
      <c r="NG78" s="78"/>
      <c r="NH78" s="78"/>
      <c r="NI78" s="78"/>
      <c r="NJ78" s="78"/>
      <c r="NK78" s="78"/>
      <c r="NL78" s="78"/>
      <c r="NM78" s="78"/>
      <c r="NN78" s="78"/>
      <c r="NO78" s="78"/>
      <c r="NP78" s="78"/>
      <c r="NQ78" s="78"/>
      <c r="NR78" s="78"/>
      <c r="NS78" s="78"/>
      <c r="NT78" s="78"/>
      <c r="NU78" s="78"/>
      <c r="NV78" s="78"/>
      <c r="NW78" s="78"/>
      <c r="NX78" s="78"/>
      <c r="NY78" s="78"/>
      <c r="NZ78" s="78"/>
      <c r="OA78" s="78"/>
      <c r="OB78" s="78"/>
      <c r="OC78" s="78"/>
      <c r="OD78" s="78"/>
      <c r="OE78" s="78"/>
      <c r="OF78" s="78"/>
      <c r="OG78" s="78"/>
      <c r="OH78" s="78"/>
      <c r="OI78" s="78"/>
      <c r="OJ78" s="78"/>
      <c r="OK78" s="78"/>
      <c r="OL78" s="78"/>
      <c r="OM78" s="78"/>
      <c r="ON78" s="78"/>
      <c r="OO78" s="78"/>
      <c r="OP78" s="78"/>
      <c r="OQ78" s="78"/>
      <c r="OR78" s="78"/>
      <c r="OS78" s="78"/>
      <c r="OT78" s="78"/>
      <c r="OU78" s="78"/>
      <c r="OV78" s="78"/>
      <c r="OW78" s="78"/>
      <c r="OX78" s="78"/>
      <c r="OY78" s="78"/>
      <c r="OZ78" s="78"/>
      <c r="PA78" s="78"/>
      <c r="PB78" s="78"/>
      <c r="PC78" s="78"/>
      <c r="PD78" s="78"/>
      <c r="PE78" s="78"/>
      <c r="PF78" s="78"/>
      <c r="PG78" s="78"/>
      <c r="PH78" s="78"/>
      <c r="PI78" s="78"/>
      <c r="PJ78" s="78"/>
      <c r="PK78" s="78"/>
      <c r="PL78" s="78"/>
      <c r="PM78" s="78"/>
      <c r="PN78" s="78"/>
      <c r="PO78" s="78"/>
      <c r="PP78" s="78"/>
      <c r="PQ78" s="78"/>
      <c r="PR78" s="78"/>
      <c r="PS78" s="78"/>
      <c r="PT78" s="78"/>
      <c r="PU78" s="78"/>
      <c r="PV78" s="78"/>
      <c r="PW78" s="78"/>
      <c r="PX78" s="78"/>
      <c r="PY78" s="78"/>
      <c r="PZ78" s="78"/>
      <c r="QA78" s="78"/>
      <c r="QB78" s="78"/>
      <c r="QC78" s="78"/>
      <c r="QD78" s="78"/>
      <c r="QE78" s="78"/>
      <c r="QF78" s="78"/>
      <c r="QG78" s="78"/>
      <c r="QH78" s="78"/>
      <c r="QI78" s="78"/>
      <c r="QJ78" s="78"/>
      <c r="QK78" s="78"/>
      <c r="QL78" s="78"/>
      <c r="QM78" s="78"/>
      <c r="QN78" s="78"/>
      <c r="QO78" s="78"/>
      <c r="QP78" s="78"/>
      <c r="QQ78" s="78"/>
      <c r="QR78" s="78"/>
      <c r="QS78" s="78"/>
      <c r="QT78" s="78"/>
      <c r="QU78" s="78"/>
      <c r="QV78" s="78"/>
      <c r="QW78" s="78"/>
      <c r="QX78" s="78"/>
      <c r="QY78" s="78"/>
      <c r="QZ78" s="78"/>
      <c r="RA78" s="78"/>
      <c r="RB78" s="78"/>
      <c r="RC78" s="78"/>
      <c r="RD78" s="78"/>
      <c r="RE78" s="78"/>
      <c r="RF78" s="78"/>
      <c r="RG78" s="78"/>
      <c r="RH78" s="78"/>
      <c r="RI78" s="78"/>
      <c r="RJ78" s="78"/>
      <c r="RK78" s="78"/>
      <c r="RL78" s="78"/>
      <c r="RM78" s="78"/>
      <c r="RN78" s="78"/>
      <c r="RO78" s="78"/>
      <c r="RP78" s="78"/>
      <c r="RQ78" s="78"/>
      <c r="RR78" s="78"/>
      <c r="RS78" s="78"/>
      <c r="RT78" s="78"/>
      <c r="RU78" s="78"/>
      <c r="RV78" s="78"/>
      <c r="RW78" s="78"/>
      <c r="RX78" s="78"/>
      <c r="RY78" s="78"/>
      <c r="RZ78" s="78"/>
      <c r="SA78" s="78"/>
      <c r="SB78" s="78"/>
      <c r="SC78" s="78"/>
      <c r="SD78" s="78"/>
      <c r="SE78" s="78"/>
      <c r="SF78" s="78"/>
      <c r="SG78" s="78"/>
      <c r="SH78" s="78"/>
      <c r="SI78" s="78"/>
      <c r="SJ78" s="78"/>
      <c r="SK78" s="78"/>
      <c r="SL78" s="78"/>
      <c r="SM78" s="78"/>
      <c r="SN78" s="78"/>
      <c r="SO78" s="78"/>
      <c r="SP78" s="78"/>
      <c r="SQ78" s="78"/>
      <c r="SR78" s="78"/>
      <c r="SS78" s="78"/>
      <c r="ST78" s="78"/>
      <c r="SU78" s="78"/>
      <c r="SV78" s="78"/>
      <c r="SW78" s="78"/>
      <c r="SX78" s="78"/>
      <c r="SY78" s="78"/>
      <c r="SZ78" s="78"/>
      <c r="TA78" s="78"/>
      <c r="TB78" s="78"/>
      <c r="TC78" s="78"/>
      <c r="TD78" s="78"/>
      <c r="TE78" s="78"/>
      <c r="TF78" s="78"/>
      <c r="TG78" s="78"/>
      <c r="TH78" s="78"/>
      <c r="TI78" s="78"/>
      <c r="TJ78" s="78"/>
      <c r="TK78" s="78"/>
      <c r="TL78" s="78"/>
      <c r="TM78" s="78"/>
      <c r="TN78" s="78"/>
      <c r="TO78" s="78"/>
      <c r="TP78" s="78"/>
      <c r="TQ78" s="78"/>
      <c r="TR78" s="78"/>
      <c r="TS78" s="78"/>
      <c r="TT78" s="78"/>
      <c r="TU78" s="78"/>
      <c r="TV78" s="78"/>
      <c r="TW78" s="78"/>
      <c r="TX78" s="78"/>
      <c r="TY78" s="78"/>
      <c r="TZ78" s="78"/>
      <c r="UA78" s="78"/>
      <c r="UB78" s="78"/>
      <c r="UC78" s="78"/>
      <c r="UD78" s="78"/>
      <c r="UE78" s="78"/>
      <c r="UF78" s="78"/>
      <c r="UG78" s="78"/>
      <c r="UH78" s="78"/>
      <c r="UI78" s="78"/>
      <c r="UJ78" s="78"/>
      <c r="UK78" s="78"/>
      <c r="UL78" s="78"/>
      <c r="UM78" s="78"/>
      <c r="UN78" s="78"/>
      <c r="UO78" s="78"/>
      <c r="UP78" s="78"/>
      <c r="UQ78" s="78"/>
      <c r="UR78" s="78"/>
      <c r="US78" s="78"/>
      <c r="UT78" s="78"/>
      <c r="UU78" s="78"/>
      <c r="UV78" s="78"/>
      <c r="UW78" s="78"/>
      <c r="UX78" s="78"/>
      <c r="UY78" s="78"/>
      <c r="UZ78" s="78"/>
      <c r="VA78" s="78"/>
      <c r="VB78" s="78"/>
      <c r="VC78" s="78"/>
      <c r="VD78" s="78"/>
      <c r="VE78" s="78"/>
      <c r="VF78" s="78"/>
      <c r="VG78" s="78"/>
      <c r="VH78" s="78"/>
      <c r="VI78" s="78"/>
      <c r="VJ78" s="78"/>
      <c r="VK78" s="78"/>
      <c r="VL78" s="78"/>
      <c r="VM78" s="78"/>
      <c r="VN78" s="78"/>
      <c r="VO78" s="78"/>
      <c r="VP78" s="78"/>
      <c r="VQ78" s="78"/>
      <c r="VR78" s="78"/>
      <c r="VS78" s="78"/>
      <c r="VT78" s="78"/>
      <c r="VU78" s="78"/>
      <c r="VV78" s="78"/>
      <c r="VW78" s="78"/>
      <c r="VX78" s="78"/>
      <c r="VY78" s="78"/>
      <c r="VZ78" s="78"/>
      <c r="WA78" s="78"/>
      <c r="WB78" s="78"/>
      <c r="WC78" s="78"/>
      <c r="WD78" s="78"/>
      <c r="WE78" s="78"/>
      <c r="WF78" s="78"/>
      <c r="WG78" s="78"/>
      <c r="WH78" s="78"/>
      <c r="WI78" s="78"/>
      <c r="WJ78" s="78"/>
      <c r="WK78" s="78"/>
      <c r="WL78" s="78"/>
      <c r="WM78" s="78"/>
      <c r="WN78" s="78"/>
      <c r="WO78" s="78"/>
      <c r="WP78" s="78"/>
      <c r="WQ78" s="78"/>
      <c r="WR78" s="78"/>
      <c r="WS78" s="78"/>
      <c r="WT78" s="78"/>
      <c r="WU78" s="78"/>
      <c r="WV78" s="78"/>
      <c r="WW78" s="78"/>
      <c r="WX78" s="78"/>
      <c r="WY78" s="78"/>
      <c r="WZ78" s="78"/>
      <c r="XA78" s="78"/>
      <c r="XB78" s="78"/>
      <c r="XC78" s="78"/>
      <c r="XD78" s="78"/>
      <c r="XE78" s="78"/>
      <c r="XF78" s="78"/>
      <c r="XG78" s="78"/>
      <c r="XH78" s="78"/>
      <c r="XI78" s="78"/>
      <c r="XJ78" s="78"/>
      <c r="XK78" s="78"/>
      <c r="XL78" s="78"/>
      <c r="XM78" s="78"/>
      <c r="XN78" s="78"/>
      <c r="XO78" s="78"/>
      <c r="XP78" s="78"/>
      <c r="XQ78" s="78"/>
      <c r="XR78" s="78"/>
      <c r="XS78" s="78"/>
      <c r="XT78" s="78"/>
      <c r="XU78" s="78"/>
      <c r="XV78" s="78"/>
      <c r="XW78" s="78"/>
      <c r="XX78" s="78"/>
      <c r="XY78" s="78"/>
      <c r="XZ78" s="78"/>
      <c r="YA78" s="78"/>
      <c r="YB78" s="78"/>
      <c r="YC78" s="78"/>
      <c r="YD78" s="78"/>
      <c r="YE78" s="78"/>
      <c r="YF78" s="78"/>
      <c r="YG78" s="78"/>
      <c r="YH78" s="78"/>
      <c r="YI78" s="78"/>
      <c r="YJ78" s="78"/>
      <c r="YK78" s="78"/>
      <c r="YL78" s="78"/>
      <c r="YM78" s="78"/>
      <c r="YN78" s="78"/>
      <c r="YO78" s="78"/>
      <c r="YP78" s="78"/>
      <c r="YQ78" s="78"/>
      <c r="YR78" s="78"/>
      <c r="YS78" s="78"/>
      <c r="YT78" s="78"/>
      <c r="YU78" s="78"/>
      <c r="YV78" s="78"/>
      <c r="YW78" s="78"/>
      <c r="YX78" s="78"/>
      <c r="YY78" s="78"/>
      <c r="YZ78" s="78"/>
      <c r="ZA78" s="78"/>
      <c r="ZB78" s="78"/>
      <c r="ZC78" s="78"/>
      <c r="ZD78" s="78"/>
      <c r="ZE78" s="78"/>
      <c r="ZF78" s="78"/>
      <c r="ZG78" s="78"/>
      <c r="ZH78" s="78"/>
      <c r="ZI78" s="78"/>
      <c r="ZJ78" s="78"/>
      <c r="ZK78" s="78"/>
      <c r="ZL78" s="78"/>
      <c r="ZM78" s="78"/>
      <c r="ZN78" s="78"/>
      <c r="ZO78" s="78"/>
      <c r="ZP78" s="78"/>
      <c r="ZQ78" s="78"/>
      <c r="ZR78" s="78"/>
      <c r="ZS78" s="78"/>
      <c r="ZT78" s="78"/>
      <c r="ZU78" s="78"/>
      <c r="ZV78" s="78"/>
      <c r="ZW78" s="78"/>
      <c r="ZX78" s="78"/>
      <c r="ZY78" s="78"/>
      <c r="ZZ78" s="78"/>
      <c r="AAA78" s="78"/>
      <c r="AAB78" s="78"/>
      <c r="AAC78" s="78"/>
      <c r="AAD78" s="78"/>
      <c r="AAE78" s="78"/>
      <c r="AAF78" s="78"/>
      <c r="AAG78" s="78"/>
      <c r="AAH78" s="78"/>
      <c r="AAI78" s="78"/>
      <c r="AAJ78" s="78"/>
      <c r="AAK78" s="78"/>
      <c r="AAL78" s="78"/>
      <c r="AAM78" s="78"/>
      <c r="AAN78" s="78"/>
      <c r="AAO78" s="78"/>
      <c r="AAP78" s="78"/>
      <c r="AAQ78" s="78"/>
      <c r="AAR78" s="78"/>
      <c r="AAS78" s="78"/>
      <c r="AAT78" s="78"/>
      <c r="AAU78" s="78"/>
      <c r="AAV78" s="78"/>
      <c r="AAW78" s="78"/>
      <c r="AAX78" s="78"/>
      <c r="AAY78" s="78"/>
      <c r="AAZ78" s="78"/>
      <c r="ABA78" s="78"/>
      <c r="ABB78" s="78"/>
      <c r="ABC78" s="78"/>
      <c r="ABD78" s="78"/>
      <c r="ABE78" s="78"/>
      <c r="ABF78" s="78"/>
      <c r="ABG78" s="78"/>
      <c r="ABH78" s="78"/>
      <c r="ABI78" s="78"/>
      <c r="ABJ78" s="78"/>
      <c r="ABK78" s="78"/>
      <c r="ABL78" s="78"/>
      <c r="ABM78" s="78"/>
      <c r="ABN78" s="78"/>
      <c r="ABO78" s="78"/>
      <c r="ABP78" s="78"/>
      <c r="ABQ78" s="78"/>
      <c r="ABR78" s="78"/>
      <c r="ABS78" s="78"/>
      <c r="ABT78" s="78"/>
      <c r="ABU78" s="78"/>
      <c r="ABV78" s="78"/>
      <c r="ABW78" s="78"/>
      <c r="ABX78" s="78"/>
      <c r="ABY78" s="78"/>
      <c r="ABZ78" s="78"/>
      <c r="ACA78" s="78"/>
      <c r="ACB78" s="78"/>
      <c r="ACC78" s="78"/>
      <c r="ACD78" s="78"/>
      <c r="ACE78" s="78"/>
      <c r="ACF78" s="78"/>
      <c r="ACG78" s="78"/>
      <c r="ACH78" s="78"/>
      <c r="ACI78" s="78"/>
      <c r="ACJ78" s="78"/>
      <c r="ACK78" s="78"/>
      <c r="ACL78" s="78"/>
      <c r="ACM78" s="78"/>
      <c r="ACN78" s="78"/>
      <c r="ACO78" s="78"/>
      <c r="ACP78" s="78"/>
      <c r="ACQ78" s="78"/>
      <c r="ACR78" s="78"/>
      <c r="ACS78" s="78"/>
      <c r="ACT78" s="78"/>
      <c r="ACU78" s="78"/>
      <c r="ACV78" s="78"/>
      <c r="ACW78" s="78"/>
      <c r="ACX78" s="78"/>
      <c r="ACY78" s="78"/>
      <c r="ACZ78" s="78"/>
      <c r="ADA78" s="78"/>
      <c r="ADB78" s="78"/>
      <c r="ADC78" s="78"/>
      <c r="ADD78" s="78"/>
      <c r="ADE78" s="78"/>
      <c r="ADF78" s="78"/>
      <c r="ADG78" s="78"/>
      <c r="ADH78" s="78"/>
      <c r="ADI78" s="78"/>
      <c r="ADJ78" s="78"/>
      <c r="ADK78" s="78"/>
      <c r="ADL78" s="78"/>
      <c r="ADM78" s="78"/>
      <c r="ADN78" s="78"/>
      <c r="ADO78" s="78"/>
      <c r="ADP78" s="78"/>
      <c r="ADQ78" s="78"/>
      <c r="ADR78" s="78"/>
      <c r="ADS78" s="78"/>
      <c r="ADT78" s="78"/>
      <c r="ADU78" s="78"/>
      <c r="ADV78" s="78"/>
      <c r="ADW78" s="78"/>
      <c r="ADX78" s="78"/>
      <c r="ADY78" s="78"/>
      <c r="ADZ78" s="78"/>
      <c r="AEA78" s="78"/>
      <c r="AEB78" s="78"/>
      <c r="AEC78" s="78"/>
      <c r="AED78" s="78"/>
      <c r="AEE78" s="78"/>
      <c r="AEF78" s="78"/>
      <c r="AEG78" s="78"/>
      <c r="AEH78" s="78"/>
      <c r="AEI78" s="78"/>
      <c r="AEJ78" s="78"/>
      <c r="AEK78" s="78"/>
      <c r="AEL78" s="78"/>
      <c r="AEM78" s="78"/>
      <c r="AEN78" s="78"/>
      <c r="AEO78" s="78"/>
      <c r="AEP78" s="78"/>
      <c r="AEQ78" s="78"/>
      <c r="AER78" s="78"/>
      <c r="AES78" s="78"/>
      <c r="AET78" s="78"/>
      <c r="AEU78" s="78"/>
      <c r="AEV78" s="78"/>
      <c r="AEW78" s="78"/>
      <c r="AEX78" s="78"/>
      <c r="AEY78" s="78"/>
      <c r="AEZ78" s="78"/>
      <c r="AFA78" s="78"/>
      <c r="AFB78" s="78"/>
      <c r="AFC78" s="78"/>
      <c r="AFD78" s="78"/>
      <c r="AFE78" s="78"/>
      <c r="AFF78" s="78"/>
      <c r="AFG78" s="78"/>
      <c r="AFH78" s="78"/>
      <c r="AFI78" s="78"/>
      <c r="AFJ78" s="78"/>
      <c r="AFK78" s="78"/>
      <c r="AFL78" s="78"/>
      <c r="AFM78" s="78"/>
      <c r="AFN78" s="78"/>
      <c r="AFO78" s="78"/>
      <c r="AFP78" s="78"/>
      <c r="AFQ78" s="78"/>
      <c r="AFR78" s="78"/>
      <c r="AFS78" s="78"/>
      <c r="AFT78" s="78"/>
      <c r="AFU78" s="78"/>
      <c r="AFV78" s="78"/>
      <c r="AFW78" s="78"/>
      <c r="AFX78" s="78"/>
      <c r="AFY78" s="78"/>
      <c r="AFZ78" s="78"/>
      <c r="AGA78" s="78"/>
      <c r="AGB78" s="78"/>
      <c r="AGC78" s="78"/>
      <c r="AGD78" s="78"/>
      <c r="AGE78" s="78"/>
      <c r="AGF78" s="78"/>
      <c r="AGG78" s="78"/>
      <c r="AGH78" s="78"/>
      <c r="AGI78" s="78"/>
      <c r="AGJ78" s="78"/>
      <c r="AGK78" s="78"/>
      <c r="AGL78" s="78"/>
      <c r="AGM78" s="78"/>
      <c r="AGN78" s="78"/>
      <c r="AGO78" s="78"/>
      <c r="AGP78" s="78"/>
      <c r="AGQ78" s="78"/>
      <c r="AGR78" s="78"/>
      <c r="AGS78" s="78"/>
      <c r="AGT78" s="78"/>
      <c r="AGU78" s="78"/>
      <c r="AGV78" s="78"/>
      <c r="AGW78" s="78"/>
      <c r="AGX78" s="78"/>
      <c r="AGY78" s="78"/>
      <c r="AGZ78" s="78"/>
      <c r="AHA78" s="78"/>
      <c r="AHB78" s="78"/>
      <c r="AHC78" s="78"/>
      <c r="AHD78" s="78"/>
      <c r="AHE78" s="78"/>
      <c r="AHF78" s="78"/>
      <c r="AHG78" s="78"/>
      <c r="AHH78" s="78"/>
      <c r="AHI78" s="78"/>
      <c r="AHJ78" s="78"/>
      <c r="AHK78" s="78"/>
      <c r="AHL78" s="78"/>
      <c r="AHM78" s="78"/>
      <c r="AHN78" s="78"/>
      <c r="AHO78" s="78"/>
      <c r="AHP78" s="78"/>
      <c r="AHQ78" s="78"/>
      <c r="AHR78" s="78"/>
      <c r="AHS78" s="78"/>
      <c r="AHT78" s="78"/>
      <c r="AHU78" s="78"/>
      <c r="AHV78" s="78"/>
      <c r="AHW78" s="78"/>
      <c r="AHX78" s="78"/>
      <c r="AHY78" s="78"/>
      <c r="AHZ78" s="78"/>
      <c r="AIA78" s="78"/>
      <c r="AIB78" s="78"/>
      <c r="AIC78" s="78"/>
      <c r="AID78" s="78"/>
      <c r="AIE78" s="78"/>
      <c r="AIF78" s="78"/>
      <c r="AIG78" s="78"/>
      <c r="AIH78" s="78"/>
      <c r="AII78" s="78"/>
      <c r="AIJ78" s="78"/>
      <c r="AIK78" s="78"/>
      <c r="AIL78" s="78"/>
      <c r="AIM78" s="78"/>
      <c r="AIN78" s="78"/>
      <c r="AIO78" s="78"/>
      <c r="AIP78" s="78"/>
      <c r="AIQ78" s="78"/>
      <c r="AIR78" s="78"/>
      <c r="AIS78" s="78"/>
      <c r="AIT78" s="78"/>
      <c r="AIU78" s="78"/>
      <c r="AIV78" s="78"/>
      <c r="AIW78" s="78"/>
      <c r="AIX78" s="78"/>
      <c r="AIY78" s="78"/>
      <c r="AIZ78" s="78"/>
      <c r="AJA78" s="78"/>
      <c r="AJB78" s="78"/>
      <c r="AJC78" s="78"/>
      <c r="AJD78" s="78"/>
      <c r="AJE78" s="78"/>
      <c r="AJF78" s="78"/>
      <c r="AJG78" s="78"/>
      <c r="AJH78" s="78"/>
      <c r="AJI78" s="78"/>
      <c r="AJJ78" s="78"/>
      <c r="AJK78" s="78"/>
      <c r="AJL78" s="78"/>
      <c r="AJM78" s="78"/>
      <c r="AJN78" s="78"/>
      <c r="AJO78" s="78"/>
      <c r="AJP78" s="78"/>
      <c r="AJQ78" s="78"/>
      <c r="AJR78" s="78"/>
      <c r="AJS78" s="78"/>
      <c r="AJT78" s="78"/>
      <c r="AJU78" s="78"/>
      <c r="AJV78" s="78"/>
      <c r="AJW78" s="78"/>
      <c r="AJX78" s="78"/>
      <c r="AJY78" s="78"/>
      <c r="AJZ78" s="78"/>
      <c r="AKA78" s="78"/>
      <c r="AKB78" s="78"/>
      <c r="AKC78" s="78"/>
      <c r="AKD78" s="78"/>
      <c r="AKE78" s="78"/>
      <c r="AKF78" s="78"/>
      <c r="AKG78" s="78"/>
      <c r="AKH78" s="78"/>
      <c r="AKI78" s="78"/>
      <c r="AKJ78" s="78"/>
      <c r="AKK78" s="78"/>
      <c r="AKL78" s="78"/>
      <c r="AKM78" s="78"/>
      <c r="AKN78" s="78"/>
      <c r="AKO78" s="78"/>
      <c r="AKP78" s="78"/>
      <c r="AKQ78" s="78"/>
      <c r="AKR78" s="78"/>
      <c r="AKS78" s="78"/>
      <c r="AKT78" s="78"/>
      <c r="AKU78" s="78"/>
      <c r="AKV78" s="78"/>
      <c r="AKW78" s="78"/>
      <c r="AKX78" s="78"/>
      <c r="AKY78" s="78"/>
      <c r="AKZ78" s="78"/>
      <c r="ALA78" s="78"/>
      <c r="ALB78" s="78"/>
      <c r="ALC78" s="78"/>
      <c r="ALD78" s="78"/>
      <c r="ALE78" s="78"/>
      <c r="ALF78" s="78"/>
      <c r="ALG78" s="78"/>
      <c r="ALH78" s="78"/>
      <c r="ALI78" s="78"/>
      <c r="ALJ78" s="78"/>
      <c r="ALK78" s="78"/>
      <c r="ALL78" s="78"/>
      <c r="ALM78" s="78"/>
      <c r="ALN78" s="78"/>
      <c r="ALO78" s="78"/>
      <c r="ALP78" s="78"/>
      <c r="ALQ78" s="78"/>
      <c r="ALR78" s="78"/>
      <c r="ALS78" s="78"/>
      <c r="ALT78" s="78"/>
      <c r="ALU78" s="78"/>
      <c r="ALV78" s="78"/>
      <c r="ALW78" s="78"/>
      <c r="ALX78" s="78"/>
      <c r="ALY78" s="78"/>
      <c r="ALZ78" s="78"/>
      <c r="AMA78" s="78"/>
      <c r="AMB78" s="78"/>
      <c r="AMC78" s="78"/>
      <c r="AMD78" s="78"/>
      <c r="AME78" s="78"/>
      <c r="AMF78" s="78"/>
      <c r="AMG78" s="78"/>
      <c r="AMH78" s="78"/>
      <c r="AMI78" s="78"/>
      <c r="AMJ78" s="78"/>
      <c r="AMK78" s="78"/>
      <c r="AML78" s="78"/>
      <c r="AMM78" s="78"/>
      <c r="AMN78" s="78"/>
      <c r="AMO78" s="78"/>
    </row>
    <row r="79" spans="1:1029" ht="16.5" thickBot="1">
      <c r="B79" s="105">
        <v>1</v>
      </c>
      <c r="C79" s="105" t="s">
        <v>765</v>
      </c>
      <c r="F79" s="201"/>
      <c r="G79" s="201"/>
      <c r="H79" s="219"/>
      <c r="I79" s="106">
        <v>175</v>
      </c>
      <c r="J79" s="203">
        <f>B79*I79</f>
        <v>175</v>
      </c>
      <c r="L79" s="203">
        <f>D79*K79</f>
        <v>0</v>
      </c>
      <c r="M79" s="201" t="s">
        <v>763</v>
      </c>
    </row>
    <row r="80" spans="1:1029" ht="16.5" thickBot="1">
      <c r="B80" s="105"/>
      <c r="C80" s="105" t="s">
        <v>767</v>
      </c>
      <c r="D80" s="320"/>
      <c r="E80" s="320" t="s">
        <v>825</v>
      </c>
      <c r="H80" s="104"/>
      <c r="J80" s="211">
        <f>SUM(J77:J79)</f>
        <v>735</v>
      </c>
      <c r="L80" s="211">
        <f>SUM(L77:L79)</f>
        <v>0</v>
      </c>
    </row>
    <row r="81" spans="1:1029" s="197" customFormat="1" ht="16.5" thickTop="1">
      <c r="A81" s="103"/>
      <c r="B81" s="103"/>
      <c r="C81" s="98"/>
      <c r="D81" s="150"/>
      <c r="E81" s="150"/>
      <c r="F81" s="105"/>
      <c r="G81" s="105"/>
      <c r="H81" s="104"/>
      <c r="I81" s="106"/>
      <c r="J81" s="216"/>
      <c r="K81" s="106"/>
      <c r="L81" s="216"/>
      <c r="M81" s="201"/>
      <c r="N81" s="78"/>
      <c r="O81" s="78"/>
      <c r="P81" s="78"/>
      <c r="Q81" s="78"/>
      <c r="R81" s="78"/>
      <c r="S81" s="78"/>
      <c r="T81" s="78"/>
      <c r="U81" s="78"/>
      <c r="V81" s="78"/>
      <c r="W81" s="78"/>
      <c r="X81" s="78"/>
      <c r="Y81" s="78"/>
      <c r="Z81" s="78"/>
      <c r="AA81" s="78"/>
      <c r="AB81" s="78"/>
      <c r="AC81" s="78"/>
      <c r="AD81" s="78"/>
      <c r="AE81" s="78"/>
      <c r="AF81" s="78"/>
      <c r="AG81" s="78"/>
      <c r="AH81" s="78"/>
      <c r="AI81" s="78"/>
      <c r="AJ81" s="78"/>
      <c r="AK81" s="78"/>
      <c r="AL81" s="78"/>
      <c r="AM81" s="78"/>
      <c r="AN81" s="78"/>
      <c r="AO81" s="78"/>
      <c r="AP81" s="78"/>
      <c r="AQ81" s="78"/>
      <c r="AR81" s="78"/>
      <c r="AS81" s="78"/>
      <c r="AT81" s="78"/>
      <c r="AU81" s="78"/>
      <c r="AV81" s="78"/>
      <c r="AW81" s="78"/>
      <c r="AX81" s="78"/>
      <c r="AY81" s="78"/>
      <c r="AZ81" s="78"/>
      <c r="BA81" s="78"/>
      <c r="BB81" s="78"/>
      <c r="BC81" s="78"/>
      <c r="BD81" s="78"/>
      <c r="BE81" s="78"/>
      <c r="BF81" s="78"/>
      <c r="BG81" s="78"/>
      <c r="BH81" s="78"/>
      <c r="BI81" s="78"/>
      <c r="BJ81" s="78"/>
      <c r="BK81" s="78"/>
      <c r="BL81" s="78"/>
      <c r="BM81" s="78"/>
      <c r="BN81" s="78"/>
      <c r="BO81" s="78"/>
      <c r="BP81" s="78"/>
      <c r="BQ81" s="78"/>
      <c r="BR81" s="78"/>
      <c r="BS81" s="78"/>
      <c r="BT81" s="78"/>
      <c r="BU81" s="78"/>
      <c r="BV81" s="78"/>
      <c r="BW81" s="78"/>
      <c r="BX81" s="78"/>
      <c r="BY81" s="78"/>
      <c r="BZ81" s="78"/>
      <c r="CA81" s="78"/>
      <c r="CB81" s="78"/>
      <c r="CC81" s="78"/>
      <c r="CD81" s="78"/>
      <c r="CE81" s="78"/>
      <c r="CF81" s="78"/>
      <c r="CG81" s="78"/>
      <c r="CH81" s="78"/>
      <c r="CI81" s="78"/>
      <c r="CJ81" s="78"/>
      <c r="CK81" s="78"/>
      <c r="CL81" s="78"/>
      <c r="CM81" s="78"/>
      <c r="CN81" s="78"/>
      <c r="CO81" s="78"/>
      <c r="CP81" s="78"/>
      <c r="CQ81" s="78"/>
      <c r="CR81" s="78"/>
      <c r="CS81" s="78"/>
      <c r="CT81" s="78"/>
      <c r="CU81" s="78"/>
      <c r="CV81" s="78"/>
      <c r="CW81" s="78"/>
      <c r="CX81" s="78"/>
      <c r="CY81" s="78"/>
      <c r="CZ81" s="78"/>
      <c r="DA81" s="78"/>
      <c r="DB81" s="78"/>
      <c r="DC81" s="78"/>
      <c r="DD81" s="78"/>
      <c r="DE81" s="78"/>
      <c r="DF81" s="78"/>
      <c r="DG81" s="78"/>
      <c r="DH81" s="78"/>
      <c r="DI81" s="78"/>
      <c r="DJ81" s="78"/>
      <c r="DK81" s="78"/>
      <c r="DL81" s="78"/>
      <c r="DM81" s="78"/>
      <c r="DN81" s="78"/>
      <c r="DO81" s="78"/>
      <c r="DP81" s="78"/>
      <c r="DQ81" s="78"/>
      <c r="DR81" s="78"/>
      <c r="DS81" s="78"/>
      <c r="DT81" s="78"/>
      <c r="DU81" s="78"/>
      <c r="DV81" s="78"/>
      <c r="DW81" s="78"/>
      <c r="DX81" s="78"/>
      <c r="DY81" s="78"/>
      <c r="DZ81" s="78"/>
      <c r="EA81" s="78"/>
      <c r="EB81" s="78"/>
      <c r="EC81" s="78"/>
      <c r="ED81" s="78"/>
      <c r="EE81" s="78"/>
      <c r="EF81" s="78"/>
      <c r="EG81" s="78"/>
      <c r="EH81" s="78"/>
      <c r="EI81" s="78"/>
      <c r="EJ81" s="78"/>
      <c r="EK81" s="78"/>
      <c r="EL81" s="78"/>
      <c r="EM81" s="78"/>
      <c r="EN81" s="78"/>
      <c r="EO81" s="78"/>
      <c r="EP81" s="78"/>
      <c r="EQ81" s="78"/>
      <c r="ER81" s="78"/>
      <c r="ES81" s="78"/>
      <c r="ET81" s="78"/>
      <c r="EU81" s="78"/>
      <c r="EV81" s="78"/>
      <c r="EW81" s="78"/>
      <c r="EX81" s="78"/>
      <c r="EY81" s="78"/>
      <c r="EZ81" s="78"/>
      <c r="FA81" s="78"/>
      <c r="FB81" s="78"/>
      <c r="FC81" s="78"/>
      <c r="FD81" s="78"/>
      <c r="FE81" s="78"/>
      <c r="FF81" s="78"/>
      <c r="FG81" s="78"/>
      <c r="FH81" s="78"/>
      <c r="FI81" s="78"/>
      <c r="FJ81" s="78"/>
      <c r="FK81" s="78"/>
      <c r="FL81" s="78"/>
      <c r="FM81" s="78"/>
      <c r="FN81" s="78"/>
      <c r="FO81" s="78"/>
      <c r="FP81" s="78"/>
      <c r="FQ81" s="78"/>
      <c r="FR81" s="78"/>
      <c r="FS81" s="78"/>
      <c r="FT81" s="78"/>
      <c r="FU81" s="78"/>
      <c r="FV81" s="78"/>
      <c r="FW81" s="78"/>
      <c r="FX81" s="78"/>
      <c r="FY81" s="78"/>
      <c r="FZ81" s="78"/>
      <c r="GA81" s="78"/>
      <c r="GB81" s="78"/>
      <c r="GC81" s="78"/>
      <c r="GD81" s="78"/>
      <c r="GE81" s="78"/>
      <c r="GF81" s="78"/>
      <c r="GG81" s="78"/>
      <c r="GH81" s="78"/>
      <c r="GI81" s="78"/>
      <c r="GJ81" s="78"/>
      <c r="GK81" s="78"/>
      <c r="GL81" s="78"/>
      <c r="GM81" s="78"/>
      <c r="GN81" s="78"/>
      <c r="GO81" s="78"/>
      <c r="GP81" s="78"/>
      <c r="GQ81" s="78"/>
      <c r="GR81" s="78"/>
      <c r="GS81" s="78"/>
      <c r="GT81" s="78"/>
      <c r="GU81" s="78"/>
      <c r="GV81" s="78"/>
      <c r="GW81" s="78"/>
      <c r="GX81" s="78"/>
      <c r="GY81" s="78"/>
      <c r="GZ81" s="78"/>
      <c r="HA81" s="78"/>
      <c r="HB81" s="78"/>
      <c r="HC81" s="78"/>
      <c r="HD81" s="78"/>
      <c r="HE81" s="78"/>
      <c r="HF81" s="78"/>
      <c r="HG81" s="78"/>
      <c r="HH81" s="78"/>
      <c r="HI81" s="78"/>
      <c r="HJ81" s="78"/>
      <c r="HK81" s="78"/>
      <c r="HL81" s="78"/>
      <c r="HM81" s="78"/>
      <c r="HN81" s="78"/>
      <c r="HO81" s="78"/>
      <c r="HP81" s="78"/>
      <c r="HQ81" s="78"/>
      <c r="HR81" s="78"/>
      <c r="HS81" s="78"/>
      <c r="HT81" s="78"/>
      <c r="HU81" s="78"/>
      <c r="HV81" s="78"/>
      <c r="HW81" s="78"/>
      <c r="HX81" s="78"/>
      <c r="HY81" s="78"/>
      <c r="HZ81" s="78"/>
      <c r="IA81" s="78"/>
      <c r="IB81" s="78"/>
      <c r="IC81" s="78"/>
      <c r="ID81" s="78"/>
      <c r="IE81" s="78"/>
      <c r="IF81" s="78"/>
      <c r="IG81" s="78"/>
      <c r="IH81" s="78"/>
      <c r="II81" s="78"/>
      <c r="IJ81" s="78"/>
      <c r="IK81" s="78"/>
      <c r="IL81" s="78"/>
      <c r="IM81" s="78"/>
      <c r="IN81" s="78"/>
      <c r="IO81" s="78"/>
      <c r="IP81" s="78"/>
      <c r="IQ81" s="78"/>
      <c r="IR81" s="78"/>
      <c r="IS81" s="78"/>
      <c r="IT81" s="78"/>
      <c r="IU81" s="78"/>
      <c r="IV81" s="78"/>
      <c r="IW81" s="78"/>
      <c r="IX81" s="78"/>
      <c r="IY81" s="78"/>
      <c r="IZ81" s="78"/>
      <c r="JA81" s="78"/>
      <c r="JB81" s="78"/>
      <c r="JC81" s="78"/>
      <c r="JD81" s="78"/>
      <c r="JE81" s="78"/>
      <c r="JF81" s="78"/>
      <c r="JG81" s="78"/>
      <c r="JH81" s="78"/>
      <c r="JI81" s="78"/>
      <c r="JJ81" s="78"/>
      <c r="JK81" s="78"/>
      <c r="JL81" s="78"/>
      <c r="JM81" s="78"/>
      <c r="JN81" s="78"/>
      <c r="JO81" s="78"/>
      <c r="JP81" s="78"/>
      <c r="JQ81" s="78"/>
      <c r="JR81" s="78"/>
      <c r="JS81" s="78"/>
      <c r="JT81" s="78"/>
      <c r="JU81" s="78"/>
      <c r="JV81" s="78"/>
      <c r="JW81" s="78"/>
      <c r="JX81" s="78"/>
      <c r="JY81" s="78"/>
      <c r="JZ81" s="78"/>
      <c r="KA81" s="78"/>
      <c r="KB81" s="78"/>
      <c r="KC81" s="78"/>
      <c r="KD81" s="78"/>
      <c r="KE81" s="78"/>
      <c r="KF81" s="78"/>
      <c r="KG81" s="78"/>
      <c r="KH81" s="78"/>
      <c r="KI81" s="78"/>
      <c r="KJ81" s="78"/>
      <c r="KK81" s="78"/>
      <c r="KL81" s="78"/>
      <c r="KM81" s="78"/>
      <c r="KN81" s="78"/>
      <c r="KO81" s="78"/>
      <c r="KP81" s="78"/>
      <c r="KQ81" s="78"/>
      <c r="KR81" s="78"/>
      <c r="KS81" s="78"/>
      <c r="KT81" s="78"/>
      <c r="KU81" s="78"/>
      <c r="KV81" s="78"/>
      <c r="KW81" s="78"/>
      <c r="KX81" s="78"/>
      <c r="KY81" s="78"/>
      <c r="KZ81" s="78"/>
      <c r="LA81" s="78"/>
      <c r="LB81" s="78"/>
      <c r="LC81" s="78"/>
      <c r="LD81" s="78"/>
      <c r="LE81" s="78"/>
      <c r="LF81" s="78"/>
      <c r="LG81" s="78"/>
      <c r="LH81" s="78"/>
      <c r="LI81" s="78"/>
      <c r="LJ81" s="78"/>
      <c r="LK81" s="78"/>
      <c r="LL81" s="78"/>
      <c r="LM81" s="78"/>
      <c r="LN81" s="78"/>
      <c r="LO81" s="78"/>
      <c r="LP81" s="78"/>
      <c r="LQ81" s="78"/>
      <c r="LR81" s="78"/>
      <c r="LS81" s="78"/>
      <c r="LT81" s="78"/>
      <c r="LU81" s="78"/>
      <c r="LV81" s="78"/>
      <c r="LW81" s="78"/>
      <c r="LX81" s="78"/>
      <c r="LY81" s="78"/>
      <c r="LZ81" s="78"/>
      <c r="MA81" s="78"/>
      <c r="MB81" s="78"/>
      <c r="MC81" s="78"/>
      <c r="MD81" s="78"/>
      <c r="ME81" s="78"/>
      <c r="MF81" s="78"/>
      <c r="MG81" s="78"/>
      <c r="MH81" s="78"/>
      <c r="MI81" s="78"/>
      <c r="MJ81" s="78"/>
      <c r="MK81" s="78"/>
      <c r="ML81" s="78"/>
      <c r="MM81" s="78"/>
      <c r="MN81" s="78"/>
      <c r="MO81" s="78"/>
      <c r="MP81" s="78"/>
      <c r="MQ81" s="78"/>
      <c r="MR81" s="78"/>
      <c r="MS81" s="78"/>
      <c r="MT81" s="78"/>
      <c r="MU81" s="78"/>
      <c r="MV81" s="78"/>
      <c r="MW81" s="78"/>
      <c r="MX81" s="78"/>
      <c r="MY81" s="78"/>
      <c r="MZ81" s="78"/>
      <c r="NA81" s="78"/>
      <c r="NB81" s="78"/>
      <c r="NC81" s="78"/>
      <c r="ND81" s="78"/>
      <c r="NE81" s="78"/>
      <c r="NF81" s="78"/>
      <c r="NG81" s="78"/>
      <c r="NH81" s="78"/>
      <c r="NI81" s="78"/>
      <c r="NJ81" s="78"/>
      <c r="NK81" s="78"/>
      <c r="NL81" s="78"/>
      <c r="NM81" s="78"/>
      <c r="NN81" s="78"/>
      <c r="NO81" s="78"/>
      <c r="NP81" s="78"/>
      <c r="NQ81" s="78"/>
      <c r="NR81" s="78"/>
      <c r="NS81" s="78"/>
      <c r="NT81" s="78"/>
      <c r="NU81" s="78"/>
      <c r="NV81" s="78"/>
      <c r="NW81" s="78"/>
      <c r="NX81" s="78"/>
      <c r="NY81" s="78"/>
      <c r="NZ81" s="78"/>
      <c r="OA81" s="78"/>
      <c r="OB81" s="78"/>
      <c r="OC81" s="78"/>
      <c r="OD81" s="78"/>
      <c r="OE81" s="78"/>
      <c r="OF81" s="78"/>
      <c r="OG81" s="78"/>
      <c r="OH81" s="78"/>
      <c r="OI81" s="78"/>
      <c r="OJ81" s="78"/>
      <c r="OK81" s="78"/>
      <c r="OL81" s="78"/>
      <c r="OM81" s="78"/>
      <c r="ON81" s="78"/>
      <c r="OO81" s="78"/>
      <c r="OP81" s="78"/>
      <c r="OQ81" s="78"/>
      <c r="OR81" s="78"/>
      <c r="OS81" s="78"/>
      <c r="OT81" s="78"/>
      <c r="OU81" s="78"/>
      <c r="OV81" s="78"/>
      <c r="OW81" s="78"/>
      <c r="OX81" s="78"/>
      <c r="OY81" s="78"/>
      <c r="OZ81" s="78"/>
      <c r="PA81" s="78"/>
      <c r="PB81" s="78"/>
      <c r="PC81" s="78"/>
      <c r="PD81" s="78"/>
      <c r="PE81" s="78"/>
      <c r="PF81" s="78"/>
      <c r="PG81" s="78"/>
      <c r="PH81" s="78"/>
      <c r="PI81" s="78"/>
      <c r="PJ81" s="78"/>
      <c r="PK81" s="78"/>
      <c r="PL81" s="78"/>
      <c r="PM81" s="78"/>
      <c r="PN81" s="78"/>
      <c r="PO81" s="78"/>
      <c r="PP81" s="78"/>
      <c r="PQ81" s="78"/>
      <c r="PR81" s="78"/>
      <c r="PS81" s="78"/>
      <c r="PT81" s="78"/>
      <c r="PU81" s="78"/>
      <c r="PV81" s="78"/>
      <c r="PW81" s="78"/>
      <c r="PX81" s="78"/>
      <c r="PY81" s="78"/>
      <c r="PZ81" s="78"/>
      <c r="QA81" s="78"/>
      <c r="QB81" s="78"/>
      <c r="QC81" s="78"/>
      <c r="QD81" s="78"/>
      <c r="QE81" s="78"/>
      <c r="QF81" s="78"/>
      <c r="QG81" s="78"/>
      <c r="QH81" s="78"/>
      <c r="QI81" s="78"/>
      <c r="QJ81" s="78"/>
      <c r="QK81" s="78"/>
      <c r="QL81" s="78"/>
      <c r="QM81" s="78"/>
      <c r="QN81" s="78"/>
      <c r="QO81" s="78"/>
      <c r="QP81" s="78"/>
      <c r="QQ81" s="78"/>
      <c r="QR81" s="78"/>
      <c r="QS81" s="78"/>
      <c r="QT81" s="78"/>
      <c r="QU81" s="78"/>
      <c r="QV81" s="78"/>
      <c r="QW81" s="78"/>
      <c r="QX81" s="78"/>
      <c r="QY81" s="78"/>
      <c r="QZ81" s="78"/>
      <c r="RA81" s="78"/>
      <c r="RB81" s="78"/>
      <c r="RC81" s="78"/>
      <c r="RD81" s="78"/>
      <c r="RE81" s="78"/>
      <c r="RF81" s="78"/>
      <c r="RG81" s="78"/>
      <c r="RH81" s="78"/>
      <c r="RI81" s="78"/>
      <c r="RJ81" s="78"/>
      <c r="RK81" s="78"/>
      <c r="RL81" s="78"/>
      <c r="RM81" s="78"/>
      <c r="RN81" s="78"/>
      <c r="RO81" s="78"/>
      <c r="RP81" s="78"/>
      <c r="RQ81" s="78"/>
      <c r="RR81" s="78"/>
      <c r="RS81" s="78"/>
      <c r="RT81" s="78"/>
      <c r="RU81" s="78"/>
      <c r="RV81" s="78"/>
      <c r="RW81" s="78"/>
      <c r="RX81" s="78"/>
      <c r="RY81" s="78"/>
      <c r="RZ81" s="78"/>
      <c r="SA81" s="78"/>
      <c r="SB81" s="78"/>
      <c r="SC81" s="78"/>
      <c r="SD81" s="78"/>
      <c r="SE81" s="78"/>
      <c r="SF81" s="78"/>
      <c r="SG81" s="78"/>
      <c r="SH81" s="78"/>
      <c r="SI81" s="78"/>
      <c r="SJ81" s="78"/>
      <c r="SK81" s="78"/>
      <c r="SL81" s="78"/>
      <c r="SM81" s="78"/>
      <c r="SN81" s="78"/>
      <c r="SO81" s="78"/>
      <c r="SP81" s="78"/>
      <c r="SQ81" s="78"/>
      <c r="SR81" s="78"/>
      <c r="SS81" s="78"/>
      <c r="ST81" s="78"/>
      <c r="SU81" s="78"/>
      <c r="SV81" s="78"/>
      <c r="SW81" s="78"/>
      <c r="SX81" s="78"/>
      <c r="SY81" s="78"/>
      <c r="SZ81" s="78"/>
      <c r="TA81" s="78"/>
      <c r="TB81" s="78"/>
      <c r="TC81" s="78"/>
      <c r="TD81" s="78"/>
      <c r="TE81" s="78"/>
      <c r="TF81" s="78"/>
      <c r="TG81" s="78"/>
      <c r="TH81" s="78"/>
      <c r="TI81" s="78"/>
      <c r="TJ81" s="78"/>
      <c r="TK81" s="78"/>
      <c r="TL81" s="78"/>
      <c r="TM81" s="78"/>
      <c r="TN81" s="78"/>
      <c r="TO81" s="78"/>
      <c r="TP81" s="78"/>
      <c r="TQ81" s="78"/>
      <c r="TR81" s="78"/>
      <c r="TS81" s="78"/>
      <c r="TT81" s="78"/>
      <c r="TU81" s="78"/>
      <c r="TV81" s="78"/>
      <c r="TW81" s="78"/>
      <c r="TX81" s="78"/>
      <c r="TY81" s="78"/>
      <c r="TZ81" s="78"/>
      <c r="UA81" s="78"/>
      <c r="UB81" s="78"/>
      <c r="UC81" s="78"/>
      <c r="UD81" s="78"/>
      <c r="UE81" s="78"/>
      <c r="UF81" s="78"/>
      <c r="UG81" s="78"/>
      <c r="UH81" s="78"/>
      <c r="UI81" s="78"/>
      <c r="UJ81" s="78"/>
      <c r="UK81" s="78"/>
      <c r="UL81" s="78"/>
      <c r="UM81" s="78"/>
      <c r="UN81" s="78"/>
      <c r="UO81" s="78"/>
      <c r="UP81" s="78"/>
      <c r="UQ81" s="78"/>
      <c r="UR81" s="78"/>
      <c r="US81" s="78"/>
      <c r="UT81" s="78"/>
      <c r="UU81" s="78"/>
      <c r="UV81" s="78"/>
      <c r="UW81" s="78"/>
      <c r="UX81" s="78"/>
      <c r="UY81" s="78"/>
      <c r="UZ81" s="78"/>
      <c r="VA81" s="78"/>
      <c r="VB81" s="78"/>
      <c r="VC81" s="78"/>
      <c r="VD81" s="78"/>
      <c r="VE81" s="78"/>
      <c r="VF81" s="78"/>
      <c r="VG81" s="78"/>
      <c r="VH81" s="78"/>
      <c r="VI81" s="78"/>
      <c r="VJ81" s="78"/>
      <c r="VK81" s="78"/>
      <c r="VL81" s="78"/>
      <c r="VM81" s="78"/>
      <c r="VN81" s="78"/>
      <c r="VO81" s="78"/>
      <c r="VP81" s="78"/>
      <c r="VQ81" s="78"/>
      <c r="VR81" s="78"/>
      <c r="VS81" s="78"/>
      <c r="VT81" s="78"/>
      <c r="VU81" s="78"/>
      <c r="VV81" s="78"/>
      <c r="VW81" s="78"/>
      <c r="VX81" s="78"/>
      <c r="VY81" s="78"/>
      <c r="VZ81" s="78"/>
      <c r="WA81" s="78"/>
      <c r="WB81" s="78"/>
      <c r="WC81" s="78"/>
      <c r="WD81" s="78"/>
      <c r="WE81" s="78"/>
      <c r="WF81" s="78"/>
      <c r="WG81" s="78"/>
      <c r="WH81" s="78"/>
      <c r="WI81" s="78"/>
      <c r="WJ81" s="78"/>
      <c r="WK81" s="78"/>
      <c r="WL81" s="78"/>
      <c r="WM81" s="78"/>
      <c r="WN81" s="78"/>
      <c r="WO81" s="78"/>
      <c r="WP81" s="78"/>
      <c r="WQ81" s="78"/>
      <c r="WR81" s="78"/>
      <c r="WS81" s="78"/>
      <c r="WT81" s="78"/>
      <c r="WU81" s="78"/>
      <c r="WV81" s="78"/>
      <c r="WW81" s="78"/>
      <c r="WX81" s="78"/>
      <c r="WY81" s="78"/>
      <c r="WZ81" s="78"/>
      <c r="XA81" s="78"/>
      <c r="XB81" s="78"/>
      <c r="XC81" s="78"/>
      <c r="XD81" s="78"/>
      <c r="XE81" s="78"/>
      <c r="XF81" s="78"/>
      <c r="XG81" s="78"/>
      <c r="XH81" s="78"/>
      <c r="XI81" s="78"/>
      <c r="XJ81" s="78"/>
      <c r="XK81" s="78"/>
      <c r="XL81" s="78"/>
      <c r="XM81" s="78"/>
      <c r="XN81" s="78"/>
      <c r="XO81" s="78"/>
      <c r="XP81" s="78"/>
      <c r="XQ81" s="78"/>
      <c r="XR81" s="78"/>
      <c r="XS81" s="78"/>
      <c r="XT81" s="78"/>
      <c r="XU81" s="78"/>
      <c r="XV81" s="78"/>
      <c r="XW81" s="78"/>
      <c r="XX81" s="78"/>
      <c r="XY81" s="78"/>
      <c r="XZ81" s="78"/>
      <c r="YA81" s="78"/>
      <c r="YB81" s="78"/>
      <c r="YC81" s="78"/>
      <c r="YD81" s="78"/>
      <c r="YE81" s="78"/>
      <c r="YF81" s="78"/>
      <c r="YG81" s="78"/>
      <c r="YH81" s="78"/>
      <c r="YI81" s="78"/>
      <c r="YJ81" s="78"/>
      <c r="YK81" s="78"/>
      <c r="YL81" s="78"/>
      <c r="YM81" s="78"/>
      <c r="YN81" s="78"/>
      <c r="YO81" s="78"/>
      <c r="YP81" s="78"/>
      <c r="YQ81" s="78"/>
      <c r="YR81" s="78"/>
      <c r="YS81" s="78"/>
      <c r="YT81" s="78"/>
      <c r="YU81" s="78"/>
      <c r="YV81" s="78"/>
      <c r="YW81" s="78"/>
      <c r="YX81" s="78"/>
      <c r="YY81" s="78"/>
      <c r="YZ81" s="78"/>
      <c r="ZA81" s="78"/>
      <c r="ZB81" s="78"/>
      <c r="ZC81" s="78"/>
      <c r="ZD81" s="78"/>
      <c r="ZE81" s="78"/>
      <c r="ZF81" s="78"/>
      <c r="ZG81" s="78"/>
      <c r="ZH81" s="78"/>
      <c r="ZI81" s="78"/>
      <c r="ZJ81" s="78"/>
      <c r="ZK81" s="78"/>
      <c r="ZL81" s="78"/>
      <c r="ZM81" s="78"/>
      <c r="ZN81" s="78"/>
      <c r="ZO81" s="78"/>
      <c r="ZP81" s="78"/>
      <c r="ZQ81" s="78"/>
      <c r="ZR81" s="78"/>
      <c r="ZS81" s="78"/>
      <c r="ZT81" s="78"/>
      <c r="ZU81" s="78"/>
      <c r="ZV81" s="78"/>
      <c r="ZW81" s="78"/>
      <c r="ZX81" s="78"/>
      <c r="ZY81" s="78"/>
      <c r="ZZ81" s="78"/>
      <c r="AAA81" s="78"/>
      <c r="AAB81" s="78"/>
      <c r="AAC81" s="78"/>
      <c r="AAD81" s="78"/>
      <c r="AAE81" s="78"/>
      <c r="AAF81" s="78"/>
      <c r="AAG81" s="78"/>
      <c r="AAH81" s="78"/>
      <c r="AAI81" s="78"/>
      <c r="AAJ81" s="78"/>
      <c r="AAK81" s="78"/>
      <c r="AAL81" s="78"/>
      <c r="AAM81" s="78"/>
      <c r="AAN81" s="78"/>
      <c r="AAO81" s="78"/>
      <c r="AAP81" s="78"/>
      <c r="AAQ81" s="78"/>
      <c r="AAR81" s="78"/>
      <c r="AAS81" s="78"/>
      <c r="AAT81" s="78"/>
      <c r="AAU81" s="78"/>
      <c r="AAV81" s="78"/>
      <c r="AAW81" s="78"/>
      <c r="AAX81" s="78"/>
      <c r="AAY81" s="78"/>
      <c r="AAZ81" s="78"/>
      <c r="ABA81" s="78"/>
      <c r="ABB81" s="78"/>
      <c r="ABC81" s="78"/>
      <c r="ABD81" s="78"/>
      <c r="ABE81" s="78"/>
      <c r="ABF81" s="78"/>
      <c r="ABG81" s="78"/>
      <c r="ABH81" s="78"/>
      <c r="ABI81" s="78"/>
      <c r="ABJ81" s="78"/>
      <c r="ABK81" s="78"/>
      <c r="ABL81" s="78"/>
      <c r="ABM81" s="78"/>
      <c r="ABN81" s="78"/>
      <c r="ABO81" s="78"/>
      <c r="ABP81" s="78"/>
      <c r="ABQ81" s="78"/>
      <c r="ABR81" s="78"/>
      <c r="ABS81" s="78"/>
      <c r="ABT81" s="78"/>
      <c r="ABU81" s="78"/>
      <c r="ABV81" s="78"/>
      <c r="ABW81" s="78"/>
      <c r="ABX81" s="78"/>
      <c r="ABY81" s="78"/>
      <c r="ABZ81" s="78"/>
      <c r="ACA81" s="78"/>
      <c r="ACB81" s="78"/>
      <c r="ACC81" s="78"/>
      <c r="ACD81" s="78"/>
      <c r="ACE81" s="78"/>
      <c r="ACF81" s="78"/>
      <c r="ACG81" s="78"/>
      <c r="ACH81" s="78"/>
      <c r="ACI81" s="78"/>
      <c r="ACJ81" s="78"/>
      <c r="ACK81" s="78"/>
      <c r="ACL81" s="78"/>
      <c r="ACM81" s="78"/>
      <c r="ACN81" s="78"/>
      <c r="ACO81" s="78"/>
      <c r="ACP81" s="78"/>
      <c r="ACQ81" s="78"/>
      <c r="ACR81" s="78"/>
      <c r="ACS81" s="78"/>
      <c r="ACT81" s="78"/>
      <c r="ACU81" s="78"/>
      <c r="ACV81" s="78"/>
      <c r="ACW81" s="78"/>
      <c r="ACX81" s="78"/>
      <c r="ACY81" s="78"/>
      <c r="ACZ81" s="78"/>
      <c r="ADA81" s="78"/>
      <c r="ADB81" s="78"/>
      <c r="ADC81" s="78"/>
      <c r="ADD81" s="78"/>
      <c r="ADE81" s="78"/>
      <c r="ADF81" s="78"/>
      <c r="ADG81" s="78"/>
      <c r="ADH81" s="78"/>
      <c r="ADI81" s="78"/>
      <c r="ADJ81" s="78"/>
      <c r="ADK81" s="78"/>
      <c r="ADL81" s="78"/>
      <c r="ADM81" s="78"/>
      <c r="ADN81" s="78"/>
      <c r="ADO81" s="78"/>
      <c r="ADP81" s="78"/>
      <c r="ADQ81" s="78"/>
      <c r="ADR81" s="78"/>
      <c r="ADS81" s="78"/>
      <c r="ADT81" s="78"/>
      <c r="ADU81" s="78"/>
      <c r="ADV81" s="78"/>
      <c r="ADW81" s="78"/>
      <c r="ADX81" s="78"/>
      <c r="ADY81" s="78"/>
      <c r="ADZ81" s="78"/>
      <c r="AEA81" s="78"/>
      <c r="AEB81" s="78"/>
      <c r="AEC81" s="78"/>
      <c r="AED81" s="78"/>
      <c r="AEE81" s="78"/>
      <c r="AEF81" s="78"/>
      <c r="AEG81" s="78"/>
      <c r="AEH81" s="78"/>
      <c r="AEI81" s="78"/>
      <c r="AEJ81" s="78"/>
      <c r="AEK81" s="78"/>
      <c r="AEL81" s="78"/>
      <c r="AEM81" s="78"/>
      <c r="AEN81" s="78"/>
      <c r="AEO81" s="78"/>
      <c r="AEP81" s="78"/>
      <c r="AEQ81" s="78"/>
      <c r="AER81" s="78"/>
      <c r="AES81" s="78"/>
      <c r="AET81" s="78"/>
      <c r="AEU81" s="78"/>
      <c r="AEV81" s="78"/>
      <c r="AEW81" s="78"/>
      <c r="AEX81" s="78"/>
      <c r="AEY81" s="78"/>
      <c r="AEZ81" s="78"/>
      <c r="AFA81" s="78"/>
      <c r="AFB81" s="78"/>
      <c r="AFC81" s="78"/>
      <c r="AFD81" s="78"/>
      <c r="AFE81" s="78"/>
      <c r="AFF81" s="78"/>
      <c r="AFG81" s="78"/>
      <c r="AFH81" s="78"/>
      <c r="AFI81" s="78"/>
      <c r="AFJ81" s="78"/>
      <c r="AFK81" s="78"/>
      <c r="AFL81" s="78"/>
      <c r="AFM81" s="78"/>
      <c r="AFN81" s="78"/>
      <c r="AFO81" s="78"/>
      <c r="AFP81" s="78"/>
      <c r="AFQ81" s="78"/>
      <c r="AFR81" s="78"/>
      <c r="AFS81" s="78"/>
      <c r="AFT81" s="78"/>
      <c r="AFU81" s="78"/>
      <c r="AFV81" s="78"/>
      <c r="AFW81" s="78"/>
      <c r="AFX81" s="78"/>
      <c r="AFY81" s="78"/>
      <c r="AFZ81" s="78"/>
      <c r="AGA81" s="78"/>
      <c r="AGB81" s="78"/>
      <c r="AGC81" s="78"/>
      <c r="AGD81" s="78"/>
      <c r="AGE81" s="78"/>
      <c r="AGF81" s="78"/>
      <c r="AGG81" s="78"/>
      <c r="AGH81" s="78"/>
      <c r="AGI81" s="78"/>
      <c r="AGJ81" s="78"/>
      <c r="AGK81" s="78"/>
      <c r="AGL81" s="78"/>
      <c r="AGM81" s="78"/>
      <c r="AGN81" s="78"/>
      <c r="AGO81" s="78"/>
      <c r="AGP81" s="78"/>
      <c r="AGQ81" s="78"/>
      <c r="AGR81" s="78"/>
      <c r="AGS81" s="78"/>
      <c r="AGT81" s="78"/>
      <c r="AGU81" s="78"/>
      <c r="AGV81" s="78"/>
      <c r="AGW81" s="78"/>
      <c r="AGX81" s="78"/>
      <c r="AGY81" s="78"/>
      <c r="AGZ81" s="78"/>
      <c r="AHA81" s="78"/>
      <c r="AHB81" s="78"/>
      <c r="AHC81" s="78"/>
      <c r="AHD81" s="78"/>
      <c r="AHE81" s="78"/>
      <c r="AHF81" s="78"/>
      <c r="AHG81" s="78"/>
      <c r="AHH81" s="78"/>
      <c r="AHI81" s="78"/>
      <c r="AHJ81" s="78"/>
      <c r="AHK81" s="78"/>
      <c r="AHL81" s="78"/>
      <c r="AHM81" s="78"/>
      <c r="AHN81" s="78"/>
      <c r="AHO81" s="78"/>
      <c r="AHP81" s="78"/>
      <c r="AHQ81" s="78"/>
      <c r="AHR81" s="78"/>
      <c r="AHS81" s="78"/>
      <c r="AHT81" s="78"/>
      <c r="AHU81" s="78"/>
      <c r="AHV81" s="78"/>
      <c r="AHW81" s="78"/>
      <c r="AHX81" s="78"/>
      <c r="AHY81" s="78"/>
      <c r="AHZ81" s="78"/>
      <c r="AIA81" s="78"/>
      <c r="AIB81" s="78"/>
      <c r="AIC81" s="78"/>
      <c r="AID81" s="78"/>
      <c r="AIE81" s="78"/>
      <c r="AIF81" s="78"/>
      <c r="AIG81" s="78"/>
      <c r="AIH81" s="78"/>
      <c r="AII81" s="78"/>
      <c r="AIJ81" s="78"/>
      <c r="AIK81" s="78"/>
      <c r="AIL81" s="78"/>
      <c r="AIM81" s="78"/>
      <c r="AIN81" s="78"/>
      <c r="AIO81" s="78"/>
      <c r="AIP81" s="78"/>
      <c r="AIQ81" s="78"/>
      <c r="AIR81" s="78"/>
      <c r="AIS81" s="78"/>
      <c r="AIT81" s="78"/>
      <c r="AIU81" s="78"/>
      <c r="AIV81" s="78"/>
      <c r="AIW81" s="78"/>
      <c r="AIX81" s="78"/>
      <c r="AIY81" s="78"/>
      <c r="AIZ81" s="78"/>
      <c r="AJA81" s="78"/>
      <c r="AJB81" s="78"/>
      <c r="AJC81" s="78"/>
      <c r="AJD81" s="78"/>
      <c r="AJE81" s="78"/>
      <c r="AJF81" s="78"/>
      <c r="AJG81" s="78"/>
      <c r="AJH81" s="78"/>
      <c r="AJI81" s="78"/>
      <c r="AJJ81" s="78"/>
      <c r="AJK81" s="78"/>
      <c r="AJL81" s="78"/>
      <c r="AJM81" s="78"/>
      <c r="AJN81" s="78"/>
      <c r="AJO81" s="78"/>
      <c r="AJP81" s="78"/>
      <c r="AJQ81" s="78"/>
      <c r="AJR81" s="78"/>
      <c r="AJS81" s="78"/>
      <c r="AJT81" s="78"/>
      <c r="AJU81" s="78"/>
      <c r="AJV81" s="78"/>
      <c r="AJW81" s="78"/>
      <c r="AJX81" s="78"/>
      <c r="AJY81" s="78"/>
      <c r="AJZ81" s="78"/>
      <c r="AKA81" s="78"/>
      <c r="AKB81" s="78"/>
      <c r="AKC81" s="78"/>
      <c r="AKD81" s="78"/>
      <c r="AKE81" s="78"/>
      <c r="AKF81" s="78"/>
      <c r="AKG81" s="78"/>
      <c r="AKH81" s="78"/>
      <c r="AKI81" s="78"/>
      <c r="AKJ81" s="78"/>
      <c r="AKK81" s="78"/>
      <c r="AKL81" s="78"/>
      <c r="AKM81" s="78"/>
      <c r="AKN81" s="78"/>
      <c r="AKO81" s="78"/>
      <c r="AKP81" s="78"/>
      <c r="AKQ81" s="78"/>
      <c r="AKR81" s="78"/>
      <c r="AKS81" s="78"/>
      <c r="AKT81" s="78"/>
      <c r="AKU81" s="78"/>
      <c r="AKV81" s="78"/>
      <c r="AKW81" s="78"/>
      <c r="AKX81" s="78"/>
      <c r="AKY81" s="78"/>
      <c r="AKZ81" s="78"/>
      <c r="ALA81" s="78"/>
      <c r="ALB81" s="78"/>
      <c r="ALC81" s="78"/>
      <c r="ALD81" s="78"/>
      <c r="ALE81" s="78"/>
      <c r="ALF81" s="78"/>
      <c r="ALG81" s="78"/>
      <c r="ALH81" s="78"/>
      <c r="ALI81" s="78"/>
      <c r="ALJ81" s="78"/>
      <c r="ALK81" s="78"/>
      <c r="ALL81" s="78"/>
      <c r="ALM81" s="78"/>
      <c r="ALN81" s="78"/>
      <c r="ALO81" s="78"/>
      <c r="ALP81" s="78"/>
      <c r="ALQ81" s="78"/>
      <c r="ALR81" s="78"/>
      <c r="ALS81" s="78"/>
      <c r="ALT81" s="78"/>
      <c r="ALU81" s="78"/>
      <c r="ALV81" s="78"/>
      <c r="ALW81" s="78"/>
      <c r="ALX81" s="78"/>
      <c r="ALY81" s="78"/>
      <c r="ALZ81" s="78"/>
      <c r="AMA81" s="78"/>
      <c r="AMB81" s="78"/>
      <c r="AMC81" s="78"/>
      <c r="AMD81" s="78"/>
      <c r="AME81" s="78"/>
      <c r="AMF81" s="78"/>
      <c r="AMG81" s="78"/>
      <c r="AMH81" s="78"/>
      <c r="AMI81" s="78"/>
      <c r="AMJ81" s="78"/>
      <c r="AMK81" s="78"/>
      <c r="AML81" s="78"/>
      <c r="AMM81" s="78"/>
      <c r="AMN81" s="78"/>
      <c r="AMO81" s="78"/>
    </row>
    <row r="86" spans="1:1029">
      <c r="C86" s="105"/>
    </row>
  </sheetData>
  <mergeCells count="3">
    <mergeCell ref="A1:C1"/>
    <mergeCell ref="A2:C2"/>
    <mergeCell ref="A3:C3"/>
  </mergeCells>
  <printOptions gridLines="1"/>
  <pageMargins left="0.25" right="0.25" top="1" bottom="1" header="0.51180555555555496" footer="0.51180555555555496"/>
  <pageSetup firstPageNumber="0" orientation="portrait" horizontalDpi="4294967292" verticalDpi="4294967292"/>
  <rowBreaks count="1" manualBreakCount="1">
    <brk id="41" max="16383" man="1"/>
  </rowBreaks>
  <drawing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MO36"/>
  <sheetViews>
    <sheetView zoomScale="75" zoomScaleNormal="75" zoomScalePageLayoutView="75" workbookViewId="0">
      <pane ySplit="5" topLeftCell="A6" activePane="bottomLeft" state="frozen"/>
      <selection pane="bottomLeft" activeCell="D6" sqref="D6"/>
    </sheetView>
  </sheetViews>
  <sheetFormatPr defaultColWidth="8.875" defaultRowHeight="15.75"/>
  <cols>
    <col min="1" max="2" width="12.875" style="65" customWidth="1"/>
    <col min="3" max="3" width="75.875" style="65" customWidth="1"/>
    <col min="4" max="5" width="25.875" style="73" customWidth="1"/>
    <col min="6" max="13" width="15.875" style="65" customWidth="1"/>
    <col min="14" max="1025" width="8.875" style="65"/>
  </cols>
  <sheetData>
    <row r="1" spans="1:1025">
      <c r="A1" s="614" t="s">
        <v>981</v>
      </c>
      <c r="B1" s="615"/>
      <c r="C1" s="615"/>
      <c r="D1"/>
      <c r="E1" s="232"/>
      <c r="F1"/>
      <c r="H1"/>
    </row>
    <row r="2" spans="1:1025">
      <c r="A2" s="614" t="s">
        <v>918</v>
      </c>
      <c r="B2" s="615"/>
      <c r="C2" s="615"/>
      <c r="D2"/>
      <c r="E2" s="232"/>
      <c r="F2"/>
      <c r="H2"/>
    </row>
    <row r="3" spans="1:1025" s="62" customFormat="1">
      <c r="A3" s="616" t="s">
        <v>1443</v>
      </c>
      <c r="B3" s="616"/>
      <c r="C3" s="616"/>
      <c r="D3"/>
      <c r="E3" s="232"/>
      <c r="F3"/>
      <c r="G3"/>
      <c r="H3"/>
      <c r="I3"/>
      <c r="J3"/>
      <c r="K3"/>
      <c r="L3"/>
      <c r="M3"/>
      <c r="N3"/>
      <c r="O3"/>
      <c r="P3" s="56"/>
      <c r="Q3" s="57"/>
      <c r="R3"/>
      <c r="S3"/>
      <c r="T3"/>
      <c r="U3" s="78"/>
      <c r="V3" s="78"/>
      <c r="W3" s="78"/>
      <c r="X3" s="78"/>
      <c r="Y3" s="78"/>
      <c r="Z3" s="78"/>
      <c r="AA3" s="78"/>
      <c r="AB3" s="78"/>
      <c r="AC3" s="78"/>
      <c r="AD3" s="78"/>
      <c r="AE3" s="78"/>
      <c r="AF3" s="78"/>
      <c r="AG3" s="78"/>
      <c r="AH3" s="78"/>
      <c r="AI3" s="78"/>
      <c r="AJ3" s="78"/>
      <c r="AK3" s="78"/>
      <c r="AL3" s="78"/>
      <c r="AM3" s="78"/>
      <c r="AN3" s="78"/>
      <c r="AO3" s="78"/>
      <c r="AP3" s="78"/>
      <c r="AQ3" s="78"/>
      <c r="AR3" s="78"/>
      <c r="AS3" s="78"/>
      <c r="AT3" s="78"/>
      <c r="AU3" s="78"/>
      <c r="AV3" s="78"/>
      <c r="AW3" s="78"/>
      <c r="AX3" s="78"/>
      <c r="AY3" s="78"/>
      <c r="AZ3" s="78"/>
      <c r="BA3" s="78"/>
      <c r="BB3" s="78"/>
      <c r="BC3" s="78"/>
      <c r="BD3" s="78"/>
      <c r="BE3" s="78"/>
      <c r="BF3" s="78"/>
      <c r="BG3" s="78"/>
      <c r="BH3" s="78"/>
      <c r="BI3" s="78"/>
      <c r="BJ3" s="78"/>
      <c r="BK3" s="78"/>
      <c r="BL3" s="78"/>
      <c r="BM3" s="78"/>
      <c r="BN3" s="78"/>
      <c r="BO3" s="78"/>
      <c r="BP3" s="78"/>
      <c r="BQ3" s="78"/>
      <c r="BR3" s="78"/>
      <c r="BS3" s="78"/>
      <c r="BT3" s="78"/>
      <c r="BU3" s="78"/>
      <c r="BV3" s="78"/>
      <c r="BW3" s="78"/>
      <c r="BX3" s="78"/>
      <c r="BY3" s="78"/>
      <c r="BZ3" s="78"/>
      <c r="CA3" s="78"/>
      <c r="CB3" s="78"/>
      <c r="CC3" s="78"/>
      <c r="CD3" s="78"/>
      <c r="CE3" s="78"/>
      <c r="CF3" s="78"/>
      <c r="CG3" s="78"/>
      <c r="CH3" s="78"/>
      <c r="CI3" s="78"/>
      <c r="CJ3" s="78"/>
      <c r="CK3" s="78"/>
      <c r="CL3" s="78"/>
      <c r="CM3" s="78"/>
      <c r="CN3" s="78"/>
      <c r="CO3" s="78"/>
      <c r="CP3" s="78"/>
      <c r="CQ3" s="78"/>
      <c r="CR3" s="78"/>
      <c r="CS3" s="78"/>
      <c r="CT3" s="78"/>
      <c r="CU3" s="78"/>
      <c r="CV3" s="78"/>
      <c r="CW3" s="78"/>
      <c r="CX3" s="78"/>
      <c r="CY3" s="78"/>
      <c r="CZ3" s="78"/>
      <c r="DA3" s="78"/>
      <c r="DB3" s="78"/>
      <c r="DC3" s="78"/>
      <c r="DD3" s="78"/>
      <c r="DE3" s="78"/>
      <c r="DF3" s="78"/>
      <c r="DG3" s="78"/>
      <c r="DH3" s="78"/>
      <c r="DI3" s="78"/>
      <c r="DJ3" s="78"/>
      <c r="DK3" s="78"/>
      <c r="DL3" s="78"/>
      <c r="DM3" s="78"/>
      <c r="DN3" s="78"/>
      <c r="DO3" s="78"/>
      <c r="DP3" s="78"/>
      <c r="DQ3" s="78"/>
      <c r="DR3" s="78"/>
      <c r="DS3" s="78"/>
      <c r="DT3" s="78"/>
      <c r="DU3" s="78"/>
      <c r="DV3" s="78"/>
      <c r="DW3" s="78"/>
      <c r="DX3" s="78"/>
      <c r="DY3" s="78"/>
      <c r="DZ3" s="78"/>
      <c r="EA3" s="78"/>
      <c r="EB3" s="78"/>
      <c r="EC3" s="78"/>
      <c r="ED3" s="78"/>
      <c r="EE3" s="78"/>
      <c r="EF3" s="78"/>
      <c r="EG3" s="78"/>
      <c r="EH3" s="78"/>
      <c r="EI3" s="78"/>
      <c r="EJ3" s="78"/>
      <c r="EK3" s="78"/>
      <c r="EL3" s="78"/>
      <c r="EM3" s="78"/>
      <c r="EN3" s="78"/>
      <c r="EO3" s="78"/>
      <c r="EP3" s="78"/>
      <c r="EQ3" s="78"/>
      <c r="ER3" s="78"/>
      <c r="ES3" s="78"/>
      <c r="ET3" s="78"/>
      <c r="EU3" s="78"/>
      <c r="EV3" s="78"/>
      <c r="EW3" s="78"/>
      <c r="EX3" s="78"/>
      <c r="EY3" s="78"/>
      <c r="EZ3" s="78"/>
      <c r="FA3" s="78"/>
      <c r="FB3" s="78"/>
      <c r="FC3" s="78"/>
      <c r="FD3" s="78"/>
      <c r="FE3" s="78"/>
      <c r="FF3" s="78"/>
      <c r="FG3" s="78"/>
      <c r="FH3" s="78"/>
      <c r="FI3" s="78"/>
      <c r="FJ3" s="78"/>
      <c r="FK3" s="78"/>
      <c r="FL3" s="78"/>
      <c r="FM3" s="78"/>
      <c r="FN3" s="78"/>
      <c r="FO3" s="78"/>
      <c r="FP3" s="78"/>
      <c r="FQ3" s="78"/>
      <c r="FR3" s="78"/>
      <c r="FS3" s="78"/>
      <c r="FT3" s="78"/>
      <c r="FU3" s="78"/>
      <c r="FV3" s="78"/>
      <c r="FW3" s="78"/>
      <c r="FX3" s="78"/>
      <c r="FY3" s="78"/>
      <c r="FZ3" s="78"/>
      <c r="GA3" s="78"/>
      <c r="GB3" s="78"/>
      <c r="GC3" s="78"/>
      <c r="GD3" s="78"/>
      <c r="GE3" s="78"/>
      <c r="GF3" s="78"/>
      <c r="GG3" s="78"/>
      <c r="GH3" s="78"/>
      <c r="GI3" s="78"/>
      <c r="GJ3" s="78"/>
      <c r="GK3" s="78"/>
      <c r="GL3" s="78"/>
      <c r="GM3" s="78"/>
      <c r="GN3" s="78"/>
      <c r="GO3" s="78"/>
      <c r="GP3" s="78"/>
      <c r="GQ3" s="78"/>
      <c r="GR3" s="78"/>
      <c r="GS3" s="78"/>
      <c r="GT3" s="78"/>
      <c r="GU3" s="78"/>
      <c r="GV3" s="78"/>
      <c r="GW3" s="78"/>
      <c r="GX3" s="78"/>
      <c r="GY3" s="78"/>
      <c r="GZ3" s="78"/>
      <c r="HA3" s="78"/>
      <c r="HB3" s="78"/>
      <c r="HC3" s="78"/>
      <c r="HD3" s="78"/>
      <c r="HE3" s="78"/>
      <c r="HF3" s="78"/>
      <c r="HG3" s="78"/>
      <c r="HH3" s="78"/>
      <c r="HI3" s="78"/>
      <c r="HJ3" s="78"/>
      <c r="HK3" s="78"/>
      <c r="HL3" s="78"/>
      <c r="HM3" s="78"/>
      <c r="HN3" s="78"/>
      <c r="HO3" s="78"/>
      <c r="HP3" s="78"/>
      <c r="HQ3" s="78"/>
      <c r="HR3" s="78"/>
      <c r="HS3" s="78"/>
      <c r="HT3" s="78"/>
      <c r="HU3" s="78"/>
      <c r="HV3" s="78"/>
      <c r="HW3" s="78"/>
      <c r="HX3" s="78"/>
      <c r="HY3" s="78"/>
      <c r="HZ3" s="78"/>
      <c r="IA3" s="78"/>
      <c r="IB3" s="78"/>
      <c r="IC3" s="78"/>
      <c r="ID3" s="78"/>
      <c r="IE3" s="78"/>
      <c r="IF3" s="78"/>
      <c r="IG3" s="78"/>
      <c r="IH3" s="78"/>
      <c r="II3" s="78"/>
      <c r="IJ3" s="78"/>
      <c r="IK3" s="78"/>
      <c r="IL3" s="78"/>
      <c r="IM3" s="78"/>
      <c r="IN3" s="78"/>
      <c r="IO3" s="78"/>
      <c r="IP3" s="78"/>
      <c r="IQ3" s="78"/>
      <c r="IR3" s="78"/>
      <c r="IS3" s="78"/>
      <c r="IT3" s="78"/>
      <c r="IU3" s="78"/>
      <c r="IV3" s="78"/>
      <c r="IW3" s="78"/>
      <c r="IX3" s="78"/>
      <c r="IY3" s="78"/>
      <c r="IZ3" s="78"/>
      <c r="JA3" s="78"/>
      <c r="JB3" s="78"/>
      <c r="JC3" s="78"/>
      <c r="JD3" s="78"/>
      <c r="JE3" s="78"/>
      <c r="JF3" s="78"/>
      <c r="JG3" s="78"/>
      <c r="JH3" s="78"/>
      <c r="JI3" s="78"/>
      <c r="JJ3" s="78"/>
      <c r="JK3" s="78"/>
      <c r="JL3" s="78"/>
      <c r="JM3" s="78"/>
      <c r="JN3" s="78"/>
      <c r="JO3" s="78"/>
      <c r="JP3" s="78"/>
      <c r="JQ3" s="78"/>
      <c r="JR3" s="78"/>
      <c r="JS3" s="78"/>
      <c r="JT3" s="78"/>
      <c r="JU3" s="78"/>
      <c r="JV3" s="78"/>
      <c r="JW3" s="78"/>
      <c r="JX3" s="78"/>
      <c r="JY3" s="78"/>
      <c r="JZ3" s="78"/>
      <c r="KA3" s="78"/>
      <c r="KB3" s="78"/>
      <c r="KC3" s="78"/>
      <c r="KD3" s="78"/>
      <c r="KE3" s="78"/>
      <c r="KF3" s="78"/>
      <c r="KG3" s="78"/>
      <c r="KH3" s="78"/>
      <c r="KI3" s="78"/>
      <c r="KJ3" s="78"/>
      <c r="KK3" s="78"/>
      <c r="KL3" s="78"/>
      <c r="KM3" s="78"/>
      <c r="KN3" s="78"/>
      <c r="KO3" s="78"/>
      <c r="KP3" s="78"/>
      <c r="KQ3" s="78"/>
      <c r="KR3" s="78"/>
      <c r="KS3" s="78"/>
      <c r="KT3" s="78"/>
      <c r="KU3" s="78"/>
      <c r="KV3" s="78"/>
      <c r="KW3" s="78"/>
      <c r="KX3" s="78"/>
      <c r="KY3" s="78"/>
      <c r="KZ3" s="78"/>
      <c r="LA3" s="78"/>
      <c r="LB3" s="78"/>
      <c r="LC3" s="78"/>
      <c r="LD3" s="78"/>
      <c r="LE3" s="78"/>
      <c r="LF3" s="78"/>
      <c r="LG3" s="78"/>
      <c r="LH3" s="78"/>
      <c r="LI3" s="78"/>
      <c r="LJ3" s="78"/>
      <c r="LK3" s="78"/>
      <c r="LL3" s="78"/>
      <c r="LM3" s="78"/>
      <c r="LN3" s="78"/>
      <c r="LO3" s="78"/>
      <c r="LP3" s="78"/>
      <c r="LQ3" s="78"/>
      <c r="LR3" s="78"/>
      <c r="LS3" s="78"/>
      <c r="LT3" s="78"/>
      <c r="LU3" s="78"/>
      <c r="LV3" s="78"/>
      <c r="LW3" s="78"/>
      <c r="LX3" s="78"/>
      <c r="LY3" s="78"/>
      <c r="LZ3" s="78"/>
      <c r="MA3" s="78"/>
      <c r="MB3" s="78"/>
      <c r="MC3" s="78"/>
      <c r="MD3" s="78"/>
      <c r="ME3" s="78"/>
      <c r="MF3" s="78"/>
      <c r="MG3" s="78"/>
      <c r="MH3" s="78"/>
      <c r="MI3" s="78"/>
      <c r="MJ3" s="78"/>
      <c r="MK3" s="78"/>
      <c r="ML3" s="78"/>
      <c r="MM3" s="78"/>
      <c r="MN3" s="78"/>
      <c r="MO3" s="78"/>
      <c r="MP3" s="78"/>
      <c r="MQ3" s="78"/>
      <c r="MR3" s="78"/>
      <c r="MS3" s="78"/>
      <c r="MT3" s="78"/>
      <c r="MU3" s="78"/>
      <c r="MV3" s="78"/>
      <c r="MW3" s="78"/>
      <c r="MX3" s="78"/>
      <c r="MY3" s="78"/>
      <c r="MZ3" s="78"/>
      <c r="NA3" s="78"/>
      <c r="NB3" s="78"/>
      <c r="NC3" s="78"/>
      <c r="ND3" s="78"/>
      <c r="NE3" s="78"/>
      <c r="NF3" s="78"/>
      <c r="NG3" s="78"/>
      <c r="NH3" s="78"/>
      <c r="NI3" s="78"/>
      <c r="NJ3" s="78"/>
      <c r="NK3" s="78"/>
      <c r="NL3" s="78"/>
      <c r="NM3" s="78"/>
      <c r="NN3" s="78"/>
      <c r="NO3" s="78"/>
      <c r="NP3" s="78"/>
      <c r="NQ3" s="78"/>
      <c r="NR3" s="78"/>
      <c r="NS3" s="78"/>
      <c r="NT3" s="78"/>
      <c r="NU3" s="78"/>
      <c r="NV3" s="78"/>
      <c r="NW3" s="78"/>
      <c r="NX3" s="78"/>
      <c r="NY3" s="78"/>
      <c r="NZ3" s="78"/>
      <c r="OA3" s="78"/>
      <c r="OB3" s="78"/>
      <c r="OC3" s="78"/>
      <c r="OD3" s="78"/>
      <c r="OE3" s="78"/>
      <c r="OF3" s="78"/>
      <c r="OG3" s="78"/>
      <c r="OH3" s="78"/>
      <c r="OI3" s="78"/>
      <c r="OJ3" s="78"/>
      <c r="OK3" s="78"/>
      <c r="OL3" s="78"/>
      <c r="OM3" s="78"/>
      <c r="ON3" s="78"/>
      <c r="OO3" s="78"/>
      <c r="OP3" s="78"/>
      <c r="OQ3" s="78"/>
      <c r="OR3" s="78"/>
      <c r="OS3" s="78"/>
      <c r="OT3" s="78"/>
      <c r="OU3" s="78"/>
      <c r="OV3" s="78"/>
      <c r="OW3" s="78"/>
      <c r="OX3" s="78"/>
      <c r="OY3" s="78"/>
      <c r="OZ3" s="78"/>
      <c r="PA3" s="78"/>
      <c r="PB3" s="78"/>
      <c r="PC3" s="78"/>
      <c r="PD3" s="78"/>
      <c r="PE3" s="78"/>
      <c r="PF3" s="78"/>
      <c r="PG3" s="78"/>
      <c r="PH3" s="78"/>
      <c r="PI3" s="78"/>
      <c r="PJ3" s="78"/>
      <c r="PK3" s="78"/>
      <c r="PL3" s="78"/>
      <c r="PM3" s="78"/>
      <c r="PN3" s="78"/>
      <c r="PO3" s="78"/>
      <c r="PP3" s="78"/>
      <c r="PQ3" s="78"/>
      <c r="PR3" s="78"/>
      <c r="PS3" s="78"/>
      <c r="PT3" s="78"/>
      <c r="PU3" s="78"/>
      <c r="PV3" s="78"/>
      <c r="PW3" s="78"/>
      <c r="PX3" s="78"/>
      <c r="PY3" s="78"/>
      <c r="PZ3" s="78"/>
      <c r="QA3" s="78"/>
      <c r="QB3" s="78"/>
      <c r="QC3" s="78"/>
      <c r="QD3" s="78"/>
      <c r="QE3" s="78"/>
      <c r="QF3" s="78"/>
      <c r="QG3" s="78"/>
      <c r="QH3" s="78"/>
      <c r="QI3" s="78"/>
      <c r="QJ3" s="78"/>
      <c r="QK3" s="78"/>
      <c r="QL3" s="78"/>
      <c r="QM3" s="78"/>
      <c r="QN3" s="78"/>
      <c r="QO3" s="78"/>
      <c r="QP3" s="78"/>
      <c r="QQ3" s="78"/>
      <c r="QR3" s="78"/>
      <c r="QS3" s="78"/>
      <c r="QT3" s="78"/>
      <c r="QU3" s="78"/>
      <c r="QV3" s="78"/>
      <c r="QW3" s="78"/>
      <c r="QX3" s="78"/>
      <c r="QY3" s="78"/>
      <c r="QZ3" s="78"/>
      <c r="RA3" s="78"/>
      <c r="RB3" s="78"/>
      <c r="RC3" s="78"/>
      <c r="RD3" s="78"/>
      <c r="RE3" s="78"/>
      <c r="RF3" s="78"/>
      <c r="RG3" s="78"/>
      <c r="RH3" s="78"/>
      <c r="RI3" s="78"/>
      <c r="RJ3" s="78"/>
      <c r="RK3" s="78"/>
      <c r="RL3" s="78"/>
      <c r="RM3" s="78"/>
      <c r="RN3" s="78"/>
      <c r="RO3" s="78"/>
      <c r="RP3" s="78"/>
      <c r="RQ3" s="78"/>
      <c r="RR3" s="78"/>
      <c r="RS3" s="78"/>
      <c r="RT3" s="78"/>
      <c r="RU3" s="78"/>
      <c r="RV3" s="78"/>
      <c r="RW3" s="78"/>
      <c r="RX3" s="78"/>
      <c r="RY3" s="78"/>
      <c r="RZ3" s="78"/>
      <c r="SA3" s="78"/>
      <c r="SB3" s="78"/>
      <c r="SC3" s="78"/>
      <c r="SD3" s="78"/>
      <c r="SE3" s="78"/>
      <c r="SF3" s="78"/>
      <c r="SG3" s="78"/>
      <c r="SH3" s="78"/>
      <c r="SI3" s="78"/>
      <c r="SJ3" s="78"/>
      <c r="SK3" s="78"/>
      <c r="SL3" s="78"/>
      <c r="SM3" s="78"/>
      <c r="SN3" s="78"/>
      <c r="SO3" s="78"/>
      <c r="SP3" s="78"/>
      <c r="SQ3" s="78"/>
      <c r="SR3" s="78"/>
      <c r="SS3" s="78"/>
      <c r="ST3" s="78"/>
      <c r="SU3" s="78"/>
      <c r="SV3" s="78"/>
      <c r="SW3" s="78"/>
      <c r="SX3" s="78"/>
      <c r="SY3" s="78"/>
      <c r="SZ3" s="78"/>
      <c r="TA3" s="78"/>
      <c r="TB3" s="78"/>
      <c r="TC3" s="78"/>
      <c r="TD3" s="78"/>
      <c r="TE3" s="78"/>
      <c r="TF3" s="78"/>
      <c r="TG3" s="78"/>
      <c r="TH3" s="78"/>
      <c r="TI3" s="78"/>
      <c r="TJ3" s="78"/>
      <c r="TK3" s="78"/>
      <c r="TL3" s="78"/>
      <c r="TM3" s="78"/>
      <c r="TN3" s="78"/>
      <c r="TO3" s="78"/>
      <c r="TP3" s="78"/>
      <c r="TQ3" s="78"/>
      <c r="TR3" s="78"/>
      <c r="TS3" s="78"/>
      <c r="TT3" s="78"/>
      <c r="TU3" s="78"/>
      <c r="TV3" s="78"/>
      <c r="TW3" s="78"/>
      <c r="TX3" s="78"/>
      <c r="TY3" s="78"/>
      <c r="TZ3" s="78"/>
      <c r="UA3" s="78"/>
      <c r="UB3" s="78"/>
      <c r="UC3" s="78"/>
      <c r="UD3" s="78"/>
      <c r="UE3" s="78"/>
      <c r="UF3" s="78"/>
      <c r="UG3" s="78"/>
      <c r="UH3" s="78"/>
      <c r="UI3" s="78"/>
      <c r="UJ3" s="78"/>
      <c r="UK3" s="78"/>
      <c r="UL3" s="78"/>
      <c r="UM3" s="78"/>
      <c r="UN3" s="78"/>
      <c r="UO3" s="78"/>
      <c r="UP3" s="78"/>
      <c r="UQ3" s="78"/>
      <c r="UR3" s="78"/>
      <c r="US3" s="78"/>
      <c r="UT3" s="78"/>
      <c r="UU3" s="78"/>
      <c r="UV3" s="78"/>
      <c r="UW3" s="78"/>
      <c r="UX3" s="78"/>
      <c r="UY3" s="78"/>
      <c r="UZ3" s="78"/>
      <c r="VA3" s="78"/>
      <c r="VB3" s="78"/>
      <c r="VC3" s="78"/>
      <c r="VD3" s="78"/>
      <c r="VE3" s="78"/>
      <c r="VF3" s="78"/>
      <c r="VG3" s="78"/>
      <c r="VH3" s="78"/>
      <c r="VI3" s="78"/>
      <c r="VJ3" s="78"/>
      <c r="VK3" s="78"/>
      <c r="VL3" s="78"/>
      <c r="VM3" s="78"/>
      <c r="VN3" s="78"/>
      <c r="VO3" s="78"/>
      <c r="VP3" s="78"/>
      <c r="VQ3" s="78"/>
      <c r="VR3" s="78"/>
      <c r="VS3" s="78"/>
      <c r="VT3" s="78"/>
      <c r="VU3" s="78"/>
      <c r="VV3" s="78"/>
      <c r="VW3" s="78"/>
      <c r="VX3" s="78"/>
      <c r="VY3" s="78"/>
      <c r="VZ3" s="78"/>
      <c r="WA3" s="78"/>
      <c r="WB3" s="78"/>
      <c r="WC3" s="78"/>
      <c r="WD3" s="78"/>
      <c r="WE3" s="78"/>
      <c r="WF3" s="78"/>
      <c r="WG3" s="78"/>
      <c r="WH3" s="78"/>
      <c r="WI3" s="78"/>
      <c r="WJ3" s="78"/>
      <c r="WK3" s="78"/>
      <c r="WL3" s="78"/>
      <c r="WM3" s="78"/>
      <c r="WN3" s="78"/>
      <c r="WO3" s="78"/>
      <c r="WP3" s="78"/>
      <c r="WQ3" s="78"/>
      <c r="WR3" s="78"/>
      <c r="WS3" s="78"/>
      <c r="WT3" s="78"/>
      <c r="WU3" s="78"/>
      <c r="WV3" s="78"/>
      <c r="WW3" s="78"/>
      <c r="WX3" s="78"/>
      <c r="WY3" s="78"/>
      <c r="WZ3" s="78"/>
      <c r="XA3" s="78"/>
      <c r="XB3" s="78"/>
      <c r="XC3" s="78"/>
      <c r="XD3" s="78"/>
      <c r="XE3" s="78"/>
      <c r="XF3" s="78"/>
      <c r="XG3" s="78"/>
      <c r="XH3" s="78"/>
      <c r="XI3" s="78"/>
      <c r="XJ3" s="78"/>
      <c r="XK3" s="78"/>
      <c r="XL3" s="78"/>
      <c r="XM3" s="78"/>
      <c r="XN3" s="78"/>
      <c r="XO3" s="78"/>
      <c r="XP3" s="78"/>
      <c r="XQ3" s="78"/>
      <c r="XR3" s="78"/>
      <c r="XS3" s="78"/>
      <c r="XT3" s="78"/>
      <c r="XU3" s="78"/>
      <c r="XV3" s="78"/>
      <c r="XW3" s="78"/>
      <c r="XX3" s="78"/>
      <c r="XY3" s="78"/>
      <c r="XZ3" s="78"/>
      <c r="YA3" s="78"/>
      <c r="YB3" s="78"/>
      <c r="YC3" s="78"/>
      <c r="YD3" s="78"/>
      <c r="YE3" s="78"/>
      <c r="YF3" s="78"/>
      <c r="YG3" s="78"/>
      <c r="YH3" s="78"/>
      <c r="YI3" s="78"/>
      <c r="YJ3" s="78"/>
      <c r="YK3" s="78"/>
      <c r="YL3" s="78"/>
      <c r="YM3" s="78"/>
      <c r="YN3" s="78"/>
      <c r="YO3" s="78"/>
      <c r="YP3" s="78"/>
      <c r="YQ3" s="78"/>
      <c r="YR3" s="78"/>
      <c r="YS3" s="78"/>
      <c r="YT3" s="78"/>
      <c r="YU3" s="78"/>
      <c r="YV3" s="78"/>
      <c r="YW3" s="78"/>
      <c r="YX3" s="78"/>
      <c r="YY3" s="78"/>
      <c r="YZ3" s="78"/>
      <c r="ZA3" s="78"/>
      <c r="ZB3" s="78"/>
      <c r="ZC3" s="78"/>
      <c r="ZD3" s="78"/>
      <c r="ZE3" s="78"/>
      <c r="ZF3" s="78"/>
      <c r="ZG3" s="78"/>
      <c r="ZH3" s="78"/>
      <c r="ZI3" s="78"/>
      <c r="ZJ3" s="78"/>
      <c r="ZK3" s="78"/>
      <c r="ZL3" s="78"/>
      <c r="ZM3" s="78"/>
      <c r="ZN3" s="78"/>
      <c r="ZO3" s="78"/>
      <c r="ZP3" s="78"/>
      <c r="ZQ3" s="78"/>
      <c r="ZR3" s="78"/>
      <c r="ZS3" s="78"/>
      <c r="ZT3" s="78"/>
      <c r="ZU3" s="78"/>
      <c r="ZV3" s="78"/>
      <c r="ZW3" s="78"/>
      <c r="ZX3" s="78"/>
      <c r="ZY3" s="78"/>
      <c r="ZZ3" s="78"/>
      <c r="AAA3" s="78"/>
      <c r="AAB3" s="78"/>
      <c r="AAC3" s="78"/>
      <c r="AAD3" s="78"/>
      <c r="AAE3" s="78"/>
      <c r="AAF3" s="78"/>
      <c r="AAG3" s="78"/>
      <c r="AAH3" s="78"/>
      <c r="AAI3" s="78"/>
      <c r="AAJ3" s="78"/>
      <c r="AAK3" s="78"/>
      <c r="AAL3" s="78"/>
      <c r="AAM3" s="78"/>
      <c r="AAN3" s="78"/>
      <c r="AAO3" s="78"/>
      <c r="AAP3" s="78"/>
      <c r="AAQ3" s="78"/>
      <c r="AAR3" s="78"/>
      <c r="AAS3" s="78"/>
      <c r="AAT3" s="78"/>
      <c r="AAU3" s="78"/>
      <c r="AAV3" s="78"/>
      <c r="AAW3" s="78"/>
      <c r="AAX3" s="78"/>
      <c r="AAY3" s="78"/>
      <c r="AAZ3" s="78"/>
      <c r="ABA3" s="78"/>
      <c r="ABB3" s="78"/>
      <c r="ABC3" s="78"/>
      <c r="ABD3" s="78"/>
      <c r="ABE3" s="78"/>
      <c r="ABF3" s="78"/>
      <c r="ABG3" s="78"/>
      <c r="ABH3" s="78"/>
      <c r="ABI3" s="78"/>
      <c r="ABJ3" s="78"/>
      <c r="ABK3" s="78"/>
      <c r="ABL3" s="78"/>
      <c r="ABM3" s="78"/>
      <c r="ABN3" s="78"/>
      <c r="ABO3" s="78"/>
      <c r="ABP3" s="78"/>
      <c r="ABQ3" s="78"/>
      <c r="ABR3" s="78"/>
      <c r="ABS3" s="78"/>
      <c r="ABT3" s="78"/>
      <c r="ABU3" s="78"/>
      <c r="ABV3" s="78"/>
      <c r="ABW3" s="78"/>
      <c r="ABX3" s="78"/>
      <c r="ABY3" s="78"/>
      <c r="ABZ3" s="78"/>
      <c r="ACA3" s="78"/>
      <c r="ACB3" s="78"/>
      <c r="ACC3" s="78"/>
      <c r="ACD3" s="78"/>
      <c r="ACE3" s="78"/>
      <c r="ACF3" s="78"/>
      <c r="ACG3" s="78"/>
      <c r="ACH3" s="78"/>
      <c r="ACI3" s="78"/>
      <c r="ACJ3" s="78"/>
      <c r="ACK3" s="78"/>
      <c r="ACL3" s="78"/>
      <c r="ACM3" s="78"/>
      <c r="ACN3" s="78"/>
      <c r="ACO3" s="78"/>
      <c r="ACP3" s="78"/>
      <c r="ACQ3" s="78"/>
      <c r="ACR3" s="78"/>
      <c r="ACS3" s="78"/>
      <c r="ACT3" s="78"/>
      <c r="ACU3" s="78"/>
      <c r="ACV3" s="78"/>
      <c r="ACW3" s="78"/>
      <c r="ACX3" s="78"/>
      <c r="ACY3" s="78"/>
      <c r="ACZ3" s="78"/>
      <c r="ADA3" s="78"/>
      <c r="ADB3" s="78"/>
      <c r="ADC3" s="78"/>
      <c r="ADD3" s="78"/>
      <c r="ADE3" s="78"/>
      <c r="ADF3" s="78"/>
      <c r="ADG3" s="78"/>
      <c r="ADH3" s="78"/>
      <c r="ADI3" s="78"/>
      <c r="ADJ3" s="78"/>
      <c r="ADK3" s="78"/>
      <c r="ADL3" s="78"/>
      <c r="ADM3" s="78"/>
      <c r="ADN3" s="78"/>
      <c r="ADO3" s="78"/>
      <c r="ADP3" s="78"/>
      <c r="ADQ3" s="78"/>
      <c r="ADR3" s="78"/>
      <c r="ADS3" s="78"/>
      <c r="ADT3" s="78"/>
      <c r="ADU3" s="78"/>
      <c r="ADV3" s="78"/>
      <c r="ADW3" s="78"/>
      <c r="ADX3" s="78"/>
      <c r="ADY3" s="78"/>
      <c r="ADZ3" s="78"/>
      <c r="AEA3" s="78"/>
      <c r="AEB3" s="78"/>
      <c r="AEC3" s="78"/>
      <c r="AED3" s="78"/>
      <c r="AEE3" s="78"/>
      <c r="AEF3" s="78"/>
      <c r="AEG3" s="78"/>
      <c r="AEH3" s="78"/>
      <c r="AEI3" s="78"/>
      <c r="AEJ3" s="78"/>
      <c r="AEK3" s="78"/>
      <c r="AEL3" s="78"/>
      <c r="AEM3" s="78"/>
      <c r="AEN3" s="78"/>
      <c r="AEO3" s="78"/>
      <c r="AEP3" s="78"/>
      <c r="AEQ3" s="78"/>
      <c r="AER3" s="78"/>
      <c r="AES3" s="78"/>
      <c r="AET3" s="78"/>
      <c r="AEU3" s="78"/>
      <c r="AEV3" s="78"/>
      <c r="AEW3" s="78"/>
      <c r="AEX3" s="78"/>
      <c r="AEY3" s="78"/>
      <c r="AEZ3" s="78"/>
      <c r="AFA3" s="78"/>
      <c r="AFB3" s="78"/>
      <c r="AFC3" s="78"/>
      <c r="AFD3" s="78"/>
      <c r="AFE3" s="78"/>
      <c r="AFF3" s="78"/>
      <c r="AFG3" s="78"/>
      <c r="AFH3" s="78"/>
      <c r="AFI3" s="78"/>
      <c r="AFJ3" s="78"/>
      <c r="AFK3" s="78"/>
      <c r="AFL3" s="78"/>
      <c r="AFM3" s="78"/>
      <c r="AFN3" s="78"/>
      <c r="AFO3" s="78"/>
      <c r="AFP3" s="78"/>
      <c r="AFQ3" s="78"/>
      <c r="AFR3" s="78"/>
      <c r="AFS3" s="78"/>
      <c r="AFT3" s="78"/>
      <c r="AFU3" s="78"/>
      <c r="AFV3" s="78"/>
      <c r="AFW3" s="78"/>
      <c r="AFX3" s="78"/>
      <c r="AFY3" s="78"/>
      <c r="AFZ3" s="78"/>
      <c r="AGA3" s="78"/>
      <c r="AGB3" s="78"/>
      <c r="AGC3" s="78"/>
      <c r="AGD3" s="78"/>
      <c r="AGE3" s="78"/>
      <c r="AGF3" s="78"/>
      <c r="AGG3" s="78"/>
      <c r="AGH3" s="78"/>
      <c r="AGI3" s="78"/>
      <c r="AGJ3" s="78"/>
      <c r="AGK3" s="78"/>
      <c r="AGL3" s="78"/>
      <c r="AGM3" s="78"/>
      <c r="AGN3" s="78"/>
      <c r="AGO3" s="78"/>
      <c r="AGP3" s="78"/>
      <c r="AGQ3" s="78"/>
      <c r="AGR3" s="78"/>
      <c r="AGS3" s="78"/>
      <c r="AGT3" s="78"/>
      <c r="AGU3" s="78"/>
      <c r="AGV3" s="78"/>
      <c r="AGW3" s="78"/>
      <c r="AGX3" s="78"/>
      <c r="AGY3" s="78"/>
      <c r="AGZ3" s="78"/>
      <c r="AHA3" s="78"/>
      <c r="AHB3" s="78"/>
      <c r="AHC3" s="78"/>
      <c r="AHD3" s="78"/>
      <c r="AHE3" s="78"/>
      <c r="AHF3" s="78"/>
      <c r="AHG3" s="78"/>
      <c r="AHH3" s="78"/>
      <c r="AHI3" s="78"/>
      <c r="AHJ3" s="78"/>
      <c r="AHK3" s="78"/>
      <c r="AHL3" s="78"/>
      <c r="AHM3" s="78"/>
      <c r="AHN3" s="78"/>
      <c r="AHO3" s="78"/>
      <c r="AHP3" s="78"/>
      <c r="AHQ3" s="78"/>
      <c r="AHR3" s="78"/>
      <c r="AHS3" s="78"/>
      <c r="AHT3" s="78"/>
      <c r="AHU3" s="78"/>
      <c r="AHV3" s="78"/>
      <c r="AHW3" s="78"/>
      <c r="AHX3" s="78"/>
      <c r="AHY3" s="78"/>
      <c r="AHZ3" s="78"/>
      <c r="AIA3" s="78"/>
      <c r="AIB3" s="78"/>
      <c r="AIC3" s="78"/>
      <c r="AID3" s="78"/>
      <c r="AIE3" s="78"/>
      <c r="AIF3" s="78"/>
      <c r="AIG3" s="78"/>
      <c r="AIH3" s="78"/>
      <c r="AII3" s="78"/>
      <c r="AIJ3" s="78"/>
      <c r="AIK3" s="78"/>
      <c r="AIL3" s="78"/>
      <c r="AIM3" s="78"/>
      <c r="AIN3" s="78"/>
      <c r="AIO3" s="78"/>
      <c r="AIP3" s="78"/>
      <c r="AIQ3" s="78"/>
      <c r="AIR3" s="78"/>
      <c r="AIS3" s="78"/>
      <c r="AIT3" s="78"/>
      <c r="AIU3" s="78"/>
      <c r="AIV3" s="78"/>
      <c r="AIW3" s="78"/>
      <c r="AIX3" s="78"/>
      <c r="AIY3" s="78"/>
      <c r="AIZ3" s="78"/>
      <c r="AJA3" s="78"/>
      <c r="AJB3" s="78"/>
      <c r="AJC3" s="78"/>
      <c r="AJD3" s="78"/>
      <c r="AJE3" s="78"/>
      <c r="AJF3" s="78"/>
      <c r="AJG3" s="78"/>
      <c r="AJH3" s="78"/>
      <c r="AJI3" s="78"/>
      <c r="AJJ3" s="78"/>
      <c r="AJK3" s="78"/>
      <c r="AJL3" s="78"/>
      <c r="AJM3" s="78"/>
      <c r="AJN3" s="78"/>
      <c r="AJO3" s="78"/>
      <c r="AJP3" s="78"/>
      <c r="AJQ3" s="78"/>
      <c r="AJR3" s="78"/>
      <c r="AJS3" s="78"/>
      <c r="AJT3" s="78"/>
      <c r="AJU3" s="78"/>
      <c r="AJV3" s="78"/>
      <c r="AJW3" s="78"/>
      <c r="AJX3" s="78"/>
      <c r="AJY3" s="78"/>
      <c r="AJZ3" s="78"/>
      <c r="AKA3" s="78"/>
      <c r="AKB3" s="78"/>
      <c r="AKC3" s="78"/>
      <c r="AKD3" s="78"/>
      <c r="AKE3" s="78"/>
      <c r="AKF3" s="78"/>
      <c r="AKG3" s="78"/>
      <c r="AKH3" s="78"/>
      <c r="AKI3" s="78"/>
      <c r="AKJ3" s="78"/>
      <c r="AKK3" s="78"/>
      <c r="AKL3" s="78"/>
      <c r="AKM3" s="78"/>
      <c r="AKN3" s="78"/>
      <c r="AKO3" s="78"/>
      <c r="AKP3" s="78"/>
      <c r="AKQ3" s="78"/>
      <c r="AKR3" s="78"/>
      <c r="AKS3" s="78"/>
      <c r="AKT3" s="78"/>
      <c r="AKU3" s="78"/>
      <c r="AKV3" s="78"/>
      <c r="AKW3" s="78"/>
      <c r="AKX3" s="78"/>
      <c r="AKY3" s="78"/>
      <c r="AKZ3" s="78"/>
      <c r="ALA3" s="78"/>
      <c r="ALB3" s="78"/>
      <c r="ALC3" s="78"/>
      <c r="ALD3" s="78"/>
      <c r="ALE3" s="78"/>
      <c r="ALF3" s="78"/>
      <c r="ALG3" s="78"/>
      <c r="ALH3" s="78"/>
      <c r="ALI3" s="78"/>
      <c r="ALJ3" s="78"/>
      <c r="ALK3" s="78"/>
      <c r="ALL3" s="78"/>
      <c r="ALM3" s="78"/>
      <c r="ALN3" s="78"/>
      <c r="ALO3" s="78"/>
      <c r="ALP3" s="78"/>
      <c r="ALQ3" s="78"/>
      <c r="ALR3" s="78"/>
      <c r="ALS3" s="78"/>
      <c r="ALT3" s="78"/>
      <c r="ALU3" s="78"/>
      <c r="ALV3" s="78"/>
      <c r="ALW3" s="78"/>
      <c r="ALX3" s="78"/>
      <c r="ALY3" s="78"/>
      <c r="ALZ3" s="78"/>
      <c r="AMA3" s="78"/>
      <c r="AMB3" s="78"/>
      <c r="AMC3" s="78"/>
      <c r="AMD3" s="78"/>
      <c r="AME3" s="78"/>
      <c r="AMF3" s="78"/>
      <c r="AMG3" s="78"/>
      <c r="AMH3" s="78"/>
      <c r="AMI3" s="78"/>
      <c r="AMJ3" s="78"/>
      <c r="AMK3" s="78"/>
    </row>
    <row r="4" spans="1:1025" ht="16.5" thickBot="1">
      <c r="A4"/>
      <c r="B4"/>
      <c r="C4"/>
      <c r="D4"/>
      <c r="E4" s="232"/>
      <c r="F4"/>
      <c r="H4"/>
    </row>
    <row r="5" spans="1:1025" s="90" customFormat="1" ht="30.75" thickBot="1">
      <c r="A5" s="220" t="s">
        <v>68</v>
      </c>
      <c r="B5" s="220" t="s">
        <v>48</v>
      </c>
      <c r="C5" s="221" t="s">
        <v>69</v>
      </c>
      <c r="D5" s="200" t="s">
        <v>768</v>
      </c>
      <c r="E5" s="200" t="s">
        <v>803</v>
      </c>
      <c r="F5" s="200" t="s">
        <v>607</v>
      </c>
      <c r="G5" s="200" t="s">
        <v>94</v>
      </c>
      <c r="H5" s="200" t="s">
        <v>71</v>
      </c>
      <c r="I5" s="222" t="s">
        <v>1195</v>
      </c>
      <c r="J5" s="222" t="s">
        <v>1196</v>
      </c>
      <c r="K5" s="222" t="s">
        <v>1197</v>
      </c>
      <c r="L5" s="222" t="s">
        <v>1198</v>
      </c>
      <c r="M5" s="200" t="s">
        <v>672</v>
      </c>
      <c r="N5" s="200" t="s">
        <v>1441</v>
      </c>
      <c r="O5" s="89"/>
      <c r="P5" s="89"/>
      <c r="Q5" s="89"/>
      <c r="R5" s="89"/>
      <c r="S5" s="89"/>
      <c r="T5" s="89"/>
      <c r="U5" s="89"/>
      <c r="V5" s="89"/>
      <c r="W5" s="89"/>
      <c r="X5" s="89"/>
      <c r="Y5" s="89"/>
      <c r="Z5" s="89"/>
      <c r="AA5" s="89"/>
      <c r="AB5" s="89"/>
      <c r="AC5" s="89"/>
      <c r="AD5" s="89"/>
      <c r="AE5" s="89"/>
      <c r="AF5" s="89"/>
      <c r="AG5" s="89"/>
      <c r="AH5" s="89"/>
      <c r="AI5" s="89"/>
      <c r="AJ5" s="89"/>
      <c r="AK5" s="89"/>
      <c r="AL5" s="89"/>
      <c r="AM5" s="89"/>
      <c r="AN5" s="89"/>
      <c r="AO5" s="89"/>
      <c r="AP5" s="89"/>
      <c r="AQ5" s="89"/>
      <c r="AR5" s="89"/>
      <c r="AS5" s="89"/>
      <c r="AT5" s="89"/>
      <c r="AU5" s="89"/>
      <c r="AV5" s="89"/>
      <c r="AW5" s="89"/>
      <c r="AX5" s="89"/>
      <c r="AY5" s="89"/>
      <c r="AZ5" s="89"/>
      <c r="BA5" s="89"/>
      <c r="BB5" s="89"/>
      <c r="BC5" s="89"/>
      <c r="BD5" s="89"/>
      <c r="BE5" s="89"/>
      <c r="BF5" s="89"/>
      <c r="BG5" s="89"/>
      <c r="BH5" s="89"/>
      <c r="BI5" s="89"/>
      <c r="BJ5" s="89"/>
      <c r="BK5" s="89"/>
      <c r="BL5" s="89"/>
      <c r="BM5" s="89"/>
      <c r="BN5" s="89"/>
      <c r="BO5" s="89"/>
      <c r="BP5" s="89"/>
      <c r="BQ5" s="89"/>
      <c r="BR5" s="89"/>
      <c r="BS5" s="89"/>
      <c r="BT5" s="89"/>
      <c r="BU5" s="89"/>
      <c r="BV5" s="89"/>
      <c r="BW5" s="89"/>
      <c r="BX5" s="89"/>
      <c r="BY5" s="89"/>
      <c r="BZ5" s="89"/>
      <c r="CA5" s="89"/>
      <c r="CB5" s="89"/>
      <c r="CC5" s="89"/>
      <c r="CD5" s="89"/>
      <c r="CE5" s="89"/>
      <c r="CF5" s="89"/>
      <c r="CG5" s="89"/>
      <c r="CH5" s="89"/>
      <c r="CI5" s="89"/>
      <c r="CJ5" s="89"/>
      <c r="CK5" s="89"/>
      <c r="CL5" s="89"/>
      <c r="CM5" s="89"/>
      <c r="CN5" s="89"/>
      <c r="CO5" s="89"/>
      <c r="CP5" s="89"/>
      <c r="CQ5" s="89"/>
      <c r="CR5" s="89"/>
      <c r="CS5" s="89"/>
      <c r="CT5" s="89"/>
      <c r="CU5" s="89"/>
      <c r="CV5" s="89"/>
      <c r="CW5" s="89"/>
      <c r="CX5" s="89"/>
      <c r="CY5" s="89"/>
      <c r="CZ5" s="89"/>
      <c r="DA5" s="89"/>
      <c r="DB5" s="89"/>
      <c r="DC5" s="89"/>
      <c r="DD5" s="89"/>
      <c r="DE5" s="89"/>
      <c r="DF5" s="89"/>
      <c r="DG5" s="89"/>
      <c r="DH5" s="89"/>
      <c r="DI5" s="89"/>
      <c r="DJ5" s="89"/>
      <c r="DK5" s="89"/>
      <c r="DL5" s="89"/>
      <c r="DM5" s="89"/>
      <c r="DN5" s="89"/>
      <c r="DO5" s="89"/>
      <c r="DP5" s="89"/>
      <c r="DQ5" s="89"/>
      <c r="DR5" s="89"/>
      <c r="DS5" s="89"/>
      <c r="DT5" s="89"/>
      <c r="DU5" s="89"/>
      <c r="DV5" s="89"/>
      <c r="DW5" s="89"/>
      <c r="DX5" s="89"/>
      <c r="DY5" s="89"/>
      <c r="DZ5" s="89"/>
      <c r="EA5" s="89"/>
      <c r="EB5" s="89"/>
      <c r="EC5" s="89"/>
      <c r="ED5" s="89"/>
      <c r="EE5" s="89"/>
      <c r="EF5" s="89"/>
      <c r="EG5" s="89"/>
      <c r="EH5" s="89"/>
      <c r="EI5" s="89"/>
      <c r="EJ5" s="89"/>
      <c r="EK5" s="89"/>
      <c r="EL5" s="89"/>
      <c r="EM5" s="89"/>
      <c r="EN5" s="89"/>
      <c r="EO5" s="89"/>
      <c r="EP5" s="89"/>
      <c r="EQ5" s="89"/>
      <c r="ER5" s="89"/>
      <c r="ES5" s="89"/>
      <c r="ET5" s="89"/>
      <c r="EU5" s="89"/>
      <c r="EV5" s="89"/>
      <c r="EW5" s="89"/>
      <c r="EX5" s="89"/>
      <c r="EY5" s="89"/>
      <c r="EZ5" s="89"/>
      <c r="FA5" s="89"/>
      <c r="FB5" s="89"/>
      <c r="FC5" s="89"/>
      <c r="FD5" s="89"/>
      <c r="FE5" s="89"/>
      <c r="FF5" s="89"/>
      <c r="FG5" s="89"/>
      <c r="FH5" s="89"/>
      <c r="FI5" s="89"/>
      <c r="FJ5" s="89"/>
      <c r="FK5" s="89"/>
      <c r="FL5" s="89"/>
      <c r="FM5" s="89"/>
      <c r="FN5" s="89"/>
      <c r="FO5" s="89"/>
      <c r="FP5" s="89"/>
      <c r="FQ5" s="89"/>
      <c r="FR5" s="89"/>
      <c r="FS5" s="89"/>
      <c r="FT5" s="89"/>
      <c r="FU5" s="89"/>
      <c r="FV5" s="89"/>
      <c r="FW5" s="89"/>
      <c r="FX5" s="89"/>
      <c r="FY5" s="89"/>
      <c r="FZ5" s="89"/>
      <c r="GA5" s="89"/>
      <c r="GB5" s="89"/>
      <c r="GC5" s="89"/>
      <c r="GD5" s="89"/>
      <c r="GE5" s="89"/>
      <c r="GF5" s="89"/>
      <c r="GG5" s="89"/>
      <c r="GH5" s="89"/>
      <c r="GI5" s="89"/>
      <c r="GJ5" s="89"/>
      <c r="GK5" s="89"/>
      <c r="GL5" s="89"/>
      <c r="GM5" s="89"/>
      <c r="GN5" s="89"/>
      <c r="GO5" s="89"/>
      <c r="GP5" s="89"/>
      <c r="GQ5" s="89"/>
      <c r="GR5" s="89"/>
      <c r="GS5" s="89"/>
      <c r="GT5" s="89"/>
      <c r="GU5" s="89"/>
      <c r="GV5" s="89"/>
      <c r="GW5" s="89"/>
      <c r="GX5" s="89"/>
      <c r="GY5" s="89"/>
      <c r="GZ5" s="89"/>
      <c r="HA5" s="89"/>
      <c r="HB5" s="89"/>
      <c r="HC5" s="89"/>
      <c r="HD5" s="89"/>
      <c r="HE5" s="89"/>
      <c r="HF5" s="89"/>
      <c r="HG5" s="89"/>
      <c r="HH5" s="89"/>
      <c r="HI5" s="89"/>
      <c r="HJ5" s="89"/>
      <c r="HK5" s="89"/>
      <c r="HL5" s="89"/>
      <c r="HM5" s="89"/>
      <c r="HN5" s="89"/>
      <c r="HO5" s="89"/>
      <c r="HP5" s="89"/>
      <c r="HQ5" s="89"/>
      <c r="HR5" s="89"/>
      <c r="HS5" s="89"/>
      <c r="HT5" s="89"/>
      <c r="HU5" s="89"/>
      <c r="HV5" s="89"/>
      <c r="HW5" s="89"/>
      <c r="HX5" s="89"/>
      <c r="HY5" s="89"/>
      <c r="HZ5" s="89"/>
      <c r="IA5" s="89"/>
      <c r="IB5" s="89"/>
      <c r="IC5" s="89"/>
      <c r="ID5" s="89"/>
      <c r="IE5" s="89"/>
      <c r="IF5" s="89"/>
      <c r="IG5" s="89"/>
      <c r="IH5" s="89"/>
      <c r="II5" s="89"/>
      <c r="IJ5" s="89"/>
      <c r="IK5" s="89"/>
      <c r="IL5" s="89"/>
      <c r="IM5" s="89"/>
      <c r="IN5" s="89"/>
      <c r="IO5" s="89"/>
      <c r="IP5" s="89"/>
      <c r="IQ5" s="89"/>
      <c r="IR5" s="89"/>
      <c r="IS5" s="89"/>
      <c r="IT5" s="89"/>
      <c r="IU5" s="89"/>
      <c r="IV5" s="89"/>
      <c r="IW5" s="89"/>
      <c r="IX5" s="89"/>
      <c r="IY5" s="89"/>
      <c r="IZ5" s="89"/>
      <c r="JA5" s="89"/>
      <c r="JB5" s="89"/>
      <c r="JC5" s="89"/>
      <c r="JD5" s="89"/>
      <c r="JE5" s="89"/>
      <c r="JF5" s="89"/>
      <c r="JG5" s="89"/>
      <c r="JH5" s="89"/>
      <c r="JI5" s="89"/>
      <c r="JJ5" s="89"/>
      <c r="JK5" s="89"/>
      <c r="JL5" s="89"/>
      <c r="JM5" s="89"/>
      <c r="JN5" s="89"/>
      <c r="JO5" s="89"/>
      <c r="JP5" s="89"/>
      <c r="JQ5" s="89"/>
      <c r="JR5" s="89"/>
      <c r="JS5" s="89"/>
      <c r="JT5" s="89"/>
      <c r="JU5" s="89"/>
      <c r="JV5" s="89"/>
      <c r="JW5" s="89"/>
      <c r="JX5" s="89"/>
      <c r="JY5" s="89"/>
      <c r="JZ5" s="89"/>
      <c r="KA5" s="89"/>
      <c r="KB5" s="89"/>
      <c r="KC5" s="89"/>
      <c r="KD5" s="89"/>
      <c r="KE5" s="89"/>
      <c r="KF5" s="89"/>
      <c r="KG5" s="89"/>
      <c r="KH5" s="89"/>
      <c r="KI5" s="89"/>
      <c r="KJ5" s="89"/>
      <c r="KK5" s="89"/>
      <c r="KL5" s="89"/>
      <c r="KM5" s="89"/>
      <c r="KN5" s="89"/>
      <c r="KO5" s="89"/>
      <c r="KP5" s="89"/>
      <c r="KQ5" s="89"/>
      <c r="KR5" s="89"/>
      <c r="KS5" s="89"/>
      <c r="KT5" s="89"/>
      <c r="KU5" s="89"/>
      <c r="KV5" s="89"/>
      <c r="KW5" s="89"/>
      <c r="KX5" s="89"/>
      <c r="KY5" s="89"/>
      <c r="KZ5" s="89"/>
      <c r="LA5" s="89"/>
      <c r="LB5" s="89"/>
      <c r="LC5" s="89"/>
      <c r="LD5" s="89"/>
      <c r="LE5" s="89"/>
      <c r="LF5" s="89"/>
      <c r="LG5" s="89"/>
      <c r="LH5" s="89"/>
      <c r="LI5" s="89"/>
      <c r="LJ5" s="89"/>
      <c r="LK5" s="89"/>
      <c r="LL5" s="89"/>
      <c r="LM5" s="89"/>
      <c r="LN5" s="89"/>
      <c r="LO5" s="89"/>
      <c r="LP5" s="89"/>
      <c r="LQ5" s="89"/>
      <c r="LR5" s="89"/>
      <c r="LS5" s="89"/>
      <c r="LT5" s="89"/>
      <c r="LU5" s="89"/>
      <c r="LV5" s="89"/>
      <c r="LW5" s="89"/>
      <c r="LX5" s="89"/>
      <c r="LY5" s="89"/>
      <c r="LZ5" s="89"/>
      <c r="MA5" s="89"/>
      <c r="MB5" s="89"/>
      <c r="MC5" s="89"/>
      <c r="MD5" s="89"/>
      <c r="ME5" s="89"/>
      <c r="MF5" s="89"/>
      <c r="MG5" s="89"/>
      <c r="MH5" s="89"/>
      <c r="MI5" s="89"/>
      <c r="MJ5" s="89"/>
      <c r="MK5" s="89"/>
      <c r="ML5" s="89"/>
      <c r="MM5" s="89"/>
      <c r="MN5" s="89"/>
      <c r="MO5" s="89"/>
      <c r="MP5" s="89"/>
      <c r="MQ5" s="89"/>
      <c r="MR5" s="89"/>
      <c r="MS5" s="89"/>
      <c r="MT5" s="89"/>
      <c r="MU5" s="89"/>
      <c r="MV5" s="89"/>
      <c r="MW5" s="89"/>
      <c r="MX5" s="89"/>
      <c r="MY5" s="89"/>
      <c r="MZ5" s="89"/>
      <c r="NA5" s="89"/>
      <c r="NB5" s="89"/>
      <c r="NC5" s="89"/>
      <c r="ND5" s="89"/>
      <c r="NE5" s="89"/>
      <c r="NF5" s="89"/>
      <c r="NG5" s="89"/>
      <c r="NH5" s="89"/>
      <c r="NI5" s="89"/>
      <c r="NJ5" s="89"/>
      <c r="NK5" s="89"/>
      <c r="NL5" s="89"/>
      <c r="NM5" s="89"/>
      <c r="NN5" s="89"/>
      <c r="NO5" s="89"/>
      <c r="NP5" s="89"/>
      <c r="NQ5" s="89"/>
      <c r="NR5" s="89"/>
      <c r="NS5" s="89"/>
      <c r="NT5" s="89"/>
      <c r="NU5" s="89"/>
      <c r="NV5" s="89"/>
      <c r="NW5" s="89"/>
      <c r="NX5" s="89"/>
      <c r="NY5" s="89"/>
      <c r="NZ5" s="89"/>
      <c r="OA5" s="89"/>
      <c r="OB5" s="89"/>
      <c r="OC5" s="89"/>
      <c r="OD5" s="89"/>
      <c r="OE5" s="89"/>
      <c r="OF5" s="89"/>
      <c r="OG5" s="89"/>
      <c r="OH5" s="89"/>
      <c r="OI5" s="89"/>
      <c r="OJ5" s="89"/>
      <c r="OK5" s="89"/>
      <c r="OL5" s="89"/>
      <c r="OM5" s="89"/>
      <c r="ON5" s="89"/>
      <c r="OO5" s="89"/>
      <c r="OP5" s="89"/>
      <c r="OQ5" s="89"/>
      <c r="OR5" s="89"/>
      <c r="OS5" s="89"/>
      <c r="OT5" s="89"/>
      <c r="OU5" s="89"/>
      <c r="OV5" s="89"/>
      <c r="OW5" s="89"/>
      <c r="OX5" s="89"/>
      <c r="OY5" s="89"/>
      <c r="OZ5" s="89"/>
      <c r="PA5" s="89"/>
      <c r="PB5" s="89"/>
      <c r="PC5" s="89"/>
      <c r="PD5" s="89"/>
      <c r="PE5" s="89"/>
      <c r="PF5" s="89"/>
      <c r="PG5" s="89"/>
      <c r="PH5" s="89"/>
      <c r="PI5" s="89"/>
      <c r="PJ5" s="89"/>
      <c r="PK5" s="89"/>
      <c r="PL5" s="89"/>
      <c r="PM5" s="89"/>
      <c r="PN5" s="89"/>
      <c r="PO5" s="89"/>
      <c r="PP5" s="89"/>
      <c r="PQ5" s="89"/>
      <c r="PR5" s="89"/>
      <c r="PS5" s="89"/>
      <c r="PT5" s="89"/>
      <c r="PU5" s="89"/>
      <c r="PV5" s="89"/>
      <c r="PW5" s="89"/>
      <c r="PX5" s="89"/>
      <c r="PY5" s="89"/>
      <c r="PZ5" s="89"/>
      <c r="QA5" s="89"/>
      <c r="QB5" s="89"/>
      <c r="QC5" s="89"/>
      <c r="QD5" s="89"/>
      <c r="QE5" s="89"/>
      <c r="QF5" s="89"/>
      <c r="QG5" s="89"/>
      <c r="QH5" s="89"/>
      <c r="QI5" s="89"/>
      <c r="QJ5" s="89"/>
      <c r="QK5" s="89"/>
      <c r="QL5" s="89"/>
      <c r="QM5" s="89"/>
      <c r="QN5" s="89"/>
      <c r="QO5" s="89"/>
      <c r="QP5" s="89"/>
      <c r="QQ5" s="89"/>
      <c r="QR5" s="89"/>
      <c r="QS5" s="89"/>
      <c r="QT5" s="89"/>
      <c r="QU5" s="89"/>
      <c r="QV5" s="89"/>
      <c r="QW5" s="89"/>
      <c r="QX5" s="89"/>
      <c r="QY5" s="89"/>
      <c r="QZ5" s="89"/>
      <c r="RA5" s="89"/>
      <c r="RB5" s="89"/>
      <c r="RC5" s="89"/>
      <c r="RD5" s="89"/>
      <c r="RE5" s="89"/>
      <c r="RF5" s="89"/>
      <c r="RG5" s="89"/>
      <c r="RH5" s="89"/>
      <c r="RI5" s="89"/>
      <c r="RJ5" s="89"/>
      <c r="RK5" s="89"/>
      <c r="RL5" s="89"/>
      <c r="RM5" s="89"/>
      <c r="RN5" s="89"/>
      <c r="RO5" s="89"/>
      <c r="RP5" s="89"/>
      <c r="RQ5" s="89"/>
      <c r="RR5" s="89"/>
      <c r="RS5" s="89"/>
      <c r="RT5" s="89"/>
      <c r="RU5" s="89"/>
      <c r="RV5" s="89"/>
      <c r="RW5" s="89"/>
      <c r="RX5" s="89"/>
      <c r="RY5" s="89"/>
      <c r="RZ5" s="89"/>
      <c r="SA5" s="89"/>
      <c r="SB5" s="89"/>
      <c r="SC5" s="89"/>
      <c r="SD5" s="89"/>
      <c r="SE5" s="89"/>
      <c r="SF5" s="89"/>
      <c r="SG5" s="89"/>
      <c r="SH5" s="89"/>
      <c r="SI5" s="89"/>
      <c r="SJ5" s="89"/>
      <c r="SK5" s="89"/>
      <c r="SL5" s="89"/>
      <c r="SM5" s="89"/>
      <c r="SN5" s="89"/>
      <c r="SO5" s="89"/>
      <c r="SP5" s="89"/>
      <c r="SQ5" s="89"/>
      <c r="SR5" s="89"/>
      <c r="SS5" s="89"/>
      <c r="ST5" s="89"/>
      <c r="SU5" s="89"/>
      <c r="SV5" s="89"/>
      <c r="SW5" s="89"/>
      <c r="SX5" s="89"/>
      <c r="SY5" s="89"/>
      <c r="SZ5" s="89"/>
      <c r="TA5" s="89"/>
      <c r="TB5" s="89"/>
      <c r="TC5" s="89"/>
      <c r="TD5" s="89"/>
      <c r="TE5" s="89"/>
      <c r="TF5" s="89"/>
      <c r="TG5" s="89"/>
      <c r="TH5" s="89"/>
      <c r="TI5" s="89"/>
      <c r="TJ5" s="89"/>
      <c r="TK5" s="89"/>
      <c r="TL5" s="89"/>
      <c r="TM5" s="89"/>
      <c r="TN5" s="89"/>
      <c r="TO5" s="89"/>
      <c r="TP5" s="89"/>
      <c r="TQ5" s="89"/>
      <c r="TR5" s="89"/>
      <c r="TS5" s="89"/>
      <c r="TT5" s="89"/>
      <c r="TU5" s="89"/>
      <c r="TV5" s="89"/>
      <c r="TW5" s="89"/>
      <c r="TX5" s="89"/>
      <c r="TY5" s="89"/>
      <c r="TZ5" s="89"/>
      <c r="UA5" s="89"/>
      <c r="UB5" s="89"/>
      <c r="UC5" s="89"/>
      <c r="UD5" s="89"/>
      <c r="UE5" s="89"/>
      <c r="UF5" s="89"/>
      <c r="UG5" s="89"/>
      <c r="UH5" s="89"/>
      <c r="UI5" s="89"/>
      <c r="UJ5" s="89"/>
      <c r="UK5" s="89"/>
      <c r="UL5" s="89"/>
      <c r="UM5" s="89"/>
      <c r="UN5" s="89"/>
      <c r="UO5" s="89"/>
      <c r="UP5" s="89"/>
      <c r="UQ5" s="89"/>
      <c r="UR5" s="89"/>
      <c r="US5" s="89"/>
      <c r="UT5" s="89"/>
      <c r="UU5" s="89"/>
      <c r="UV5" s="89"/>
      <c r="UW5" s="89"/>
      <c r="UX5" s="89"/>
      <c r="UY5" s="89"/>
      <c r="UZ5" s="89"/>
      <c r="VA5" s="89"/>
      <c r="VB5" s="89"/>
      <c r="VC5" s="89"/>
      <c r="VD5" s="89"/>
      <c r="VE5" s="89"/>
      <c r="VF5" s="89"/>
      <c r="VG5" s="89"/>
      <c r="VH5" s="89"/>
      <c r="VI5" s="89"/>
      <c r="VJ5" s="89"/>
      <c r="VK5" s="89"/>
      <c r="VL5" s="89"/>
      <c r="VM5" s="89"/>
      <c r="VN5" s="89"/>
      <c r="VO5" s="89"/>
      <c r="VP5" s="89"/>
      <c r="VQ5" s="89"/>
      <c r="VR5" s="89"/>
      <c r="VS5" s="89"/>
      <c r="VT5" s="89"/>
      <c r="VU5" s="89"/>
      <c r="VV5" s="89"/>
      <c r="VW5" s="89"/>
      <c r="VX5" s="89"/>
      <c r="VY5" s="89"/>
      <c r="VZ5" s="89"/>
      <c r="WA5" s="89"/>
      <c r="WB5" s="89"/>
      <c r="WC5" s="89"/>
      <c r="WD5" s="89"/>
      <c r="WE5" s="89"/>
      <c r="WF5" s="89"/>
      <c r="WG5" s="89"/>
      <c r="WH5" s="89"/>
      <c r="WI5" s="89"/>
      <c r="WJ5" s="89"/>
      <c r="WK5" s="89"/>
      <c r="WL5" s="89"/>
      <c r="WM5" s="89"/>
      <c r="WN5" s="89"/>
      <c r="WO5" s="89"/>
      <c r="WP5" s="89"/>
      <c r="WQ5" s="89"/>
      <c r="WR5" s="89"/>
      <c r="WS5" s="89"/>
      <c r="WT5" s="89"/>
      <c r="WU5" s="89"/>
      <c r="WV5" s="89"/>
      <c r="WW5" s="89"/>
      <c r="WX5" s="89"/>
      <c r="WY5" s="89"/>
      <c r="WZ5" s="89"/>
      <c r="XA5" s="89"/>
      <c r="XB5" s="89"/>
      <c r="XC5" s="89"/>
      <c r="XD5" s="89"/>
      <c r="XE5" s="89"/>
      <c r="XF5" s="89"/>
      <c r="XG5" s="89"/>
      <c r="XH5" s="89"/>
      <c r="XI5" s="89"/>
      <c r="XJ5" s="89"/>
      <c r="XK5" s="89"/>
      <c r="XL5" s="89"/>
      <c r="XM5" s="89"/>
      <c r="XN5" s="89"/>
      <c r="XO5" s="89"/>
      <c r="XP5" s="89"/>
      <c r="XQ5" s="89"/>
      <c r="XR5" s="89"/>
      <c r="XS5" s="89"/>
      <c r="XT5" s="89"/>
      <c r="XU5" s="89"/>
      <c r="XV5" s="89"/>
      <c r="XW5" s="89"/>
      <c r="XX5" s="89"/>
      <c r="XY5" s="89"/>
      <c r="XZ5" s="89"/>
      <c r="YA5" s="89"/>
      <c r="YB5" s="89"/>
      <c r="YC5" s="89"/>
      <c r="YD5" s="89"/>
      <c r="YE5" s="89"/>
      <c r="YF5" s="89"/>
      <c r="YG5" s="89"/>
      <c r="YH5" s="89"/>
      <c r="YI5" s="89"/>
      <c r="YJ5" s="89"/>
      <c r="YK5" s="89"/>
      <c r="YL5" s="89"/>
      <c r="YM5" s="89"/>
      <c r="YN5" s="89"/>
      <c r="YO5" s="89"/>
      <c r="YP5" s="89"/>
      <c r="YQ5" s="89"/>
      <c r="YR5" s="89"/>
      <c r="YS5" s="89"/>
      <c r="YT5" s="89"/>
      <c r="YU5" s="89"/>
      <c r="YV5" s="89"/>
      <c r="YW5" s="89"/>
      <c r="YX5" s="89"/>
      <c r="YY5" s="89"/>
      <c r="YZ5" s="89"/>
      <c r="ZA5" s="89"/>
      <c r="ZB5" s="89"/>
      <c r="ZC5" s="89"/>
      <c r="ZD5" s="89"/>
      <c r="ZE5" s="89"/>
      <c r="ZF5" s="89"/>
      <c r="ZG5" s="89"/>
      <c r="ZH5" s="89"/>
      <c r="ZI5" s="89"/>
      <c r="ZJ5" s="89"/>
      <c r="ZK5" s="89"/>
      <c r="ZL5" s="89"/>
      <c r="ZM5" s="89"/>
      <c r="ZN5" s="89"/>
      <c r="ZO5" s="89"/>
      <c r="ZP5" s="89"/>
      <c r="ZQ5" s="89"/>
      <c r="ZR5" s="89"/>
      <c r="ZS5" s="89"/>
      <c r="ZT5" s="89"/>
      <c r="ZU5" s="89"/>
      <c r="ZV5" s="89"/>
      <c r="ZW5" s="89"/>
      <c r="ZX5" s="89"/>
      <c r="ZY5" s="89"/>
      <c r="ZZ5" s="89"/>
      <c r="AAA5" s="89"/>
      <c r="AAB5" s="89"/>
      <c r="AAC5" s="89"/>
      <c r="AAD5" s="89"/>
      <c r="AAE5" s="89"/>
      <c r="AAF5" s="89"/>
      <c r="AAG5" s="89"/>
      <c r="AAH5" s="89"/>
      <c r="AAI5" s="89"/>
      <c r="AAJ5" s="89"/>
      <c r="AAK5" s="89"/>
      <c r="AAL5" s="89"/>
      <c r="AAM5" s="89"/>
      <c r="AAN5" s="89"/>
      <c r="AAO5" s="89"/>
      <c r="AAP5" s="89"/>
      <c r="AAQ5" s="89"/>
      <c r="AAR5" s="89"/>
      <c r="AAS5" s="89"/>
      <c r="AAT5" s="89"/>
      <c r="AAU5" s="89"/>
      <c r="AAV5" s="89"/>
      <c r="AAW5" s="89"/>
      <c r="AAX5" s="89"/>
      <c r="AAY5" s="89"/>
      <c r="AAZ5" s="89"/>
      <c r="ABA5" s="89"/>
      <c r="ABB5" s="89"/>
      <c r="ABC5" s="89"/>
      <c r="ABD5" s="89"/>
      <c r="ABE5" s="89"/>
      <c r="ABF5" s="89"/>
      <c r="ABG5" s="89"/>
      <c r="ABH5" s="89"/>
      <c r="ABI5" s="89"/>
      <c r="ABJ5" s="89"/>
      <c r="ABK5" s="89"/>
      <c r="ABL5" s="89"/>
      <c r="ABM5" s="89"/>
      <c r="ABN5" s="89"/>
      <c r="ABO5" s="89"/>
      <c r="ABP5" s="89"/>
      <c r="ABQ5" s="89"/>
      <c r="ABR5" s="89"/>
      <c r="ABS5" s="89"/>
      <c r="ABT5" s="89"/>
      <c r="ABU5" s="89"/>
      <c r="ABV5" s="89"/>
      <c r="ABW5" s="89"/>
      <c r="ABX5" s="89"/>
      <c r="ABY5" s="89"/>
      <c r="ABZ5" s="89"/>
      <c r="ACA5" s="89"/>
      <c r="ACB5" s="89"/>
      <c r="ACC5" s="89"/>
      <c r="ACD5" s="89"/>
      <c r="ACE5" s="89"/>
      <c r="ACF5" s="89"/>
      <c r="ACG5" s="89"/>
      <c r="ACH5" s="89"/>
      <c r="ACI5" s="89"/>
      <c r="ACJ5" s="89"/>
      <c r="ACK5" s="89"/>
      <c r="ACL5" s="89"/>
      <c r="ACM5" s="89"/>
      <c r="ACN5" s="89"/>
      <c r="ACO5" s="89"/>
      <c r="ACP5" s="89"/>
      <c r="ACQ5" s="89"/>
      <c r="ACR5" s="89"/>
      <c r="ACS5" s="89"/>
      <c r="ACT5" s="89"/>
      <c r="ACU5" s="89"/>
      <c r="ACV5" s="89"/>
      <c r="ACW5" s="89"/>
      <c r="ACX5" s="89"/>
      <c r="ACY5" s="89"/>
      <c r="ACZ5" s="89"/>
      <c r="ADA5" s="89"/>
      <c r="ADB5" s="89"/>
      <c r="ADC5" s="89"/>
      <c r="ADD5" s="89"/>
      <c r="ADE5" s="89"/>
      <c r="ADF5" s="89"/>
      <c r="ADG5" s="89"/>
      <c r="ADH5" s="89"/>
      <c r="ADI5" s="89"/>
      <c r="ADJ5" s="89"/>
      <c r="ADK5" s="89"/>
      <c r="ADL5" s="89"/>
      <c r="ADM5" s="89"/>
      <c r="ADN5" s="89"/>
      <c r="ADO5" s="89"/>
      <c r="ADP5" s="89"/>
      <c r="ADQ5" s="89"/>
      <c r="ADR5" s="89"/>
      <c r="ADS5" s="89"/>
      <c r="ADT5" s="89"/>
      <c r="ADU5" s="89"/>
      <c r="ADV5" s="89"/>
      <c r="ADW5" s="89"/>
      <c r="ADX5" s="89"/>
      <c r="ADY5" s="89"/>
      <c r="ADZ5" s="89"/>
      <c r="AEA5" s="89"/>
      <c r="AEB5" s="89"/>
      <c r="AEC5" s="89"/>
      <c r="AED5" s="89"/>
      <c r="AEE5" s="89"/>
      <c r="AEF5" s="89"/>
      <c r="AEG5" s="89"/>
      <c r="AEH5" s="89"/>
      <c r="AEI5" s="89"/>
      <c r="AEJ5" s="89"/>
      <c r="AEK5" s="89"/>
      <c r="AEL5" s="89"/>
      <c r="AEM5" s="89"/>
      <c r="AEN5" s="89"/>
      <c r="AEO5" s="89"/>
      <c r="AEP5" s="89"/>
      <c r="AEQ5" s="89"/>
      <c r="AER5" s="89"/>
      <c r="AES5" s="89"/>
      <c r="AET5" s="89"/>
      <c r="AEU5" s="89"/>
      <c r="AEV5" s="89"/>
      <c r="AEW5" s="89"/>
      <c r="AEX5" s="89"/>
      <c r="AEY5" s="89"/>
      <c r="AEZ5" s="89"/>
      <c r="AFA5" s="89"/>
      <c r="AFB5" s="89"/>
      <c r="AFC5" s="89"/>
      <c r="AFD5" s="89"/>
      <c r="AFE5" s="89"/>
      <c r="AFF5" s="89"/>
      <c r="AFG5" s="89"/>
      <c r="AFH5" s="89"/>
      <c r="AFI5" s="89"/>
      <c r="AFJ5" s="89"/>
      <c r="AFK5" s="89"/>
      <c r="AFL5" s="89"/>
      <c r="AFM5" s="89"/>
      <c r="AFN5" s="89"/>
      <c r="AFO5" s="89"/>
      <c r="AFP5" s="89"/>
      <c r="AFQ5" s="89"/>
      <c r="AFR5" s="89"/>
      <c r="AFS5" s="89"/>
      <c r="AFT5" s="89"/>
      <c r="AFU5" s="89"/>
      <c r="AFV5" s="89"/>
      <c r="AFW5" s="89"/>
      <c r="AFX5" s="89"/>
      <c r="AFY5" s="89"/>
      <c r="AFZ5" s="89"/>
      <c r="AGA5" s="89"/>
      <c r="AGB5" s="89"/>
      <c r="AGC5" s="89"/>
      <c r="AGD5" s="89"/>
      <c r="AGE5" s="89"/>
      <c r="AGF5" s="89"/>
      <c r="AGG5" s="89"/>
      <c r="AGH5" s="89"/>
      <c r="AGI5" s="89"/>
      <c r="AGJ5" s="89"/>
      <c r="AGK5" s="89"/>
      <c r="AGL5" s="89"/>
      <c r="AGM5" s="89"/>
      <c r="AGN5" s="89"/>
      <c r="AGO5" s="89"/>
      <c r="AGP5" s="89"/>
      <c r="AGQ5" s="89"/>
      <c r="AGR5" s="89"/>
      <c r="AGS5" s="89"/>
      <c r="AGT5" s="89"/>
      <c r="AGU5" s="89"/>
      <c r="AGV5" s="89"/>
      <c r="AGW5" s="89"/>
      <c r="AGX5" s="89"/>
      <c r="AGY5" s="89"/>
      <c r="AGZ5" s="89"/>
      <c r="AHA5" s="89"/>
      <c r="AHB5" s="89"/>
      <c r="AHC5" s="89"/>
      <c r="AHD5" s="89"/>
      <c r="AHE5" s="89"/>
      <c r="AHF5" s="89"/>
      <c r="AHG5" s="89"/>
      <c r="AHH5" s="89"/>
      <c r="AHI5" s="89"/>
      <c r="AHJ5" s="89"/>
      <c r="AHK5" s="89"/>
      <c r="AHL5" s="89"/>
      <c r="AHM5" s="89"/>
      <c r="AHN5" s="89"/>
      <c r="AHO5" s="89"/>
      <c r="AHP5" s="89"/>
      <c r="AHQ5" s="89"/>
      <c r="AHR5" s="89"/>
      <c r="AHS5" s="89"/>
      <c r="AHT5" s="89"/>
      <c r="AHU5" s="89"/>
      <c r="AHV5" s="89"/>
      <c r="AHW5" s="89"/>
      <c r="AHX5" s="89"/>
      <c r="AHY5" s="89"/>
      <c r="AHZ5" s="89"/>
      <c r="AIA5" s="89"/>
      <c r="AIB5" s="89"/>
      <c r="AIC5" s="89"/>
      <c r="AID5" s="89"/>
      <c r="AIE5" s="89"/>
      <c r="AIF5" s="89"/>
      <c r="AIG5" s="89"/>
      <c r="AIH5" s="89"/>
      <c r="AII5" s="89"/>
      <c r="AIJ5" s="89"/>
      <c r="AIK5" s="89"/>
      <c r="AIL5" s="89"/>
      <c r="AIM5" s="89"/>
      <c r="AIN5" s="89"/>
      <c r="AIO5" s="89"/>
      <c r="AIP5" s="89"/>
      <c r="AIQ5" s="89"/>
      <c r="AIR5" s="89"/>
      <c r="AIS5" s="89"/>
      <c r="AIT5" s="89"/>
      <c r="AIU5" s="89"/>
      <c r="AIV5" s="89"/>
      <c r="AIW5" s="89"/>
      <c r="AIX5" s="89"/>
      <c r="AIY5" s="89"/>
      <c r="AIZ5" s="89"/>
      <c r="AJA5" s="89"/>
      <c r="AJB5" s="89"/>
      <c r="AJC5" s="89"/>
      <c r="AJD5" s="89"/>
      <c r="AJE5" s="89"/>
      <c r="AJF5" s="89"/>
      <c r="AJG5" s="89"/>
      <c r="AJH5" s="89"/>
      <c r="AJI5" s="89"/>
      <c r="AJJ5" s="89"/>
      <c r="AJK5" s="89"/>
      <c r="AJL5" s="89"/>
      <c r="AJM5" s="89"/>
      <c r="AJN5" s="89"/>
      <c r="AJO5" s="89"/>
      <c r="AJP5" s="89"/>
      <c r="AJQ5" s="89"/>
      <c r="AJR5" s="89"/>
      <c r="AJS5" s="89"/>
      <c r="AJT5" s="89"/>
      <c r="AJU5" s="89"/>
      <c r="AJV5" s="89"/>
      <c r="AJW5" s="89"/>
      <c r="AJX5" s="89"/>
      <c r="AJY5" s="89"/>
      <c r="AJZ5" s="89"/>
      <c r="AKA5" s="89"/>
      <c r="AKB5" s="89"/>
      <c r="AKC5" s="89"/>
      <c r="AKD5" s="89"/>
      <c r="AKE5" s="89"/>
      <c r="AKF5" s="89"/>
      <c r="AKG5" s="89"/>
      <c r="AKH5" s="89"/>
      <c r="AKI5" s="89"/>
      <c r="AKJ5" s="89"/>
      <c r="AKK5" s="89"/>
      <c r="AKL5" s="89"/>
      <c r="AKM5" s="89"/>
      <c r="AKN5" s="89"/>
      <c r="AKO5" s="89"/>
      <c r="AKP5" s="89"/>
      <c r="AKQ5" s="89"/>
      <c r="AKR5" s="89"/>
      <c r="AKS5" s="89"/>
      <c r="AKT5" s="89"/>
      <c r="AKU5" s="89"/>
      <c r="AKV5" s="89"/>
      <c r="AKW5" s="89"/>
      <c r="AKX5" s="89"/>
      <c r="AKY5" s="89"/>
      <c r="AKZ5" s="89"/>
      <c r="ALA5" s="89"/>
      <c r="ALB5" s="89"/>
      <c r="ALC5" s="89"/>
      <c r="ALD5" s="89"/>
      <c r="ALE5" s="89"/>
      <c r="ALF5" s="89"/>
      <c r="ALG5" s="89"/>
      <c r="ALH5" s="89"/>
      <c r="ALI5" s="89"/>
      <c r="ALJ5" s="89"/>
      <c r="ALK5" s="89"/>
      <c r="ALL5" s="89"/>
      <c r="ALM5" s="89"/>
      <c r="ALN5" s="89"/>
      <c r="ALO5" s="89"/>
      <c r="ALP5" s="89"/>
      <c r="ALQ5" s="89"/>
      <c r="ALR5" s="89"/>
      <c r="ALS5" s="89"/>
      <c r="ALT5" s="89"/>
      <c r="ALU5" s="89"/>
      <c r="ALV5" s="89"/>
      <c r="ALW5" s="89"/>
      <c r="ALX5" s="89"/>
      <c r="ALY5" s="89"/>
      <c r="ALZ5" s="89"/>
      <c r="AMA5" s="89"/>
      <c r="AMB5" s="89"/>
      <c r="AMC5" s="89"/>
      <c r="AMD5" s="89"/>
      <c r="AME5" s="89"/>
      <c r="AMF5" s="89"/>
      <c r="AMG5" s="89"/>
      <c r="AMH5" s="89"/>
      <c r="AMI5" s="89"/>
      <c r="AMJ5" s="89"/>
      <c r="AMK5" s="89"/>
    </row>
    <row r="6" spans="1:1025" ht="30">
      <c r="A6" s="212">
        <v>1</v>
      </c>
      <c r="B6" s="212">
        <v>24</v>
      </c>
      <c r="C6" s="98" t="s">
        <v>360</v>
      </c>
      <c r="D6" s="105" t="s">
        <v>361</v>
      </c>
      <c r="E6" s="328" t="s">
        <v>1438</v>
      </c>
      <c r="F6" s="89"/>
      <c r="G6" s="89"/>
      <c r="I6" s="248">
        <v>2.6687500000000002</v>
      </c>
      <c r="J6" s="99">
        <f>$B6*I6</f>
        <v>64.050000000000011</v>
      </c>
      <c r="K6" s="248">
        <v>1.93483</v>
      </c>
      <c r="L6" s="99">
        <f t="shared" ref="L6:L20" si="0">$B6*K6</f>
        <v>46.435920000000003</v>
      </c>
      <c r="M6" s="89" t="s">
        <v>673</v>
      </c>
    </row>
    <row r="7" spans="1:1025">
      <c r="A7" s="212">
        <v>2</v>
      </c>
      <c r="B7" s="212">
        <v>2</v>
      </c>
      <c r="C7" s="98" t="s">
        <v>362</v>
      </c>
      <c r="D7" s="348" t="s">
        <v>1426</v>
      </c>
      <c r="E7" s="348" t="s">
        <v>1427</v>
      </c>
      <c r="F7" s="212" t="s">
        <v>236</v>
      </c>
      <c r="G7" s="89"/>
      <c r="H7" s="264">
        <v>6032</v>
      </c>
      <c r="I7" s="432">
        <v>1.0629999999999999</v>
      </c>
      <c r="J7" s="99">
        <f t="shared" ref="J7:J20" si="1">B7*I7</f>
        <v>2.1259999999999999</v>
      </c>
      <c r="K7" s="227">
        <v>8.3900000000000002E-2</v>
      </c>
      <c r="L7" s="99">
        <f t="shared" si="0"/>
        <v>0.1678</v>
      </c>
      <c r="M7" s="89" t="s">
        <v>673</v>
      </c>
    </row>
    <row r="8" spans="1:1025">
      <c r="A8" s="212">
        <v>3</v>
      </c>
      <c r="B8" s="212">
        <v>2</v>
      </c>
      <c r="C8" s="98" t="s">
        <v>363</v>
      </c>
      <c r="D8" s="348" t="s">
        <v>1430</v>
      </c>
      <c r="E8" s="348" t="s">
        <v>1431</v>
      </c>
      <c r="F8" s="212" t="s">
        <v>95</v>
      </c>
      <c r="G8" s="89"/>
      <c r="H8" s="212" t="s">
        <v>83</v>
      </c>
      <c r="I8" s="432">
        <v>3.5999999999999997E-2</v>
      </c>
      <c r="J8" s="99">
        <f t="shared" si="1"/>
        <v>7.1999999999999995E-2</v>
      </c>
      <c r="K8" s="227">
        <v>1.6199999999999999E-2</v>
      </c>
      <c r="L8" s="99">
        <f t="shared" si="0"/>
        <v>3.2399999999999998E-2</v>
      </c>
      <c r="M8" s="89" t="s">
        <v>673</v>
      </c>
    </row>
    <row r="9" spans="1:1025">
      <c r="A9" s="212">
        <v>4</v>
      </c>
      <c r="B9" s="212">
        <v>1</v>
      </c>
      <c r="C9" s="98" t="s">
        <v>131</v>
      </c>
      <c r="D9" s="348" t="s">
        <v>1428</v>
      </c>
      <c r="E9" s="348" t="s">
        <v>1429</v>
      </c>
      <c r="F9" s="212" t="s">
        <v>96</v>
      </c>
      <c r="G9" s="89"/>
      <c r="H9" s="212" t="s">
        <v>282</v>
      </c>
      <c r="I9" s="248">
        <v>0.61899999999999999</v>
      </c>
      <c r="J9" s="99">
        <f t="shared" si="1"/>
        <v>0.61899999999999999</v>
      </c>
      <c r="K9" s="248">
        <v>0.61899999999999999</v>
      </c>
      <c r="L9" s="99">
        <f t="shared" si="0"/>
        <v>0.61899999999999999</v>
      </c>
      <c r="M9" s="89" t="s">
        <v>673</v>
      </c>
    </row>
    <row r="10" spans="1:1025" ht="29.1" customHeight="1">
      <c r="A10" s="212">
        <v>5</v>
      </c>
      <c r="B10" s="212">
        <v>48</v>
      </c>
      <c r="C10" s="72" t="s">
        <v>364</v>
      </c>
      <c r="D10" s="335" t="s">
        <v>769</v>
      </c>
      <c r="E10" s="332" t="s">
        <v>1162</v>
      </c>
      <c r="F10" s="212" t="s">
        <v>100</v>
      </c>
      <c r="G10" s="89"/>
      <c r="H10" s="212" t="s">
        <v>83</v>
      </c>
      <c r="I10" s="248">
        <v>0.18398</v>
      </c>
      <c r="J10" s="99">
        <f t="shared" si="1"/>
        <v>8.8310399999999998</v>
      </c>
      <c r="K10" s="248">
        <v>0.15639</v>
      </c>
      <c r="L10" s="99">
        <f t="shared" si="0"/>
        <v>7.5067199999999996</v>
      </c>
      <c r="M10" s="89" t="s">
        <v>673</v>
      </c>
    </row>
    <row r="11" spans="1:1025" ht="45">
      <c r="A11" s="212">
        <v>6</v>
      </c>
      <c r="B11" s="212">
        <v>48</v>
      </c>
      <c r="C11" s="72" t="s">
        <v>365</v>
      </c>
      <c r="D11" s="92"/>
      <c r="E11" s="92"/>
      <c r="F11" s="212"/>
      <c r="G11" s="89"/>
      <c r="H11" s="212" t="s">
        <v>366</v>
      </c>
      <c r="I11" s="432">
        <v>1</v>
      </c>
      <c r="J11" s="99">
        <f t="shared" si="1"/>
        <v>48</v>
      </c>
      <c r="K11" s="432">
        <v>1</v>
      </c>
      <c r="L11" s="99">
        <f t="shared" si="0"/>
        <v>48</v>
      </c>
      <c r="M11" s="89" t="s">
        <v>732</v>
      </c>
    </row>
    <row r="12" spans="1:1025">
      <c r="A12" s="212">
        <v>7</v>
      </c>
      <c r="B12" s="212">
        <v>1</v>
      </c>
      <c r="C12" s="98" t="s">
        <v>77</v>
      </c>
      <c r="D12" s="105" t="s">
        <v>339</v>
      </c>
      <c r="E12" s="92"/>
      <c r="F12" s="89"/>
      <c r="G12" s="89"/>
      <c r="I12" s="432">
        <v>2.5</v>
      </c>
      <c r="J12" s="99">
        <f t="shared" si="1"/>
        <v>2.5</v>
      </c>
      <c r="K12" s="432">
        <v>2.5</v>
      </c>
      <c r="L12" s="99">
        <f t="shared" si="0"/>
        <v>2.5</v>
      </c>
      <c r="M12" s="89" t="s">
        <v>732</v>
      </c>
    </row>
    <row r="13" spans="1:1025">
      <c r="A13" s="212">
        <v>8</v>
      </c>
      <c r="B13" s="212">
        <v>1</v>
      </c>
      <c r="C13" s="98" t="s">
        <v>151</v>
      </c>
      <c r="D13" s="105" t="s">
        <v>367</v>
      </c>
      <c r="E13" s="92"/>
      <c r="F13" s="89"/>
      <c r="G13" s="89"/>
      <c r="I13" s="432">
        <v>1.4884999999999999</v>
      </c>
      <c r="J13" s="99">
        <f t="shared" si="1"/>
        <v>1.4884999999999999</v>
      </c>
      <c r="K13" s="432">
        <v>1.4884999999999999</v>
      </c>
      <c r="L13" s="99">
        <f t="shared" si="0"/>
        <v>1.4884999999999999</v>
      </c>
      <c r="M13" s="89" t="s">
        <v>732</v>
      </c>
    </row>
    <row r="14" spans="1:1025">
      <c r="A14" s="212">
        <v>9</v>
      </c>
      <c r="B14" s="212">
        <v>1</v>
      </c>
      <c r="C14" s="98" t="s">
        <v>78</v>
      </c>
      <c r="D14" s="325" t="s">
        <v>1439</v>
      </c>
      <c r="E14" s="325" t="s">
        <v>1440</v>
      </c>
      <c r="F14" s="89"/>
      <c r="G14" s="89"/>
      <c r="H14" s="212" t="s">
        <v>76</v>
      </c>
      <c r="I14" s="432">
        <v>0.29720000000000002</v>
      </c>
      <c r="J14" s="99">
        <f t="shared" si="1"/>
        <v>0.29720000000000002</v>
      </c>
      <c r="K14" s="432">
        <v>0.29720000000000002</v>
      </c>
      <c r="L14" s="99">
        <f t="shared" si="0"/>
        <v>0.29720000000000002</v>
      </c>
      <c r="M14" s="89" t="s">
        <v>673</v>
      </c>
    </row>
    <row r="15" spans="1:1025" ht="44.1" customHeight="1">
      <c r="A15" s="212">
        <v>10</v>
      </c>
      <c r="B15" s="212">
        <v>48</v>
      </c>
      <c r="C15" s="72" t="s">
        <v>368</v>
      </c>
      <c r="D15" s="105" t="s">
        <v>369</v>
      </c>
      <c r="E15" s="92"/>
      <c r="F15" s="89"/>
      <c r="G15" s="89"/>
      <c r="H15" s="212" t="s">
        <v>370</v>
      </c>
      <c r="I15" s="248">
        <v>0.61050000000000004</v>
      </c>
      <c r="J15" s="99">
        <f t="shared" si="1"/>
        <v>29.304000000000002</v>
      </c>
      <c r="K15" s="248">
        <v>0.54449999999999998</v>
      </c>
      <c r="L15" s="99">
        <f t="shared" si="0"/>
        <v>26.135999999999999</v>
      </c>
      <c r="M15" s="89" t="s">
        <v>673</v>
      </c>
    </row>
    <row r="16" spans="1:1025">
      <c r="A16" s="212">
        <v>11</v>
      </c>
      <c r="B16" s="212">
        <v>1</v>
      </c>
      <c r="C16" s="98" t="s">
        <v>324</v>
      </c>
      <c r="D16" s="348" t="s">
        <v>1432</v>
      </c>
      <c r="E16" s="348" t="s">
        <v>1433</v>
      </c>
      <c r="F16" s="212" t="s">
        <v>291</v>
      </c>
      <c r="G16" s="89"/>
      <c r="H16" s="212" t="s">
        <v>370</v>
      </c>
      <c r="I16" s="248">
        <v>2.1000000000000001E-2</v>
      </c>
      <c r="J16" s="99">
        <f t="shared" si="1"/>
        <v>2.1000000000000001E-2</v>
      </c>
      <c r="K16" s="248">
        <v>1.18E-2</v>
      </c>
      <c r="L16" s="99">
        <f t="shared" si="0"/>
        <v>1.18E-2</v>
      </c>
      <c r="M16" s="89" t="s">
        <v>673</v>
      </c>
    </row>
    <row r="17" spans="1:1029">
      <c r="A17" s="212">
        <v>12</v>
      </c>
      <c r="B17" s="212">
        <v>1</v>
      </c>
      <c r="C17" s="98" t="s">
        <v>283</v>
      </c>
      <c r="D17" s="348" t="s">
        <v>1434</v>
      </c>
      <c r="E17" s="348" t="s">
        <v>1435</v>
      </c>
      <c r="F17" s="212" t="s">
        <v>294</v>
      </c>
      <c r="G17" s="89"/>
      <c r="H17" s="212" t="s">
        <v>370</v>
      </c>
      <c r="I17" s="248">
        <v>2.4E-2</v>
      </c>
      <c r="J17" s="99">
        <f t="shared" si="1"/>
        <v>2.4E-2</v>
      </c>
      <c r="K17" s="248">
        <v>2.4E-2</v>
      </c>
      <c r="L17" s="99">
        <f t="shared" si="0"/>
        <v>2.4E-2</v>
      </c>
      <c r="M17" s="89" t="s">
        <v>673</v>
      </c>
    </row>
    <row r="18" spans="1:1029" ht="17.100000000000001" customHeight="1">
      <c r="A18" s="212">
        <v>13</v>
      </c>
      <c r="B18" s="212">
        <v>24</v>
      </c>
      <c r="C18" s="98" t="s">
        <v>371</v>
      </c>
      <c r="D18" s="348" t="s">
        <v>1436</v>
      </c>
      <c r="E18" s="348" t="s">
        <v>1437</v>
      </c>
      <c r="F18" s="212" t="s">
        <v>117</v>
      </c>
      <c r="G18" s="89"/>
      <c r="H18" s="212" t="s">
        <v>370</v>
      </c>
      <c r="I18" s="248">
        <v>3.3300000000000003E-2</v>
      </c>
      <c r="J18" s="99">
        <f t="shared" si="1"/>
        <v>0.79920000000000013</v>
      </c>
      <c r="K18" s="248">
        <v>1.464E-2</v>
      </c>
      <c r="L18" s="99">
        <f t="shared" si="0"/>
        <v>0.35136000000000001</v>
      </c>
      <c r="M18" s="89" t="s">
        <v>673</v>
      </c>
    </row>
    <row r="19" spans="1:1029">
      <c r="A19" s="154">
        <v>14</v>
      </c>
      <c r="B19" s="212">
        <v>1</v>
      </c>
      <c r="C19" s="98" t="s">
        <v>316</v>
      </c>
      <c r="D19" s="92"/>
      <c r="E19" s="92"/>
      <c r="F19" s="154"/>
      <c r="G19" s="89"/>
      <c r="H19" s="154"/>
      <c r="I19" s="432">
        <v>50</v>
      </c>
      <c r="J19" s="99">
        <f t="shared" si="1"/>
        <v>50</v>
      </c>
      <c r="K19" s="432">
        <v>50</v>
      </c>
      <c r="L19" s="99">
        <f t="shared" si="0"/>
        <v>50</v>
      </c>
      <c r="M19" s="89" t="s">
        <v>732</v>
      </c>
    </row>
    <row r="20" spans="1:1029" ht="16.5" thickBot="1">
      <c r="A20" s="278">
        <v>15</v>
      </c>
      <c r="B20" s="278">
        <v>1</v>
      </c>
      <c r="C20" s="100" t="s">
        <v>90</v>
      </c>
      <c r="D20" s="431"/>
      <c r="E20" s="431"/>
      <c r="F20" s="278"/>
      <c r="G20" s="198"/>
      <c r="H20" s="278"/>
      <c r="I20" s="433">
        <v>0</v>
      </c>
      <c r="J20" s="101">
        <f t="shared" si="1"/>
        <v>0</v>
      </c>
      <c r="K20" s="433">
        <v>50</v>
      </c>
      <c r="L20" s="99">
        <f t="shared" si="0"/>
        <v>50</v>
      </c>
      <c r="M20" s="198" t="s">
        <v>732</v>
      </c>
      <c r="N20" s="65" t="s">
        <v>1442</v>
      </c>
    </row>
    <row r="21" spans="1:1029" s="328" customFormat="1" ht="16.5" thickBot="1">
      <c r="A21" s="207"/>
      <c r="B21" s="340"/>
      <c r="C21" s="340" t="s">
        <v>318</v>
      </c>
      <c r="D21" s="218"/>
      <c r="E21" s="218"/>
      <c r="F21" s="213"/>
      <c r="G21" s="213"/>
      <c r="H21" s="213"/>
      <c r="I21" s="209"/>
      <c r="J21" s="210">
        <f>SUM(J6:J20)</f>
        <v>208.13194000000004</v>
      </c>
      <c r="K21" s="209"/>
      <c r="L21" s="210">
        <f>SUM(L6:L20)</f>
        <v>233.57070000000002</v>
      </c>
      <c r="M21" s="208"/>
      <c r="N21" s="78"/>
      <c r="O21" s="78"/>
      <c r="P21" s="78"/>
      <c r="Q21" s="78"/>
      <c r="R21" s="78"/>
      <c r="S21" s="78"/>
      <c r="T21" s="78"/>
      <c r="U21" s="78"/>
      <c r="V21" s="78"/>
      <c r="W21" s="78"/>
      <c r="X21" s="78"/>
      <c r="Y21" s="78"/>
      <c r="Z21" s="78"/>
      <c r="AA21" s="78"/>
      <c r="AB21" s="78"/>
      <c r="AC21" s="78"/>
      <c r="AD21" s="78"/>
      <c r="AE21" s="78"/>
      <c r="AF21" s="78"/>
      <c r="AG21" s="78"/>
      <c r="AH21" s="78"/>
      <c r="AI21" s="78"/>
      <c r="AJ21" s="78"/>
      <c r="AK21" s="78"/>
      <c r="AL21" s="78"/>
      <c r="AM21" s="78"/>
      <c r="AN21" s="78"/>
      <c r="AO21" s="78"/>
      <c r="AP21" s="78"/>
      <c r="AQ21" s="78"/>
      <c r="AR21" s="78"/>
      <c r="AS21" s="78"/>
      <c r="AT21" s="78"/>
      <c r="AU21" s="78"/>
      <c r="AV21" s="78"/>
      <c r="AW21" s="78"/>
      <c r="AX21" s="78"/>
      <c r="AY21" s="78"/>
      <c r="AZ21" s="78"/>
      <c r="BA21" s="78"/>
      <c r="BB21" s="78"/>
      <c r="BC21" s="78"/>
      <c r="BD21" s="78"/>
      <c r="BE21" s="78"/>
      <c r="BF21" s="78"/>
      <c r="BG21" s="78"/>
      <c r="BH21" s="78"/>
      <c r="BI21" s="78"/>
      <c r="BJ21" s="78"/>
      <c r="BK21" s="78"/>
      <c r="BL21" s="78"/>
      <c r="BM21" s="78"/>
      <c r="BN21" s="78"/>
      <c r="BO21" s="78"/>
      <c r="BP21" s="78"/>
      <c r="BQ21" s="78"/>
      <c r="BR21" s="78"/>
      <c r="BS21" s="78"/>
      <c r="BT21" s="78"/>
      <c r="BU21" s="78"/>
      <c r="BV21" s="78"/>
      <c r="BW21" s="78"/>
      <c r="BX21" s="78"/>
      <c r="BY21" s="78"/>
      <c r="BZ21" s="78"/>
      <c r="CA21" s="78"/>
      <c r="CB21" s="78"/>
      <c r="CC21" s="78"/>
      <c r="CD21" s="78"/>
      <c r="CE21" s="78"/>
      <c r="CF21" s="78"/>
      <c r="CG21" s="78"/>
      <c r="CH21" s="78"/>
      <c r="CI21" s="78"/>
      <c r="CJ21" s="78"/>
      <c r="CK21" s="78"/>
      <c r="CL21" s="78"/>
      <c r="CM21" s="78"/>
      <c r="CN21" s="78"/>
      <c r="CO21" s="78"/>
      <c r="CP21" s="78"/>
      <c r="CQ21" s="78"/>
      <c r="CR21" s="78"/>
      <c r="CS21" s="78"/>
      <c r="CT21" s="78"/>
      <c r="CU21" s="78"/>
      <c r="CV21" s="78"/>
      <c r="CW21" s="78"/>
      <c r="CX21" s="78"/>
      <c r="CY21" s="78"/>
      <c r="CZ21" s="78"/>
      <c r="DA21" s="78"/>
      <c r="DB21" s="78"/>
      <c r="DC21" s="78"/>
      <c r="DD21" s="78"/>
      <c r="DE21" s="78"/>
      <c r="DF21" s="78"/>
      <c r="DG21" s="78"/>
      <c r="DH21" s="78"/>
      <c r="DI21" s="78"/>
      <c r="DJ21" s="78"/>
      <c r="DK21" s="78"/>
      <c r="DL21" s="78"/>
      <c r="DM21" s="78"/>
      <c r="DN21" s="78"/>
      <c r="DO21" s="78"/>
      <c r="DP21" s="78"/>
      <c r="DQ21" s="78"/>
      <c r="DR21" s="78"/>
      <c r="DS21" s="78"/>
      <c r="DT21" s="78"/>
      <c r="DU21" s="78"/>
      <c r="DV21" s="78"/>
      <c r="DW21" s="78"/>
      <c r="DX21" s="78"/>
      <c r="DY21" s="78"/>
      <c r="DZ21" s="78"/>
      <c r="EA21" s="78"/>
      <c r="EB21" s="78"/>
      <c r="EC21" s="78"/>
      <c r="ED21" s="78"/>
      <c r="EE21" s="78"/>
      <c r="EF21" s="78"/>
      <c r="EG21" s="78"/>
      <c r="EH21" s="78"/>
      <c r="EI21" s="78"/>
      <c r="EJ21" s="78"/>
      <c r="EK21" s="78"/>
      <c r="EL21" s="78"/>
      <c r="EM21" s="78"/>
      <c r="EN21" s="78"/>
      <c r="EO21" s="78"/>
      <c r="EP21" s="78"/>
      <c r="EQ21" s="78"/>
      <c r="ER21" s="78"/>
      <c r="ES21" s="78"/>
      <c r="ET21" s="78"/>
      <c r="EU21" s="78"/>
      <c r="EV21" s="78"/>
      <c r="EW21" s="78"/>
      <c r="EX21" s="78"/>
      <c r="EY21" s="78"/>
      <c r="EZ21" s="78"/>
      <c r="FA21" s="78"/>
      <c r="FB21" s="78"/>
      <c r="FC21" s="78"/>
      <c r="FD21" s="78"/>
      <c r="FE21" s="78"/>
      <c r="FF21" s="78"/>
      <c r="FG21" s="78"/>
      <c r="FH21" s="78"/>
      <c r="FI21" s="78"/>
      <c r="FJ21" s="78"/>
      <c r="FK21" s="78"/>
      <c r="FL21" s="78"/>
      <c r="FM21" s="78"/>
      <c r="FN21" s="78"/>
      <c r="FO21" s="78"/>
      <c r="FP21" s="78"/>
      <c r="FQ21" s="78"/>
      <c r="FR21" s="78"/>
      <c r="FS21" s="78"/>
      <c r="FT21" s="78"/>
      <c r="FU21" s="78"/>
      <c r="FV21" s="78"/>
      <c r="FW21" s="78"/>
      <c r="FX21" s="78"/>
      <c r="FY21" s="78"/>
      <c r="FZ21" s="78"/>
      <c r="GA21" s="78"/>
      <c r="GB21" s="78"/>
      <c r="GC21" s="78"/>
      <c r="GD21" s="78"/>
      <c r="GE21" s="78"/>
      <c r="GF21" s="78"/>
      <c r="GG21" s="78"/>
      <c r="GH21" s="78"/>
      <c r="GI21" s="78"/>
      <c r="GJ21" s="78"/>
      <c r="GK21" s="78"/>
      <c r="GL21" s="78"/>
      <c r="GM21" s="78"/>
      <c r="GN21" s="78"/>
      <c r="GO21" s="78"/>
      <c r="GP21" s="78"/>
      <c r="GQ21" s="78"/>
      <c r="GR21" s="78"/>
      <c r="GS21" s="78"/>
      <c r="GT21" s="78"/>
      <c r="GU21" s="78"/>
      <c r="GV21" s="78"/>
      <c r="GW21" s="78"/>
      <c r="GX21" s="78"/>
      <c r="GY21" s="78"/>
      <c r="GZ21" s="78"/>
      <c r="HA21" s="78"/>
      <c r="HB21" s="78"/>
      <c r="HC21" s="78"/>
      <c r="HD21" s="78"/>
      <c r="HE21" s="78"/>
      <c r="HF21" s="78"/>
      <c r="HG21" s="78"/>
      <c r="HH21" s="78"/>
      <c r="HI21" s="78"/>
      <c r="HJ21" s="78"/>
      <c r="HK21" s="78"/>
      <c r="HL21" s="78"/>
      <c r="HM21" s="78"/>
      <c r="HN21" s="78"/>
      <c r="HO21" s="78"/>
      <c r="HP21" s="78"/>
      <c r="HQ21" s="78"/>
      <c r="HR21" s="78"/>
      <c r="HS21" s="78"/>
      <c r="HT21" s="78"/>
      <c r="HU21" s="78"/>
      <c r="HV21" s="78"/>
      <c r="HW21" s="78"/>
      <c r="HX21" s="78"/>
      <c r="HY21" s="78"/>
      <c r="HZ21" s="78"/>
      <c r="IA21" s="78"/>
      <c r="IB21" s="78"/>
      <c r="IC21" s="78"/>
      <c r="ID21" s="78"/>
      <c r="IE21" s="78"/>
      <c r="IF21" s="78"/>
      <c r="IG21" s="78"/>
      <c r="IH21" s="78"/>
      <c r="II21" s="78"/>
      <c r="IJ21" s="78"/>
      <c r="IK21" s="78"/>
      <c r="IL21" s="78"/>
      <c r="IM21" s="78"/>
      <c r="IN21" s="78"/>
      <c r="IO21" s="78"/>
      <c r="IP21" s="78"/>
      <c r="IQ21" s="78"/>
      <c r="IR21" s="78"/>
      <c r="IS21" s="78"/>
      <c r="IT21" s="78"/>
      <c r="IU21" s="78"/>
      <c r="IV21" s="78"/>
      <c r="IW21" s="78"/>
      <c r="IX21" s="78"/>
      <c r="IY21" s="78"/>
      <c r="IZ21" s="78"/>
      <c r="JA21" s="78"/>
      <c r="JB21" s="78"/>
      <c r="JC21" s="78"/>
      <c r="JD21" s="78"/>
      <c r="JE21" s="78"/>
      <c r="JF21" s="78"/>
      <c r="JG21" s="78"/>
      <c r="JH21" s="78"/>
      <c r="JI21" s="78"/>
      <c r="JJ21" s="78"/>
      <c r="JK21" s="78"/>
      <c r="JL21" s="78"/>
      <c r="JM21" s="78"/>
      <c r="JN21" s="78"/>
      <c r="JO21" s="78"/>
      <c r="JP21" s="78"/>
      <c r="JQ21" s="78"/>
      <c r="JR21" s="78"/>
      <c r="JS21" s="78"/>
      <c r="JT21" s="78"/>
      <c r="JU21" s="78"/>
      <c r="JV21" s="78"/>
      <c r="JW21" s="78"/>
      <c r="JX21" s="78"/>
      <c r="JY21" s="78"/>
      <c r="JZ21" s="78"/>
      <c r="KA21" s="78"/>
      <c r="KB21" s="78"/>
      <c r="KC21" s="78"/>
      <c r="KD21" s="78"/>
      <c r="KE21" s="78"/>
      <c r="KF21" s="78"/>
      <c r="KG21" s="78"/>
      <c r="KH21" s="78"/>
      <c r="KI21" s="78"/>
      <c r="KJ21" s="78"/>
      <c r="KK21" s="78"/>
      <c r="KL21" s="78"/>
      <c r="KM21" s="78"/>
      <c r="KN21" s="78"/>
      <c r="KO21" s="78"/>
      <c r="KP21" s="78"/>
      <c r="KQ21" s="78"/>
      <c r="KR21" s="78"/>
      <c r="KS21" s="78"/>
      <c r="KT21" s="78"/>
      <c r="KU21" s="78"/>
      <c r="KV21" s="78"/>
      <c r="KW21" s="78"/>
      <c r="KX21" s="78"/>
      <c r="KY21" s="78"/>
      <c r="KZ21" s="78"/>
      <c r="LA21" s="78"/>
      <c r="LB21" s="78"/>
      <c r="LC21" s="78"/>
      <c r="LD21" s="78"/>
      <c r="LE21" s="78"/>
      <c r="LF21" s="78"/>
      <c r="LG21" s="78"/>
      <c r="LH21" s="78"/>
      <c r="LI21" s="78"/>
      <c r="LJ21" s="78"/>
      <c r="LK21" s="78"/>
      <c r="LL21" s="78"/>
      <c r="LM21" s="78"/>
      <c r="LN21" s="78"/>
      <c r="LO21" s="78"/>
      <c r="LP21" s="78"/>
      <c r="LQ21" s="78"/>
      <c r="LR21" s="78"/>
      <c r="LS21" s="78"/>
      <c r="LT21" s="78"/>
      <c r="LU21" s="78"/>
      <c r="LV21" s="78"/>
      <c r="LW21" s="78"/>
      <c r="LX21" s="78"/>
      <c r="LY21" s="78"/>
      <c r="LZ21" s="78"/>
      <c r="MA21" s="78"/>
      <c r="MB21" s="78"/>
      <c r="MC21" s="78"/>
      <c r="MD21" s="78"/>
      <c r="ME21" s="78"/>
      <c r="MF21" s="78"/>
      <c r="MG21" s="78"/>
      <c r="MH21" s="78"/>
      <c r="MI21" s="78"/>
      <c r="MJ21" s="78"/>
      <c r="MK21" s="78"/>
      <c r="ML21" s="78"/>
      <c r="MM21" s="78"/>
      <c r="MN21" s="78"/>
      <c r="MO21" s="78"/>
      <c r="MP21" s="78"/>
      <c r="MQ21" s="78"/>
      <c r="MR21" s="78"/>
      <c r="MS21" s="78"/>
      <c r="MT21" s="78"/>
      <c r="MU21" s="78"/>
      <c r="MV21" s="78"/>
      <c r="MW21" s="78"/>
      <c r="MX21" s="78"/>
      <c r="MY21" s="78"/>
      <c r="MZ21" s="78"/>
      <c r="NA21" s="78"/>
      <c r="NB21" s="78"/>
      <c r="NC21" s="78"/>
      <c r="ND21" s="78"/>
      <c r="NE21" s="78"/>
      <c r="NF21" s="78"/>
      <c r="NG21" s="78"/>
      <c r="NH21" s="78"/>
      <c r="NI21" s="78"/>
      <c r="NJ21" s="78"/>
      <c r="NK21" s="78"/>
      <c r="NL21" s="78"/>
      <c r="NM21" s="78"/>
      <c r="NN21" s="78"/>
      <c r="NO21" s="78"/>
      <c r="NP21" s="78"/>
      <c r="NQ21" s="78"/>
      <c r="NR21" s="78"/>
      <c r="NS21" s="78"/>
      <c r="NT21" s="78"/>
      <c r="NU21" s="78"/>
      <c r="NV21" s="78"/>
      <c r="NW21" s="78"/>
      <c r="NX21" s="78"/>
      <c r="NY21" s="78"/>
      <c r="NZ21" s="78"/>
      <c r="OA21" s="78"/>
      <c r="OB21" s="78"/>
      <c r="OC21" s="78"/>
      <c r="OD21" s="78"/>
      <c r="OE21" s="78"/>
      <c r="OF21" s="78"/>
      <c r="OG21" s="78"/>
      <c r="OH21" s="78"/>
      <c r="OI21" s="78"/>
      <c r="OJ21" s="78"/>
      <c r="OK21" s="78"/>
      <c r="OL21" s="78"/>
      <c r="OM21" s="78"/>
      <c r="ON21" s="78"/>
      <c r="OO21" s="78"/>
      <c r="OP21" s="78"/>
      <c r="OQ21" s="78"/>
      <c r="OR21" s="78"/>
      <c r="OS21" s="78"/>
      <c r="OT21" s="78"/>
      <c r="OU21" s="78"/>
      <c r="OV21" s="78"/>
      <c r="OW21" s="78"/>
      <c r="OX21" s="78"/>
      <c r="OY21" s="78"/>
      <c r="OZ21" s="78"/>
      <c r="PA21" s="78"/>
      <c r="PB21" s="78"/>
      <c r="PC21" s="78"/>
      <c r="PD21" s="78"/>
      <c r="PE21" s="78"/>
      <c r="PF21" s="78"/>
      <c r="PG21" s="78"/>
      <c r="PH21" s="78"/>
      <c r="PI21" s="78"/>
      <c r="PJ21" s="78"/>
      <c r="PK21" s="78"/>
      <c r="PL21" s="78"/>
      <c r="PM21" s="78"/>
      <c r="PN21" s="78"/>
      <c r="PO21" s="78"/>
      <c r="PP21" s="78"/>
      <c r="PQ21" s="78"/>
      <c r="PR21" s="78"/>
      <c r="PS21" s="78"/>
      <c r="PT21" s="78"/>
      <c r="PU21" s="78"/>
      <c r="PV21" s="78"/>
      <c r="PW21" s="78"/>
      <c r="PX21" s="78"/>
      <c r="PY21" s="78"/>
      <c r="PZ21" s="78"/>
      <c r="QA21" s="78"/>
      <c r="QB21" s="78"/>
      <c r="QC21" s="78"/>
      <c r="QD21" s="78"/>
      <c r="QE21" s="78"/>
      <c r="QF21" s="78"/>
      <c r="QG21" s="78"/>
      <c r="QH21" s="78"/>
      <c r="QI21" s="78"/>
      <c r="QJ21" s="78"/>
      <c r="QK21" s="78"/>
      <c r="QL21" s="78"/>
      <c r="QM21" s="78"/>
      <c r="QN21" s="78"/>
      <c r="QO21" s="78"/>
      <c r="QP21" s="78"/>
      <c r="QQ21" s="78"/>
      <c r="QR21" s="78"/>
      <c r="QS21" s="78"/>
      <c r="QT21" s="78"/>
      <c r="QU21" s="78"/>
      <c r="QV21" s="78"/>
      <c r="QW21" s="78"/>
      <c r="QX21" s="78"/>
      <c r="QY21" s="78"/>
      <c r="QZ21" s="78"/>
      <c r="RA21" s="78"/>
      <c r="RB21" s="78"/>
      <c r="RC21" s="78"/>
      <c r="RD21" s="78"/>
      <c r="RE21" s="78"/>
      <c r="RF21" s="78"/>
      <c r="RG21" s="78"/>
      <c r="RH21" s="78"/>
      <c r="RI21" s="78"/>
      <c r="RJ21" s="78"/>
      <c r="RK21" s="78"/>
      <c r="RL21" s="78"/>
      <c r="RM21" s="78"/>
      <c r="RN21" s="78"/>
      <c r="RO21" s="78"/>
      <c r="RP21" s="78"/>
      <c r="RQ21" s="78"/>
      <c r="RR21" s="78"/>
      <c r="RS21" s="78"/>
      <c r="RT21" s="78"/>
      <c r="RU21" s="78"/>
      <c r="RV21" s="78"/>
      <c r="RW21" s="78"/>
      <c r="RX21" s="78"/>
      <c r="RY21" s="78"/>
      <c r="RZ21" s="78"/>
      <c r="SA21" s="78"/>
      <c r="SB21" s="78"/>
      <c r="SC21" s="78"/>
      <c r="SD21" s="78"/>
      <c r="SE21" s="78"/>
      <c r="SF21" s="78"/>
      <c r="SG21" s="78"/>
      <c r="SH21" s="78"/>
      <c r="SI21" s="78"/>
      <c r="SJ21" s="78"/>
      <c r="SK21" s="78"/>
      <c r="SL21" s="78"/>
      <c r="SM21" s="78"/>
      <c r="SN21" s="78"/>
      <c r="SO21" s="78"/>
      <c r="SP21" s="78"/>
      <c r="SQ21" s="78"/>
      <c r="SR21" s="78"/>
      <c r="SS21" s="78"/>
      <c r="ST21" s="78"/>
      <c r="SU21" s="78"/>
      <c r="SV21" s="78"/>
      <c r="SW21" s="78"/>
      <c r="SX21" s="78"/>
      <c r="SY21" s="78"/>
      <c r="SZ21" s="78"/>
      <c r="TA21" s="78"/>
      <c r="TB21" s="78"/>
      <c r="TC21" s="78"/>
      <c r="TD21" s="78"/>
      <c r="TE21" s="78"/>
      <c r="TF21" s="78"/>
      <c r="TG21" s="78"/>
      <c r="TH21" s="78"/>
      <c r="TI21" s="78"/>
      <c r="TJ21" s="78"/>
      <c r="TK21" s="78"/>
      <c r="TL21" s="78"/>
      <c r="TM21" s="78"/>
      <c r="TN21" s="78"/>
      <c r="TO21" s="78"/>
      <c r="TP21" s="78"/>
      <c r="TQ21" s="78"/>
      <c r="TR21" s="78"/>
      <c r="TS21" s="78"/>
      <c r="TT21" s="78"/>
      <c r="TU21" s="78"/>
      <c r="TV21" s="78"/>
      <c r="TW21" s="78"/>
      <c r="TX21" s="78"/>
      <c r="TY21" s="78"/>
      <c r="TZ21" s="78"/>
      <c r="UA21" s="78"/>
      <c r="UB21" s="78"/>
      <c r="UC21" s="78"/>
      <c r="UD21" s="78"/>
      <c r="UE21" s="78"/>
      <c r="UF21" s="78"/>
      <c r="UG21" s="78"/>
      <c r="UH21" s="78"/>
      <c r="UI21" s="78"/>
      <c r="UJ21" s="78"/>
      <c r="UK21" s="78"/>
      <c r="UL21" s="78"/>
      <c r="UM21" s="78"/>
      <c r="UN21" s="78"/>
      <c r="UO21" s="78"/>
      <c r="UP21" s="78"/>
      <c r="UQ21" s="78"/>
      <c r="UR21" s="78"/>
      <c r="US21" s="78"/>
      <c r="UT21" s="78"/>
      <c r="UU21" s="78"/>
      <c r="UV21" s="78"/>
      <c r="UW21" s="78"/>
      <c r="UX21" s="78"/>
      <c r="UY21" s="78"/>
      <c r="UZ21" s="78"/>
      <c r="VA21" s="78"/>
      <c r="VB21" s="78"/>
      <c r="VC21" s="78"/>
      <c r="VD21" s="78"/>
      <c r="VE21" s="78"/>
      <c r="VF21" s="78"/>
      <c r="VG21" s="78"/>
      <c r="VH21" s="78"/>
      <c r="VI21" s="78"/>
      <c r="VJ21" s="78"/>
      <c r="VK21" s="78"/>
      <c r="VL21" s="78"/>
      <c r="VM21" s="78"/>
      <c r="VN21" s="78"/>
      <c r="VO21" s="78"/>
      <c r="VP21" s="78"/>
      <c r="VQ21" s="78"/>
      <c r="VR21" s="78"/>
      <c r="VS21" s="78"/>
      <c r="VT21" s="78"/>
      <c r="VU21" s="78"/>
      <c r="VV21" s="78"/>
      <c r="VW21" s="78"/>
      <c r="VX21" s="78"/>
      <c r="VY21" s="78"/>
      <c r="VZ21" s="78"/>
      <c r="WA21" s="78"/>
      <c r="WB21" s="78"/>
      <c r="WC21" s="78"/>
      <c r="WD21" s="78"/>
      <c r="WE21" s="78"/>
      <c r="WF21" s="78"/>
      <c r="WG21" s="78"/>
      <c r="WH21" s="78"/>
      <c r="WI21" s="78"/>
      <c r="WJ21" s="78"/>
      <c r="WK21" s="78"/>
      <c r="WL21" s="78"/>
      <c r="WM21" s="78"/>
      <c r="WN21" s="78"/>
      <c r="WO21" s="78"/>
      <c r="WP21" s="78"/>
      <c r="WQ21" s="78"/>
      <c r="WR21" s="78"/>
      <c r="WS21" s="78"/>
      <c r="WT21" s="78"/>
      <c r="WU21" s="78"/>
      <c r="WV21" s="78"/>
      <c r="WW21" s="78"/>
      <c r="WX21" s="78"/>
      <c r="WY21" s="78"/>
      <c r="WZ21" s="78"/>
      <c r="XA21" s="78"/>
      <c r="XB21" s="78"/>
      <c r="XC21" s="78"/>
      <c r="XD21" s="78"/>
      <c r="XE21" s="78"/>
      <c r="XF21" s="78"/>
      <c r="XG21" s="78"/>
      <c r="XH21" s="78"/>
      <c r="XI21" s="78"/>
      <c r="XJ21" s="78"/>
      <c r="XK21" s="78"/>
      <c r="XL21" s="78"/>
      <c r="XM21" s="78"/>
      <c r="XN21" s="78"/>
      <c r="XO21" s="78"/>
      <c r="XP21" s="78"/>
      <c r="XQ21" s="78"/>
      <c r="XR21" s="78"/>
      <c r="XS21" s="78"/>
      <c r="XT21" s="78"/>
      <c r="XU21" s="78"/>
      <c r="XV21" s="78"/>
      <c r="XW21" s="78"/>
      <c r="XX21" s="78"/>
      <c r="XY21" s="78"/>
      <c r="XZ21" s="78"/>
      <c r="YA21" s="78"/>
      <c r="YB21" s="78"/>
      <c r="YC21" s="78"/>
      <c r="YD21" s="78"/>
      <c r="YE21" s="78"/>
      <c r="YF21" s="78"/>
      <c r="YG21" s="78"/>
      <c r="YH21" s="78"/>
      <c r="YI21" s="78"/>
      <c r="YJ21" s="78"/>
      <c r="YK21" s="78"/>
      <c r="YL21" s="78"/>
      <c r="YM21" s="78"/>
      <c r="YN21" s="78"/>
      <c r="YO21" s="78"/>
      <c r="YP21" s="78"/>
      <c r="YQ21" s="78"/>
      <c r="YR21" s="78"/>
      <c r="YS21" s="78"/>
      <c r="YT21" s="78"/>
      <c r="YU21" s="78"/>
      <c r="YV21" s="78"/>
      <c r="YW21" s="78"/>
      <c r="YX21" s="78"/>
      <c r="YY21" s="78"/>
      <c r="YZ21" s="78"/>
      <c r="ZA21" s="78"/>
      <c r="ZB21" s="78"/>
      <c r="ZC21" s="78"/>
      <c r="ZD21" s="78"/>
      <c r="ZE21" s="78"/>
      <c r="ZF21" s="78"/>
      <c r="ZG21" s="78"/>
      <c r="ZH21" s="78"/>
      <c r="ZI21" s="78"/>
      <c r="ZJ21" s="78"/>
      <c r="ZK21" s="78"/>
      <c r="ZL21" s="78"/>
      <c r="ZM21" s="78"/>
      <c r="ZN21" s="78"/>
      <c r="ZO21" s="78"/>
      <c r="ZP21" s="78"/>
      <c r="ZQ21" s="78"/>
      <c r="ZR21" s="78"/>
      <c r="ZS21" s="78"/>
      <c r="ZT21" s="78"/>
      <c r="ZU21" s="78"/>
      <c r="ZV21" s="78"/>
      <c r="ZW21" s="78"/>
      <c r="ZX21" s="78"/>
      <c r="ZY21" s="78"/>
      <c r="ZZ21" s="78"/>
      <c r="AAA21" s="78"/>
      <c r="AAB21" s="78"/>
      <c r="AAC21" s="78"/>
      <c r="AAD21" s="78"/>
      <c r="AAE21" s="78"/>
      <c r="AAF21" s="78"/>
      <c r="AAG21" s="78"/>
      <c r="AAH21" s="78"/>
      <c r="AAI21" s="78"/>
      <c r="AAJ21" s="78"/>
      <c r="AAK21" s="78"/>
      <c r="AAL21" s="78"/>
      <c r="AAM21" s="78"/>
      <c r="AAN21" s="78"/>
      <c r="AAO21" s="78"/>
      <c r="AAP21" s="78"/>
      <c r="AAQ21" s="78"/>
      <c r="AAR21" s="78"/>
      <c r="AAS21" s="78"/>
      <c r="AAT21" s="78"/>
      <c r="AAU21" s="78"/>
      <c r="AAV21" s="78"/>
      <c r="AAW21" s="78"/>
      <c r="AAX21" s="78"/>
      <c r="AAY21" s="78"/>
      <c r="AAZ21" s="78"/>
      <c r="ABA21" s="78"/>
      <c r="ABB21" s="78"/>
      <c r="ABC21" s="78"/>
      <c r="ABD21" s="78"/>
      <c r="ABE21" s="78"/>
      <c r="ABF21" s="78"/>
      <c r="ABG21" s="78"/>
      <c r="ABH21" s="78"/>
      <c r="ABI21" s="78"/>
      <c r="ABJ21" s="78"/>
      <c r="ABK21" s="78"/>
      <c r="ABL21" s="78"/>
      <c r="ABM21" s="78"/>
      <c r="ABN21" s="78"/>
      <c r="ABO21" s="78"/>
      <c r="ABP21" s="78"/>
      <c r="ABQ21" s="78"/>
      <c r="ABR21" s="78"/>
      <c r="ABS21" s="78"/>
      <c r="ABT21" s="78"/>
      <c r="ABU21" s="78"/>
      <c r="ABV21" s="78"/>
      <c r="ABW21" s="78"/>
      <c r="ABX21" s="78"/>
      <c r="ABY21" s="78"/>
      <c r="ABZ21" s="78"/>
      <c r="ACA21" s="78"/>
      <c r="ACB21" s="78"/>
      <c r="ACC21" s="78"/>
      <c r="ACD21" s="78"/>
      <c r="ACE21" s="78"/>
      <c r="ACF21" s="78"/>
      <c r="ACG21" s="78"/>
      <c r="ACH21" s="78"/>
      <c r="ACI21" s="78"/>
      <c r="ACJ21" s="78"/>
      <c r="ACK21" s="78"/>
      <c r="ACL21" s="78"/>
      <c r="ACM21" s="78"/>
      <c r="ACN21" s="78"/>
      <c r="ACO21" s="78"/>
      <c r="ACP21" s="78"/>
      <c r="ACQ21" s="78"/>
      <c r="ACR21" s="78"/>
      <c r="ACS21" s="78"/>
      <c r="ACT21" s="78"/>
      <c r="ACU21" s="78"/>
      <c r="ACV21" s="78"/>
      <c r="ACW21" s="78"/>
      <c r="ACX21" s="78"/>
      <c r="ACY21" s="78"/>
      <c r="ACZ21" s="78"/>
      <c r="ADA21" s="78"/>
      <c r="ADB21" s="78"/>
      <c r="ADC21" s="78"/>
      <c r="ADD21" s="78"/>
      <c r="ADE21" s="78"/>
      <c r="ADF21" s="78"/>
      <c r="ADG21" s="78"/>
      <c r="ADH21" s="78"/>
      <c r="ADI21" s="78"/>
      <c r="ADJ21" s="78"/>
      <c r="ADK21" s="78"/>
      <c r="ADL21" s="78"/>
      <c r="ADM21" s="78"/>
      <c r="ADN21" s="78"/>
      <c r="ADO21" s="78"/>
      <c r="ADP21" s="78"/>
      <c r="ADQ21" s="78"/>
      <c r="ADR21" s="78"/>
      <c r="ADS21" s="78"/>
      <c r="ADT21" s="78"/>
      <c r="ADU21" s="78"/>
      <c r="ADV21" s="78"/>
      <c r="ADW21" s="78"/>
      <c r="ADX21" s="78"/>
      <c r="ADY21" s="78"/>
      <c r="ADZ21" s="78"/>
      <c r="AEA21" s="78"/>
      <c r="AEB21" s="78"/>
      <c r="AEC21" s="78"/>
      <c r="AED21" s="78"/>
      <c r="AEE21" s="78"/>
      <c r="AEF21" s="78"/>
      <c r="AEG21" s="78"/>
      <c r="AEH21" s="78"/>
      <c r="AEI21" s="78"/>
      <c r="AEJ21" s="78"/>
      <c r="AEK21" s="78"/>
      <c r="AEL21" s="78"/>
      <c r="AEM21" s="78"/>
      <c r="AEN21" s="78"/>
      <c r="AEO21" s="78"/>
      <c r="AEP21" s="78"/>
      <c r="AEQ21" s="78"/>
      <c r="AER21" s="78"/>
      <c r="AES21" s="78"/>
      <c r="AET21" s="78"/>
      <c r="AEU21" s="78"/>
      <c r="AEV21" s="78"/>
      <c r="AEW21" s="78"/>
      <c r="AEX21" s="78"/>
      <c r="AEY21" s="78"/>
      <c r="AEZ21" s="78"/>
      <c r="AFA21" s="78"/>
      <c r="AFB21" s="78"/>
      <c r="AFC21" s="78"/>
      <c r="AFD21" s="78"/>
      <c r="AFE21" s="78"/>
      <c r="AFF21" s="78"/>
      <c r="AFG21" s="78"/>
      <c r="AFH21" s="78"/>
      <c r="AFI21" s="78"/>
      <c r="AFJ21" s="78"/>
      <c r="AFK21" s="78"/>
      <c r="AFL21" s="78"/>
      <c r="AFM21" s="78"/>
      <c r="AFN21" s="78"/>
      <c r="AFO21" s="78"/>
      <c r="AFP21" s="78"/>
      <c r="AFQ21" s="78"/>
      <c r="AFR21" s="78"/>
      <c r="AFS21" s="78"/>
      <c r="AFT21" s="78"/>
      <c r="AFU21" s="78"/>
      <c r="AFV21" s="78"/>
      <c r="AFW21" s="78"/>
      <c r="AFX21" s="78"/>
      <c r="AFY21" s="78"/>
      <c r="AFZ21" s="78"/>
      <c r="AGA21" s="78"/>
      <c r="AGB21" s="78"/>
      <c r="AGC21" s="78"/>
      <c r="AGD21" s="78"/>
      <c r="AGE21" s="78"/>
      <c r="AGF21" s="78"/>
      <c r="AGG21" s="78"/>
      <c r="AGH21" s="78"/>
      <c r="AGI21" s="78"/>
      <c r="AGJ21" s="78"/>
      <c r="AGK21" s="78"/>
      <c r="AGL21" s="78"/>
      <c r="AGM21" s="78"/>
      <c r="AGN21" s="78"/>
      <c r="AGO21" s="78"/>
      <c r="AGP21" s="78"/>
      <c r="AGQ21" s="78"/>
      <c r="AGR21" s="78"/>
      <c r="AGS21" s="78"/>
      <c r="AGT21" s="78"/>
      <c r="AGU21" s="78"/>
      <c r="AGV21" s="78"/>
      <c r="AGW21" s="78"/>
      <c r="AGX21" s="78"/>
      <c r="AGY21" s="78"/>
      <c r="AGZ21" s="78"/>
      <c r="AHA21" s="78"/>
      <c r="AHB21" s="78"/>
      <c r="AHC21" s="78"/>
      <c r="AHD21" s="78"/>
      <c r="AHE21" s="78"/>
      <c r="AHF21" s="78"/>
      <c r="AHG21" s="78"/>
      <c r="AHH21" s="78"/>
      <c r="AHI21" s="78"/>
      <c r="AHJ21" s="78"/>
      <c r="AHK21" s="78"/>
      <c r="AHL21" s="78"/>
      <c r="AHM21" s="78"/>
      <c r="AHN21" s="78"/>
      <c r="AHO21" s="78"/>
      <c r="AHP21" s="78"/>
      <c r="AHQ21" s="78"/>
      <c r="AHR21" s="78"/>
      <c r="AHS21" s="78"/>
      <c r="AHT21" s="78"/>
      <c r="AHU21" s="78"/>
      <c r="AHV21" s="78"/>
      <c r="AHW21" s="78"/>
      <c r="AHX21" s="78"/>
      <c r="AHY21" s="78"/>
      <c r="AHZ21" s="78"/>
      <c r="AIA21" s="78"/>
      <c r="AIB21" s="78"/>
      <c r="AIC21" s="78"/>
      <c r="AID21" s="78"/>
      <c r="AIE21" s="78"/>
      <c r="AIF21" s="78"/>
      <c r="AIG21" s="78"/>
      <c r="AIH21" s="78"/>
      <c r="AII21" s="78"/>
      <c r="AIJ21" s="78"/>
      <c r="AIK21" s="78"/>
      <c r="AIL21" s="78"/>
      <c r="AIM21" s="78"/>
      <c r="AIN21" s="78"/>
      <c r="AIO21" s="78"/>
      <c r="AIP21" s="78"/>
      <c r="AIQ21" s="78"/>
      <c r="AIR21" s="78"/>
      <c r="AIS21" s="78"/>
      <c r="AIT21" s="78"/>
      <c r="AIU21" s="78"/>
      <c r="AIV21" s="78"/>
      <c r="AIW21" s="78"/>
      <c r="AIX21" s="78"/>
      <c r="AIY21" s="78"/>
      <c r="AIZ21" s="78"/>
      <c r="AJA21" s="78"/>
      <c r="AJB21" s="78"/>
      <c r="AJC21" s="78"/>
      <c r="AJD21" s="78"/>
      <c r="AJE21" s="78"/>
      <c r="AJF21" s="78"/>
      <c r="AJG21" s="78"/>
      <c r="AJH21" s="78"/>
      <c r="AJI21" s="78"/>
      <c r="AJJ21" s="78"/>
      <c r="AJK21" s="78"/>
      <c r="AJL21" s="78"/>
      <c r="AJM21" s="78"/>
      <c r="AJN21" s="78"/>
      <c r="AJO21" s="78"/>
      <c r="AJP21" s="78"/>
      <c r="AJQ21" s="78"/>
      <c r="AJR21" s="78"/>
      <c r="AJS21" s="78"/>
      <c r="AJT21" s="78"/>
      <c r="AJU21" s="78"/>
      <c r="AJV21" s="78"/>
      <c r="AJW21" s="78"/>
      <c r="AJX21" s="78"/>
      <c r="AJY21" s="78"/>
      <c r="AJZ21" s="78"/>
      <c r="AKA21" s="78"/>
      <c r="AKB21" s="78"/>
      <c r="AKC21" s="78"/>
      <c r="AKD21" s="78"/>
      <c r="AKE21" s="78"/>
      <c r="AKF21" s="78"/>
      <c r="AKG21" s="78"/>
      <c r="AKH21" s="78"/>
      <c r="AKI21" s="78"/>
      <c r="AKJ21" s="78"/>
      <c r="AKK21" s="78"/>
      <c r="AKL21" s="78"/>
      <c r="AKM21" s="78"/>
      <c r="AKN21" s="78"/>
      <c r="AKO21" s="78"/>
      <c r="AKP21" s="78"/>
      <c r="AKQ21" s="78"/>
      <c r="AKR21" s="78"/>
      <c r="AKS21" s="78"/>
      <c r="AKT21" s="78"/>
      <c r="AKU21" s="78"/>
      <c r="AKV21" s="78"/>
      <c r="AKW21" s="78"/>
      <c r="AKX21" s="78"/>
      <c r="AKY21" s="78"/>
      <c r="AKZ21" s="78"/>
      <c r="ALA21" s="78"/>
      <c r="ALB21" s="78"/>
      <c r="ALC21" s="78"/>
      <c r="ALD21" s="78"/>
      <c r="ALE21" s="78"/>
      <c r="ALF21" s="78"/>
      <c r="ALG21" s="78"/>
      <c r="ALH21" s="78"/>
      <c r="ALI21" s="78"/>
      <c r="ALJ21" s="78"/>
      <c r="ALK21" s="78"/>
      <c r="ALL21" s="78"/>
      <c r="ALM21" s="78"/>
      <c r="ALN21" s="78"/>
      <c r="ALO21" s="78"/>
      <c r="ALP21" s="78"/>
      <c r="ALQ21" s="78"/>
      <c r="ALR21" s="78"/>
      <c r="ALS21" s="78"/>
      <c r="ALT21" s="78"/>
      <c r="ALU21" s="78"/>
      <c r="ALV21" s="78"/>
      <c r="ALW21" s="78"/>
      <c r="ALX21" s="78"/>
      <c r="ALY21" s="78"/>
      <c r="ALZ21" s="78"/>
      <c r="AMA21" s="78"/>
      <c r="AMB21" s="78"/>
      <c r="AMC21" s="78"/>
      <c r="AMD21" s="78"/>
      <c r="AME21" s="78"/>
      <c r="AMF21" s="78"/>
      <c r="AMG21" s="78"/>
      <c r="AMH21" s="78"/>
      <c r="AMI21" s="78"/>
      <c r="AMJ21" s="78"/>
      <c r="AMK21" s="78"/>
      <c r="AML21" s="78"/>
      <c r="AMM21" s="78"/>
      <c r="AMN21" s="78"/>
      <c r="AMO21" s="78"/>
    </row>
    <row r="22" spans="1:1029" s="328" customFormat="1" ht="16.5" thickTop="1">
      <c r="A22" s="102"/>
      <c r="B22" s="107"/>
      <c r="C22" s="107"/>
      <c r="D22" s="333"/>
      <c r="E22" s="333"/>
      <c r="F22" s="332"/>
      <c r="G22" s="321"/>
      <c r="H22" s="332"/>
      <c r="I22" s="202"/>
      <c r="J22" s="204"/>
      <c r="K22" s="202"/>
      <c r="L22" s="204"/>
      <c r="M22" s="205"/>
      <c r="N22" s="78"/>
      <c r="O22" s="78"/>
      <c r="P22" s="78"/>
      <c r="Q22" s="78"/>
      <c r="R22" s="78"/>
      <c r="S22" s="78"/>
      <c r="T22" s="78"/>
      <c r="U22" s="78"/>
      <c r="V22" s="78"/>
      <c r="W22" s="78"/>
      <c r="X22" s="78"/>
      <c r="Y22" s="78"/>
      <c r="Z22" s="78"/>
      <c r="AA22" s="78"/>
      <c r="AB22" s="78"/>
      <c r="AC22" s="78"/>
      <c r="AD22" s="78"/>
      <c r="AE22" s="78"/>
      <c r="AF22" s="78"/>
      <c r="AG22" s="78"/>
      <c r="AH22" s="78"/>
      <c r="AI22" s="78"/>
      <c r="AJ22" s="78"/>
      <c r="AK22" s="78"/>
      <c r="AL22" s="78"/>
      <c r="AM22" s="78"/>
      <c r="AN22" s="78"/>
      <c r="AO22" s="78"/>
      <c r="AP22" s="78"/>
      <c r="AQ22" s="78"/>
      <c r="AR22" s="78"/>
      <c r="AS22" s="78"/>
      <c r="AT22" s="78"/>
      <c r="AU22" s="78"/>
      <c r="AV22" s="78"/>
      <c r="AW22" s="78"/>
      <c r="AX22" s="78"/>
      <c r="AY22" s="78"/>
      <c r="AZ22" s="78"/>
      <c r="BA22" s="78"/>
      <c r="BB22" s="78"/>
      <c r="BC22" s="78"/>
      <c r="BD22" s="78"/>
      <c r="BE22" s="78"/>
      <c r="BF22" s="78"/>
      <c r="BG22" s="78"/>
      <c r="BH22" s="78"/>
      <c r="BI22" s="78"/>
      <c r="BJ22" s="78"/>
      <c r="BK22" s="78"/>
      <c r="BL22" s="78"/>
      <c r="BM22" s="78"/>
      <c r="BN22" s="78"/>
      <c r="BO22" s="78"/>
      <c r="BP22" s="78"/>
      <c r="BQ22" s="78"/>
      <c r="BR22" s="78"/>
      <c r="BS22" s="78"/>
      <c r="BT22" s="78"/>
      <c r="BU22" s="78"/>
      <c r="BV22" s="78"/>
      <c r="BW22" s="78"/>
      <c r="BX22" s="78"/>
      <c r="BY22" s="78"/>
      <c r="BZ22" s="78"/>
      <c r="CA22" s="78"/>
      <c r="CB22" s="78"/>
      <c r="CC22" s="78"/>
      <c r="CD22" s="78"/>
      <c r="CE22" s="78"/>
      <c r="CF22" s="78"/>
      <c r="CG22" s="78"/>
      <c r="CH22" s="78"/>
      <c r="CI22" s="78"/>
      <c r="CJ22" s="78"/>
      <c r="CK22" s="78"/>
      <c r="CL22" s="78"/>
      <c r="CM22" s="78"/>
      <c r="CN22" s="78"/>
      <c r="CO22" s="78"/>
      <c r="CP22" s="78"/>
      <c r="CQ22" s="78"/>
      <c r="CR22" s="78"/>
      <c r="CS22" s="78"/>
      <c r="CT22" s="78"/>
      <c r="CU22" s="78"/>
      <c r="CV22" s="78"/>
      <c r="CW22" s="78"/>
      <c r="CX22" s="78"/>
      <c r="CY22" s="78"/>
      <c r="CZ22" s="78"/>
      <c r="DA22" s="78"/>
      <c r="DB22" s="78"/>
      <c r="DC22" s="78"/>
      <c r="DD22" s="78"/>
      <c r="DE22" s="78"/>
      <c r="DF22" s="78"/>
      <c r="DG22" s="78"/>
      <c r="DH22" s="78"/>
      <c r="DI22" s="78"/>
      <c r="DJ22" s="78"/>
      <c r="DK22" s="78"/>
      <c r="DL22" s="78"/>
      <c r="DM22" s="78"/>
      <c r="DN22" s="78"/>
      <c r="DO22" s="78"/>
      <c r="DP22" s="78"/>
      <c r="DQ22" s="78"/>
      <c r="DR22" s="78"/>
      <c r="DS22" s="78"/>
      <c r="DT22" s="78"/>
      <c r="DU22" s="78"/>
      <c r="DV22" s="78"/>
      <c r="DW22" s="78"/>
      <c r="DX22" s="78"/>
      <c r="DY22" s="78"/>
      <c r="DZ22" s="78"/>
      <c r="EA22" s="78"/>
      <c r="EB22" s="78"/>
      <c r="EC22" s="78"/>
      <c r="ED22" s="78"/>
      <c r="EE22" s="78"/>
      <c r="EF22" s="78"/>
      <c r="EG22" s="78"/>
      <c r="EH22" s="78"/>
      <c r="EI22" s="78"/>
      <c r="EJ22" s="78"/>
      <c r="EK22" s="78"/>
      <c r="EL22" s="78"/>
      <c r="EM22" s="78"/>
      <c r="EN22" s="78"/>
      <c r="EO22" s="78"/>
      <c r="EP22" s="78"/>
      <c r="EQ22" s="78"/>
      <c r="ER22" s="78"/>
      <c r="ES22" s="78"/>
      <c r="ET22" s="78"/>
      <c r="EU22" s="78"/>
      <c r="EV22" s="78"/>
      <c r="EW22" s="78"/>
      <c r="EX22" s="78"/>
      <c r="EY22" s="78"/>
      <c r="EZ22" s="78"/>
      <c r="FA22" s="78"/>
      <c r="FB22" s="78"/>
      <c r="FC22" s="78"/>
      <c r="FD22" s="78"/>
      <c r="FE22" s="78"/>
      <c r="FF22" s="78"/>
      <c r="FG22" s="78"/>
      <c r="FH22" s="78"/>
      <c r="FI22" s="78"/>
      <c r="FJ22" s="78"/>
      <c r="FK22" s="78"/>
      <c r="FL22" s="78"/>
      <c r="FM22" s="78"/>
      <c r="FN22" s="78"/>
      <c r="FO22" s="78"/>
      <c r="FP22" s="78"/>
      <c r="FQ22" s="78"/>
      <c r="FR22" s="78"/>
      <c r="FS22" s="78"/>
      <c r="FT22" s="78"/>
      <c r="FU22" s="78"/>
      <c r="FV22" s="78"/>
      <c r="FW22" s="78"/>
      <c r="FX22" s="78"/>
      <c r="FY22" s="78"/>
      <c r="FZ22" s="78"/>
      <c r="GA22" s="78"/>
      <c r="GB22" s="78"/>
      <c r="GC22" s="78"/>
      <c r="GD22" s="78"/>
      <c r="GE22" s="78"/>
      <c r="GF22" s="78"/>
      <c r="GG22" s="78"/>
      <c r="GH22" s="78"/>
      <c r="GI22" s="78"/>
      <c r="GJ22" s="78"/>
      <c r="GK22" s="78"/>
      <c r="GL22" s="78"/>
      <c r="GM22" s="78"/>
      <c r="GN22" s="78"/>
      <c r="GO22" s="78"/>
      <c r="GP22" s="78"/>
      <c r="GQ22" s="78"/>
      <c r="GR22" s="78"/>
      <c r="GS22" s="78"/>
      <c r="GT22" s="78"/>
      <c r="GU22" s="78"/>
      <c r="GV22" s="78"/>
      <c r="GW22" s="78"/>
      <c r="GX22" s="78"/>
      <c r="GY22" s="78"/>
      <c r="GZ22" s="78"/>
      <c r="HA22" s="78"/>
      <c r="HB22" s="78"/>
      <c r="HC22" s="78"/>
      <c r="HD22" s="78"/>
      <c r="HE22" s="78"/>
      <c r="HF22" s="78"/>
      <c r="HG22" s="78"/>
      <c r="HH22" s="78"/>
      <c r="HI22" s="78"/>
      <c r="HJ22" s="78"/>
      <c r="HK22" s="78"/>
      <c r="HL22" s="78"/>
      <c r="HM22" s="78"/>
      <c r="HN22" s="78"/>
      <c r="HO22" s="78"/>
      <c r="HP22" s="78"/>
      <c r="HQ22" s="78"/>
      <c r="HR22" s="78"/>
      <c r="HS22" s="78"/>
      <c r="HT22" s="78"/>
      <c r="HU22" s="78"/>
      <c r="HV22" s="78"/>
      <c r="HW22" s="78"/>
      <c r="HX22" s="78"/>
      <c r="HY22" s="78"/>
      <c r="HZ22" s="78"/>
      <c r="IA22" s="78"/>
      <c r="IB22" s="78"/>
      <c r="IC22" s="78"/>
      <c r="ID22" s="78"/>
      <c r="IE22" s="78"/>
      <c r="IF22" s="78"/>
      <c r="IG22" s="78"/>
      <c r="IH22" s="78"/>
      <c r="II22" s="78"/>
      <c r="IJ22" s="78"/>
      <c r="IK22" s="78"/>
      <c r="IL22" s="78"/>
      <c r="IM22" s="78"/>
      <c r="IN22" s="78"/>
      <c r="IO22" s="78"/>
      <c r="IP22" s="78"/>
      <c r="IQ22" s="78"/>
      <c r="IR22" s="78"/>
      <c r="IS22" s="78"/>
      <c r="IT22" s="78"/>
      <c r="IU22" s="78"/>
      <c r="IV22" s="78"/>
      <c r="IW22" s="78"/>
      <c r="IX22" s="78"/>
      <c r="IY22" s="78"/>
      <c r="IZ22" s="78"/>
      <c r="JA22" s="78"/>
      <c r="JB22" s="78"/>
      <c r="JC22" s="78"/>
      <c r="JD22" s="78"/>
      <c r="JE22" s="78"/>
      <c r="JF22" s="78"/>
      <c r="JG22" s="78"/>
      <c r="JH22" s="78"/>
      <c r="JI22" s="78"/>
      <c r="JJ22" s="78"/>
      <c r="JK22" s="78"/>
      <c r="JL22" s="78"/>
      <c r="JM22" s="78"/>
      <c r="JN22" s="78"/>
      <c r="JO22" s="78"/>
      <c r="JP22" s="78"/>
      <c r="JQ22" s="78"/>
      <c r="JR22" s="78"/>
      <c r="JS22" s="78"/>
      <c r="JT22" s="78"/>
      <c r="JU22" s="78"/>
      <c r="JV22" s="78"/>
      <c r="JW22" s="78"/>
      <c r="JX22" s="78"/>
      <c r="JY22" s="78"/>
      <c r="JZ22" s="78"/>
      <c r="KA22" s="78"/>
      <c r="KB22" s="78"/>
      <c r="KC22" s="78"/>
      <c r="KD22" s="78"/>
      <c r="KE22" s="78"/>
      <c r="KF22" s="78"/>
      <c r="KG22" s="78"/>
      <c r="KH22" s="78"/>
      <c r="KI22" s="78"/>
      <c r="KJ22" s="78"/>
      <c r="KK22" s="78"/>
      <c r="KL22" s="78"/>
      <c r="KM22" s="78"/>
      <c r="KN22" s="78"/>
      <c r="KO22" s="78"/>
      <c r="KP22" s="78"/>
      <c r="KQ22" s="78"/>
      <c r="KR22" s="78"/>
      <c r="KS22" s="78"/>
      <c r="KT22" s="78"/>
      <c r="KU22" s="78"/>
      <c r="KV22" s="78"/>
      <c r="KW22" s="78"/>
      <c r="KX22" s="78"/>
      <c r="KY22" s="78"/>
      <c r="KZ22" s="78"/>
      <c r="LA22" s="78"/>
      <c r="LB22" s="78"/>
      <c r="LC22" s="78"/>
      <c r="LD22" s="78"/>
      <c r="LE22" s="78"/>
      <c r="LF22" s="78"/>
      <c r="LG22" s="78"/>
      <c r="LH22" s="78"/>
      <c r="LI22" s="78"/>
      <c r="LJ22" s="78"/>
      <c r="LK22" s="78"/>
      <c r="LL22" s="78"/>
      <c r="LM22" s="78"/>
      <c r="LN22" s="78"/>
      <c r="LO22" s="78"/>
      <c r="LP22" s="78"/>
      <c r="LQ22" s="78"/>
      <c r="LR22" s="78"/>
      <c r="LS22" s="78"/>
      <c r="LT22" s="78"/>
      <c r="LU22" s="78"/>
      <c r="LV22" s="78"/>
      <c r="LW22" s="78"/>
      <c r="LX22" s="78"/>
      <c r="LY22" s="78"/>
      <c r="LZ22" s="78"/>
      <c r="MA22" s="78"/>
      <c r="MB22" s="78"/>
      <c r="MC22" s="78"/>
      <c r="MD22" s="78"/>
      <c r="ME22" s="78"/>
      <c r="MF22" s="78"/>
      <c r="MG22" s="78"/>
      <c r="MH22" s="78"/>
      <c r="MI22" s="78"/>
      <c r="MJ22" s="78"/>
      <c r="MK22" s="78"/>
      <c r="ML22" s="78"/>
      <c r="MM22" s="78"/>
      <c r="MN22" s="78"/>
      <c r="MO22" s="78"/>
      <c r="MP22" s="78"/>
      <c r="MQ22" s="78"/>
      <c r="MR22" s="78"/>
      <c r="MS22" s="78"/>
      <c r="MT22" s="78"/>
      <c r="MU22" s="78"/>
      <c r="MV22" s="78"/>
      <c r="MW22" s="78"/>
      <c r="MX22" s="78"/>
      <c r="MY22" s="78"/>
      <c r="MZ22" s="78"/>
      <c r="NA22" s="78"/>
      <c r="NB22" s="78"/>
      <c r="NC22" s="78"/>
      <c r="ND22" s="78"/>
      <c r="NE22" s="78"/>
      <c r="NF22" s="78"/>
      <c r="NG22" s="78"/>
      <c r="NH22" s="78"/>
      <c r="NI22" s="78"/>
      <c r="NJ22" s="78"/>
      <c r="NK22" s="78"/>
      <c r="NL22" s="78"/>
      <c r="NM22" s="78"/>
      <c r="NN22" s="78"/>
      <c r="NO22" s="78"/>
      <c r="NP22" s="78"/>
      <c r="NQ22" s="78"/>
      <c r="NR22" s="78"/>
      <c r="NS22" s="78"/>
      <c r="NT22" s="78"/>
      <c r="NU22" s="78"/>
      <c r="NV22" s="78"/>
      <c r="NW22" s="78"/>
      <c r="NX22" s="78"/>
      <c r="NY22" s="78"/>
      <c r="NZ22" s="78"/>
      <c r="OA22" s="78"/>
      <c r="OB22" s="78"/>
      <c r="OC22" s="78"/>
      <c r="OD22" s="78"/>
      <c r="OE22" s="78"/>
      <c r="OF22" s="78"/>
      <c r="OG22" s="78"/>
      <c r="OH22" s="78"/>
      <c r="OI22" s="78"/>
      <c r="OJ22" s="78"/>
      <c r="OK22" s="78"/>
      <c r="OL22" s="78"/>
      <c r="OM22" s="78"/>
      <c r="ON22" s="78"/>
      <c r="OO22" s="78"/>
      <c r="OP22" s="78"/>
      <c r="OQ22" s="78"/>
      <c r="OR22" s="78"/>
      <c r="OS22" s="78"/>
      <c r="OT22" s="78"/>
      <c r="OU22" s="78"/>
      <c r="OV22" s="78"/>
      <c r="OW22" s="78"/>
      <c r="OX22" s="78"/>
      <c r="OY22" s="78"/>
      <c r="OZ22" s="78"/>
      <c r="PA22" s="78"/>
      <c r="PB22" s="78"/>
      <c r="PC22" s="78"/>
      <c r="PD22" s="78"/>
      <c r="PE22" s="78"/>
      <c r="PF22" s="78"/>
      <c r="PG22" s="78"/>
      <c r="PH22" s="78"/>
      <c r="PI22" s="78"/>
      <c r="PJ22" s="78"/>
      <c r="PK22" s="78"/>
      <c r="PL22" s="78"/>
      <c r="PM22" s="78"/>
      <c r="PN22" s="78"/>
      <c r="PO22" s="78"/>
      <c r="PP22" s="78"/>
      <c r="PQ22" s="78"/>
      <c r="PR22" s="78"/>
      <c r="PS22" s="78"/>
      <c r="PT22" s="78"/>
      <c r="PU22" s="78"/>
      <c r="PV22" s="78"/>
      <c r="PW22" s="78"/>
      <c r="PX22" s="78"/>
      <c r="PY22" s="78"/>
      <c r="PZ22" s="78"/>
      <c r="QA22" s="78"/>
      <c r="QB22" s="78"/>
      <c r="QC22" s="78"/>
      <c r="QD22" s="78"/>
      <c r="QE22" s="78"/>
      <c r="QF22" s="78"/>
      <c r="QG22" s="78"/>
      <c r="QH22" s="78"/>
      <c r="QI22" s="78"/>
      <c r="QJ22" s="78"/>
      <c r="QK22" s="78"/>
      <c r="QL22" s="78"/>
      <c r="QM22" s="78"/>
      <c r="QN22" s="78"/>
      <c r="QO22" s="78"/>
      <c r="QP22" s="78"/>
      <c r="QQ22" s="78"/>
      <c r="QR22" s="78"/>
      <c r="QS22" s="78"/>
      <c r="QT22" s="78"/>
      <c r="QU22" s="78"/>
      <c r="QV22" s="78"/>
      <c r="QW22" s="78"/>
      <c r="QX22" s="78"/>
      <c r="QY22" s="78"/>
      <c r="QZ22" s="78"/>
      <c r="RA22" s="78"/>
      <c r="RB22" s="78"/>
      <c r="RC22" s="78"/>
      <c r="RD22" s="78"/>
      <c r="RE22" s="78"/>
      <c r="RF22" s="78"/>
      <c r="RG22" s="78"/>
      <c r="RH22" s="78"/>
      <c r="RI22" s="78"/>
      <c r="RJ22" s="78"/>
      <c r="RK22" s="78"/>
      <c r="RL22" s="78"/>
      <c r="RM22" s="78"/>
      <c r="RN22" s="78"/>
      <c r="RO22" s="78"/>
      <c r="RP22" s="78"/>
      <c r="RQ22" s="78"/>
      <c r="RR22" s="78"/>
      <c r="RS22" s="78"/>
      <c r="RT22" s="78"/>
      <c r="RU22" s="78"/>
      <c r="RV22" s="78"/>
      <c r="RW22" s="78"/>
      <c r="RX22" s="78"/>
      <c r="RY22" s="78"/>
      <c r="RZ22" s="78"/>
      <c r="SA22" s="78"/>
      <c r="SB22" s="78"/>
      <c r="SC22" s="78"/>
      <c r="SD22" s="78"/>
      <c r="SE22" s="78"/>
      <c r="SF22" s="78"/>
      <c r="SG22" s="78"/>
      <c r="SH22" s="78"/>
      <c r="SI22" s="78"/>
      <c r="SJ22" s="78"/>
      <c r="SK22" s="78"/>
      <c r="SL22" s="78"/>
      <c r="SM22" s="78"/>
      <c r="SN22" s="78"/>
      <c r="SO22" s="78"/>
      <c r="SP22" s="78"/>
      <c r="SQ22" s="78"/>
      <c r="SR22" s="78"/>
      <c r="SS22" s="78"/>
      <c r="ST22" s="78"/>
      <c r="SU22" s="78"/>
      <c r="SV22" s="78"/>
      <c r="SW22" s="78"/>
      <c r="SX22" s="78"/>
      <c r="SY22" s="78"/>
      <c r="SZ22" s="78"/>
      <c r="TA22" s="78"/>
      <c r="TB22" s="78"/>
      <c r="TC22" s="78"/>
      <c r="TD22" s="78"/>
      <c r="TE22" s="78"/>
      <c r="TF22" s="78"/>
      <c r="TG22" s="78"/>
      <c r="TH22" s="78"/>
      <c r="TI22" s="78"/>
      <c r="TJ22" s="78"/>
      <c r="TK22" s="78"/>
      <c r="TL22" s="78"/>
      <c r="TM22" s="78"/>
      <c r="TN22" s="78"/>
      <c r="TO22" s="78"/>
      <c r="TP22" s="78"/>
      <c r="TQ22" s="78"/>
      <c r="TR22" s="78"/>
      <c r="TS22" s="78"/>
      <c r="TT22" s="78"/>
      <c r="TU22" s="78"/>
      <c r="TV22" s="78"/>
      <c r="TW22" s="78"/>
      <c r="TX22" s="78"/>
      <c r="TY22" s="78"/>
      <c r="TZ22" s="78"/>
      <c r="UA22" s="78"/>
      <c r="UB22" s="78"/>
      <c r="UC22" s="78"/>
      <c r="UD22" s="78"/>
      <c r="UE22" s="78"/>
      <c r="UF22" s="78"/>
      <c r="UG22" s="78"/>
      <c r="UH22" s="78"/>
      <c r="UI22" s="78"/>
      <c r="UJ22" s="78"/>
      <c r="UK22" s="78"/>
      <c r="UL22" s="78"/>
      <c r="UM22" s="78"/>
      <c r="UN22" s="78"/>
      <c r="UO22" s="78"/>
      <c r="UP22" s="78"/>
      <c r="UQ22" s="78"/>
      <c r="UR22" s="78"/>
      <c r="US22" s="78"/>
      <c r="UT22" s="78"/>
      <c r="UU22" s="78"/>
      <c r="UV22" s="78"/>
      <c r="UW22" s="78"/>
      <c r="UX22" s="78"/>
      <c r="UY22" s="78"/>
      <c r="UZ22" s="78"/>
      <c r="VA22" s="78"/>
      <c r="VB22" s="78"/>
      <c r="VC22" s="78"/>
      <c r="VD22" s="78"/>
      <c r="VE22" s="78"/>
      <c r="VF22" s="78"/>
      <c r="VG22" s="78"/>
      <c r="VH22" s="78"/>
      <c r="VI22" s="78"/>
      <c r="VJ22" s="78"/>
      <c r="VK22" s="78"/>
      <c r="VL22" s="78"/>
      <c r="VM22" s="78"/>
      <c r="VN22" s="78"/>
      <c r="VO22" s="78"/>
      <c r="VP22" s="78"/>
      <c r="VQ22" s="78"/>
      <c r="VR22" s="78"/>
      <c r="VS22" s="78"/>
      <c r="VT22" s="78"/>
      <c r="VU22" s="78"/>
      <c r="VV22" s="78"/>
      <c r="VW22" s="78"/>
      <c r="VX22" s="78"/>
      <c r="VY22" s="78"/>
      <c r="VZ22" s="78"/>
      <c r="WA22" s="78"/>
      <c r="WB22" s="78"/>
      <c r="WC22" s="78"/>
      <c r="WD22" s="78"/>
      <c r="WE22" s="78"/>
      <c r="WF22" s="78"/>
      <c r="WG22" s="78"/>
      <c r="WH22" s="78"/>
      <c r="WI22" s="78"/>
      <c r="WJ22" s="78"/>
      <c r="WK22" s="78"/>
      <c r="WL22" s="78"/>
      <c r="WM22" s="78"/>
      <c r="WN22" s="78"/>
      <c r="WO22" s="78"/>
      <c r="WP22" s="78"/>
      <c r="WQ22" s="78"/>
      <c r="WR22" s="78"/>
      <c r="WS22" s="78"/>
      <c r="WT22" s="78"/>
      <c r="WU22" s="78"/>
      <c r="WV22" s="78"/>
      <c r="WW22" s="78"/>
      <c r="WX22" s="78"/>
      <c r="WY22" s="78"/>
      <c r="WZ22" s="78"/>
      <c r="XA22" s="78"/>
      <c r="XB22" s="78"/>
      <c r="XC22" s="78"/>
      <c r="XD22" s="78"/>
      <c r="XE22" s="78"/>
      <c r="XF22" s="78"/>
      <c r="XG22" s="78"/>
      <c r="XH22" s="78"/>
      <c r="XI22" s="78"/>
      <c r="XJ22" s="78"/>
      <c r="XK22" s="78"/>
      <c r="XL22" s="78"/>
      <c r="XM22" s="78"/>
      <c r="XN22" s="78"/>
      <c r="XO22" s="78"/>
      <c r="XP22" s="78"/>
      <c r="XQ22" s="78"/>
      <c r="XR22" s="78"/>
      <c r="XS22" s="78"/>
      <c r="XT22" s="78"/>
      <c r="XU22" s="78"/>
      <c r="XV22" s="78"/>
      <c r="XW22" s="78"/>
      <c r="XX22" s="78"/>
      <c r="XY22" s="78"/>
      <c r="XZ22" s="78"/>
      <c r="YA22" s="78"/>
      <c r="YB22" s="78"/>
      <c r="YC22" s="78"/>
      <c r="YD22" s="78"/>
      <c r="YE22" s="78"/>
      <c r="YF22" s="78"/>
      <c r="YG22" s="78"/>
      <c r="YH22" s="78"/>
      <c r="YI22" s="78"/>
      <c r="YJ22" s="78"/>
      <c r="YK22" s="78"/>
      <c r="YL22" s="78"/>
      <c r="YM22" s="78"/>
      <c r="YN22" s="78"/>
      <c r="YO22" s="78"/>
      <c r="YP22" s="78"/>
      <c r="YQ22" s="78"/>
      <c r="YR22" s="78"/>
      <c r="YS22" s="78"/>
      <c r="YT22" s="78"/>
      <c r="YU22" s="78"/>
      <c r="YV22" s="78"/>
      <c r="YW22" s="78"/>
      <c r="YX22" s="78"/>
      <c r="YY22" s="78"/>
      <c r="YZ22" s="78"/>
      <c r="ZA22" s="78"/>
      <c r="ZB22" s="78"/>
      <c r="ZC22" s="78"/>
      <c r="ZD22" s="78"/>
      <c r="ZE22" s="78"/>
      <c r="ZF22" s="78"/>
      <c r="ZG22" s="78"/>
      <c r="ZH22" s="78"/>
      <c r="ZI22" s="78"/>
      <c r="ZJ22" s="78"/>
      <c r="ZK22" s="78"/>
      <c r="ZL22" s="78"/>
      <c r="ZM22" s="78"/>
      <c r="ZN22" s="78"/>
      <c r="ZO22" s="78"/>
      <c r="ZP22" s="78"/>
      <c r="ZQ22" s="78"/>
      <c r="ZR22" s="78"/>
      <c r="ZS22" s="78"/>
      <c r="ZT22" s="78"/>
      <c r="ZU22" s="78"/>
      <c r="ZV22" s="78"/>
      <c r="ZW22" s="78"/>
      <c r="ZX22" s="78"/>
      <c r="ZY22" s="78"/>
      <c r="ZZ22" s="78"/>
      <c r="AAA22" s="78"/>
      <c r="AAB22" s="78"/>
      <c r="AAC22" s="78"/>
      <c r="AAD22" s="78"/>
      <c r="AAE22" s="78"/>
      <c r="AAF22" s="78"/>
      <c r="AAG22" s="78"/>
      <c r="AAH22" s="78"/>
      <c r="AAI22" s="78"/>
      <c r="AAJ22" s="78"/>
      <c r="AAK22" s="78"/>
      <c r="AAL22" s="78"/>
      <c r="AAM22" s="78"/>
      <c r="AAN22" s="78"/>
      <c r="AAO22" s="78"/>
      <c r="AAP22" s="78"/>
      <c r="AAQ22" s="78"/>
      <c r="AAR22" s="78"/>
      <c r="AAS22" s="78"/>
      <c r="AAT22" s="78"/>
      <c r="AAU22" s="78"/>
      <c r="AAV22" s="78"/>
      <c r="AAW22" s="78"/>
      <c r="AAX22" s="78"/>
      <c r="AAY22" s="78"/>
      <c r="AAZ22" s="78"/>
      <c r="ABA22" s="78"/>
      <c r="ABB22" s="78"/>
      <c r="ABC22" s="78"/>
      <c r="ABD22" s="78"/>
      <c r="ABE22" s="78"/>
      <c r="ABF22" s="78"/>
      <c r="ABG22" s="78"/>
      <c r="ABH22" s="78"/>
      <c r="ABI22" s="78"/>
      <c r="ABJ22" s="78"/>
      <c r="ABK22" s="78"/>
      <c r="ABL22" s="78"/>
      <c r="ABM22" s="78"/>
      <c r="ABN22" s="78"/>
      <c r="ABO22" s="78"/>
      <c r="ABP22" s="78"/>
      <c r="ABQ22" s="78"/>
      <c r="ABR22" s="78"/>
      <c r="ABS22" s="78"/>
      <c r="ABT22" s="78"/>
      <c r="ABU22" s="78"/>
      <c r="ABV22" s="78"/>
      <c r="ABW22" s="78"/>
      <c r="ABX22" s="78"/>
      <c r="ABY22" s="78"/>
      <c r="ABZ22" s="78"/>
      <c r="ACA22" s="78"/>
      <c r="ACB22" s="78"/>
      <c r="ACC22" s="78"/>
      <c r="ACD22" s="78"/>
      <c r="ACE22" s="78"/>
      <c r="ACF22" s="78"/>
      <c r="ACG22" s="78"/>
      <c r="ACH22" s="78"/>
      <c r="ACI22" s="78"/>
      <c r="ACJ22" s="78"/>
      <c r="ACK22" s="78"/>
      <c r="ACL22" s="78"/>
      <c r="ACM22" s="78"/>
      <c r="ACN22" s="78"/>
      <c r="ACO22" s="78"/>
      <c r="ACP22" s="78"/>
      <c r="ACQ22" s="78"/>
      <c r="ACR22" s="78"/>
      <c r="ACS22" s="78"/>
      <c r="ACT22" s="78"/>
      <c r="ACU22" s="78"/>
      <c r="ACV22" s="78"/>
      <c r="ACW22" s="78"/>
      <c r="ACX22" s="78"/>
      <c r="ACY22" s="78"/>
      <c r="ACZ22" s="78"/>
      <c r="ADA22" s="78"/>
      <c r="ADB22" s="78"/>
      <c r="ADC22" s="78"/>
      <c r="ADD22" s="78"/>
      <c r="ADE22" s="78"/>
      <c r="ADF22" s="78"/>
      <c r="ADG22" s="78"/>
      <c r="ADH22" s="78"/>
      <c r="ADI22" s="78"/>
      <c r="ADJ22" s="78"/>
      <c r="ADK22" s="78"/>
      <c r="ADL22" s="78"/>
      <c r="ADM22" s="78"/>
      <c r="ADN22" s="78"/>
      <c r="ADO22" s="78"/>
      <c r="ADP22" s="78"/>
      <c r="ADQ22" s="78"/>
      <c r="ADR22" s="78"/>
      <c r="ADS22" s="78"/>
      <c r="ADT22" s="78"/>
      <c r="ADU22" s="78"/>
      <c r="ADV22" s="78"/>
      <c r="ADW22" s="78"/>
      <c r="ADX22" s="78"/>
      <c r="ADY22" s="78"/>
      <c r="ADZ22" s="78"/>
      <c r="AEA22" s="78"/>
      <c r="AEB22" s="78"/>
      <c r="AEC22" s="78"/>
      <c r="AED22" s="78"/>
      <c r="AEE22" s="78"/>
      <c r="AEF22" s="78"/>
      <c r="AEG22" s="78"/>
      <c r="AEH22" s="78"/>
      <c r="AEI22" s="78"/>
      <c r="AEJ22" s="78"/>
      <c r="AEK22" s="78"/>
      <c r="AEL22" s="78"/>
      <c r="AEM22" s="78"/>
      <c r="AEN22" s="78"/>
      <c r="AEO22" s="78"/>
      <c r="AEP22" s="78"/>
      <c r="AEQ22" s="78"/>
      <c r="AER22" s="78"/>
      <c r="AES22" s="78"/>
      <c r="AET22" s="78"/>
      <c r="AEU22" s="78"/>
      <c r="AEV22" s="78"/>
      <c r="AEW22" s="78"/>
      <c r="AEX22" s="78"/>
      <c r="AEY22" s="78"/>
      <c r="AEZ22" s="78"/>
      <c r="AFA22" s="78"/>
      <c r="AFB22" s="78"/>
      <c r="AFC22" s="78"/>
      <c r="AFD22" s="78"/>
      <c r="AFE22" s="78"/>
      <c r="AFF22" s="78"/>
      <c r="AFG22" s="78"/>
      <c r="AFH22" s="78"/>
      <c r="AFI22" s="78"/>
      <c r="AFJ22" s="78"/>
      <c r="AFK22" s="78"/>
      <c r="AFL22" s="78"/>
      <c r="AFM22" s="78"/>
      <c r="AFN22" s="78"/>
      <c r="AFO22" s="78"/>
      <c r="AFP22" s="78"/>
      <c r="AFQ22" s="78"/>
      <c r="AFR22" s="78"/>
      <c r="AFS22" s="78"/>
      <c r="AFT22" s="78"/>
      <c r="AFU22" s="78"/>
      <c r="AFV22" s="78"/>
      <c r="AFW22" s="78"/>
      <c r="AFX22" s="78"/>
      <c r="AFY22" s="78"/>
      <c r="AFZ22" s="78"/>
      <c r="AGA22" s="78"/>
      <c r="AGB22" s="78"/>
      <c r="AGC22" s="78"/>
      <c r="AGD22" s="78"/>
      <c r="AGE22" s="78"/>
      <c r="AGF22" s="78"/>
      <c r="AGG22" s="78"/>
      <c r="AGH22" s="78"/>
      <c r="AGI22" s="78"/>
      <c r="AGJ22" s="78"/>
      <c r="AGK22" s="78"/>
      <c r="AGL22" s="78"/>
      <c r="AGM22" s="78"/>
      <c r="AGN22" s="78"/>
      <c r="AGO22" s="78"/>
      <c r="AGP22" s="78"/>
      <c r="AGQ22" s="78"/>
      <c r="AGR22" s="78"/>
      <c r="AGS22" s="78"/>
      <c r="AGT22" s="78"/>
      <c r="AGU22" s="78"/>
      <c r="AGV22" s="78"/>
      <c r="AGW22" s="78"/>
      <c r="AGX22" s="78"/>
      <c r="AGY22" s="78"/>
      <c r="AGZ22" s="78"/>
      <c r="AHA22" s="78"/>
      <c r="AHB22" s="78"/>
      <c r="AHC22" s="78"/>
      <c r="AHD22" s="78"/>
      <c r="AHE22" s="78"/>
      <c r="AHF22" s="78"/>
      <c r="AHG22" s="78"/>
      <c r="AHH22" s="78"/>
      <c r="AHI22" s="78"/>
      <c r="AHJ22" s="78"/>
      <c r="AHK22" s="78"/>
      <c r="AHL22" s="78"/>
      <c r="AHM22" s="78"/>
      <c r="AHN22" s="78"/>
      <c r="AHO22" s="78"/>
      <c r="AHP22" s="78"/>
      <c r="AHQ22" s="78"/>
      <c r="AHR22" s="78"/>
      <c r="AHS22" s="78"/>
      <c r="AHT22" s="78"/>
      <c r="AHU22" s="78"/>
      <c r="AHV22" s="78"/>
      <c r="AHW22" s="78"/>
      <c r="AHX22" s="78"/>
      <c r="AHY22" s="78"/>
      <c r="AHZ22" s="78"/>
      <c r="AIA22" s="78"/>
      <c r="AIB22" s="78"/>
      <c r="AIC22" s="78"/>
      <c r="AID22" s="78"/>
      <c r="AIE22" s="78"/>
      <c r="AIF22" s="78"/>
      <c r="AIG22" s="78"/>
      <c r="AIH22" s="78"/>
      <c r="AII22" s="78"/>
      <c r="AIJ22" s="78"/>
      <c r="AIK22" s="78"/>
      <c r="AIL22" s="78"/>
      <c r="AIM22" s="78"/>
      <c r="AIN22" s="78"/>
      <c r="AIO22" s="78"/>
      <c r="AIP22" s="78"/>
      <c r="AIQ22" s="78"/>
      <c r="AIR22" s="78"/>
      <c r="AIS22" s="78"/>
      <c r="AIT22" s="78"/>
      <c r="AIU22" s="78"/>
      <c r="AIV22" s="78"/>
      <c r="AIW22" s="78"/>
      <c r="AIX22" s="78"/>
      <c r="AIY22" s="78"/>
      <c r="AIZ22" s="78"/>
      <c r="AJA22" s="78"/>
      <c r="AJB22" s="78"/>
      <c r="AJC22" s="78"/>
      <c r="AJD22" s="78"/>
      <c r="AJE22" s="78"/>
      <c r="AJF22" s="78"/>
      <c r="AJG22" s="78"/>
      <c r="AJH22" s="78"/>
      <c r="AJI22" s="78"/>
      <c r="AJJ22" s="78"/>
      <c r="AJK22" s="78"/>
      <c r="AJL22" s="78"/>
      <c r="AJM22" s="78"/>
      <c r="AJN22" s="78"/>
      <c r="AJO22" s="78"/>
      <c r="AJP22" s="78"/>
      <c r="AJQ22" s="78"/>
      <c r="AJR22" s="78"/>
      <c r="AJS22" s="78"/>
      <c r="AJT22" s="78"/>
      <c r="AJU22" s="78"/>
      <c r="AJV22" s="78"/>
      <c r="AJW22" s="78"/>
      <c r="AJX22" s="78"/>
      <c r="AJY22" s="78"/>
      <c r="AJZ22" s="78"/>
      <c r="AKA22" s="78"/>
      <c r="AKB22" s="78"/>
      <c r="AKC22" s="78"/>
      <c r="AKD22" s="78"/>
      <c r="AKE22" s="78"/>
      <c r="AKF22" s="78"/>
      <c r="AKG22" s="78"/>
      <c r="AKH22" s="78"/>
      <c r="AKI22" s="78"/>
      <c r="AKJ22" s="78"/>
      <c r="AKK22" s="78"/>
      <c r="AKL22" s="78"/>
      <c r="AKM22" s="78"/>
      <c r="AKN22" s="78"/>
      <c r="AKO22" s="78"/>
      <c r="AKP22" s="78"/>
      <c r="AKQ22" s="78"/>
      <c r="AKR22" s="78"/>
      <c r="AKS22" s="78"/>
      <c r="AKT22" s="78"/>
      <c r="AKU22" s="78"/>
      <c r="AKV22" s="78"/>
      <c r="AKW22" s="78"/>
      <c r="AKX22" s="78"/>
      <c r="AKY22" s="78"/>
      <c r="AKZ22" s="78"/>
      <c r="ALA22" s="78"/>
      <c r="ALB22" s="78"/>
      <c r="ALC22" s="78"/>
      <c r="ALD22" s="78"/>
      <c r="ALE22" s="78"/>
      <c r="ALF22" s="78"/>
      <c r="ALG22" s="78"/>
      <c r="ALH22" s="78"/>
      <c r="ALI22" s="78"/>
      <c r="ALJ22" s="78"/>
      <c r="ALK22" s="78"/>
      <c r="ALL22" s="78"/>
      <c r="ALM22" s="78"/>
      <c r="ALN22" s="78"/>
      <c r="ALO22" s="78"/>
      <c r="ALP22" s="78"/>
      <c r="ALQ22" s="78"/>
      <c r="ALR22" s="78"/>
      <c r="ALS22" s="78"/>
      <c r="ALT22" s="78"/>
      <c r="ALU22" s="78"/>
      <c r="ALV22" s="78"/>
      <c r="ALW22" s="78"/>
      <c r="ALX22" s="78"/>
      <c r="ALY22" s="78"/>
      <c r="ALZ22" s="78"/>
      <c r="AMA22" s="78"/>
      <c r="AMB22" s="78"/>
      <c r="AMC22" s="78"/>
      <c r="AMD22" s="78"/>
      <c r="AME22" s="78"/>
      <c r="AMF22" s="78"/>
      <c r="AMG22" s="78"/>
      <c r="AMH22" s="78"/>
      <c r="AMI22" s="78"/>
      <c r="AMJ22" s="78"/>
      <c r="AMK22" s="78"/>
      <c r="AML22" s="78"/>
      <c r="AMM22" s="78"/>
      <c r="AMN22" s="78"/>
      <c r="AMO22" s="78"/>
    </row>
    <row r="23" spans="1:1029" s="328" customFormat="1" ht="16.5" thickBot="1">
      <c r="A23" s="103"/>
      <c r="B23" s="105"/>
      <c r="C23" s="105" t="s">
        <v>766</v>
      </c>
      <c r="D23" s="219"/>
      <c r="E23" s="219"/>
      <c r="F23" s="105"/>
      <c r="G23" s="201"/>
      <c r="H23" s="219"/>
      <c r="I23" s="106"/>
      <c r="J23" s="214">
        <f>SUM(J6:J19)</f>
        <v>208.13194000000004</v>
      </c>
      <c r="K23" s="106"/>
      <c r="L23" s="214">
        <f>SUM(L6:L19)</f>
        <v>183.57070000000002</v>
      </c>
      <c r="M23" s="201"/>
      <c r="N23" s="78"/>
      <c r="O23" s="78"/>
      <c r="P23" s="78"/>
      <c r="Q23" s="78"/>
      <c r="R23" s="78"/>
      <c r="S23" s="78"/>
      <c r="T23" s="78"/>
      <c r="U23" s="78"/>
      <c r="V23" s="78"/>
      <c r="W23" s="78"/>
      <c r="X23" s="78"/>
      <c r="Y23" s="78"/>
      <c r="Z23" s="78"/>
      <c r="AA23" s="78"/>
      <c r="AB23" s="78"/>
      <c r="AC23" s="78"/>
      <c r="AD23" s="78"/>
      <c r="AE23" s="78"/>
      <c r="AF23" s="78"/>
      <c r="AG23" s="78"/>
      <c r="AH23" s="78"/>
      <c r="AI23" s="78"/>
      <c r="AJ23" s="78"/>
      <c r="AK23" s="78"/>
      <c r="AL23" s="78"/>
      <c r="AM23" s="78"/>
      <c r="AN23" s="78"/>
      <c r="AO23" s="78"/>
      <c r="AP23" s="78"/>
      <c r="AQ23" s="78"/>
      <c r="AR23" s="78"/>
      <c r="AS23" s="78"/>
      <c r="AT23" s="78"/>
      <c r="AU23" s="78"/>
      <c r="AV23" s="78"/>
      <c r="AW23" s="78"/>
      <c r="AX23" s="78"/>
      <c r="AY23" s="78"/>
      <c r="AZ23" s="78"/>
      <c r="BA23" s="78"/>
      <c r="BB23" s="78"/>
      <c r="BC23" s="78"/>
      <c r="BD23" s="78"/>
      <c r="BE23" s="78"/>
      <c r="BF23" s="78"/>
      <c r="BG23" s="78"/>
      <c r="BH23" s="78"/>
      <c r="BI23" s="78"/>
      <c r="BJ23" s="78"/>
      <c r="BK23" s="78"/>
      <c r="BL23" s="78"/>
      <c r="BM23" s="78"/>
      <c r="BN23" s="78"/>
      <c r="BO23" s="78"/>
      <c r="BP23" s="78"/>
      <c r="BQ23" s="78"/>
      <c r="BR23" s="78"/>
      <c r="BS23" s="78"/>
      <c r="BT23" s="78"/>
      <c r="BU23" s="78"/>
      <c r="BV23" s="78"/>
      <c r="BW23" s="78"/>
      <c r="BX23" s="78"/>
      <c r="BY23" s="78"/>
      <c r="BZ23" s="78"/>
      <c r="CA23" s="78"/>
      <c r="CB23" s="78"/>
      <c r="CC23" s="78"/>
      <c r="CD23" s="78"/>
      <c r="CE23" s="78"/>
      <c r="CF23" s="78"/>
      <c r="CG23" s="78"/>
      <c r="CH23" s="78"/>
      <c r="CI23" s="78"/>
      <c r="CJ23" s="78"/>
      <c r="CK23" s="78"/>
      <c r="CL23" s="78"/>
      <c r="CM23" s="78"/>
      <c r="CN23" s="78"/>
      <c r="CO23" s="78"/>
      <c r="CP23" s="78"/>
      <c r="CQ23" s="78"/>
      <c r="CR23" s="78"/>
      <c r="CS23" s="78"/>
      <c r="CT23" s="78"/>
      <c r="CU23" s="78"/>
      <c r="CV23" s="78"/>
      <c r="CW23" s="78"/>
      <c r="CX23" s="78"/>
      <c r="CY23" s="78"/>
      <c r="CZ23" s="78"/>
      <c r="DA23" s="78"/>
      <c r="DB23" s="78"/>
      <c r="DC23" s="78"/>
      <c r="DD23" s="78"/>
      <c r="DE23" s="78"/>
      <c r="DF23" s="78"/>
      <c r="DG23" s="78"/>
      <c r="DH23" s="78"/>
      <c r="DI23" s="78"/>
      <c r="DJ23" s="78"/>
      <c r="DK23" s="78"/>
      <c r="DL23" s="78"/>
      <c r="DM23" s="78"/>
      <c r="DN23" s="78"/>
      <c r="DO23" s="78"/>
      <c r="DP23" s="78"/>
      <c r="DQ23" s="78"/>
      <c r="DR23" s="78"/>
      <c r="DS23" s="78"/>
      <c r="DT23" s="78"/>
      <c r="DU23" s="78"/>
      <c r="DV23" s="78"/>
      <c r="DW23" s="78"/>
      <c r="DX23" s="78"/>
      <c r="DY23" s="78"/>
      <c r="DZ23" s="78"/>
      <c r="EA23" s="78"/>
      <c r="EB23" s="78"/>
      <c r="EC23" s="78"/>
      <c r="ED23" s="78"/>
      <c r="EE23" s="78"/>
      <c r="EF23" s="78"/>
      <c r="EG23" s="78"/>
      <c r="EH23" s="78"/>
      <c r="EI23" s="78"/>
      <c r="EJ23" s="78"/>
      <c r="EK23" s="78"/>
      <c r="EL23" s="78"/>
      <c r="EM23" s="78"/>
      <c r="EN23" s="78"/>
      <c r="EO23" s="78"/>
      <c r="EP23" s="78"/>
      <c r="EQ23" s="78"/>
      <c r="ER23" s="78"/>
      <c r="ES23" s="78"/>
      <c r="ET23" s="78"/>
      <c r="EU23" s="78"/>
      <c r="EV23" s="78"/>
      <c r="EW23" s="78"/>
      <c r="EX23" s="78"/>
      <c r="EY23" s="78"/>
      <c r="EZ23" s="78"/>
      <c r="FA23" s="78"/>
      <c r="FB23" s="78"/>
      <c r="FC23" s="78"/>
      <c r="FD23" s="78"/>
      <c r="FE23" s="78"/>
      <c r="FF23" s="78"/>
      <c r="FG23" s="78"/>
      <c r="FH23" s="78"/>
      <c r="FI23" s="78"/>
      <c r="FJ23" s="78"/>
      <c r="FK23" s="78"/>
      <c r="FL23" s="78"/>
      <c r="FM23" s="78"/>
      <c r="FN23" s="78"/>
      <c r="FO23" s="78"/>
      <c r="FP23" s="78"/>
      <c r="FQ23" s="78"/>
      <c r="FR23" s="78"/>
      <c r="FS23" s="78"/>
      <c r="FT23" s="78"/>
      <c r="FU23" s="78"/>
      <c r="FV23" s="78"/>
      <c r="FW23" s="78"/>
      <c r="FX23" s="78"/>
      <c r="FY23" s="78"/>
      <c r="FZ23" s="78"/>
      <c r="GA23" s="78"/>
      <c r="GB23" s="78"/>
      <c r="GC23" s="78"/>
      <c r="GD23" s="78"/>
      <c r="GE23" s="78"/>
      <c r="GF23" s="78"/>
      <c r="GG23" s="78"/>
      <c r="GH23" s="78"/>
      <c r="GI23" s="78"/>
      <c r="GJ23" s="78"/>
      <c r="GK23" s="78"/>
      <c r="GL23" s="78"/>
      <c r="GM23" s="78"/>
      <c r="GN23" s="78"/>
      <c r="GO23" s="78"/>
      <c r="GP23" s="78"/>
      <c r="GQ23" s="78"/>
      <c r="GR23" s="78"/>
      <c r="GS23" s="78"/>
      <c r="GT23" s="78"/>
      <c r="GU23" s="78"/>
      <c r="GV23" s="78"/>
      <c r="GW23" s="78"/>
      <c r="GX23" s="78"/>
      <c r="GY23" s="78"/>
      <c r="GZ23" s="78"/>
      <c r="HA23" s="78"/>
      <c r="HB23" s="78"/>
      <c r="HC23" s="78"/>
      <c r="HD23" s="78"/>
      <c r="HE23" s="78"/>
      <c r="HF23" s="78"/>
      <c r="HG23" s="78"/>
      <c r="HH23" s="78"/>
      <c r="HI23" s="78"/>
      <c r="HJ23" s="78"/>
      <c r="HK23" s="78"/>
      <c r="HL23" s="78"/>
      <c r="HM23" s="78"/>
      <c r="HN23" s="78"/>
      <c r="HO23" s="78"/>
      <c r="HP23" s="78"/>
      <c r="HQ23" s="78"/>
      <c r="HR23" s="78"/>
      <c r="HS23" s="78"/>
      <c r="HT23" s="78"/>
      <c r="HU23" s="78"/>
      <c r="HV23" s="78"/>
      <c r="HW23" s="78"/>
      <c r="HX23" s="78"/>
      <c r="HY23" s="78"/>
      <c r="HZ23" s="78"/>
      <c r="IA23" s="78"/>
      <c r="IB23" s="78"/>
      <c r="IC23" s="78"/>
      <c r="ID23" s="78"/>
      <c r="IE23" s="78"/>
      <c r="IF23" s="78"/>
      <c r="IG23" s="78"/>
      <c r="IH23" s="78"/>
      <c r="II23" s="78"/>
      <c r="IJ23" s="78"/>
      <c r="IK23" s="78"/>
      <c r="IL23" s="78"/>
      <c r="IM23" s="78"/>
      <c r="IN23" s="78"/>
      <c r="IO23" s="78"/>
      <c r="IP23" s="78"/>
      <c r="IQ23" s="78"/>
      <c r="IR23" s="78"/>
      <c r="IS23" s="78"/>
      <c r="IT23" s="78"/>
      <c r="IU23" s="78"/>
      <c r="IV23" s="78"/>
      <c r="IW23" s="78"/>
      <c r="IX23" s="78"/>
      <c r="IY23" s="78"/>
      <c r="IZ23" s="78"/>
      <c r="JA23" s="78"/>
      <c r="JB23" s="78"/>
      <c r="JC23" s="78"/>
      <c r="JD23" s="78"/>
      <c r="JE23" s="78"/>
      <c r="JF23" s="78"/>
      <c r="JG23" s="78"/>
      <c r="JH23" s="78"/>
      <c r="JI23" s="78"/>
      <c r="JJ23" s="78"/>
      <c r="JK23" s="78"/>
      <c r="JL23" s="78"/>
      <c r="JM23" s="78"/>
      <c r="JN23" s="78"/>
      <c r="JO23" s="78"/>
      <c r="JP23" s="78"/>
      <c r="JQ23" s="78"/>
      <c r="JR23" s="78"/>
      <c r="JS23" s="78"/>
      <c r="JT23" s="78"/>
      <c r="JU23" s="78"/>
      <c r="JV23" s="78"/>
      <c r="JW23" s="78"/>
      <c r="JX23" s="78"/>
      <c r="JY23" s="78"/>
      <c r="JZ23" s="78"/>
      <c r="KA23" s="78"/>
      <c r="KB23" s="78"/>
      <c r="KC23" s="78"/>
      <c r="KD23" s="78"/>
      <c r="KE23" s="78"/>
      <c r="KF23" s="78"/>
      <c r="KG23" s="78"/>
      <c r="KH23" s="78"/>
      <c r="KI23" s="78"/>
      <c r="KJ23" s="78"/>
      <c r="KK23" s="78"/>
      <c r="KL23" s="78"/>
      <c r="KM23" s="78"/>
      <c r="KN23" s="78"/>
      <c r="KO23" s="78"/>
      <c r="KP23" s="78"/>
      <c r="KQ23" s="78"/>
      <c r="KR23" s="78"/>
      <c r="KS23" s="78"/>
      <c r="KT23" s="78"/>
      <c r="KU23" s="78"/>
      <c r="KV23" s="78"/>
      <c r="KW23" s="78"/>
      <c r="KX23" s="78"/>
      <c r="KY23" s="78"/>
      <c r="KZ23" s="78"/>
      <c r="LA23" s="78"/>
      <c r="LB23" s="78"/>
      <c r="LC23" s="78"/>
      <c r="LD23" s="78"/>
      <c r="LE23" s="78"/>
      <c r="LF23" s="78"/>
      <c r="LG23" s="78"/>
      <c r="LH23" s="78"/>
      <c r="LI23" s="78"/>
      <c r="LJ23" s="78"/>
      <c r="LK23" s="78"/>
      <c r="LL23" s="78"/>
      <c r="LM23" s="78"/>
      <c r="LN23" s="78"/>
      <c r="LO23" s="78"/>
      <c r="LP23" s="78"/>
      <c r="LQ23" s="78"/>
      <c r="LR23" s="78"/>
      <c r="LS23" s="78"/>
      <c r="LT23" s="78"/>
      <c r="LU23" s="78"/>
      <c r="LV23" s="78"/>
      <c r="LW23" s="78"/>
      <c r="LX23" s="78"/>
      <c r="LY23" s="78"/>
      <c r="LZ23" s="78"/>
      <c r="MA23" s="78"/>
      <c r="MB23" s="78"/>
      <c r="MC23" s="78"/>
      <c r="MD23" s="78"/>
      <c r="ME23" s="78"/>
      <c r="MF23" s="78"/>
      <c r="MG23" s="78"/>
      <c r="MH23" s="78"/>
      <c r="MI23" s="78"/>
      <c r="MJ23" s="78"/>
      <c r="MK23" s="78"/>
      <c r="ML23" s="78"/>
      <c r="MM23" s="78"/>
      <c r="MN23" s="78"/>
      <c r="MO23" s="78"/>
      <c r="MP23" s="78"/>
      <c r="MQ23" s="78"/>
      <c r="MR23" s="78"/>
      <c r="MS23" s="78"/>
      <c r="MT23" s="78"/>
      <c r="MU23" s="78"/>
      <c r="MV23" s="78"/>
      <c r="MW23" s="78"/>
      <c r="MX23" s="78"/>
      <c r="MY23" s="78"/>
      <c r="MZ23" s="78"/>
      <c r="NA23" s="78"/>
      <c r="NB23" s="78"/>
      <c r="NC23" s="78"/>
      <c r="ND23" s="78"/>
      <c r="NE23" s="78"/>
      <c r="NF23" s="78"/>
      <c r="NG23" s="78"/>
      <c r="NH23" s="78"/>
      <c r="NI23" s="78"/>
      <c r="NJ23" s="78"/>
      <c r="NK23" s="78"/>
      <c r="NL23" s="78"/>
      <c r="NM23" s="78"/>
      <c r="NN23" s="78"/>
      <c r="NO23" s="78"/>
      <c r="NP23" s="78"/>
      <c r="NQ23" s="78"/>
      <c r="NR23" s="78"/>
      <c r="NS23" s="78"/>
      <c r="NT23" s="78"/>
      <c r="NU23" s="78"/>
      <c r="NV23" s="78"/>
      <c r="NW23" s="78"/>
      <c r="NX23" s="78"/>
      <c r="NY23" s="78"/>
      <c r="NZ23" s="78"/>
      <c r="OA23" s="78"/>
      <c r="OB23" s="78"/>
      <c r="OC23" s="78"/>
      <c r="OD23" s="78"/>
      <c r="OE23" s="78"/>
      <c r="OF23" s="78"/>
      <c r="OG23" s="78"/>
      <c r="OH23" s="78"/>
      <c r="OI23" s="78"/>
      <c r="OJ23" s="78"/>
      <c r="OK23" s="78"/>
      <c r="OL23" s="78"/>
      <c r="OM23" s="78"/>
      <c r="ON23" s="78"/>
      <c r="OO23" s="78"/>
      <c r="OP23" s="78"/>
      <c r="OQ23" s="78"/>
      <c r="OR23" s="78"/>
      <c r="OS23" s="78"/>
      <c r="OT23" s="78"/>
      <c r="OU23" s="78"/>
      <c r="OV23" s="78"/>
      <c r="OW23" s="78"/>
      <c r="OX23" s="78"/>
      <c r="OY23" s="78"/>
      <c r="OZ23" s="78"/>
      <c r="PA23" s="78"/>
      <c r="PB23" s="78"/>
      <c r="PC23" s="78"/>
      <c r="PD23" s="78"/>
      <c r="PE23" s="78"/>
      <c r="PF23" s="78"/>
      <c r="PG23" s="78"/>
      <c r="PH23" s="78"/>
      <c r="PI23" s="78"/>
      <c r="PJ23" s="78"/>
      <c r="PK23" s="78"/>
      <c r="PL23" s="78"/>
      <c r="PM23" s="78"/>
      <c r="PN23" s="78"/>
      <c r="PO23" s="78"/>
      <c r="PP23" s="78"/>
      <c r="PQ23" s="78"/>
      <c r="PR23" s="78"/>
      <c r="PS23" s="78"/>
      <c r="PT23" s="78"/>
      <c r="PU23" s="78"/>
      <c r="PV23" s="78"/>
      <c r="PW23" s="78"/>
      <c r="PX23" s="78"/>
      <c r="PY23" s="78"/>
      <c r="PZ23" s="78"/>
      <c r="QA23" s="78"/>
      <c r="QB23" s="78"/>
      <c r="QC23" s="78"/>
      <c r="QD23" s="78"/>
      <c r="QE23" s="78"/>
      <c r="QF23" s="78"/>
      <c r="QG23" s="78"/>
      <c r="QH23" s="78"/>
      <c r="QI23" s="78"/>
      <c r="QJ23" s="78"/>
      <c r="QK23" s="78"/>
      <c r="QL23" s="78"/>
      <c r="QM23" s="78"/>
      <c r="QN23" s="78"/>
      <c r="QO23" s="78"/>
      <c r="QP23" s="78"/>
      <c r="QQ23" s="78"/>
      <c r="QR23" s="78"/>
      <c r="QS23" s="78"/>
      <c r="QT23" s="78"/>
      <c r="QU23" s="78"/>
      <c r="QV23" s="78"/>
      <c r="QW23" s="78"/>
      <c r="QX23" s="78"/>
      <c r="QY23" s="78"/>
      <c r="QZ23" s="78"/>
      <c r="RA23" s="78"/>
      <c r="RB23" s="78"/>
      <c r="RC23" s="78"/>
      <c r="RD23" s="78"/>
      <c r="RE23" s="78"/>
      <c r="RF23" s="78"/>
      <c r="RG23" s="78"/>
      <c r="RH23" s="78"/>
      <c r="RI23" s="78"/>
      <c r="RJ23" s="78"/>
      <c r="RK23" s="78"/>
      <c r="RL23" s="78"/>
      <c r="RM23" s="78"/>
      <c r="RN23" s="78"/>
      <c r="RO23" s="78"/>
      <c r="RP23" s="78"/>
      <c r="RQ23" s="78"/>
      <c r="RR23" s="78"/>
      <c r="RS23" s="78"/>
      <c r="RT23" s="78"/>
      <c r="RU23" s="78"/>
      <c r="RV23" s="78"/>
      <c r="RW23" s="78"/>
      <c r="RX23" s="78"/>
      <c r="RY23" s="78"/>
      <c r="RZ23" s="78"/>
      <c r="SA23" s="78"/>
      <c r="SB23" s="78"/>
      <c r="SC23" s="78"/>
      <c r="SD23" s="78"/>
      <c r="SE23" s="78"/>
      <c r="SF23" s="78"/>
      <c r="SG23" s="78"/>
      <c r="SH23" s="78"/>
      <c r="SI23" s="78"/>
      <c r="SJ23" s="78"/>
      <c r="SK23" s="78"/>
      <c r="SL23" s="78"/>
      <c r="SM23" s="78"/>
      <c r="SN23" s="78"/>
      <c r="SO23" s="78"/>
      <c r="SP23" s="78"/>
      <c r="SQ23" s="78"/>
      <c r="SR23" s="78"/>
      <c r="SS23" s="78"/>
      <c r="ST23" s="78"/>
      <c r="SU23" s="78"/>
      <c r="SV23" s="78"/>
      <c r="SW23" s="78"/>
      <c r="SX23" s="78"/>
      <c r="SY23" s="78"/>
      <c r="SZ23" s="78"/>
      <c r="TA23" s="78"/>
      <c r="TB23" s="78"/>
      <c r="TC23" s="78"/>
      <c r="TD23" s="78"/>
      <c r="TE23" s="78"/>
      <c r="TF23" s="78"/>
      <c r="TG23" s="78"/>
      <c r="TH23" s="78"/>
      <c r="TI23" s="78"/>
      <c r="TJ23" s="78"/>
      <c r="TK23" s="78"/>
      <c r="TL23" s="78"/>
      <c r="TM23" s="78"/>
      <c r="TN23" s="78"/>
      <c r="TO23" s="78"/>
      <c r="TP23" s="78"/>
      <c r="TQ23" s="78"/>
      <c r="TR23" s="78"/>
      <c r="TS23" s="78"/>
      <c r="TT23" s="78"/>
      <c r="TU23" s="78"/>
      <c r="TV23" s="78"/>
      <c r="TW23" s="78"/>
      <c r="TX23" s="78"/>
      <c r="TY23" s="78"/>
      <c r="TZ23" s="78"/>
      <c r="UA23" s="78"/>
      <c r="UB23" s="78"/>
      <c r="UC23" s="78"/>
      <c r="UD23" s="78"/>
      <c r="UE23" s="78"/>
      <c r="UF23" s="78"/>
      <c r="UG23" s="78"/>
      <c r="UH23" s="78"/>
      <c r="UI23" s="78"/>
      <c r="UJ23" s="78"/>
      <c r="UK23" s="78"/>
      <c r="UL23" s="78"/>
      <c r="UM23" s="78"/>
      <c r="UN23" s="78"/>
      <c r="UO23" s="78"/>
      <c r="UP23" s="78"/>
      <c r="UQ23" s="78"/>
      <c r="UR23" s="78"/>
      <c r="US23" s="78"/>
      <c r="UT23" s="78"/>
      <c r="UU23" s="78"/>
      <c r="UV23" s="78"/>
      <c r="UW23" s="78"/>
      <c r="UX23" s="78"/>
      <c r="UY23" s="78"/>
      <c r="UZ23" s="78"/>
      <c r="VA23" s="78"/>
      <c r="VB23" s="78"/>
      <c r="VC23" s="78"/>
      <c r="VD23" s="78"/>
      <c r="VE23" s="78"/>
      <c r="VF23" s="78"/>
      <c r="VG23" s="78"/>
      <c r="VH23" s="78"/>
      <c r="VI23" s="78"/>
      <c r="VJ23" s="78"/>
      <c r="VK23" s="78"/>
      <c r="VL23" s="78"/>
      <c r="VM23" s="78"/>
      <c r="VN23" s="78"/>
      <c r="VO23" s="78"/>
      <c r="VP23" s="78"/>
      <c r="VQ23" s="78"/>
      <c r="VR23" s="78"/>
      <c r="VS23" s="78"/>
      <c r="VT23" s="78"/>
      <c r="VU23" s="78"/>
      <c r="VV23" s="78"/>
      <c r="VW23" s="78"/>
      <c r="VX23" s="78"/>
      <c r="VY23" s="78"/>
      <c r="VZ23" s="78"/>
      <c r="WA23" s="78"/>
      <c r="WB23" s="78"/>
      <c r="WC23" s="78"/>
      <c r="WD23" s="78"/>
      <c r="WE23" s="78"/>
      <c r="WF23" s="78"/>
      <c r="WG23" s="78"/>
      <c r="WH23" s="78"/>
      <c r="WI23" s="78"/>
      <c r="WJ23" s="78"/>
      <c r="WK23" s="78"/>
      <c r="WL23" s="78"/>
      <c r="WM23" s="78"/>
      <c r="WN23" s="78"/>
      <c r="WO23" s="78"/>
      <c r="WP23" s="78"/>
      <c r="WQ23" s="78"/>
      <c r="WR23" s="78"/>
      <c r="WS23" s="78"/>
      <c r="WT23" s="78"/>
      <c r="WU23" s="78"/>
      <c r="WV23" s="78"/>
      <c r="WW23" s="78"/>
      <c r="WX23" s="78"/>
      <c r="WY23" s="78"/>
      <c r="WZ23" s="78"/>
      <c r="XA23" s="78"/>
      <c r="XB23" s="78"/>
      <c r="XC23" s="78"/>
      <c r="XD23" s="78"/>
      <c r="XE23" s="78"/>
      <c r="XF23" s="78"/>
      <c r="XG23" s="78"/>
      <c r="XH23" s="78"/>
      <c r="XI23" s="78"/>
      <c r="XJ23" s="78"/>
      <c r="XK23" s="78"/>
      <c r="XL23" s="78"/>
      <c r="XM23" s="78"/>
      <c r="XN23" s="78"/>
      <c r="XO23" s="78"/>
      <c r="XP23" s="78"/>
      <c r="XQ23" s="78"/>
      <c r="XR23" s="78"/>
      <c r="XS23" s="78"/>
      <c r="XT23" s="78"/>
      <c r="XU23" s="78"/>
      <c r="XV23" s="78"/>
      <c r="XW23" s="78"/>
      <c r="XX23" s="78"/>
      <c r="XY23" s="78"/>
      <c r="XZ23" s="78"/>
      <c r="YA23" s="78"/>
      <c r="YB23" s="78"/>
      <c r="YC23" s="78"/>
      <c r="YD23" s="78"/>
      <c r="YE23" s="78"/>
      <c r="YF23" s="78"/>
      <c r="YG23" s="78"/>
      <c r="YH23" s="78"/>
      <c r="YI23" s="78"/>
      <c r="YJ23" s="78"/>
      <c r="YK23" s="78"/>
      <c r="YL23" s="78"/>
      <c r="YM23" s="78"/>
      <c r="YN23" s="78"/>
      <c r="YO23" s="78"/>
      <c r="YP23" s="78"/>
      <c r="YQ23" s="78"/>
      <c r="YR23" s="78"/>
      <c r="YS23" s="78"/>
      <c r="YT23" s="78"/>
      <c r="YU23" s="78"/>
      <c r="YV23" s="78"/>
      <c r="YW23" s="78"/>
      <c r="YX23" s="78"/>
      <c r="YY23" s="78"/>
      <c r="YZ23" s="78"/>
      <c r="ZA23" s="78"/>
      <c r="ZB23" s="78"/>
      <c r="ZC23" s="78"/>
      <c r="ZD23" s="78"/>
      <c r="ZE23" s="78"/>
      <c r="ZF23" s="78"/>
      <c r="ZG23" s="78"/>
      <c r="ZH23" s="78"/>
      <c r="ZI23" s="78"/>
      <c r="ZJ23" s="78"/>
      <c r="ZK23" s="78"/>
      <c r="ZL23" s="78"/>
      <c r="ZM23" s="78"/>
      <c r="ZN23" s="78"/>
      <c r="ZO23" s="78"/>
      <c r="ZP23" s="78"/>
      <c r="ZQ23" s="78"/>
      <c r="ZR23" s="78"/>
      <c r="ZS23" s="78"/>
      <c r="ZT23" s="78"/>
      <c r="ZU23" s="78"/>
      <c r="ZV23" s="78"/>
      <c r="ZW23" s="78"/>
      <c r="ZX23" s="78"/>
      <c r="ZY23" s="78"/>
      <c r="ZZ23" s="78"/>
      <c r="AAA23" s="78"/>
      <c r="AAB23" s="78"/>
      <c r="AAC23" s="78"/>
      <c r="AAD23" s="78"/>
      <c r="AAE23" s="78"/>
      <c r="AAF23" s="78"/>
      <c r="AAG23" s="78"/>
      <c r="AAH23" s="78"/>
      <c r="AAI23" s="78"/>
      <c r="AAJ23" s="78"/>
      <c r="AAK23" s="78"/>
      <c r="AAL23" s="78"/>
      <c r="AAM23" s="78"/>
      <c r="AAN23" s="78"/>
      <c r="AAO23" s="78"/>
      <c r="AAP23" s="78"/>
      <c r="AAQ23" s="78"/>
      <c r="AAR23" s="78"/>
      <c r="AAS23" s="78"/>
      <c r="AAT23" s="78"/>
      <c r="AAU23" s="78"/>
      <c r="AAV23" s="78"/>
      <c r="AAW23" s="78"/>
      <c r="AAX23" s="78"/>
      <c r="AAY23" s="78"/>
      <c r="AAZ23" s="78"/>
      <c r="ABA23" s="78"/>
      <c r="ABB23" s="78"/>
      <c r="ABC23" s="78"/>
      <c r="ABD23" s="78"/>
      <c r="ABE23" s="78"/>
      <c r="ABF23" s="78"/>
      <c r="ABG23" s="78"/>
      <c r="ABH23" s="78"/>
      <c r="ABI23" s="78"/>
      <c r="ABJ23" s="78"/>
      <c r="ABK23" s="78"/>
      <c r="ABL23" s="78"/>
      <c r="ABM23" s="78"/>
      <c r="ABN23" s="78"/>
      <c r="ABO23" s="78"/>
      <c r="ABP23" s="78"/>
      <c r="ABQ23" s="78"/>
      <c r="ABR23" s="78"/>
      <c r="ABS23" s="78"/>
      <c r="ABT23" s="78"/>
      <c r="ABU23" s="78"/>
      <c r="ABV23" s="78"/>
      <c r="ABW23" s="78"/>
      <c r="ABX23" s="78"/>
      <c r="ABY23" s="78"/>
      <c r="ABZ23" s="78"/>
      <c r="ACA23" s="78"/>
      <c r="ACB23" s="78"/>
      <c r="ACC23" s="78"/>
      <c r="ACD23" s="78"/>
      <c r="ACE23" s="78"/>
      <c r="ACF23" s="78"/>
      <c r="ACG23" s="78"/>
      <c r="ACH23" s="78"/>
      <c r="ACI23" s="78"/>
      <c r="ACJ23" s="78"/>
      <c r="ACK23" s="78"/>
      <c r="ACL23" s="78"/>
      <c r="ACM23" s="78"/>
      <c r="ACN23" s="78"/>
      <c r="ACO23" s="78"/>
      <c r="ACP23" s="78"/>
      <c r="ACQ23" s="78"/>
      <c r="ACR23" s="78"/>
      <c r="ACS23" s="78"/>
      <c r="ACT23" s="78"/>
      <c r="ACU23" s="78"/>
      <c r="ACV23" s="78"/>
      <c r="ACW23" s="78"/>
      <c r="ACX23" s="78"/>
      <c r="ACY23" s="78"/>
      <c r="ACZ23" s="78"/>
      <c r="ADA23" s="78"/>
      <c r="ADB23" s="78"/>
      <c r="ADC23" s="78"/>
      <c r="ADD23" s="78"/>
      <c r="ADE23" s="78"/>
      <c r="ADF23" s="78"/>
      <c r="ADG23" s="78"/>
      <c r="ADH23" s="78"/>
      <c r="ADI23" s="78"/>
      <c r="ADJ23" s="78"/>
      <c r="ADK23" s="78"/>
      <c r="ADL23" s="78"/>
      <c r="ADM23" s="78"/>
      <c r="ADN23" s="78"/>
      <c r="ADO23" s="78"/>
      <c r="ADP23" s="78"/>
      <c r="ADQ23" s="78"/>
      <c r="ADR23" s="78"/>
      <c r="ADS23" s="78"/>
      <c r="ADT23" s="78"/>
      <c r="ADU23" s="78"/>
      <c r="ADV23" s="78"/>
      <c r="ADW23" s="78"/>
      <c r="ADX23" s="78"/>
      <c r="ADY23" s="78"/>
      <c r="ADZ23" s="78"/>
      <c r="AEA23" s="78"/>
      <c r="AEB23" s="78"/>
      <c r="AEC23" s="78"/>
      <c r="AED23" s="78"/>
      <c r="AEE23" s="78"/>
      <c r="AEF23" s="78"/>
      <c r="AEG23" s="78"/>
      <c r="AEH23" s="78"/>
      <c r="AEI23" s="78"/>
      <c r="AEJ23" s="78"/>
      <c r="AEK23" s="78"/>
      <c r="AEL23" s="78"/>
      <c r="AEM23" s="78"/>
      <c r="AEN23" s="78"/>
      <c r="AEO23" s="78"/>
      <c r="AEP23" s="78"/>
      <c r="AEQ23" s="78"/>
      <c r="AER23" s="78"/>
      <c r="AES23" s="78"/>
      <c r="AET23" s="78"/>
      <c r="AEU23" s="78"/>
      <c r="AEV23" s="78"/>
      <c r="AEW23" s="78"/>
      <c r="AEX23" s="78"/>
      <c r="AEY23" s="78"/>
      <c r="AEZ23" s="78"/>
      <c r="AFA23" s="78"/>
      <c r="AFB23" s="78"/>
      <c r="AFC23" s="78"/>
      <c r="AFD23" s="78"/>
      <c r="AFE23" s="78"/>
      <c r="AFF23" s="78"/>
      <c r="AFG23" s="78"/>
      <c r="AFH23" s="78"/>
      <c r="AFI23" s="78"/>
      <c r="AFJ23" s="78"/>
      <c r="AFK23" s="78"/>
      <c r="AFL23" s="78"/>
      <c r="AFM23" s="78"/>
      <c r="AFN23" s="78"/>
      <c r="AFO23" s="78"/>
      <c r="AFP23" s="78"/>
      <c r="AFQ23" s="78"/>
      <c r="AFR23" s="78"/>
      <c r="AFS23" s="78"/>
      <c r="AFT23" s="78"/>
      <c r="AFU23" s="78"/>
      <c r="AFV23" s="78"/>
      <c r="AFW23" s="78"/>
      <c r="AFX23" s="78"/>
      <c r="AFY23" s="78"/>
      <c r="AFZ23" s="78"/>
      <c r="AGA23" s="78"/>
      <c r="AGB23" s="78"/>
      <c r="AGC23" s="78"/>
      <c r="AGD23" s="78"/>
      <c r="AGE23" s="78"/>
      <c r="AGF23" s="78"/>
      <c r="AGG23" s="78"/>
      <c r="AGH23" s="78"/>
      <c r="AGI23" s="78"/>
      <c r="AGJ23" s="78"/>
      <c r="AGK23" s="78"/>
      <c r="AGL23" s="78"/>
      <c r="AGM23" s="78"/>
      <c r="AGN23" s="78"/>
      <c r="AGO23" s="78"/>
      <c r="AGP23" s="78"/>
      <c r="AGQ23" s="78"/>
      <c r="AGR23" s="78"/>
      <c r="AGS23" s="78"/>
      <c r="AGT23" s="78"/>
      <c r="AGU23" s="78"/>
      <c r="AGV23" s="78"/>
      <c r="AGW23" s="78"/>
      <c r="AGX23" s="78"/>
      <c r="AGY23" s="78"/>
      <c r="AGZ23" s="78"/>
      <c r="AHA23" s="78"/>
      <c r="AHB23" s="78"/>
      <c r="AHC23" s="78"/>
      <c r="AHD23" s="78"/>
      <c r="AHE23" s="78"/>
      <c r="AHF23" s="78"/>
      <c r="AHG23" s="78"/>
      <c r="AHH23" s="78"/>
      <c r="AHI23" s="78"/>
      <c r="AHJ23" s="78"/>
      <c r="AHK23" s="78"/>
      <c r="AHL23" s="78"/>
      <c r="AHM23" s="78"/>
      <c r="AHN23" s="78"/>
      <c r="AHO23" s="78"/>
      <c r="AHP23" s="78"/>
      <c r="AHQ23" s="78"/>
      <c r="AHR23" s="78"/>
      <c r="AHS23" s="78"/>
      <c r="AHT23" s="78"/>
      <c r="AHU23" s="78"/>
      <c r="AHV23" s="78"/>
      <c r="AHW23" s="78"/>
      <c r="AHX23" s="78"/>
      <c r="AHY23" s="78"/>
      <c r="AHZ23" s="78"/>
      <c r="AIA23" s="78"/>
      <c r="AIB23" s="78"/>
      <c r="AIC23" s="78"/>
      <c r="AID23" s="78"/>
      <c r="AIE23" s="78"/>
      <c r="AIF23" s="78"/>
      <c r="AIG23" s="78"/>
      <c r="AIH23" s="78"/>
      <c r="AII23" s="78"/>
      <c r="AIJ23" s="78"/>
      <c r="AIK23" s="78"/>
      <c r="AIL23" s="78"/>
      <c r="AIM23" s="78"/>
      <c r="AIN23" s="78"/>
      <c r="AIO23" s="78"/>
      <c r="AIP23" s="78"/>
      <c r="AIQ23" s="78"/>
      <c r="AIR23" s="78"/>
      <c r="AIS23" s="78"/>
      <c r="AIT23" s="78"/>
      <c r="AIU23" s="78"/>
      <c r="AIV23" s="78"/>
      <c r="AIW23" s="78"/>
      <c r="AIX23" s="78"/>
      <c r="AIY23" s="78"/>
      <c r="AIZ23" s="78"/>
      <c r="AJA23" s="78"/>
      <c r="AJB23" s="78"/>
      <c r="AJC23" s="78"/>
      <c r="AJD23" s="78"/>
      <c r="AJE23" s="78"/>
      <c r="AJF23" s="78"/>
      <c r="AJG23" s="78"/>
      <c r="AJH23" s="78"/>
      <c r="AJI23" s="78"/>
      <c r="AJJ23" s="78"/>
      <c r="AJK23" s="78"/>
      <c r="AJL23" s="78"/>
      <c r="AJM23" s="78"/>
      <c r="AJN23" s="78"/>
      <c r="AJO23" s="78"/>
      <c r="AJP23" s="78"/>
      <c r="AJQ23" s="78"/>
      <c r="AJR23" s="78"/>
      <c r="AJS23" s="78"/>
      <c r="AJT23" s="78"/>
      <c r="AJU23" s="78"/>
      <c r="AJV23" s="78"/>
      <c r="AJW23" s="78"/>
      <c r="AJX23" s="78"/>
      <c r="AJY23" s="78"/>
      <c r="AJZ23" s="78"/>
      <c r="AKA23" s="78"/>
      <c r="AKB23" s="78"/>
      <c r="AKC23" s="78"/>
      <c r="AKD23" s="78"/>
      <c r="AKE23" s="78"/>
      <c r="AKF23" s="78"/>
      <c r="AKG23" s="78"/>
      <c r="AKH23" s="78"/>
      <c r="AKI23" s="78"/>
      <c r="AKJ23" s="78"/>
      <c r="AKK23" s="78"/>
      <c r="AKL23" s="78"/>
      <c r="AKM23" s="78"/>
      <c r="AKN23" s="78"/>
      <c r="AKO23" s="78"/>
      <c r="AKP23" s="78"/>
      <c r="AKQ23" s="78"/>
      <c r="AKR23" s="78"/>
      <c r="AKS23" s="78"/>
      <c r="AKT23" s="78"/>
      <c r="AKU23" s="78"/>
      <c r="AKV23" s="78"/>
      <c r="AKW23" s="78"/>
      <c r="AKX23" s="78"/>
      <c r="AKY23" s="78"/>
      <c r="AKZ23" s="78"/>
      <c r="ALA23" s="78"/>
      <c r="ALB23" s="78"/>
      <c r="ALC23" s="78"/>
      <c r="ALD23" s="78"/>
      <c r="ALE23" s="78"/>
      <c r="ALF23" s="78"/>
      <c r="ALG23" s="78"/>
      <c r="ALH23" s="78"/>
      <c r="ALI23" s="78"/>
      <c r="ALJ23" s="78"/>
      <c r="ALK23" s="78"/>
      <c r="ALL23" s="78"/>
      <c r="ALM23" s="78"/>
      <c r="ALN23" s="78"/>
      <c r="ALO23" s="78"/>
      <c r="ALP23" s="78"/>
      <c r="ALQ23" s="78"/>
      <c r="ALR23" s="78"/>
      <c r="ALS23" s="78"/>
      <c r="ALT23" s="78"/>
      <c r="ALU23" s="78"/>
      <c r="ALV23" s="78"/>
      <c r="ALW23" s="78"/>
      <c r="ALX23" s="78"/>
      <c r="ALY23" s="78"/>
      <c r="ALZ23" s="78"/>
      <c r="AMA23" s="78"/>
      <c r="AMB23" s="78"/>
      <c r="AMC23" s="78"/>
      <c r="AMD23" s="78"/>
      <c r="AME23" s="78"/>
      <c r="AMF23" s="78"/>
      <c r="AMG23" s="78"/>
      <c r="AMH23" s="78"/>
      <c r="AMI23" s="78"/>
      <c r="AMJ23" s="78"/>
      <c r="AMK23" s="78"/>
      <c r="AML23" s="78"/>
      <c r="AMM23" s="78"/>
      <c r="AMN23" s="78"/>
      <c r="AMO23" s="78"/>
    </row>
    <row r="24" spans="1:1029" s="328" customFormat="1" ht="17.100000000000001" customHeight="1" thickTop="1" thickBot="1">
      <c r="A24" s="103"/>
      <c r="B24" s="105"/>
      <c r="C24" s="219" t="s">
        <v>57</v>
      </c>
      <c r="D24" s="219"/>
      <c r="E24" s="332"/>
      <c r="F24" s="201"/>
      <c r="G24" s="201"/>
      <c r="H24" s="332"/>
      <c r="I24" s="106"/>
      <c r="J24" s="235">
        <f>J20</f>
        <v>0</v>
      </c>
      <c r="K24" s="106"/>
      <c r="L24" s="235">
        <f>L20</f>
        <v>50</v>
      </c>
      <c r="M24" s="201"/>
      <c r="N24" s="78"/>
      <c r="O24" s="78"/>
      <c r="P24" s="78"/>
      <c r="Q24" s="78"/>
      <c r="R24" s="78"/>
      <c r="S24" s="78"/>
      <c r="T24" s="78"/>
      <c r="U24" s="78"/>
      <c r="V24" s="78"/>
      <c r="W24" s="78"/>
      <c r="X24" s="78"/>
      <c r="Y24" s="78"/>
      <c r="Z24" s="78"/>
      <c r="AA24" s="78"/>
      <c r="AB24" s="78"/>
      <c r="AC24" s="78"/>
      <c r="AD24" s="78"/>
      <c r="AE24" s="78"/>
      <c r="AF24" s="78"/>
      <c r="AG24" s="78"/>
      <c r="AH24" s="78"/>
      <c r="AI24" s="78"/>
      <c r="AJ24" s="78"/>
      <c r="AK24" s="78"/>
      <c r="AL24" s="78"/>
      <c r="AM24" s="78"/>
      <c r="AN24" s="78"/>
      <c r="AO24" s="78"/>
      <c r="AP24" s="78"/>
      <c r="AQ24" s="78"/>
      <c r="AR24" s="78"/>
      <c r="AS24" s="78"/>
      <c r="AT24" s="78"/>
      <c r="AU24" s="78"/>
      <c r="AV24" s="78"/>
      <c r="AW24" s="78"/>
      <c r="AX24" s="78"/>
      <c r="AY24" s="78"/>
      <c r="AZ24" s="78"/>
      <c r="BA24" s="78"/>
      <c r="BB24" s="78"/>
      <c r="BC24" s="78"/>
      <c r="BD24" s="78"/>
      <c r="BE24" s="78"/>
      <c r="BF24" s="78"/>
      <c r="BG24" s="78"/>
      <c r="BH24" s="78"/>
      <c r="BI24" s="78"/>
      <c r="BJ24" s="78"/>
      <c r="BK24" s="78"/>
      <c r="BL24" s="78"/>
      <c r="BM24" s="78"/>
      <c r="BN24" s="78"/>
      <c r="BO24" s="78"/>
      <c r="BP24" s="78"/>
      <c r="BQ24" s="78"/>
      <c r="BR24" s="78"/>
      <c r="BS24" s="78"/>
      <c r="BT24" s="78"/>
      <c r="BU24" s="78"/>
      <c r="BV24" s="78"/>
      <c r="BW24" s="78"/>
      <c r="BX24" s="78"/>
      <c r="BY24" s="78"/>
      <c r="BZ24" s="78"/>
      <c r="CA24" s="78"/>
      <c r="CB24" s="78"/>
      <c r="CC24" s="78"/>
      <c r="CD24" s="78"/>
      <c r="CE24" s="78"/>
      <c r="CF24" s="78"/>
      <c r="CG24" s="78"/>
      <c r="CH24" s="78"/>
      <c r="CI24" s="78"/>
      <c r="CJ24" s="78"/>
      <c r="CK24" s="78"/>
      <c r="CL24" s="78"/>
      <c r="CM24" s="78"/>
      <c r="CN24" s="78"/>
      <c r="CO24" s="78"/>
      <c r="CP24" s="78"/>
      <c r="CQ24" s="78"/>
      <c r="CR24" s="78"/>
      <c r="CS24" s="78"/>
      <c r="CT24" s="78"/>
      <c r="CU24" s="78"/>
      <c r="CV24" s="78"/>
      <c r="CW24" s="78"/>
      <c r="CX24" s="78"/>
      <c r="CY24" s="78"/>
      <c r="CZ24" s="78"/>
      <c r="DA24" s="78"/>
      <c r="DB24" s="78"/>
      <c r="DC24" s="78"/>
      <c r="DD24" s="78"/>
      <c r="DE24" s="78"/>
      <c r="DF24" s="78"/>
      <c r="DG24" s="78"/>
      <c r="DH24" s="78"/>
      <c r="DI24" s="78"/>
      <c r="DJ24" s="78"/>
      <c r="DK24" s="78"/>
      <c r="DL24" s="78"/>
      <c r="DM24" s="78"/>
      <c r="DN24" s="78"/>
      <c r="DO24" s="78"/>
      <c r="DP24" s="78"/>
      <c r="DQ24" s="78"/>
      <c r="DR24" s="78"/>
      <c r="DS24" s="78"/>
      <c r="DT24" s="78"/>
      <c r="DU24" s="78"/>
      <c r="DV24" s="78"/>
      <c r="DW24" s="78"/>
      <c r="DX24" s="78"/>
      <c r="DY24" s="78"/>
      <c r="DZ24" s="78"/>
      <c r="EA24" s="78"/>
      <c r="EB24" s="78"/>
      <c r="EC24" s="78"/>
      <c r="ED24" s="78"/>
      <c r="EE24" s="78"/>
      <c r="EF24" s="78"/>
      <c r="EG24" s="78"/>
      <c r="EH24" s="78"/>
      <c r="EI24" s="78"/>
      <c r="EJ24" s="78"/>
      <c r="EK24" s="78"/>
      <c r="EL24" s="78"/>
      <c r="EM24" s="78"/>
      <c r="EN24" s="78"/>
      <c r="EO24" s="78"/>
      <c r="EP24" s="78"/>
      <c r="EQ24" s="78"/>
      <c r="ER24" s="78"/>
      <c r="ES24" s="78"/>
      <c r="ET24" s="78"/>
      <c r="EU24" s="78"/>
      <c r="EV24" s="78"/>
      <c r="EW24" s="78"/>
      <c r="EX24" s="78"/>
      <c r="EY24" s="78"/>
      <c r="EZ24" s="78"/>
      <c r="FA24" s="78"/>
      <c r="FB24" s="78"/>
      <c r="FC24" s="78"/>
      <c r="FD24" s="78"/>
      <c r="FE24" s="78"/>
      <c r="FF24" s="78"/>
      <c r="FG24" s="78"/>
      <c r="FH24" s="78"/>
      <c r="FI24" s="78"/>
      <c r="FJ24" s="78"/>
      <c r="FK24" s="78"/>
      <c r="FL24" s="78"/>
      <c r="FM24" s="78"/>
      <c r="FN24" s="78"/>
      <c r="FO24" s="78"/>
      <c r="FP24" s="78"/>
      <c r="FQ24" s="78"/>
      <c r="FR24" s="78"/>
      <c r="FS24" s="78"/>
      <c r="FT24" s="78"/>
      <c r="FU24" s="78"/>
      <c r="FV24" s="78"/>
      <c r="FW24" s="78"/>
      <c r="FX24" s="78"/>
      <c r="FY24" s="78"/>
      <c r="FZ24" s="78"/>
      <c r="GA24" s="78"/>
      <c r="GB24" s="78"/>
      <c r="GC24" s="78"/>
      <c r="GD24" s="78"/>
      <c r="GE24" s="78"/>
      <c r="GF24" s="78"/>
      <c r="GG24" s="78"/>
      <c r="GH24" s="78"/>
      <c r="GI24" s="78"/>
      <c r="GJ24" s="78"/>
      <c r="GK24" s="78"/>
      <c r="GL24" s="78"/>
      <c r="GM24" s="78"/>
      <c r="GN24" s="78"/>
      <c r="GO24" s="78"/>
      <c r="GP24" s="78"/>
      <c r="GQ24" s="78"/>
      <c r="GR24" s="78"/>
      <c r="GS24" s="78"/>
      <c r="GT24" s="78"/>
      <c r="GU24" s="78"/>
      <c r="GV24" s="78"/>
      <c r="GW24" s="78"/>
      <c r="GX24" s="78"/>
      <c r="GY24" s="78"/>
      <c r="GZ24" s="78"/>
      <c r="HA24" s="78"/>
      <c r="HB24" s="78"/>
      <c r="HC24" s="78"/>
      <c r="HD24" s="78"/>
      <c r="HE24" s="78"/>
      <c r="HF24" s="78"/>
      <c r="HG24" s="78"/>
      <c r="HH24" s="78"/>
      <c r="HI24" s="78"/>
      <c r="HJ24" s="78"/>
      <c r="HK24" s="78"/>
      <c r="HL24" s="78"/>
      <c r="HM24" s="78"/>
      <c r="HN24" s="78"/>
      <c r="HO24" s="78"/>
      <c r="HP24" s="78"/>
      <c r="HQ24" s="78"/>
      <c r="HR24" s="78"/>
      <c r="HS24" s="78"/>
      <c r="HT24" s="78"/>
      <c r="HU24" s="78"/>
      <c r="HV24" s="78"/>
      <c r="HW24" s="78"/>
      <c r="HX24" s="78"/>
      <c r="HY24" s="78"/>
      <c r="HZ24" s="78"/>
      <c r="IA24" s="78"/>
      <c r="IB24" s="78"/>
      <c r="IC24" s="78"/>
      <c r="ID24" s="78"/>
      <c r="IE24" s="78"/>
      <c r="IF24" s="78"/>
      <c r="IG24" s="78"/>
      <c r="IH24" s="78"/>
      <c r="II24" s="78"/>
      <c r="IJ24" s="78"/>
      <c r="IK24" s="78"/>
      <c r="IL24" s="78"/>
      <c r="IM24" s="78"/>
      <c r="IN24" s="78"/>
      <c r="IO24" s="78"/>
      <c r="IP24" s="78"/>
      <c r="IQ24" s="78"/>
      <c r="IR24" s="78"/>
      <c r="IS24" s="78"/>
      <c r="IT24" s="78"/>
      <c r="IU24" s="78"/>
      <c r="IV24" s="78"/>
      <c r="IW24" s="78"/>
      <c r="IX24" s="78"/>
      <c r="IY24" s="78"/>
      <c r="IZ24" s="78"/>
      <c r="JA24" s="78"/>
      <c r="JB24" s="78"/>
      <c r="JC24" s="78"/>
      <c r="JD24" s="78"/>
      <c r="JE24" s="78"/>
      <c r="JF24" s="78"/>
      <c r="JG24" s="78"/>
      <c r="JH24" s="78"/>
      <c r="JI24" s="78"/>
      <c r="JJ24" s="78"/>
      <c r="JK24" s="78"/>
      <c r="JL24" s="78"/>
      <c r="JM24" s="78"/>
      <c r="JN24" s="78"/>
      <c r="JO24" s="78"/>
      <c r="JP24" s="78"/>
      <c r="JQ24" s="78"/>
      <c r="JR24" s="78"/>
      <c r="JS24" s="78"/>
      <c r="JT24" s="78"/>
      <c r="JU24" s="78"/>
      <c r="JV24" s="78"/>
      <c r="JW24" s="78"/>
      <c r="JX24" s="78"/>
      <c r="JY24" s="78"/>
      <c r="JZ24" s="78"/>
      <c r="KA24" s="78"/>
      <c r="KB24" s="78"/>
      <c r="KC24" s="78"/>
      <c r="KD24" s="78"/>
      <c r="KE24" s="78"/>
      <c r="KF24" s="78"/>
      <c r="KG24" s="78"/>
      <c r="KH24" s="78"/>
      <c r="KI24" s="78"/>
      <c r="KJ24" s="78"/>
      <c r="KK24" s="78"/>
      <c r="KL24" s="78"/>
      <c r="KM24" s="78"/>
      <c r="KN24" s="78"/>
      <c r="KO24" s="78"/>
      <c r="KP24" s="78"/>
      <c r="KQ24" s="78"/>
      <c r="KR24" s="78"/>
      <c r="KS24" s="78"/>
      <c r="KT24" s="78"/>
      <c r="KU24" s="78"/>
      <c r="KV24" s="78"/>
      <c r="KW24" s="78"/>
      <c r="KX24" s="78"/>
      <c r="KY24" s="78"/>
      <c r="KZ24" s="78"/>
      <c r="LA24" s="78"/>
      <c r="LB24" s="78"/>
      <c r="LC24" s="78"/>
      <c r="LD24" s="78"/>
      <c r="LE24" s="78"/>
      <c r="LF24" s="78"/>
      <c r="LG24" s="78"/>
      <c r="LH24" s="78"/>
      <c r="LI24" s="78"/>
      <c r="LJ24" s="78"/>
      <c r="LK24" s="78"/>
      <c r="LL24" s="78"/>
      <c r="LM24" s="78"/>
      <c r="LN24" s="78"/>
      <c r="LO24" s="78"/>
      <c r="LP24" s="78"/>
      <c r="LQ24" s="78"/>
      <c r="LR24" s="78"/>
      <c r="LS24" s="78"/>
      <c r="LT24" s="78"/>
      <c r="LU24" s="78"/>
      <c r="LV24" s="78"/>
      <c r="LW24" s="78"/>
      <c r="LX24" s="78"/>
      <c r="LY24" s="78"/>
      <c r="LZ24" s="78"/>
      <c r="MA24" s="78"/>
      <c r="MB24" s="78"/>
      <c r="MC24" s="78"/>
      <c r="MD24" s="78"/>
      <c r="ME24" s="78"/>
      <c r="MF24" s="78"/>
      <c r="MG24" s="78"/>
      <c r="MH24" s="78"/>
      <c r="MI24" s="78"/>
      <c r="MJ24" s="78"/>
      <c r="MK24" s="78"/>
      <c r="ML24" s="78"/>
      <c r="MM24" s="78"/>
      <c r="MN24" s="78"/>
      <c r="MO24" s="78"/>
      <c r="MP24" s="78"/>
      <c r="MQ24" s="78"/>
      <c r="MR24" s="78"/>
      <c r="MS24" s="78"/>
      <c r="MT24" s="78"/>
      <c r="MU24" s="78"/>
      <c r="MV24" s="78"/>
      <c r="MW24" s="78"/>
      <c r="MX24" s="78"/>
      <c r="MY24" s="78"/>
      <c r="MZ24" s="78"/>
      <c r="NA24" s="78"/>
      <c r="NB24" s="78"/>
      <c r="NC24" s="78"/>
      <c r="ND24" s="78"/>
      <c r="NE24" s="78"/>
      <c r="NF24" s="78"/>
      <c r="NG24" s="78"/>
      <c r="NH24" s="78"/>
      <c r="NI24" s="78"/>
      <c r="NJ24" s="78"/>
      <c r="NK24" s="78"/>
      <c r="NL24" s="78"/>
      <c r="NM24" s="78"/>
      <c r="NN24" s="78"/>
      <c r="NO24" s="78"/>
      <c r="NP24" s="78"/>
      <c r="NQ24" s="78"/>
      <c r="NR24" s="78"/>
      <c r="NS24" s="78"/>
      <c r="NT24" s="78"/>
      <c r="NU24" s="78"/>
      <c r="NV24" s="78"/>
      <c r="NW24" s="78"/>
      <c r="NX24" s="78"/>
      <c r="NY24" s="78"/>
      <c r="NZ24" s="78"/>
      <c r="OA24" s="78"/>
      <c r="OB24" s="78"/>
      <c r="OC24" s="78"/>
      <c r="OD24" s="78"/>
      <c r="OE24" s="78"/>
      <c r="OF24" s="78"/>
      <c r="OG24" s="78"/>
      <c r="OH24" s="78"/>
      <c r="OI24" s="78"/>
      <c r="OJ24" s="78"/>
      <c r="OK24" s="78"/>
      <c r="OL24" s="78"/>
      <c r="OM24" s="78"/>
      <c r="ON24" s="78"/>
      <c r="OO24" s="78"/>
      <c r="OP24" s="78"/>
      <c r="OQ24" s="78"/>
      <c r="OR24" s="78"/>
      <c r="OS24" s="78"/>
      <c r="OT24" s="78"/>
      <c r="OU24" s="78"/>
      <c r="OV24" s="78"/>
      <c r="OW24" s="78"/>
      <c r="OX24" s="78"/>
      <c r="OY24" s="78"/>
      <c r="OZ24" s="78"/>
      <c r="PA24" s="78"/>
      <c r="PB24" s="78"/>
      <c r="PC24" s="78"/>
      <c r="PD24" s="78"/>
      <c r="PE24" s="78"/>
      <c r="PF24" s="78"/>
      <c r="PG24" s="78"/>
      <c r="PH24" s="78"/>
      <c r="PI24" s="78"/>
      <c r="PJ24" s="78"/>
      <c r="PK24" s="78"/>
      <c r="PL24" s="78"/>
      <c r="PM24" s="78"/>
      <c r="PN24" s="78"/>
      <c r="PO24" s="78"/>
      <c r="PP24" s="78"/>
      <c r="PQ24" s="78"/>
      <c r="PR24" s="78"/>
      <c r="PS24" s="78"/>
      <c r="PT24" s="78"/>
      <c r="PU24" s="78"/>
      <c r="PV24" s="78"/>
      <c r="PW24" s="78"/>
      <c r="PX24" s="78"/>
      <c r="PY24" s="78"/>
      <c r="PZ24" s="78"/>
      <c r="QA24" s="78"/>
      <c r="QB24" s="78"/>
      <c r="QC24" s="78"/>
      <c r="QD24" s="78"/>
      <c r="QE24" s="78"/>
      <c r="QF24" s="78"/>
      <c r="QG24" s="78"/>
      <c r="QH24" s="78"/>
      <c r="QI24" s="78"/>
      <c r="QJ24" s="78"/>
      <c r="QK24" s="78"/>
      <c r="QL24" s="78"/>
      <c r="QM24" s="78"/>
      <c r="QN24" s="78"/>
      <c r="QO24" s="78"/>
      <c r="QP24" s="78"/>
      <c r="QQ24" s="78"/>
      <c r="QR24" s="78"/>
      <c r="QS24" s="78"/>
      <c r="QT24" s="78"/>
      <c r="QU24" s="78"/>
      <c r="QV24" s="78"/>
      <c r="QW24" s="78"/>
      <c r="QX24" s="78"/>
      <c r="QY24" s="78"/>
      <c r="QZ24" s="78"/>
      <c r="RA24" s="78"/>
      <c r="RB24" s="78"/>
      <c r="RC24" s="78"/>
      <c r="RD24" s="78"/>
      <c r="RE24" s="78"/>
      <c r="RF24" s="78"/>
      <c r="RG24" s="78"/>
      <c r="RH24" s="78"/>
      <c r="RI24" s="78"/>
      <c r="RJ24" s="78"/>
      <c r="RK24" s="78"/>
      <c r="RL24" s="78"/>
      <c r="RM24" s="78"/>
      <c r="RN24" s="78"/>
      <c r="RO24" s="78"/>
      <c r="RP24" s="78"/>
      <c r="RQ24" s="78"/>
      <c r="RR24" s="78"/>
      <c r="RS24" s="78"/>
      <c r="RT24" s="78"/>
      <c r="RU24" s="78"/>
      <c r="RV24" s="78"/>
      <c r="RW24" s="78"/>
      <c r="RX24" s="78"/>
      <c r="RY24" s="78"/>
      <c r="RZ24" s="78"/>
      <c r="SA24" s="78"/>
      <c r="SB24" s="78"/>
      <c r="SC24" s="78"/>
      <c r="SD24" s="78"/>
      <c r="SE24" s="78"/>
      <c r="SF24" s="78"/>
      <c r="SG24" s="78"/>
      <c r="SH24" s="78"/>
      <c r="SI24" s="78"/>
      <c r="SJ24" s="78"/>
      <c r="SK24" s="78"/>
      <c r="SL24" s="78"/>
      <c r="SM24" s="78"/>
      <c r="SN24" s="78"/>
      <c r="SO24" s="78"/>
      <c r="SP24" s="78"/>
      <c r="SQ24" s="78"/>
      <c r="SR24" s="78"/>
      <c r="SS24" s="78"/>
      <c r="ST24" s="78"/>
      <c r="SU24" s="78"/>
      <c r="SV24" s="78"/>
      <c r="SW24" s="78"/>
      <c r="SX24" s="78"/>
      <c r="SY24" s="78"/>
      <c r="SZ24" s="78"/>
      <c r="TA24" s="78"/>
      <c r="TB24" s="78"/>
      <c r="TC24" s="78"/>
      <c r="TD24" s="78"/>
      <c r="TE24" s="78"/>
      <c r="TF24" s="78"/>
      <c r="TG24" s="78"/>
      <c r="TH24" s="78"/>
      <c r="TI24" s="78"/>
      <c r="TJ24" s="78"/>
      <c r="TK24" s="78"/>
      <c r="TL24" s="78"/>
      <c r="TM24" s="78"/>
      <c r="TN24" s="78"/>
      <c r="TO24" s="78"/>
      <c r="TP24" s="78"/>
      <c r="TQ24" s="78"/>
      <c r="TR24" s="78"/>
      <c r="TS24" s="78"/>
      <c r="TT24" s="78"/>
      <c r="TU24" s="78"/>
      <c r="TV24" s="78"/>
      <c r="TW24" s="78"/>
      <c r="TX24" s="78"/>
      <c r="TY24" s="78"/>
      <c r="TZ24" s="78"/>
      <c r="UA24" s="78"/>
      <c r="UB24" s="78"/>
      <c r="UC24" s="78"/>
      <c r="UD24" s="78"/>
      <c r="UE24" s="78"/>
      <c r="UF24" s="78"/>
      <c r="UG24" s="78"/>
      <c r="UH24" s="78"/>
      <c r="UI24" s="78"/>
      <c r="UJ24" s="78"/>
      <c r="UK24" s="78"/>
      <c r="UL24" s="78"/>
      <c r="UM24" s="78"/>
      <c r="UN24" s="78"/>
      <c r="UO24" s="78"/>
      <c r="UP24" s="78"/>
      <c r="UQ24" s="78"/>
      <c r="UR24" s="78"/>
      <c r="US24" s="78"/>
      <c r="UT24" s="78"/>
      <c r="UU24" s="78"/>
      <c r="UV24" s="78"/>
      <c r="UW24" s="78"/>
      <c r="UX24" s="78"/>
      <c r="UY24" s="78"/>
      <c r="UZ24" s="78"/>
      <c r="VA24" s="78"/>
      <c r="VB24" s="78"/>
      <c r="VC24" s="78"/>
      <c r="VD24" s="78"/>
      <c r="VE24" s="78"/>
      <c r="VF24" s="78"/>
      <c r="VG24" s="78"/>
      <c r="VH24" s="78"/>
      <c r="VI24" s="78"/>
      <c r="VJ24" s="78"/>
      <c r="VK24" s="78"/>
      <c r="VL24" s="78"/>
      <c r="VM24" s="78"/>
      <c r="VN24" s="78"/>
      <c r="VO24" s="78"/>
      <c r="VP24" s="78"/>
      <c r="VQ24" s="78"/>
      <c r="VR24" s="78"/>
      <c r="VS24" s="78"/>
      <c r="VT24" s="78"/>
      <c r="VU24" s="78"/>
      <c r="VV24" s="78"/>
      <c r="VW24" s="78"/>
      <c r="VX24" s="78"/>
      <c r="VY24" s="78"/>
      <c r="VZ24" s="78"/>
      <c r="WA24" s="78"/>
      <c r="WB24" s="78"/>
      <c r="WC24" s="78"/>
      <c r="WD24" s="78"/>
      <c r="WE24" s="78"/>
      <c r="WF24" s="78"/>
      <c r="WG24" s="78"/>
      <c r="WH24" s="78"/>
      <c r="WI24" s="78"/>
      <c r="WJ24" s="78"/>
      <c r="WK24" s="78"/>
      <c r="WL24" s="78"/>
      <c r="WM24" s="78"/>
      <c r="WN24" s="78"/>
      <c r="WO24" s="78"/>
      <c r="WP24" s="78"/>
      <c r="WQ24" s="78"/>
      <c r="WR24" s="78"/>
      <c r="WS24" s="78"/>
      <c r="WT24" s="78"/>
      <c r="WU24" s="78"/>
      <c r="WV24" s="78"/>
      <c r="WW24" s="78"/>
      <c r="WX24" s="78"/>
      <c r="WY24" s="78"/>
      <c r="WZ24" s="78"/>
      <c r="XA24" s="78"/>
      <c r="XB24" s="78"/>
      <c r="XC24" s="78"/>
      <c r="XD24" s="78"/>
      <c r="XE24" s="78"/>
      <c r="XF24" s="78"/>
      <c r="XG24" s="78"/>
      <c r="XH24" s="78"/>
      <c r="XI24" s="78"/>
      <c r="XJ24" s="78"/>
      <c r="XK24" s="78"/>
      <c r="XL24" s="78"/>
      <c r="XM24" s="78"/>
      <c r="XN24" s="78"/>
      <c r="XO24" s="78"/>
      <c r="XP24" s="78"/>
      <c r="XQ24" s="78"/>
      <c r="XR24" s="78"/>
      <c r="XS24" s="78"/>
      <c r="XT24" s="78"/>
      <c r="XU24" s="78"/>
      <c r="XV24" s="78"/>
      <c r="XW24" s="78"/>
      <c r="XX24" s="78"/>
      <c r="XY24" s="78"/>
      <c r="XZ24" s="78"/>
      <c r="YA24" s="78"/>
      <c r="YB24" s="78"/>
      <c r="YC24" s="78"/>
      <c r="YD24" s="78"/>
      <c r="YE24" s="78"/>
      <c r="YF24" s="78"/>
      <c r="YG24" s="78"/>
      <c r="YH24" s="78"/>
      <c r="YI24" s="78"/>
      <c r="YJ24" s="78"/>
      <c r="YK24" s="78"/>
      <c r="YL24" s="78"/>
      <c r="YM24" s="78"/>
      <c r="YN24" s="78"/>
      <c r="YO24" s="78"/>
      <c r="YP24" s="78"/>
      <c r="YQ24" s="78"/>
      <c r="YR24" s="78"/>
      <c r="YS24" s="78"/>
      <c r="YT24" s="78"/>
      <c r="YU24" s="78"/>
      <c r="YV24" s="78"/>
      <c r="YW24" s="78"/>
      <c r="YX24" s="78"/>
      <c r="YY24" s="78"/>
      <c r="YZ24" s="78"/>
      <c r="ZA24" s="78"/>
      <c r="ZB24" s="78"/>
      <c r="ZC24" s="78"/>
      <c r="ZD24" s="78"/>
      <c r="ZE24" s="78"/>
      <c r="ZF24" s="78"/>
      <c r="ZG24" s="78"/>
      <c r="ZH24" s="78"/>
      <c r="ZI24" s="78"/>
      <c r="ZJ24" s="78"/>
      <c r="ZK24" s="78"/>
      <c r="ZL24" s="78"/>
      <c r="ZM24" s="78"/>
      <c r="ZN24" s="78"/>
      <c r="ZO24" s="78"/>
      <c r="ZP24" s="78"/>
      <c r="ZQ24" s="78"/>
      <c r="ZR24" s="78"/>
      <c r="ZS24" s="78"/>
      <c r="ZT24" s="78"/>
      <c r="ZU24" s="78"/>
      <c r="ZV24" s="78"/>
      <c r="ZW24" s="78"/>
      <c r="ZX24" s="78"/>
      <c r="ZY24" s="78"/>
      <c r="ZZ24" s="78"/>
      <c r="AAA24" s="78"/>
      <c r="AAB24" s="78"/>
      <c r="AAC24" s="78"/>
      <c r="AAD24" s="78"/>
      <c r="AAE24" s="78"/>
      <c r="AAF24" s="78"/>
      <c r="AAG24" s="78"/>
      <c r="AAH24" s="78"/>
      <c r="AAI24" s="78"/>
      <c r="AAJ24" s="78"/>
      <c r="AAK24" s="78"/>
      <c r="AAL24" s="78"/>
      <c r="AAM24" s="78"/>
      <c r="AAN24" s="78"/>
      <c r="AAO24" s="78"/>
      <c r="AAP24" s="78"/>
      <c r="AAQ24" s="78"/>
      <c r="AAR24" s="78"/>
      <c r="AAS24" s="78"/>
      <c r="AAT24" s="78"/>
      <c r="AAU24" s="78"/>
      <c r="AAV24" s="78"/>
      <c r="AAW24" s="78"/>
      <c r="AAX24" s="78"/>
      <c r="AAY24" s="78"/>
      <c r="AAZ24" s="78"/>
      <c r="ABA24" s="78"/>
      <c r="ABB24" s="78"/>
      <c r="ABC24" s="78"/>
      <c r="ABD24" s="78"/>
      <c r="ABE24" s="78"/>
      <c r="ABF24" s="78"/>
      <c r="ABG24" s="78"/>
      <c r="ABH24" s="78"/>
      <c r="ABI24" s="78"/>
      <c r="ABJ24" s="78"/>
      <c r="ABK24" s="78"/>
      <c r="ABL24" s="78"/>
      <c r="ABM24" s="78"/>
      <c r="ABN24" s="78"/>
      <c r="ABO24" s="78"/>
      <c r="ABP24" s="78"/>
      <c r="ABQ24" s="78"/>
      <c r="ABR24" s="78"/>
      <c r="ABS24" s="78"/>
      <c r="ABT24" s="78"/>
      <c r="ABU24" s="78"/>
      <c r="ABV24" s="78"/>
      <c r="ABW24" s="78"/>
      <c r="ABX24" s="78"/>
      <c r="ABY24" s="78"/>
      <c r="ABZ24" s="78"/>
      <c r="ACA24" s="78"/>
      <c r="ACB24" s="78"/>
      <c r="ACC24" s="78"/>
      <c r="ACD24" s="78"/>
      <c r="ACE24" s="78"/>
      <c r="ACF24" s="78"/>
      <c r="ACG24" s="78"/>
      <c r="ACH24" s="78"/>
      <c r="ACI24" s="78"/>
      <c r="ACJ24" s="78"/>
      <c r="ACK24" s="78"/>
      <c r="ACL24" s="78"/>
      <c r="ACM24" s="78"/>
      <c r="ACN24" s="78"/>
      <c r="ACO24" s="78"/>
      <c r="ACP24" s="78"/>
      <c r="ACQ24" s="78"/>
      <c r="ACR24" s="78"/>
      <c r="ACS24" s="78"/>
      <c r="ACT24" s="78"/>
      <c r="ACU24" s="78"/>
      <c r="ACV24" s="78"/>
      <c r="ACW24" s="78"/>
      <c r="ACX24" s="78"/>
      <c r="ACY24" s="78"/>
      <c r="ACZ24" s="78"/>
      <c r="ADA24" s="78"/>
      <c r="ADB24" s="78"/>
      <c r="ADC24" s="78"/>
      <c r="ADD24" s="78"/>
      <c r="ADE24" s="78"/>
      <c r="ADF24" s="78"/>
      <c r="ADG24" s="78"/>
      <c r="ADH24" s="78"/>
      <c r="ADI24" s="78"/>
      <c r="ADJ24" s="78"/>
      <c r="ADK24" s="78"/>
      <c r="ADL24" s="78"/>
      <c r="ADM24" s="78"/>
      <c r="ADN24" s="78"/>
      <c r="ADO24" s="78"/>
      <c r="ADP24" s="78"/>
      <c r="ADQ24" s="78"/>
      <c r="ADR24" s="78"/>
      <c r="ADS24" s="78"/>
      <c r="ADT24" s="78"/>
      <c r="ADU24" s="78"/>
      <c r="ADV24" s="78"/>
      <c r="ADW24" s="78"/>
      <c r="ADX24" s="78"/>
      <c r="ADY24" s="78"/>
      <c r="ADZ24" s="78"/>
      <c r="AEA24" s="78"/>
      <c r="AEB24" s="78"/>
      <c r="AEC24" s="78"/>
      <c r="AED24" s="78"/>
      <c r="AEE24" s="78"/>
      <c r="AEF24" s="78"/>
      <c r="AEG24" s="78"/>
      <c r="AEH24" s="78"/>
      <c r="AEI24" s="78"/>
      <c r="AEJ24" s="78"/>
      <c r="AEK24" s="78"/>
      <c r="AEL24" s="78"/>
      <c r="AEM24" s="78"/>
      <c r="AEN24" s="78"/>
      <c r="AEO24" s="78"/>
      <c r="AEP24" s="78"/>
      <c r="AEQ24" s="78"/>
      <c r="AER24" s="78"/>
      <c r="AES24" s="78"/>
      <c r="AET24" s="78"/>
      <c r="AEU24" s="78"/>
      <c r="AEV24" s="78"/>
      <c r="AEW24" s="78"/>
      <c r="AEX24" s="78"/>
      <c r="AEY24" s="78"/>
      <c r="AEZ24" s="78"/>
      <c r="AFA24" s="78"/>
      <c r="AFB24" s="78"/>
      <c r="AFC24" s="78"/>
      <c r="AFD24" s="78"/>
      <c r="AFE24" s="78"/>
      <c r="AFF24" s="78"/>
      <c r="AFG24" s="78"/>
      <c r="AFH24" s="78"/>
      <c r="AFI24" s="78"/>
      <c r="AFJ24" s="78"/>
      <c r="AFK24" s="78"/>
      <c r="AFL24" s="78"/>
      <c r="AFM24" s="78"/>
      <c r="AFN24" s="78"/>
      <c r="AFO24" s="78"/>
      <c r="AFP24" s="78"/>
      <c r="AFQ24" s="78"/>
      <c r="AFR24" s="78"/>
      <c r="AFS24" s="78"/>
      <c r="AFT24" s="78"/>
      <c r="AFU24" s="78"/>
      <c r="AFV24" s="78"/>
      <c r="AFW24" s="78"/>
      <c r="AFX24" s="78"/>
      <c r="AFY24" s="78"/>
      <c r="AFZ24" s="78"/>
      <c r="AGA24" s="78"/>
      <c r="AGB24" s="78"/>
      <c r="AGC24" s="78"/>
      <c r="AGD24" s="78"/>
      <c r="AGE24" s="78"/>
      <c r="AGF24" s="78"/>
      <c r="AGG24" s="78"/>
      <c r="AGH24" s="78"/>
      <c r="AGI24" s="78"/>
      <c r="AGJ24" s="78"/>
      <c r="AGK24" s="78"/>
      <c r="AGL24" s="78"/>
      <c r="AGM24" s="78"/>
      <c r="AGN24" s="78"/>
      <c r="AGO24" s="78"/>
      <c r="AGP24" s="78"/>
      <c r="AGQ24" s="78"/>
      <c r="AGR24" s="78"/>
      <c r="AGS24" s="78"/>
      <c r="AGT24" s="78"/>
      <c r="AGU24" s="78"/>
      <c r="AGV24" s="78"/>
      <c r="AGW24" s="78"/>
      <c r="AGX24" s="78"/>
      <c r="AGY24" s="78"/>
      <c r="AGZ24" s="78"/>
      <c r="AHA24" s="78"/>
      <c r="AHB24" s="78"/>
      <c r="AHC24" s="78"/>
      <c r="AHD24" s="78"/>
      <c r="AHE24" s="78"/>
      <c r="AHF24" s="78"/>
      <c r="AHG24" s="78"/>
      <c r="AHH24" s="78"/>
      <c r="AHI24" s="78"/>
      <c r="AHJ24" s="78"/>
      <c r="AHK24" s="78"/>
      <c r="AHL24" s="78"/>
      <c r="AHM24" s="78"/>
      <c r="AHN24" s="78"/>
      <c r="AHO24" s="78"/>
      <c r="AHP24" s="78"/>
      <c r="AHQ24" s="78"/>
      <c r="AHR24" s="78"/>
      <c r="AHS24" s="78"/>
      <c r="AHT24" s="78"/>
      <c r="AHU24" s="78"/>
      <c r="AHV24" s="78"/>
      <c r="AHW24" s="78"/>
      <c r="AHX24" s="78"/>
      <c r="AHY24" s="78"/>
      <c r="AHZ24" s="78"/>
      <c r="AIA24" s="78"/>
      <c r="AIB24" s="78"/>
      <c r="AIC24" s="78"/>
      <c r="AID24" s="78"/>
      <c r="AIE24" s="78"/>
      <c r="AIF24" s="78"/>
      <c r="AIG24" s="78"/>
      <c r="AIH24" s="78"/>
      <c r="AII24" s="78"/>
      <c r="AIJ24" s="78"/>
      <c r="AIK24" s="78"/>
      <c r="AIL24" s="78"/>
      <c r="AIM24" s="78"/>
      <c r="AIN24" s="78"/>
      <c r="AIO24" s="78"/>
      <c r="AIP24" s="78"/>
      <c r="AIQ24" s="78"/>
      <c r="AIR24" s="78"/>
      <c r="AIS24" s="78"/>
      <c r="AIT24" s="78"/>
      <c r="AIU24" s="78"/>
      <c r="AIV24" s="78"/>
      <c r="AIW24" s="78"/>
      <c r="AIX24" s="78"/>
      <c r="AIY24" s="78"/>
      <c r="AIZ24" s="78"/>
      <c r="AJA24" s="78"/>
      <c r="AJB24" s="78"/>
      <c r="AJC24" s="78"/>
      <c r="AJD24" s="78"/>
      <c r="AJE24" s="78"/>
      <c r="AJF24" s="78"/>
      <c r="AJG24" s="78"/>
      <c r="AJH24" s="78"/>
      <c r="AJI24" s="78"/>
      <c r="AJJ24" s="78"/>
      <c r="AJK24" s="78"/>
      <c r="AJL24" s="78"/>
      <c r="AJM24" s="78"/>
      <c r="AJN24" s="78"/>
      <c r="AJO24" s="78"/>
      <c r="AJP24" s="78"/>
      <c r="AJQ24" s="78"/>
      <c r="AJR24" s="78"/>
      <c r="AJS24" s="78"/>
      <c r="AJT24" s="78"/>
      <c r="AJU24" s="78"/>
      <c r="AJV24" s="78"/>
      <c r="AJW24" s="78"/>
      <c r="AJX24" s="78"/>
      <c r="AJY24" s="78"/>
      <c r="AJZ24" s="78"/>
      <c r="AKA24" s="78"/>
      <c r="AKB24" s="78"/>
      <c r="AKC24" s="78"/>
      <c r="AKD24" s="78"/>
      <c r="AKE24" s="78"/>
      <c r="AKF24" s="78"/>
      <c r="AKG24" s="78"/>
      <c r="AKH24" s="78"/>
      <c r="AKI24" s="78"/>
      <c r="AKJ24" s="78"/>
      <c r="AKK24" s="78"/>
      <c r="AKL24" s="78"/>
      <c r="AKM24" s="78"/>
      <c r="AKN24" s="78"/>
      <c r="AKO24" s="78"/>
      <c r="AKP24" s="78"/>
      <c r="AKQ24" s="78"/>
      <c r="AKR24" s="78"/>
      <c r="AKS24" s="78"/>
      <c r="AKT24" s="78"/>
      <c r="AKU24" s="78"/>
      <c r="AKV24" s="78"/>
      <c r="AKW24" s="78"/>
      <c r="AKX24" s="78"/>
      <c r="AKY24" s="78"/>
      <c r="AKZ24" s="78"/>
      <c r="ALA24" s="78"/>
      <c r="ALB24" s="78"/>
      <c r="ALC24" s="78"/>
      <c r="ALD24" s="78"/>
      <c r="ALE24" s="78"/>
      <c r="ALF24" s="78"/>
      <c r="ALG24" s="78"/>
      <c r="ALH24" s="78"/>
      <c r="ALI24" s="78"/>
      <c r="ALJ24" s="78"/>
      <c r="ALK24" s="78"/>
      <c r="ALL24" s="78"/>
      <c r="ALM24" s="78"/>
      <c r="ALN24" s="78"/>
      <c r="ALO24" s="78"/>
      <c r="ALP24" s="78"/>
      <c r="ALQ24" s="78"/>
      <c r="ALR24" s="78"/>
      <c r="ALS24" s="78"/>
      <c r="ALT24" s="78"/>
      <c r="ALU24" s="78"/>
      <c r="ALV24" s="78"/>
      <c r="ALW24" s="78"/>
      <c r="ALX24" s="78"/>
      <c r="ALY24" s="78"/>
      <c r="ALZ24" s="78"/>
      <c r="AMA24" s="78"/>
      <c r="AMB24" s="78"/>
      <c r="AMC24" s="78"/>
      <c r="AMD24" s="78"/>
      <c r="AME24" s="78"/>
      <c r="AMF24" s="78"/>
      <c r="AMG24" s="78"/>
      <c r="AMH24" s="78"/>
      <c r="AMI24" s="78"/>
      <c r="AMJ24" s="78"/>
      <c r="AMK24" s="78"/>
      <c r="AML24" s="78"/>
      <c r="AMM24" s="78"/>
      <c r="AMN24" s="78"/>
      <c r="AMO24" s="78"/>
    </row>
    <row r="25" spans="1:1029" s="328" customFormat="1" ht="16.5" thickTop="1">
      <c r="A25" s="103"/>
      <c r="B25" s="105"/>
      <c r="C25" s="105"/>
      <c r="D25" s="219"/>
      <c r="E25" s="219"/>
      <c r="F25" s="201"/>
      <c r="G25" s="201"/>
      <c r="H25" s="201"/>
      <c r="I25" s="106"/>
      <c r="J25" s="203"/>
      <c r="K25" s="106"/>
      <c r="L25" s="203"/>
      <c r="M25" s="201"/>
      <c r="N25" s="78"/>
      <c r="O25" s="78"/>
      <c r="P25" s="78"/>
      <c r="Q25" s="78"/>
      <c r="R25" s="78"/>
      <c r="S25" s="78"/>
      <c r="T25" s="78"/>
      <c r="U25" s="78"/>
      <c r="V25" s="78"/>
      <c r="W25" s="78"/>
      <c r="X25" s="78"/>
      <c r="Y25" s="78"/>
      <c r="Z25" s="78"/>
      <c r="AA25" s="78"/>
      <c r="AB25" s="78"/>
      <c r="AC25" s="78"/>
      <c r="AD25" s="78"/>
      <c r="AE25" s="78"/>
      <c r="AF25" s="78"/>
      <c r="AG25" s="78"/>
      <c r="AH25" s="78"/>
      <c r="AI25" s="78"/>
      <c r="AJ25" s="78"/>
      <c r="AK25" s="78"/>
      <c r="AL25" s="78"/>
      <c r="AM25" s="78"/>
      <c r="AN25" s="78"/>
      <c r="AO25" s="78"/>
      <c r="AP25" s="78"/>
      <c r="AQ25" s="78"/>
      <c r="AR25" s="78"/>
      <c r="AS25" s="78"/>
      <c r="AT25" s="78"/>
      <c r="AU25" s="78"/>
      <c r="AV25" s="78"/>
      <c r="AW25" s="78"/>
      <c r="AX25" s="78"/>
      <c r="AY25" s="78"/>
      <c r="AZ25" s="78"/>
      <c r="BA25" s="78"/>
      <c r="BB25" s="78"/>
      <c r="BC25" s="78"/>
      <c r="BD25" s="78"/>
      <c r="BE25" s="78"/>
      <c r="BF25" s="78"/>
      <c r="BG25" s="78"/>
      <c r="BH25" s="78"/>
      <c r="BI25" s="78"/>
      <c r="BJ25" s="78"/>
      <c r="BK25" s="78"/>
      <c r="BL25" s="78"/>
      <c r="BM25" s="78"/>
      <c r="BN25" s="78"/>
      <c r="BO25" s="78"/>
      <c r="BP25" s="78"/>
      <c r="BQ25" s="78"/>
      <c r="BR25" s="78"/>
      <c r="BS25" s="78"/>
      <c r="BT25" s="78"/>
      <c r="BU25" s="78"/>
      <c r="BV25" s="78"/>
      <c r="BW25" s="78"/>
      <c r="BX25" s="78"/>
      <c r="BY25" s="78"/>
      <c r="BZ25" s="78"/>
      <c r="CA25" s="78"/>
      <c r="CB25" s="78"/>
      <c r="CC25" s="78"/>
      <c r="CD25" s="78"/>
      <c r="CE25" s="78"/>
      <c r="CF25" s="78"/>
      <c r="CG25" s="78"/>
      <c r="CH25" s="78"/>
      <c r="CI25" s="78"/>
      <c r="CJ25" s="78"/>
      <c r="CK25" s="78"/>
      <c r="CL25" s="78"/>
      <c r="CM25" s="78"/>
      <c r="CN25" s="78"/>
      <c r="CO25" s="78"/>
      <c r="CP25" s="78"/>
      <c r="CQ25" s="78"/>
      <c r="CR25" s="78"/>
      <c r="CS25" s="78"/>
      <c r="CT25" s="78"/>
      <c r="CU25" s="78"/>
      <c r="CV25" s="78"/>
      <c r="CW25" s="78"/>
      <c r="CX25" s="78"/>
      <c r="CY25" s="78"/>
      <c r="CZ25" s="78"/>
      <c r="DA25" s="78"/>
      <c r="DB25" s="78"/>
      <c r="DC25" s="78"/>
      <c r="DD25" s="78"/>
      <c r="DE25" s="78"/>
      <c r="DF25" s="78"/>
      <c r="DG25" s="78"/>
      <c r="DH25" s="78"/>
      <c r="DI25" s="78"/>
      <c r="DJ25" s="78"/>
      <c r="DK25" s="78"/>
      <c r="DL25" s="78"/>
      <c r="DM25" s="78"/>
      <c r="DN25" s="78"/>
      <c r="DO25" s="78"/>
      <c r="DP25" s="78"/>
      <c r="DQ25" s="78"/>
      <c r="DR25" s="78"/>
      <c r="DS25" s="78"/>
      <c r="DT25" s="78"/>
      <c r="DU25" s="78"/>
      <c r="DV25" s="78"/>
      <c r="DW25" s="78"/>
      <c r="DX25" s="78"/>
      <c r="DY25" s="78"/>
      <c r="DZ25" s="78"/>
      <c r="EA25" s="78"/>
      <c r="EB25" s="78"/>
      <c r="EC25" s="78"/>
      <c r="ED25" s="78"/>
      <c r="EE25" s="78"/>
      <c r="EF25" s="78"/>
      <c r="EG25" s="78"/>
      <c r="EH25" s="78"/>
      <c r="EI25" s="78"/>
      <c r="EJ25" s="78"/>
      <c r="EK25" s="78"/>
      <c r="EL25" s="78"/>
      <c r="EM25" s="78"/>
      <c r="EN25" s="78"/>
      <c r="EO25" s="78"/>
      <c r="EP25" s="78"/>
      <c r="EQ25" s="78"/>
      <c r="ER25" s="78"/>
      <c r="ES25" s="78"/>
      <c r="ET25" s="78"/>
      <c r="EU25" s="78"/>
      <c r="EV25" s="78"/>
      <c r="EW25" s="78"/>
      <c r="EX25" s="78"/>
      <c r="EY25" s="78"/>
      <c r="EZ25" s="78"/>
      <c r="FA25" s="78"/>
      <c r="FB25" s="78"/>
      <c r="FC25" s="78"/>
      <c r="FD25" s="78"/>
      <c r="FE25" s="78"/>
      <c r="FF25" s="78"/>
      <c r="FG25" s="78"/>
      <c r="FH25" s="78"/>
      <c r="FI25" s="78"/>
      <c r="FJ25" s="78"/>
      <c r="FK25" s="78"/>
      <c r="FL25" s="78"/>
      <c r="FM25" s="78"/>
      <c r="FN25" s="78"/>
      <c r="FO25" s="78"/>
      <c r="FP25" s="78"/>
      <c r="FQ25" s="78"/>
      <c r="FR25" s="78"/>
      <c r="FS25" s="78"/>
      <c r="FT25" s="78"/>
      <c r="FU25" s="78"/>
      <c r="FV25" s="78"/>
      <c r="FW25" s="78"/>
      <c r="FX25" s="78"/>
      <c r="FY25" s="78"/>
      <c r="FZ25" s="78"/>
      <c r="GA25" s="78"/>
      <c r="GB25" s="78"/>
      <c r="GC25" s="78"/>
      <c r="GD25" s="78"/>
      <c r="GE25" s="78"/>
      <c r="GF25" s="78"/>
      <c r="GG25" s="78"/>
      <c r="GH25" s="78"/>
      <c r="GI25" s="78"/>
      <c r="GJ25" s="78"/>
      <c r="GK25" s="78"/>
      <c r="GL25" s="78"/>
      <c r="GM25" s="78"/>
      <c r="GN25" s="78"/>
      <c r="GO25" s="78"/>
      <c r="GP25" s="78"/>
      <c r="GQ25" s="78"/>
      <c r="GR25" s="78"/>
      <c r="GS25" s="78"/>
      <c r="GT25" s="78"/>
      <c r="GU25" s="78"/>
      <c r="GV25" s="78"/>
      <c r="GW25" s="78"/>
      <c r="GX25" s="78"/>
      <c r="GY25" s="78"/>
      <c r="GZ25" s="78"/>
      <c r="HA25" s="78"/>
      <c r="HB25" s="78"/>
      <c r="HC25" s="78"/>
      <c r="HD25" s="78"/>
      <c r="HE25" s="78"/>
      <c r="HF25" s="78"/>
      <c r="HG25" s="78"/>
      <c r="HH25" s="78"/>
      <c r="HI25" s="78"/>
      <c r="HJ25" s="78"/>
      <c r="HK25" s="78"/>
      <c r="HL25" s="78"/>
      <c r="HM25" s="78"/>
      <c r="HN25" s="78"/>
      <c r="HO25" s="78"/>
      <c r="HP25" s="78"/>
      <c r="HQ25" s="78"/>
      <c r="HR25" s="78"/>
      <c r="HS25" s="78"/>
      <c r="HT25" s="78"/>
      <c r="HU25" s="78"/>
      <c r="HV25" s="78"/>
      <c r="HW25" s="78"/>
      <c r="HX25" s="78"/>
      <c r="HY25" s="78"/>
      <c r="HZ25" s="78"/>
      <c r="IA25" s="78"/>
      <c r="IB25" s="78"/>
      <c r="IC25" s="78"/>
      <c r="ID25" s="78"/>
      <c r="IE25" s="78"/>
      <c r="IF25" s="78"/>
      <c r="IG25" s="78"/>
      <c r="IH25" s="78"/>
      <c r="II25" s="78"/>
      <c r="IJ25" s="78"/>
      <c r="IK25" s="78"/>
      <c r="IL25" s="78"/>
      <c r="IM25" s="78"/>
      <c r="IN25" s="78"/>
      <c r="IO25" s="78"/>
      <c r="IP25" s="78"/>
      <c r="IQ25" s="78"/>
      <c r="IR25" s="78"/>
      <c r="IS25" s="78"/>
      <c r="IT25" s="78"/>
      <c r="IU25" s="78"/>
      <c r="IV25" s="78"/>
      <c r="IW25" s="78"/>
      <c r="IX25" s="78"/>
      <c r="IY25" s="78"/>
      <c r="IZ25" s="78"/>
      <c r="JA25" s="78"/>
      <c r="JB25" s="78"/>
      <c r="JC25" s="78"/>
      <c r="JD25" s="78"/>
      <c r="JE25" s="78"/>
      <c r="JF25" s="78"/>
      <c r="JG25" s="78"/>
      <c r="JH25" s="78"/>
      <c r="JI25" s="78"/>
      <c r="JJ25" s="78"/>
      <c r="JK25" s="78"/>
      <c r="JL25" s="78"/>
      <c r="JM25" s="78"/>
      <c r="JN25" s="78"/>
      <c r="JO25" s="78"/>
      <c r="JP25" s="78"/>
      <c r="JQ25" s="78"/>
      <c r="JR25" s="78"/>
      <c r="JS25" s="78"/>
      <c r="JT25" s="78"/>
      <c r="JU25" s="78"/>
      <c r="JV25" s="78"/>
      <c r="JW25" s="78"/>
      <c r="JX25" s="78"/>
      <c r="JY25" s="78"/>
      <c r="JZ25" s="78"/>
      <c r="KA25" s="78"/>
      <c r="KB25" s="78"/>
      <c r="KC25" s="78"/>
      <c r="KD25" s="78"/>
      <c r="KE25" s="78"/>
      <c r="KF25" s="78"/>
      <c r="KG25" s="78"/>
      <c r="KH25" s="78"/>
      <c r="KI25" s="78"/>
      <c r="KJ25" s="78"/>
      <c r="KK25" s="78"/>
      <c r="KL25" s="78"/>
      <c r="KM25" s="78"/>
      <c r="KN25" s="78"/>
      <c r="KO25" s="78"/>
      <c r="KP25" s="78"/>
      <c r="KQ25" s="78"/>
      <c r="KR25" s="78"/>
      <c r="KS25" s="78"/>
      <c r="KT25" s="78"/>
      <c r="KU25" s="78"/>
      <c r="KV25" s="78"/>
      <c r="KW25" s="78"/>
      <c r="KX25" s="78"/>
      <c r="KY25" s="78"/>
      <c r="KZ25" s="78"/>
      <c r="LA25" s="78"/>
      <c r="LB25" s="78"/>
      <c r="LC25" s="78"/>
      <c r="LD25" s="78"/>
      <c r="LE25" s="78"/>
      <c r="LF25" s="78"/>
      <c r="LG25" s="78"/>
      <c r="LH25" s="78"/>
      <c r="LI25" s="78"/>
      <c r="LJ25" s="78"/>
      <c r="LK25" s="78"/>
      <c r="LL25" s="78"/>
      <c r="LM25" s="78"/>
      <c r="LN25" s="78"/>
      <c r="LO25" s="78"/>
      <c r="LP25" s="78"/>
      <c r="LQ25" s="78"/>
      <c r="LR25" s="78"/>
      <c r="LS25" s="78"/>
      <c r="LT25" s="78"/>
      <c r="LU25" s="78"/>
      <c r="LV25" s="78"/>
      <c r="LW25" s="78"/>
      <c r="LX25" s="78"/>
      <c r="LY25" s="78"/>
      <c r="LZ25" s="78"/>
      <c r="MA25" s="78"/>
      <c r="MB25" s="78"/>
      <c r="MC25" s="78"/>
      <c r="MD25" s="78"/>
      <c r="ME25" s="78"/>
      <c r="MF25" s="78"/>
      <c r="MG25" s="78"/>
      <c r="MH25" s="78"/>
      <c r="MI25" s="78"/>
      <c r="MJ25" s="78"/>
      <c r="MK25" s="78"/>
      <c r="ML25" s="78"/>
      <c r="MM25" s="78"/>
      <c r="MN25" s="78"/>
      <c r="MO25" s="78"/>
      <c r="MP25" s="78"/>
      <c r="MQ25" s="78"/>
      <c r="MR25" s="78"/>
      <c r="MS25" s="78"/>
      <c r="MT25" s="78"/>
      <c r="MU25" s="78"/>
      <c r="MV25" s="78"/>
      <c r="MW25" s="78"/>
      <c r="MX25" s="78"/>
      <c r="MY25" s="78"/>
      <c r="MZ25" s="78"/>
      <c r="NA25" s="78"/>
      <c r="NB25" s="78"/>
      <c r="NC25" s="78"/>
      <c r="ND25" s="78"/>
      <c r="NE25" s="78"/>
      <c r="NF25" s="78"/>
      <c r="NG25" s="78"/>
      <c r="NH25" s="78"/>
      <c r="NI25" s="78"/>
      <c r="NJ25" s="78"/>
      <c r="NK25" s="78"/>
      <c r="NL25" s="78"/>
      <c r="NM25" s="78"/>
      <c r="NN25" s="78"/>
      <c r="NO25" s="78"/>
      <c r="NP25" s="78"/>
      <c r="NQ25" s="78"/>
      <c r="NR25" s="78"/>
      <c r="NS25" s="78"/>
      <c r="NT25" s="78"/>
      <c r="NU25" s="78"/>
      <c r="NV25" s="78"/>
      <c r="NW25" s="78"/>
      <c r="NX25" s="78"/>
      <c r="NY25" s="78"/>
      <c r="NZ25" s="78"/>
      <c r="OA25" s="78"/>
      <c r="OB25" s="78"/>
      <c r="OC25" s="78"/>
      <c r="OD25" s="78"/>
      <c r="OE25" s="78"/>
      <c r="OF25" s="78"/>
      <c r="OG25" s="78"/>
      <c r="OH25" s="78"/>
      <c r="OI25" s="78"/>
      <c r="OJ25" s="78"/>
      <c r="OK25" s="78"/>
      <c r="OL25" s="78"/>
      <c r="OM25" s="78"/>
      <c r="ON25" s="78"/>
      <c r="OO25" s="78"/>
      <c r="OP25" s="78"/>
      <c r="OQ25" s="78"/>
      <c r="OR25" s="78"/>
      <c r="OS25" s="78"/>
      <c r="OT25" s="78"/>
      <c r="OU25" s="78"/>
      <c r="OV25" s="78"/>
      <c r="OW25" s="78"/>
      <c r="OX25" s="78"/>
      <c r="OY25" s="78"/>
      <c r="OZ25" s="78"/>
      <c r="PA25" s="78"/>
      <c r="PB25" s="78"/>
      <c r="PC25" s="78"/>
      <c r="PD25" s="78"/>
      <c r="PE25" s="78"/>
      <c r="PF25" s="78"/>
      <c r="PG25" s="78"/>
      <c r="PH25" s="78"/>
      <c r="PI25" s="78"/>
      <c r="PJ25" s="78"/>
      <c r="PK25" s="78"/>
      <c r="PL25" s="78"/>
      <c r="PM25" s="78"/>
      <c r="PN25" s="78"/>
      <c r="PO25" s="78"/>
      <c r="PP25" s="78"/>
      <c r="PQ25" s="78"/>
      <c r="PR25" s="78"/>
      <c r="PS25" s="78"/>
      <c r="PT25" s="78"/>
      <c r="PU25" s="78"/>
      <c r="PV25" s="78"/>
      <c r="PW25" s="78"/>
      <c r="PX25" s="78"/>
      <c r="PY25" s="78"/>
      <c r="PZ25" s="78"/>
      <c r="QA25" s="78"/>
      <c r="QB25" s="78"/>
      <c r="QC25" s="78"/>
      <c r="QD25" s="78"/>
      <c r="QE25" s="78"/>
      <c r="QF25" s="78"/>
      <c r="QG25" s="78"/>
      <c r="QH25" s="78"/>
      <c r="QI25" s="78"/>
      <c r="QJ25" s="78"/>
      <c r="QK25" s="78"/>
      <c r="QL25" s="78"/>
      <c r="QM25" s="78"/>
      <c r="QN25" s="78"/>
      <c r="QO25" s="78"/>
      <c r="QP25" s="78"/>
      <c r="QQ25" s="78"/>
      <c r="QR25" s="78"/>
      <c r="QS25" s="78"/>
      <c r="QT25" s="78"/>
      <c r="QU25" s="78"/>
      <c r="QV25" s="78"/>
      <c r="QW25" s="78"/>
      <c r="QX25" s="78"/>
      <c r="QY25" s="78"/>
      <c r="QZ25" s="78"/>
      <c r="RA25" s="78"/>
      <c r="RB25" s="78"/>
      <c r="RC25" s="78"/>
      <c r="RD25" s="78"/>
      <c r="RE25" s="78"/>
      <c r="RF25" s="78"/>
      <c r="RG25" s="78"/>
      <c r="RH25" s="78"/>
      <c r="RI25" s="78"/>
      <c r="RJ25" s="78"/>
      <c r="RK25" s="78"/>
      <c r="RL25" s="78"/>
      <c r="RM25" s="78"/>
      <c r="RN25" s="78"/>
      <c r="RO25" s="78"/>
      <c r="RP25" s="78"/>
      <c r="RQ25" s="78"/>
      <c r="RR25" s="78"/>
      <c r="RS25" s="78"/>
      <c r="RT25" s="78"/>
      <c r="RU25" s="78"/>
      <c r="RV25" s="78"/>
      <c r="RW25" s="78"/>
      <c r="RX25" s="78"/>
      <c r="RY25" s="78"/>
      <c r="RZ25" s="78"/>
      <c r="SA25" s="78"/>
      <c r="SB25" s="78"/>
      <c r="SC25" s="78"/>
      <c r="SD25" s="78"/>
      <c r="SE25" s="78"/>
      <c r="SF25" s="78"/>
      <c r="SG25" s="78"/>
      <c r="SH25" s="78"/>
      <c r="SI25" s="78"/>
      <c r="SJ25" s="78"/>
      <c r="SK25" s="78"/>
      <c r="SL25" s="78"/>
      <c r="SM25" s="78"/>
      <c r="SN25" s="78"/>
      <c r="SO25" s="78"/>
      <c r="SP25" s="78"/>
      <c r="SQ25" s="78"/>
      <c r="SR25" s="78"/>
      <c r="SS25" s="78"/>
      <c r="ST25" s="78"/>
      <c r="SU25" s="78"/>
      <c r="SV25" s="78"/>
      <c r="SW25" s="78"/>
      <c r="SX25" s="78"/>
      <c r="SY25" s="78"/>
      <c r="SZ25" s="78"/>
      <c r="TA25" s="78"/>
      <c r="TB25" s="78"/>
      <c r="TC25" s="78"/>
      <c r="TD25" s="78"/>
      <c r="TE25" s="78"/>
      <c r="TF25" s="78"/>
      <c r="TG25" s="78"/>
      <c r="TH25" s="78"/>
      <c r="TI25" s="78"/>
      <c r="TJ25" s="78"/>
      <c r="TK25" s="78"/>
      <c r="TL25" s="78"/>
      <c r="TM25" s="78"/>
      <c r="TN25" s="78"/>
      <c r="TO25" s="78"/>
      <c r="TP25" s="78"/>
      <c r="TQ25" s="78"/>
      <c r="TR25" s="78"/>
      <c r="TS25" s="78"/>
      <c r="TT25" s="78"/>
      <c r="TU25" s="78"/>
      <c r="TV25" s="78"/>
      <c r="TW25" s="78"/>
      <c r="TX25" s="78"/>
      <c r="TY25" s="78"/>
      <c r="TZ25" s="78"/>
      <c r="UA25" s="78"/>
      <c r="UB25" s="78"/>
      <c r="UC25" s="78"/>
      <c r="UD25" s="78"/>
      <c r="UE25" s="78"/>
      <c r="UF25" s="78"/>
      <c r="UG25" s="78"/>
      <c r="UH25" s="78"/>
      <c r="UI25" s="78"/>
      <c r="UJ25" s="78"/>
      <c r="UK25" s="78"/>
      <c r="UL25" s="78"/>
      <c r="UM25" s="78"/>
      <c r="UN25" s="78"/>
      <c r="UO25" s="78"/>
      <c r="UP25" s="78"/>
      <c r="UQ25" s="78"/>
      <c r="UR25" s="78"/>
      <c r="US25" s="78"/>
      <c r="UT25" s="78"/>
      <c r="UU25" s="78"/>
      <c r="UV25" s="78"/>
      <c r="UW25" s="78"/>
      <c r="UX25" s="78"/>
      <c r="UY25" s="78"/>
      <c r="UZ25" s="78"/>
      <c r="VA25" s="78"/>
      <c r="VB25" s="78"/>
      <c r="VC25" s="78"/>
      <c r="VD25" s="78"/>
      <c r="VE25" s="78"/>
      <c r="VF25" s="78"/>
      <c r="VG25" s="78"/>
      <c r="VH25" s="78"/>
      <c r="VI25" s="78"/>
      <c r="VJ25" s="78"/>
      <c r="VK25" s="78"/>
      <c r="VL25" s="78"/>
      <c r="VM25" s="78"/>
      <c r="VN25" s="78"/>
      <c r="VO25" s="78"/>
      <c r="VP25" s="78"/>
      <c r="VQ25" s="78"/>
      <c r="VR25" s="78"/>
      <c r="VS25" s="78"/>
      <c r="VT25" s="78"/>
      <c r="VU25" s="78"/>
      <c r="VV25" s="78"/>
      <c r="VW25" s="78"/>
      <c r="VX25" s="78"/>
      <c r="VY25" s="78"/>
      <c r="VZ25" s="78"/>
      <c r="WA25" s="78"/>
      <c r="WB25" s="78"/>
      <c r="WC25" s="78"/>
      <c r="WD25" s="78"/>
      <c r="WE25" s="78"/>
      <c r="WF25" s="78"/>
      <c r="WG25" s="78"/>
      <c r="WH25" s="78"/>
      <c r="WI25" s="78"/>
      <c r="WJ25" s="78"/>
      <c r="WK25" s="78"/>
      <c r="WL25" s="78"/>
      <c r="WM25" s="78"/>
      <c r="WN25" s="78"/>
      <c r="WO25" s="78"/>
      <c r="WP25" s="78"/>
      <c r="WQ25" s="78"/>
      <c r="WR25" s="78"/>
      <c r="WS25" s="78"/>
      <c r="WT25" s="78"/>
      <c r="WU25" s="78"/>
      <c r="WV25" s="78"/>
      <c r="WW25" s="78"/>
      <c r="WX25" s="78"/>
      <c r="WY25" s="78"/>
      <c r="WZ25" s="78"/>
      <c r="XA25" s="78"/>
      <c r="XB25" s="78"/>
      <c r="XC25" s="78"/>
      <c r="XD25" s="78"/>
      <c r="XE25" s="78"/>
      <c r="XF25" s="78"/>
      <c r="XG25" s="78"/>
      <c r="XH25" s="78"/>
      <c r="XI25" s="78"/>
      <c r="XJ25" s="78"/>
      <c r="XK25" s="78"/>
      <c r="XL25" s="78"/>
      <c r="XM25" s="78"/>
      <c r="XN25" s="78"/>
      <c r="XO25" s="78"/>
      <c r="XP25" s="78"/>
      <c r="XQ25" s="78"/>
      <c r="XR25" s="78"/>
      <c r="XS25" s="78"/>
      <c r="XT25" s="78"/>
      <c r="XU25" s="78"/>
      <c r="XV25" s="78"/>
      <c r="XW25" s="78"/>
      <c r="XX25" s="78"/>
      <c r="XY25" s="78"/>
      <c r="XZ25" s="78"/>
      <c r="YA25" s="78"/>
      <c r="YB25" s="78"/>
      <c r="YC25" s="78"/>
      <c r="YD25" s="78"/>
      <c r="YE25" s="78"/>
      <c r="YF25" s="78"/>
      <c r="YG25" s="78"/>
      <c r="YH25" s="78"/>
      <c r="YI25" s="78"/>
      <c r="YJ25" s="78"/>
      <c r="YK25" s="78"/>
      <c r="YL25" s="78"/>
      <c r="YM25" s="78"/>
      <c r="YN25" s="78"/>
      <c r="YO25" s="78"/>
      <c r="YP25" s="78"/>
      <c r="YQ25" s="78"/>
      <c r="YR25" s="78"/>
      <c r="YS25" s="78"/>
      <c r="YT25" s="78"/>
      <c r="YU25" s="78"/>
      <c r="YV25" s="78"/>
      <c r="YW25" s="78"/>
      <c r="YX25" s="78"/>
      <c r="YY25" s="78"/>
      <c r="YZ25" s="78"/>
      <c r="ZA25" s="78"/>
      <c r="ZB25" s="78"/>
      <c r="ZC25" s="78"/>
      <c r="ZD25" s="78"/>
      <c r="ZE25" s="78"/>
      <c r="ZF25" s="78"/>
      <c r="ZG25" s="78"/>
      <c r="ZH25" s="78"/>
      <c r="ZI25" s="78"/>
      <c r="ZJ25" s="78"/>
      <c r="ZK25" s="78"/>
      <c r="ZL25" s="78"/>
      <c r="ZM25" s="78"/>
      <c r="ZN25" s="78"/>
      <c r="ZO25" s="78"/>
      <c r="ZP25" s="78"/>
      <c r="ZQ25" s="78"/>
      <c r="ZR25" s="78"/>
      <c r="ZS25" s="78"/>
      <c r="ZT25" s="78"/>
      <c r="ZU25" s="78"/>
      <c r="ZV25" s="78"/>
      <c r="ZW25" s="78"/>
      <c r="ZX25" s="78"/>
      <c r="ZY25" s="78"/>
      <c r="ZZ25" s="78"/>
      <c r="AAA25" s="78"/>
      <c r="AAB25" s="78"/>
      <c r="AAC25" s="78"/>
      <c r="AAD25" s="78"/>
      <c r="AAE25" s="78"/>
      <c r="AAF25" s="78"/>
      <c r="AAG25" s="78"/>
      <c r="AAH25" s="78"/>
      <c r="AAI25" s="78"/>
      <c r="AAJ25" s="78"/>
      <c r="AAK25" s="78"/>
      <c r="AAL25" s="78"/>
      <c r="AAM25" s="78"/>
      <c r="AAN25" s="78"/>
      <c r="AAO25" s="78"/>
      <c r="AAP25" s="78"/>
      <c r="AAQ25" s="78"/>
      <c r="AAR25" s="78"/>
      <c r="AAS25" s="78"/>
      <c r="AAT25" s="78"/>
      <c r="AAU25" s="78"/>
      <c r="AAV25" s="78"/>
      <c r="AAW25" s="78"/>
      <c r="AAX25" s="78"/>
      <c r="AAY25" s="78"/>
      <c r="AAZ25" s="78"/>
      <c r="ABA25" s="78"/>
      <c r="ABB25" s="78"/>
      <c r="ABC25" s="78"/>
      <c r="ABD25" s="78"/>
      <c r="ABE25" s="78"/>
      <c r="ABF25" s="78"/>
      <c r="ABG25" s="78"/>
      <c r="ABH25" s="78"/>
      <c r="ABI25" s="78"/>
      <c r="ABJ25" s="78"/>
      <c r="ABK25" s="78"/>
      <c r="ABL25" s="78"/>
      <c r="ABM25" s="78"/>
      <c r="ABN25" s="78"/>
      <c r="ABO25" s="78"/>
      <c r="ABP25" s="78"/>
      <c r="ABQ25" s="78"/>
      <c r="ABR25" s="78"/>
      <c r="ABS25" s="78"/>
      <c r="ABT25" s="78"/>
      <c r="ABU25" s="78"/>
      <c r="ABV25" s="78"/>
      <c r="ABW25" s="78"/>
      <c r="ABX25" s="78"/>
      <c r="ABY25" s="78"/>
      <c r="ABZ25" s="78"/>
      <c r="ACA25" s="78"/>
      <c r="ACB25" s="78"/>
      <c r="ACC25" s="78"/>
      <c r="ACD25" s="78"/>
      <c r="ACE25" s="78"/>
      <c r="ACF25" s="78"/>
      <c r="ACG25" s="78"/>
      <c r="ACH25" s="78"/>
      <c r="ACI25" s="78"/>
      <c r="ACJ25" s="78"/>
      <c r="ACK25" s="78"/>
      <c r="ACL25" s="78"/>
      <c r="ACM25" s="78"/>
      <c r="ACN25" s="78"/>
      <c r="ACO25" s="78"/>
      <c r="ACP25" s="78"/>
      <c r="ACQ25" s="78"/>
      <c r="ACR25" s="78"/>
      <c r="ACS25" s="78"/>
      <c r="ACT25" s="78"/>
      <c r="ACU25" s="78"/>
      <c r="ACV25" s="78"/>
      <c r="ACW25" s="78"/>
      <c r="ACX25" s="78"/>
      <c r="ACY25" s="78"/>
      <c r="ACZ25" s="78"/>
      <c r="ADA25" s="78"/>
      <c r="ADB25" s="78"/>
      <c r="ADC25" s="78"/>
      <c r="ADD25" s="78"/>
      <c r="ADE25" s="78"/>
      <c r="ADF25" s="78"/>
      <c r="ADG25" s="78"/>
      <c r="ADH25" s="78"/>
      <c r="ADI25" s="78"/>
      <c r="ADJ25" s="78"/>
      <c r="ADK25" s="78"/>
      <c r="ADL25" s="78"/>
      <c r="ADM25" s="78"/>
      <c r="ADN25" s="78"/>
      <c r="ADO25" s="78"/>
      <c r="ADP25" s="78"/>
      <c r="ADQ25" s="78"/>
      <c r="ADR25" s="78"/>
      <c r="ADS25" s="78"/>
      <c r="ADT25" s="78"/>
      <c r="ADU25" s="78"/>
      <c r="ADV25" s="78"/>
      <c r="ADW25" s="78"/>
      <c r="ADX25" s="78"/>
      <c r="ADY25" s="78"/>
      <c r="ADZ25" s="78"/>
      <c r="AEA25" s="78"/>
      <c r="AEB25" s="78"/>
      <c r="AEC25" s="78"/>
      <c r="AED25" s="78"/>
      <c r="AEE25" s="78"/>
      <c r="AEF25" s="78"/>
      <c r="AEG25" s="78"/>
      <c r="AEH25" s="78"/>
      <c r="AEI25" s="78"/>
      <c r="AEJ25" s="78"/>
      <c r="AEK25" s="78"/>
      <c r="AEL25" s="78"/>
      <c r="AEM25" s="78"/>
      <c r="AEN25" s="78"/>
      <c r="AEO25" s="78"/>
      <c r="AEP25" s="78"/>
      <c r="AEQ25" s="78"/>
      <c r="AER25" s="78"/>
      <c r="AES25" s="78"/>
      <c r="AET25" s="78"/>
      <c r="AEU25" s="78"/>
      <c r="AEV25" s="78"/>
      <c r="AEW25" s="78"/>
      <c r="AEX25" s="78"/>
      <c r="AEY25" s="78"/>
      <c r="AEZ25" s="78"/>
      <c r="AFA25" s="78"/>
      <c r="AFB25" s="78"/>
      <c r="AFC25" s="78"/>
      <c r="AFD25" s="78"/>
      <c r="AFE25" s="78"/>
      <c r="AFF25" s="78"/>
      <c r="AFG25" s="78"/>
      <c r="AFH25" s="78"/>
      <c r="AFI25" s="78"/>
      <c r="AFJ25" s="78"/>
      <c r="AFK25" s="78"/>
      <c r="AFL25" s="78"/>
      <c r="AFM25" s="78"/>
      <c r="AFN25" s="78"/>
      <c r="AFO25" s="78"/>
      <c r="AFP25" s="78"/>
      <c r="AFQ25" s="78"/>
      <c r="AFR25" s="78"/>
      <c r="AFS25" s="78"/>
      <c r="AFT25" s="78"/>
      <c r="AFU25" s="78"/>
      <c r="AFV25" s="78"/>
      <c r="AFW25" s="78"/>
      <c r="AFX25" s="78"/>
      <c r="AFY25" s="78"/>
      <c r="AFZ25" s="78"/>
      <c r="AGA25" s="78"/>
      <c r="AGB25" s="78"/>
      <c r="AGC25" s="78"/>
      <c r="AGD25" s="78"/>
      <c r="AGE25" s="78"/>
      <c r="AGF25" s="78"/>
      <c r="AGG25" s="78"/>
      <c r="AGH25" s="78"/>
      <c r="AGI25" s="78"/>
      <c r="AGJ25" s="78"/>
      <c r="AGK25" s="78"/>
      <c r="AGL25" s="78"/>
      <c r="AGM25" s="78"/>
      <c r="AGN25" s="78"/>
      <c r="AGO25" s="78"/>
      <c r="AGP25" s="78"/>
      <c r="AGQ25" s="78"/>
      <c r="AGR25" s="78"/>
      <c r="AGS25" s="78"/>
      <c r="AGT25" s="78"/>
      <c r="AGU25" s="78"/>
      <c r="AGV25" s="78"/>
      <c r="AGW25" s="78"/>
      <c r="AGX25" s="78"/>
      <c r="AGY25" s="78"/>
      <c r="AGZ25" s="78"/>
      <c r="AHA25" s="78"/>
      <c r="AHB25" s="78"/>
      <c r="AHC25" s="78"/>
      <c r="AHD25" s="78"/>
      <c r="AHE25" s="78"/>
      <c r="AHF25" s="78"/>
      <c r="AHG25" s="78"/>
      <c r="AHH25" s="78"/>
      <c r="AHI25" s="78"/>
      <c r="AHJ25" s="78"/>
      <c r="AHK25" s="78"/>
      <c r="AHL25" s="78"/>
      <c r="AHM25" s="78"/>
      <c r="AHN25" s="78"/>
      <c r="AHO25" s="78"/>
      <c r="AHP25" s="78"/>
      <c r="AHQ25" s="78"/>
      <c r="AHR25" s="78"/>
      <c r="AHS25" s="78"/>
      <c r="AHT25" s="78"/>
      <c r="AHU25" s="78"/>
      <c r="AHV25" s="78"/>
      <c r="AHW25" s="78"/>
      <c r="AHX25" s="78"/>
      <c r="AHY25" s="78"/>
      <c r="AHZ25" s="78"/>
      <c r="AIA25" s="78"/>
      <c r="AIB25" s="78"/>
      <c r="AIC25" s="78"/>
      <c r="AID25" s="78"/>
      <c r="AIE25" s="78"/>
      <c r="AIF25" s="78"/>
      <c r="AIG25" s="78"/>
      <c r="AIH25" s="78"/>
      <c r="AII25" s="78"/>
      <c r="AIJ25" s="78"/>
      <c r="AIK25" s="78"/>
      <c r="AIL25" s="78"/>
      <c r="AIM25" s="78"/>
      <c r="AIN25" s="78"/>
      <c r="AIO25" s="78"/>
      <c r="AIP25" s="78"/>
      <c r="AIQ25" s="78"/>
      <c r="AIR25" s="78"/>
      <c r="AIS25" s="78"/>
      <c r="AIT25" s="78"/>
      <c r="AIU25" s="78"/>
      <c r="AIV25" s="78"/>
      <c r="AIW25" s="78"/>
      <c r="AIX25" s="78"/>
      <c r="AIY25" s="78"/>
      <c r="AIZ25" s="78"/>
      <c r="AJA25" s="78"/>
      <c r="AJB25" s="78"/>
      <c r="AJC25" s="78"/>
      <c r="AJD25" s="78"/>
      <c r="AJE25" s="78"/>
      <c r="AJF25" s="78"/>
      <c r="AJG25" s="78"/>
      <c r="AJH25" s="78"/>
      <c r="AJI25" s="78"/>
      <c r="AJJ25" s="78"/>
      <c r="AJK25" s="78"/>
      <c r="AJL25" s="78"/>
      <c r="AJM25" s="78"/>
      <c r="AJN25" s="78"/>
      <c r="AJO25" s="78"/>
      <c r="AJP25" s="78"/>
      <c r="AJQ25" s="78"/>
      <c r="AJR25" s="78"/>
      <c r="AJS25" s="78"/>
      <c r="AJT25" s="78"/>
      <c r="AJU25" s="78"/>
      <c r="AJV25" s="78"/>
      <c r="AJW25" s="78"/>
      <c r="AJX25" s="78"/>
      <c r="AJY25" s="78"/>
      <c r="AJZ25" s="78"/>
      <c r="AKA25" s="78"/>
      <c r="AKB25" s="78"/>
      <c r="AKC25" s="78"/>
      <c r="AKD25" s="78"/>
      <c r="AKE25" s="78"/>
      <c r="AKF25" s="78"/>
      <c r="AKG25" s="78"/>
      <c r="AKH25" s="78"/>
      <c r="AKI25" s="78"/>
      <c r="AKJ25" s="78"/>
      <c r="AKK25" s="78"/>
      <c r="AKL25" s="78"/>
      <c r="AKM25" s="78"/>
      <c r="AKN25" s="78"/>
      <c r="AKO25" s="78"/>
      <c r="AKP25" s="78"/>
      <c r="AKQ25" s="78"/>
      <c r="AKR25" s="78"/>
      <c r="AKS25" s="78"/>
      <c r="AKT25" s="78"/>
      <c r="AKU25" s="78"/>
      <c r="AKV25" s="78"/>
      <c r="AKW25" s="78"/>
      <c r="AKX25" s="78"/>
      <c r="AKY25" s="78"/>
      <c r="AKZ25" s="78"/>
      <c r="ALA25" s="78"/>
      <c r="ALB25" s="78"/>
      <c r="ALC25" s="78"/>
      <c r="ALD25" s="78"/>
      <c r="ALE25" s="78"/>
      <c r="ALF25" s="78"/>
      <c r="ALG25" s="78"/>
      <c r="ALH25" s="78"/>
      <c r="ALI25" s="78"/>
      <c r="ALJ25" s="78"/>
      <c r="ALK25" s="78"/>
      <c r="ALL25" s="78"/>
      <c r="ALM25" s="78"/>
      <c r="ALN25" s="78"/>
      <c r="ALO25" s="78"/>
      <c r="ALP25" s="78"/>
      <c r="ALQ25" s="78"/>
      <c r="ALR25" s="78"/>
      <c r="ALS25" s="78"/>
      <c r="ALT25" s="78"/>
      <c r="ALU25" s="78"/>
      <c r="ALV25" s="78"/>
      <c r="ALW25" s="78"/>
      <c r="ALX25" s="78"/>
      <c r="ALY25" s="78"/>
      <c r="ALZ25" s="78"/>
      <c r="AMA25" s="78"/>
      <c r="AMB25" s="78"/>
      <c r="AMC25" s="78"/>
      <c r="AMD25" s="78"/>
      <c r="AME25" s="78"/>
      <c r="AMF25" s="78"/>
      <c r="AMG25" s="78"/>
      <c r="AMH25" s="78"/>
      <c r="AMI25" s="78"/>
      <c r="AMJ25" s="78"/>
      <c r="AMK25" s="78"/>
      <c r="AML25" s="78"/>
      <c r="AMM25" s="78"/>
      <c r="AMN25" s="78"/>
      <c r="AMO25" s="78"/>
    </row>
    <row r="26" spans="1:1029" s="328" customFormat="1">
      <c r="A26" s="206"/>
      <c r="B26" s="105">
        <v>1</v>
      </c>
      <c r="C26" s="105" t="s">
        <v>764</v>
      </c>
      <c r="D26" s="219"/>
      <c r="E26" s="219"/>
      <c r="F26" s="201"/>
      <c r="G26" s="201"/>
      <c r="H26" s="219"/>
      <c r="I26" s="106"/>
      <c r="J26" s="203">
        <f>B26*I26</f>
        <v>0</v>
      </c>
      <c r="K26" s="106">
        <v>375</v>
      </c>
      <c r="L26" s="203">
        <f>$B26*K26</f>
        <v>375</v>
      </c>
      <c r="M26" s="201" t="s">
        <v>732</v>
      </c>
      <c r="N26" s="78"/>
      <c r="O26" s="78"/>
      <c r="P26" s="78"/>
      <c r="Q26" s="78"/>
      <c r="R26" s="78"/>
      <c r="S26" s="78"/>
      <c r="T26" s="78"/>
      <c r="U26" s="78"/>
      <c r="V26" s="78"/>
      <c r="W26" s="78"/>
      <c r="X26" s="78"/>
      <c r="Y26" s="78"/>
      <c r="Z26" s="78"/>
      <c r="AA26" s="78"/>
      <c r="AB26" s="78"/>
      <c r="AC26" s="78"/>
      <c r="AD26" s="78"/>
      <c r="AE26" s="78"/>
      <c r="AF26" s="78"/>
      <c r="AG26" s="78"/>
      <c r="AH26" s="78"/>
      <c r="AI26" s="78"/>
      <c r="AJ26" s="78"/>
      <c r="AK26" s="78"/>
      <c r="AL26" s="78"/>
      <c r="AM26" s="78"/>
      <c r="AN26" s="78"/>
      <c r="AO26" s="78"/>
      <c r="AP26" s="78"/>
      <c r="AQ26" s="78"/>
      <c r="AR26" s="78"/>
      <c r="AS26" s="78"/>
      <c r="AT26" s="78"/>
      <c r="AU26" s="78"/>
      <c r="AV26" s="78"/>
      <c r="AW26" s="78"/>
      <c r="AX26" s="78"/>
      <c r="AY26" s="78"/>
      <c r="AZ26" s="78"/>
      <c r="BA26" s="78"/>
      <c r="BB26" s="78"/>
      <c r="BC26" s="78"/>
      <c r="BD26" s="78"/>
      <c r="BE26" s="78"/>
      <c r="BF26" s="78"/>
      <c r="BG26" s="78"/>
      <c r="BH26" s="78"/>
      <c r="BI26" s="78"/>
      <c r="BJ26" s="78"/>
      <c r="BK26" s="78"/>
      <c r="BL26" s="78"/>
      <c r="BM26" s="78"/>
      <c r="BN26" s="78"/>
      <c r="BO26" s="78"/>
      <c r="BP26" s="78"/>
      <c r="BQ26" s="78"/>
      <c r="BR26" s="78"/>
      <c r="BS26" s="78"/>
      <c r="BT26" s="78"/>
      <c r="BU26" s="78"/>
      <c r="BV26" s="78"/>
      <c r="BW26" s="78"/>
      <c r="BX26" s="78"/>
      <c r="BY26" s="78"/>
      <c r="BZ26" s="78"/>
      <c r="CA26" s="78"/>
      <c r="CB26" s="78"/>
      <c r="CC26" s="78"/>
      <c r="CD26" s="78"/>
      <c r="CE26" s="78"/>
      <c r="CF26" s="78"/>
      <c r="CG26" s="78"/>
      <c r="CH26" s="78"/>
      <c r="CI26" s="78"/>
      <c r="CJ26" s="78"/>
      <c r="CK26" s="78"/>
      <c r="CL26" s="78"/>
      <c r="CM26" s="78"/>
      <c r="CN26" s="78"/>
      <c r="CO26" s="78"/>
      <c r="CP26" s="78"/>
      <c r="CQ26" s="78"/>
      <c r="CR26" s="78"/>
      <c r="CS26" s="78"/>
      <c r="CT26" s="78"/>
      <c r="CU26" s="78"/>
      <c r="CV26" s="78"/>
      <c r="CW26" s="78"/>
      <c r="CX26" s="78"/>
      <c r="CY26" s="78"/>
      <c r="CZ26" s="78"/>
      <c r="DA26" s="78"/>
      <c r="DB26" s="78"/>
      <c r="DC26" s="78"/>
      <c r="DD26" s="78"/>
      <c r="DE26" s="78"/>
      <c r="DF26" s="78"/>
      <c r="DG26" s="78"/>
      <c r="DH26" s="78"/>
      <c r="DI26" s="78"/>
      <c r="DJ26" s="78"/>
      <c r="DK26" s="78"/>
      <c r="DL26" s="78"/>
      <c r="DM26" s="78"/>
      <c r="DN26" s="78"/>
      <c r="DO26" s="78"/>
      <c r="DP26" s="78"/>
      <c r="DQ26" s="78"/>
      <c r="DR26" s="78"/>
      <c r="DS26" s="78"/>
      <c r="DT26" s="78"/>
      <c r="DU26" s="78"/>
      <c r="DV26" s="78"/>
      <c r="DW26" s="78"/>
      <c r="DX26" s="78"/>
      <c r="DY26" s="78"/>
      <c r="DZ26" s="78"/>
      <c r="EA26" s="78"/>
      <c r="EB26" s="78"/>
      <c r="EC26" s="78"/>
      <c r="ED26" s="78"/>
      <c r="EE26" s="78"/>
      <c r="EF26" s="78"/>
      <c r="EG26" s="78"/>
      <c r="EH26" s="78"/>
      <c r="EI26" s="78"/>
      <c r="EJ26" s="78"/>
      <c r="EK26" s="78"/>
      <c r="EL26" s="78"/>
      <c r="EM26" s="78"/>
      <c r="EN26" s="78"/>
      <c r="EO26" s="78"/>
      <c r="EP26" s="78"/>
      <c r="EQ26" s="78"/>
      <c r="ER26" s="78"/>
      <c r="ES26" s="78"/>
      <c r="ET26" s="78"/>
      <c r="EU26" s="78"/>
      <c r="EV26" s="78"/>
      <c r="EW26" s="78"/>
      <c r="EX26" s="78"/>
      <c r="EY26" s="78"/>
      <c r="EZ26" s="78"/>
      <c r="FA26" s="78"/>
      <c r="FB26" s="78"/>
      <c r="FC26" s="78"/>
      <c r="FD26" s="78"/>
      <c r="FE26" s="78"/>
      <c r="FF26" s="78"/>
      <c r="FG26" s="78"/>
      <c r="FH26" s="78"/>
      <c r="FI26" s="78"/>
      <c r="FJ26" s="78"/>
      <c r="FK26" s="78"/>
      <c r="FL26" s="78"/>
      <c r="FM26" s="78"/>
      <c r="FN26" s="78"/>
      <c r="FO26" s="78"/>
      <c r="FP26" s="78"/>
      <c r="FQ26" s="78"/>
      <c r="FR26" s="78"/>
      <c r="FS26" s="78"/>
      <c r="FT26" s="78"/>
      <c r="FU26" s="78"/>
      <c r="FV26" s="78"/>
      <c r="FW26" s="78"/>
      <c r="FX26" s="78"/>
      <c r="FY26" s="78"/>
      <c r="FZ26" s="78"/>
      <c r="GA26" s="78"/>
      <c r="GB26" s="78"/>
      <c r="GC26" s="78"/>
      <c r="GD26" s="78"/>
      <c r="GE26" s="78"/>
      <c r="GF26" s="78"/>
      <c r="GG26" s="78"/>
      <c r="GH26" s="78"/>
      <c r="GI26" s="78"/>
      <c r="GJ26" s="78"/>
      <c r="GK26" s="78"/>
      <c r="GL26" s="78"/>
      <c r="GM26" s="78"/>
      <c r="GN26" s="78"/>
      <c r="GO26" s="78"/>
      <c r="GP26" s="78"/>
      <c r="GQ26" s="78"/>
      <c r="GR26" s="78"/>
      <c r="GS26" s="78"/>
      <c r="GT26" s="78"/>
      <c r="GU26" s="78"/>
      <c r="GV26" s="78"/>
      <c r="GW26" s="78"/>
      <c r="GX26" s="78"/>
      <c r="GY26" s="78"/>
      <c r="GZ26" s="78"/>
      <c r="HA26" s="78"/>
      <c r="HB26" s="78"/>
      <c r="HC26" s="78"/>
      <c r="HD26" s="78"/>
      <c r="HE26" s="78"/>
      <c r="HF26" s="78"/>
      <c r="HG26" s="78"/>
      <c r="HH26" s="78"/>
      <c r="HI26" s="78"/>
      <c r="HJ26" s="78"/>
      <c r="HK26" s="78"/>
      <c r="HL26" s="78"/>
      <c r="HM26" s="78"/>
      <c r="HN26" s="78"/>
      <c r="HO26" s="78"/>
      <c r="HP26" s="78"/>
      <c r="HQ26" s="78"/>
      <c r="HR26" s="78"/>
      <c r="HS26" s="78"/>
      <c r="HT26" s="78"/>
      <c r="HU26" s="78"/>
      <c r="HV26" s="78"/>
      <c r="HW26" s="78"/>
      <c r="HX26" s="78"/>
      <c r="HY26" s="78"/>
      <c r="HZ26" s="78"/>
      <c r="IA26" s="78"/>
      <c r="IB26" s="78"/>
      <c r="IC26" s="78"/>
      <c r="ID26" s="78"/>
      <c r="IE26" s="78"/>
      <c r="IF26" s="78"/>
      <c r="IG26" s="78"/>
      <c r="IH26" s="78"/>
      <c r="II26" s="78"/>
      <c r="IJ26" s="78"/>
      <c r="IK26" s="78"/>
      <c r="IL26" s="78"/>
      <c r="IM26" s="78"/>
      <c r="IN26" s="78"/>
      <c r="IO26" s="78"/>
      <c r="IP26" s="78"/>
      <c r="IQ26" s="78"/>
      <c r="IR26" s="78"/>
      <c r="IS26" s="78"/>
      <c r="IT26" s="78"/>
      <c r="IU26" s="78"/>
      <c r="IV26" s="78"/>
      <c r="IW26" s="78"/>
      <c r="IX26" s="78"/>
      <c r="IY26" s="78"/>
      <c r="IZ26" s="78"/>
      <c r="JA26" s="78"/>
      <c r="JB26" s="78"/>
      <c r="JC26" s="78"/>
      <c r="JD26" s="78"/>
      <c r="JE26" s="78"/>
      <c r="JF26" s="78"/>
      <c r="JG26" s="78"/>
      <c r="JH26" s="78"/>
      <c r="JI26" s="78"/>
      <c r="JJ26" s="78"/>
      <c r="JK26" s="78"/>
      <c r="JL26" s="78"/>
      <c r="JM26" s="78"/>
      <c r="JN26" s="78"/>
      <c r="JO26" s="78"/>
      <c r="JP26" s="78"/>
      <c r="JQ26" s="78"/>
      <c r="JR26" s="78"/>
      <c r="JS26" s="78"/>
      <c r="JT26" s="78"/>
      <c r="JU26" s="78"/>
      <c r="JV26" s="78"/>
      <c r="JW26" s="78"/>
      <c r="JX26" s="78"/>
      <c r="JY26" s="78"/>
      <c r="JZ26" s="78"/>
      <c r="KA26" s="78"/>
      <c r="KB26" s="78"/>
      <c r="KC26" s="78"/>
      <c r="KD26" s="78"/>
      <c r="KE26" s="78"/>
      <c r="KF26" s="78"/>
      <c r="KG26" s="78"/>
      <c r="KH26" s="78"/>
      <c r="KI26" s="78"/>
      <c r="KJ26" s="78"/>
      <c r="KK26" s="78"/>
      <c r="KL26" s="78"/>
      <c r="KM26" s="78"/>
      <c r="KN26" s="78"/>
      <c r="KO26" s="78"/>
      <c r="KP26" s="78"/>
      <c r="KQ26" s="78"/>
      <c r="KR26" s="78"/>
      <c r="KS26" s="78"/>
      <c r="KT26" s="78"/>
      <c r="KU26" s="78"/>
      <c r="KV26" s="78"/>
      <c r="KW26" s="78"/>
      <c r="KX26" s="78"/>
      <c r="KY26" s="78"/>
      <c r="KZ26" s="78"/>
      <c r="LA26" s="78"/>
      <c r="LB26" s="78"/>
      <c r="LC26" s="78"/>
      <c r="LD26" s="78"/>
      <c r="LE26" s="78"/>
      <c r="LF26" s="78"/>
      <c r="LG26" s="78"/>
      <c r="LH26" s="78"/>
      <c r="LI26" s="78"/>
      <c r="LJ26" s="78"/>
      <c r="LK26" s="78"/>
      <c r="LL26" s="78"/>
      <c r="LM26" s="78"/>
      <c r="LN26" s="78"/>
      <c r="LO26" s="78"/>
      <c r="LP26" s="78"/>
      <c r="LQ26" s="78"/>
      <c r="LR26" s="78"/>
      <c r="LS26" s="78"/>
      <c r="LT26" s="78"/>
      <c r="LU26" s="78"/>
      <c r="LV26" s="78"/>
      <c r="LW26" s="78"/>
      <c r="LX26" s="78"/>
      <c r="LY26" s="78"/>
      <c r="LZ26" s="78"/>
      <c r="MA26" s="78"/>
      <c r="MB26" s="78"/>
      <c r="MC26" s="78"/>
      <c r="MD26" s="78"/>
      <c r="ME26" s="78"/>
      <c r="MF26" s="78"/>
      <c r="MG26" s="78"/>
      <c r="MH26" s="78"/>
      <c r="MI26" s="78"/>
      <c r="MJ26" s="78"/>
      <c r="MK26" s="78"/>
      <c r="ML26" s="78"/>
      <c r="MM26" s="78"/>
      <c r="MN26" s="78"/>
      <c r="MO26" s="78"/>
      <c r="MP26" s="78"/>
      <c r="MQ26" s="78"/>
      <c r="MR26" s="78"/>
      <c r="MS26" s="78"/>
      <c r="MT26" s="78"/>
      <c r="MU26" s="78"/>
      <c r="MV26" s="78"/>
      <c r="MW26" s="78"/>
      <c r="MX26" s="78"/>
      <c r="MY26" s="78"/>
      <c r="MZ26" s="78"/>
      <c r="NA26" s="78"/>
      <c r="NB26" s="78"/>
      <c r="NC26" s="78"/>
      <c r="ND26" s="78"/>
      <c r="NE26" s="78"/>
      <c r="NF26" s="78"/>
      <c r="NG26" s="78"/>
      <c r="NH26" s="78"/>
      <c r="NI26" s="78"/>
      <c r="NJ26" s="78"/>
      <c r="NK26" s="78"/>
      <c r="NL26" s="78"/>
      <c r="NM26" s="78"/>
      <c r="NN26" s="78"/>
      <c r="NO26" s="78"/>
      <c r="NP26" s="78"/>
      <c r="NQ26" s="78"/>
      <c r="NR26" s="78"/>
      <c r="NS26" s="78"/>
      <c r="NT26" s="78"/>
      <c r="NU26" s="78"/>
      <c r="NV26" s="78"/>
      <c r="NW26" s="78"/>
      <c r="NX26" s="78"/>
      <c r="NY26" s="78"/>
      <c r="NZ26" s="78"/>
      <c r="OA26" s="78"/>
      <c r="OB26" s="78"/>
      <c r="OC26" s="78"/>
      <c r="OD26" s="78"/>
      <c r="OE26" s="78"/>
      <c r="OF26" s="78"/>
      <c r="OG26" s="78"/>
      <c r="OH26" s="78"/>
      <c r="OI26" s="78"/>
      <c r="OJ26" s="78"/>
      <c r="OK26" s="78"/>
      <c r="OL26" s="78"/>
      <c r="OM26" s="78"/>
      <c r="ON26" s="78"/>
      <c r="OO26" s="78"/>
      <c r="OP26" s="78"/>
      <c r="OQ26" s="78"/>
      <c r="OR26" s="78"/>
      <c r="OS26" s="78"/>
      <c r="OT26" s="78"/>
      <c r="OU26" s="78"/>
      <c r="OV26" s="78"/>
      <c r="OW26" s="78"/>
      <c r="OX26" s="78"/>
      <c r="OY26" s="78"/>
      <c r="OZ26" s="78"/>
      <c r="PA26" s="78"/>
      <c r="PB26" s="78"/>
      <c r="PC26" s="78"/>
      <c r="PD26" s="78"/>
      <c r="PE26" s="78"/>
      <c r="PF26" s="78"/>
      <c r="PG26" s="78"/>
      <c r="PH26" s="78"/>
      <c r="PI26" s="78"/>
      <c r="PJ26" s="78"/>
      <c r="PK26" s="78"/>
      <c r="PL26" s="78"/>
      <c r="PM26" s="78"/>
      <c r="PN26" s="78"/>
      <c r="PO26" s="78"/>
      <c r="PP26" s="78"/>
      <c r="PQ26" s="78"/>
      <c r="PR26" s="78"/>
      <c r="PS26" s="78"/>
      <c r="PT26" s="78"/>
      <c r="PU26" s="78"/>
      <c r="PV26" s="78"/>
      <c r="PW26" s="78"/>
      <c r="PX26" s="78"/>
      <c r="PY26" s="78"/>
      <c r="PZ26" s="78"/>
      <c r="QA26" s="78"/>
      <c r="QB26" s="78"/>
      <c r="QC26" s="78"/>
      <c r="QD26" s="78"/>
      <c r="QE26" s="78"/>
      <c r="QF26" s="78"/>
      <c r="QG26" s="78"/>
      <c r="QH26" s="78"/>
      <c r="QI26" s="78"/>
      <c r="QJ26" s="78"/>
      <c r="QK26" s="78"/>
      <c r="QL26" s="78"/>
      <c r="QM26" s="78"/>
      <c r="QN26" s="78"/>
      <c r="QO26" s="78"/>
      <c r="QP26" s="78"/>
      <c r="QQ26" s="78"/>
      <c r="QR26" s="78"/>
      <c r="QS26" s="78"/>
      <c r="QT26" s="78"/>
      <c r="QU26" s="78"/>
      <c r="QV26" s="78"/>
      <c r="QW26" s="78"/>
      <c r="QX26" s="78"/>
      <c r="QY26" s="78"/>
      <c r="QZ26" s="78"/>
      <c r="RA26" s="78"/>
      <c r="RB26" s="78"/>
      <c r="RC26" s="78"/>
      <c r="RD26" s="78"/>
      <c r="RE26" s="78"/>
      <c r="RF26" s="78"/>
      <c r="RG26" s="78"/>
      <c r="RH26" s="78"/>
      <c r="RI26" s="78"/>
      <c r="RJ26" s="78"/>
      <c r="RK26" s="78"/>
      <c r="RL26" s="78"/>
      <c r="RM26" s="78"/>
      <c r="RN26" s="78"/>
      <c r="RO26" s="78"/>
      <c r="RP26" s="78"/>
      <c r="RQ26" s="78"/>
      <c r="RR26" s="78"/>
      <c r="RS26" s="78"/>
      <c r="RT26" s="78"/>
      <c r="RU26" s="78"/>
      <c r="RV26" s="78"/>
      <c r="RW26" s="78"/>
      <c r="RX26" s="78"/>
      <c r="RY26" s="78"/>
      <c r="RZ26" s="78"/>
      <c r="SA26" s="78"/>
      <c r="SB26" s="78"/>
      <c r="SC26" s="78"/>
      <c r="SD26" s="78"/>
      <c r="SE26" s="78"/>
      <c r="SF26" s="78"/>
      <c r="SG26" s="78"/>
      <c r="SH26" s="78"/>
      <c r="SI26" s="78"/>
      <c r="SJ26" s="78"/>
      <c r="SK26" s="78"/>
      <c r="SL26" s="78"/>
      <c r="SM26" s="78"/>
      <c r="SN26" s="78"/>
      <c r="SO26" s="78"/>
      <c r="SP26" s="78"/>
      <c r="SQ26" s="78"/>
      <c r="SR26" s="78"/>
      <c r="SS26" s="78"/>
      <c r="ST26" s="78"/>
      <c r="SU26" s="78"/>
      <c r="SV26" s="78"/>
      <c r="SW26" s="78"/>
      <c r="SX26" s="78"/>
      <c r="SY26" s="78"/>
      <c r="SZ26" s="78"/>
      <c r="TA26" s="78"/>
      <c r="TB26" s="78"/>
      <c r="TC26" s="78"/>
      <c r="TD26" s="78"/>
      <c r="TE26" s="78"/>
      <c r="TF26" s="78"/>
      <c r="TG26" s="78"/>
      <c r="TH26" s="78"/>
      <c r="TI26" s="78"/>
      <c r="TJ26" s="78"/>
      <c r="TK26" s="78"/>
      <c r="TL26" s="78"/>
      <c r="TM26" s="78"/>
      <c r="TN26" s="78"/>
      <c r="TO26" s="78"/>
      <c r="TP26" s="78"/>
      <c r="TQ26" s="78"/>
      <c r="TR26" s="78"/>
      <c r="TS26" s="78"/>
      <c r="TT26" s="78"/>
      <c r="TU26" s="78"/>
      <c r="TV26" s="78"/>
      <c r="TW26" s="78"/>
      <c r="TX26" s="78"/>
      <c r="TY26" s="78"/>
      <c r="TZ26" s="78"/>
      <c r="UA26" s="78"/>
      <c r="UB26" s="78"/>
      <c r="UC26" s="78"/>
      <c r="UD26" s="78"/>
      <c r="UE26" s="78"/>
      <c r="UF26" s="78"/>
      <c r="UG26" s="78"/>
      <c r="UH26" s="78"/>
      <c r="UI26" s="78"/>
      <c r="UJ26" s="78"/>
      <c r="UK26" s="78"/>
      <c r="UL26" s="78"/>
      <c r="UM26" s="78"/>
      <c r="UN26" s="78"/>
      <c r="UO26" s="78"/>
      <c r="UP26" s="78"/>
      <c r="UQ26" s="78"/>
      <c r="UR26" s="78"/>
      <c r="US26" s="78"/>
      <c r="UT26" s="78"/>
      <c r="UU26" s="78"/>
      <c r="UV26" s="78"/>
      <c r="UW26" s="78"/>
      <c r="UX26" s="78"/>
      <c r="UY26" s="78"/>
      <c r="UZ26" s="78"/>
      <c r="VA26" s="78"/>
      <c r="VB26" s="78"/>
      <c r="VC26" s="78"/>
      <c r="VD26" s="78"/>
      <c r="VE26" s="78"/>
      <c r="VF26" s="78"/>
      <c r="VG26" s="78"/>
      <c r="VH26" s="78"/>
      <c r="VI26" s="78"/>
      <c r="VJ26" s="78"/>
      <c r="VK26" s="78"/>
      <c r="VL26" s="78"/>
      <c r="VM26" s="78"/>
      <c r="VN26" s="78"/>
      <c r="VO26" s="78"/>
      <c r="VP26" s="78"/>
      <c r="VQ26" s="78"/>
      <c r="VR26" s="78"/>
      <c r="VS26" s="78"/>
      <c r="VT26" s="78"/>
      <c r="VU26" s="78"/>
      <c r="VV26" s="78"/>
      <c r="VW26" s="78"/>
      <c r="VX26" s="78"/>
      <c r="VY26" s="78"/>
      <c r="VZ26" s="78"/>
      <c r="WA26" s="78"/>
      <c r="WB26" s="78"/>
      <c r="WC26" s="78"/>
      <c r="WD26" s="78"/>
      <c r="WE26" s="78"/>
      <c r="WF26" s="78"/>
      <c r="WG26" s="78"/>
      <c r="WH26" s="78"/>
      <c r="WI26" s="78"/>
      <c r="WJ26" s="78"/>
      <c r="WK26" s="78"/>
      <c r="WL26" s="78"/>
      <c r="WM26" s="78"/>
      <c r="WN26" s="78"/>
      <c r="WO26" s="78"/>
      <c r="WP26" s="78"/>
      <c r="WQ26" s="78"/>
      <c r="WR26" s="78"/>
      <c r="WS26" s="78"/>
      <c r="WT26" s="78"/>
      <c r="WU26" s="78"/>
      <c r="WV26" s="78"/>
      <c r="WW26" s="78"/>
      <c r="WX26" s="78"/>
      <c r="WY26" s="78"/>
      <c r="WZ26" s="78"/>
      <c r="XA26" s="78"/>
      <c r="XB26" s="78"/>
      <c r="XC26" s="78"/>
      <c r="XD26" s="78"/>
      <c r="XE26" s="78"/>
      <c r="XF26" s="78"/>
      <c r="XG26" s="78"/>
      <c r="XH26" s="78"/>
      <c r="XI26" s="78"/>
      <c r="XJ26" s="78"/>
      <c r="XK26" s="78"/>
      <c r="XL26" s="78"/>
      <c r="XM26" s="78"/>
      <c r="XN26" s="78"/>
      <c r="XO26" s="78"/>
      <c r="XP26" s="78"/>
      <c r="XQ26" s="78"/>
      <c r="XR26" s="78"/>
      <c r="XS26" s="78"/>
      <c r="XT26" s="78"/>
      <c r="XU26" s="78"/>
      <c r="XV26" s="78"/>
      <c r="XW26" s="78"/>
      <c r="XX26" s="78"/>
      <c r="XY26" s="78"/>
      <c r="XZ26" s="78"/>
      <c r="YA26" s="78"/>
      <c r="YB26" s="78"/>
      <c r="YC26" s="78"/>
      <c r="YD26" s="78"/>
      <c r="YE26" s="78"/>
      <c r="YF26" s="78"/>
      <c r="YG26" s="78"/>
      <c r="YH26" s="78"/>
      <c r="YI26" s="78"/>
      <c r="YJ26" s="78"/>
      <c r="YK26" s="78"/>
      <c r="YL26" s="78"/>
      <c r="YM26" s="78"/>
      <c r="YN26" s="78"/>
      <c r="YO26" s="78"/>
      <c r="YP26" s="78"/>
      <c r="YQ26" s="78"/>
      <c r="YR26" s="78"/>
      <c r="YS26" s="78"/>
      <c r="YT26" s="78"/>
      <c r="YU26" s="78"/>
      <c r="YV26" s="78"/>
      <c r="YW26" s="78"/>
      <c r="YX26" s="78"/>
      <c r="YY26" s="78"/>
      <c r="YZ26" s="78"/>
      <c r="ZA26" s="78"/>
      <c r="ZB26" s="78"/>
      <c r="ZC26" s="78"/>
      <c r="ZD26" s="78"/>
      <c r="ZE26" s="78"/>
      <c r="ZF26" s="78"/>
      <c r="ZG26" s="78"/>
      <c r="ZH26" s="78"/>
      <c r="ZI26" s="78"/>
      <c r="ZJ26" s="78"/>
      <c r="ZK26" s="78"/>
      <c r="ZL26" s="78"/>
      <c r="ZM26" s="78"/>
      <c r="ZN26" s="78"/>
      <c r="ZO26" s="78"/>
      <c r="ZP26" s="78"/>
      <c r="ZQ26" s="78"/>
      <c r="ZR26" s="78"/>
      <c r="ZS26" s="78"/>
      <c r="ZT26" s="78"/>
      <c r="ZU26" s="78"/>
      <c r="ZV26" s="78"/>
      <c r="ZW26" s="78"/>
      <c r="ZX26" s="78"/>
      <c r="ZY26" s="78"/>
      <c r="ZZ26" s="78"/>
      <c r="AAA26" s="78"/>
      <c r="AAB26" s="78"/>
      <c r="AAC26" s="78"/>
      <c r="AAD26" s="78"/>
      <c r="AAE26" s="78"/>
      <c r="AAF26" s="78"/>
      <c r="AAG26" s="78"/>
      <c r="AAH26" s="78"/>
      <c r="AAI26" s="78"/>
      <c r="AAJ26" s="78"/>
      <c r="AAK26" s="78"/>
      <c r="AAL26" s="78"/>
      <c r="AAM26" s="78"/>
      <c r="AAN26" s="78"/>
      <c r="AAO26" s="78"/>
      <c r="AAP26" s="78"/>
      <c r="AAQ26" s="78"/>
      <c r="AAR26" s="78"/>
      <c r="AAS26" s="78"/>
      <c r="AAT26" s="78"/>
      <c r="AAU26" s="78"/>
      <c r="AAV26" s="78"/>
      <c r="AAW26" s="78"/>
      <c r="AAX26" s="78"/>
      <c r="AAY26" s="78"/>
      <c r="AAZ26" s="78"/>
      <c r="ABA26" s="78"/>
      <c r="ABB26" s="78"/>
      <c r="ABC26" s="78"/>
      <c r="ABD26" s="78"/>
      <c r="ABE26" s="78"/>
      <c r="ABF26" s="78"/>
      <c r="ABG26" s="78"/>
      <c r="ABH26" s="78"/>
      <c r="ABI26" s="78"/>
      <c r="ABJ26" s="78"/>
      <c r="ABK26" s="78"/>
      <c r="ABL26" s="78"/>
      <c r="ABM26" s="78"/>
      <c r="ABN26" s="78"/>
      <c r="ABO26" s="78"/>
      <c r="ABP26" s="78"/>
      <c r="ABQ26" s="78"/>
      <c r="ABR26" s="78"/>
      <c r="ABS26" s="78"/>
      <c r="ABT26" s="78"/>
      <c r="ABU26" s="78"/>
      <c r="ABV26" s="78"/>
      <c r="ABW26" s="78"/>
      <c r="ABX26" s="78"/>
      <c r="ABY26" s="78"/>
      <c r="ABZ26" s="78"/>
      <c r="ACA26" s="78"/>
      <c r="ACB26" s="78"/>
      <c r="ACC26" s="78"/>
      <c r="ACD26" s="78"/>
      <c r="ACE26" s="78"/>
      <c r="ACF26" s="78"/>
      <c r="ACG26" s="78"/>
      <c r="ACH26" s="78"/>
      <c r="ACI26" s="78"/>
      <c r="ACJ26" s="78"/>
      <c r="ACK26" s="78"/>
      <c r="ACL26" s="78"/>
      <c r="ACM26" s="78"/>
      <c r="ACN26" s="78"/>
      <c r="ACO26" s="78"/>
      <c r="ACP26" s="78"/>
      <c r="ACQ26" s="78"/>
      <c r="ACR26" s="78"/>
      <c r="ACS26" s="78"/>
      <c r="ACT26" s="78"/>
      <c r="ACU26" s="78"/>
      <c r="ACV26" s="78"/>
      <c r="ACW26" s="78"/>
      <c r="ACX26" s="78"/>
      <c r="ACY26" s="78"/>
      <c r="ACZ26" s="78"/>
      <c r="ADA26" s="78"/>
      <c r="ADB26" s="78"/>
      <c r="ADC26" s="78"/>
      <c r="ADD26" s="78"/>
      <c r="ADE26" s="78"/>
      <c r="ADF26" s="78"/>
      <c r="ADG26" s="78"/>
      <c r="ADH26" s="78"/>
      <c r="ADI26" s="78"/>
      <c r="ADJ26" s="78"/>
      <c r="ADK26" s="78"/>
      <c r="ADL26" s="78"/>
      <c r="ADM26" s="78"/>
      <c r="ADN26" s="78"/>
      <c r="ADO26" s="78"/>
      <c r="ADP26" s="78"/>
      <c r="ADQ26" s="78"/>
      <c r="ADR26" s="78"/>
      <c r="ADS26" s="78"/>
      <c r="ADT26" s="78"/>
      <c r="ADU26" s="78"/>
      <c r="ADV26" s="78"/>
      <c r="ADW26" s="78"/>
      <c r="ADX26" s="78"/>
      <c r="ADY26" s="78"/>
      <c r="ADZ26" s="78"/>
      <c r="AEA26" s="78"/>
      <c r="AEB26" s="78"/>
      <c r="AEC26" s="78"/>
      <c r="AED26" s="78"/>
      <c r="AEE26" s="78"/>
      <c r="AEF26" s="78"/>
      <c r="AEG26" s="78"/>
      <c r="AEH26" s="78"/>
      <c r="AEI26" s="78"/>
      <c r="AEJ26" s="78"/>
      <c r="AEK26" s="78"/>
      <c r="AEL26" s="78"/>
      <c r="AEM26" s="78"/>
      <c r="AEN26" s="78"/>
      <c r="AEO26" s="78"/>
      <c r="AEP26" s="78"/>
      <c r="AEQ26" s="78"/>
      <c r="AER26" s="78"/>
      <c r="AES26" s="78"/>
      <c r="AET26" s="78"/>
      <c r="AEU26" s="78"/>
      <c r="AEV26" s="78"/>
      <c r="AEW26" s="78"/>
      <c r="AEX26" s="78"/>
      <c r="AEY26" s="78"/>
      <c r="AEZ26" s="78"/>
      <c r="AFA26" s="78"/>
      <c r="AFB26" s="78"/>
      <c r="AFC26" s="78"/>
      <c r="AFD26" s="78"/>
      <c r="AFE26" s="78"/>
      <c r="AFF26" s="78"/>
      <c r="AFG26" s="78"/>
      <c r="AFH26" s="78"/>
      <c r="AFI26" s="78"/>
      <c r="AFJ26" s="78"/>
      <c r="AFK26" s="78"/>
      <c r="AFL26" s="78"/>
      <c r="AFM26" s="78"/>
      <c r="AFN26" s="78"/>
      <c r="AFO26" s="78"/>
      <c r="AFP26" s="78"/>
      <c r="AFQ26" s="78"/>
      <c r="AFR26" s="78"/>
      <c r="AFS26" s="78"/>
      <c r="AFT26" s="78"/>
      <c r="AFU26" s="78"/>
      <c r="AFV26" s="78"/>
      <c r="AFW26" s="78"/>
      <c r="AFX26" s="78"/>
      <c r="AFY26" s="78"/>
      <c r="AFZ26" s="78"/>
      <c r="AGA26" s="78"/>
      <c r="AGB26" s="78"/>
      <c r="AGC26" s="78"/>
      <c r="AGD26" s="78"/>
      <c r="AGE26" s="78"/>
      <c r="AGF26" s="78"/>
      <c r="AGG26" s="78"/>
      <c r="AGH26" s="78"/>
      <c r="AGI26" s="78"/>
      <c r="AGJ26" s="78"/>
      <c r="AGK26" s="78"/>
      <c r="AGL26" s="78"/>
      <c r="AGM26" s="78"/>
      <c r="AGN26" s="78"/>
      <c r="AGO26" s="78"/>
      <c r="AGP26" s="78"/>
      <c r="AGQ26" s="78"/>
      <c r="AGR26" s="78"/>
      <c r="AGS26" s="78"/>
      <c r="AGT26" s="78"/>
      <c r="AGU26" s="78"/>
      <c r="AGV26" s="78"/>
      <c r="AGW26" s="78"/>
      <c r="AGX26" s="78"/>
      <c r="AGY26" s="78"/>
      <c r="AGZ26" s="78"/>
      <c r="AHA26" s="78"/>
      <c r="AHB26" s="78"/>
      <c r="AHC26" s="78"/>
      <c r="AHD26" s="78"/>
      <c r="AHE26" s="78"/>
      <c r="AHF26" s="78"/>
      <c r="AHG26" s="78"/>
      <c r="AHH26" s="78"/>
      <c r="AHI26" s="78"/>
      <c r="AHJ26" s="78"/>
      <c r="AHK26" s="78"/>
      <c r="AHL26" s="78"/>
      <c r="AHM26" s="78"/>
      <c r="AHN26" s="78"/>
      <c r="AHO26" s="78"/>
      <c r="AHP26" s="78"/>
      <c r="AHQ26" s="78"/>
      <c r="AHR26" s="78"/>
      <c r="AHS26" s="78"/>
      <c r="AHT26" s="78"/>
      <c r="AHU26" s="78"/>
      <c r="AHV26" s="78"/>
      <c r="AHW26" s="78"/>
      <c r="AHX26" s="78"/>
      <c r="AHY26" s="78"/>
      <c r="AHZ26" s="78"/>
      <c r="AIA26" s="78"/>
      <c r="AIB26" s="78"/>
      <c r="AIC26" s="78"/>
      <c r="AID26" s="78"/>
      <c r="AIE26" s="78"/>
      <c r="AIF26" s="78"/>
      <c r="AIG26" s="78"/>
      <c r="AIH26" s="78"/>
      <c r="AII26" s="78"/>
      <c r="AIJ26" s="78"/>
      <c r="AIK26" s="78"/>
      <c r="AIL26" s="78"/>
      <c r="AIM26" s="78"/>
      <c r="AIN26" s="78"/>
      <c r="AIO26" s="78"/>
      <c r="AIP26" s="78"/>
      <c r="AIQ26" s="78"/>
      <c r="AIR26" s="78"/>
      <c r="AIS26" s="78"/>
      <c r="AIT26" s="78"/>
      <c r="AIU26" s="78"/>
      <c r="AIV26" s="78"/>
      <c r="AIW26" s="78"/>
      <c r="AIX26" s="78"/>
      <c r="AIY26" s="78"/>
      <c r="AIZ26" s="78"/>
      <c r="AJA26" s="78"/>
      <c r="AJB26" s="78"/>
      <c r="AJC26" s="78"/>
      <c r="AJD26" s="78"/>
      <c r="AJE26" s="78"/>
      <c r="AJF26" s="78"/>
      <c r="AJG26" s="78"/>
      <c r="AJH26" s="78"/>
      <c r="AJI26" s="78"/>
      <c r="AJJ26" s="78"/>
      <c r="AJK26" s="78"/>
      <c r="AJL26" s="78"/>
      <c r="AJM26" s="78"/>
      <c r="AJN26" s="78"/>
      <c r="AJO26" s="78"/>
      <c r="AJP26" s="78"/>
      <c r="AJQ26" s="78"/>
      <c r="AJR26" s="78"/>
      <c r="AJS26" s="78"/>
      <c r="AJT26" s="78"/>
      <c r="AJU26" s="78"/>
      <c r="AJV26" s="78"/>
      <c r="AJW26" s="78"/>
      <c r="AJX26" s="78"/>
      <c r="AJY26" s="78"/>
      <c r="AJZ26" s="78"/>
      <c r="AKA26" s="78"/>
      <c r="AKB26" s="78"/>
      <c r="AKC26" s="78"/>
      <c r="AKD26" s="78"/>
      <c r="AKE26" s="78"/>
      <c r="AKF26" s="78"/>
      <c r="AKG26" s="78"/>
      <c r="AKH26" s="78"/>
      <c r="AKI26" s="78"/>
      <c r="AKJ26" s="78"/>
      <c r="AKK26" s="78"/>
      <c r="AKL26" s="78"/>
      <c r="AKM26" s="78"/>
      <c r="AKN26" s="78"/>
      <c r="AKO26" s="78"/>
      <c r="AKP26" s="78"/>
      <c r="AKQ26" s="78"/>
      <c r="AKR26" s="78"/>
      <c r="AKS26" s="78"/>
      <c r="AKT26" s="78"/>
      <c r="AKU26" s="78"/>
      <c r="AKV26" s="78"/>
      <c r="AKW26" s="78"/>
      <c r="AKX26" s="78"/>
      <c r="AKY26" s="78"/>
      <c r="AKZ26" s="78"/>
      <c r="ALA26" s="78"/>
      <c r="ALB26" s="78"/>
      <c r="ALC26" s="78"/>
      <c r="ALD26" s="78"/>
      <c r="ALE26" s="78"/>
      <c r="ALF26" s="78"/>
      <c r="ALG26" s="78"/>
      <c r="ALH26" s="78"/>
      <c r="ALI26" s="78"/>
      <c r="ALJ26" s="78"/>
      <c r="ALK26" s="78"/>
      <c r="ALL26" s="78"/>
      <c r="ALM26" s="78"/>
      <c r="ALN26" s="78"/>
      <c r="ALO26" s="78"/>
      <c r="ALP26" s="78"/>
      <c r="ALQ26" s="78"/>
      <c r="ALR26" s="78"/>
      <c r="ALS26" s="78"/>
      <c r="ALT26" s="78"/>
      <c r="ALU26" s="78"/>
      <c r="ALV26" s="78"/>
      <c r="ALW26" s="78"/>
      <c r="ALX26" s="78"/>
      <c r="ALY26" s="78"/>
      <c r="ALZ26" s="78"/>
      <c r="AMA26" s="78"/>
      <c r="AMB26" s="78"/>
      <c r="AMC26" s="78"/>
      <c r="AMD26" s="78"/>
      <c r="AME26" s="78"/>
      <c r="AMF26" s="78"/>
      <c r="AMG26" s="78"/>
      <c r="AMH26" s="78"/>
      <c r="AMI26" s="78"/>
      <c r="AMJ26" s="78"/>
      <c r="AMK26" s="78"/>
      <c r="AML26" s="78"/>
      <c r="AMM26" s="78"/>
      <c r="AMN26" s="78"/>
      <c r="AMO26" s="78"/>
    </row>
    <row r="27" spans="1:1029" s="328" customFormat="1">
      <c r="A27" s="206"/>
      <c r="B27" s="105">
        <v>1</v>
      </c>
      <c r="C27" s="105" t="s">
        <v>510</v>
      </c>
      <c r="D27" s="219"/>
      <c r="E27" s="219"/>
      <c r="F27" s="201"/>
      <c r="G27" s="201"/>
      <c r="H27" s="219"/>
      <c r="I27" s="106"/>
      <c r="J27" s="203">
        <f>B27*I27</f>
        <v>0</v>
      </c>
      <c r="K27" s="106">
        <v>185</v>
      </c>
      <c r="L27" s="203">
        <f>$B27*K27</f>
        <v>185</v>
      </c>
      <c r="M27" s="201" t="s">
        <v>732</v>
      </c>
      <c r="N27" s="78"/>
      <c r="O27" s="78"/>
      <c r="P27" s="78"/>
      <c r="Q27" s="78"/>
      <c r="R27" s="78"/>
      <c r="S27" s="78"/>
      <c r="T27" s="78"/>
      <c r="U27" s="78"/>
      <c r="V27" s="78"/>
      <c r="W27" s="78"/>
      <c r="X27" s="78"/>
      <c r="Y27" s="78"/>
      <c r="Z27" s="78"/>
      <c r="AA27" s="78"/>
      <c r="AB27" s="78"/>
      <c r="AC27" s="78"/>
      <c r="AD27" s="78"/>
      <c r="AE27" s="78"/>
      <c r="AF27" s="78"/>
      <c r="AG27" s="78"/>
      <c r="AH27" s="78"/>
      <c r="AI27" s="78"/>
      <c r="AJ27" s="78"/>
      <c r="AK27" s="78"/>
      <c r="AL27" s="78"/>
      <c r="AM27" s="78"/>
      <c r="AN27" s="78"/>
      <c r="AO27" s="78"/>
      <c r="AP27" s="78"/>
      <c r="AQ27" s="78"/>
      <c r="AR27" s="78"/>
      <c r="AS27" s="78"/>
      <c r="AT27" s="78"/>
      <c r="AU27" s="78"/>
      <c r="AV27" s="78"/>
      <c r="AW27" s="78"/>
      <c r="AX27" s="78"/>
      <c r="AY27" s="78"/>
      <c r="AZ27" s="78"/>
      <c r="BA27" s="78"/>
      <c r="BB27" s="78"/>
      <c r="BC27" s="78"/>
      <c r="BD27" s="78"/>
      <c r="BE27" s="78"/>
      <c r="BF27" s="78"/>
      <c r="BG27" s="78"/>
      <c r="BH27" s="78"/>
      <c r="BI27" s="78"/>
      <c r="BJ27" s="78"/>
      <c r="BK27" s="78"/>
      <c r="BL27" s="78"/>
      <c r="BM27" s="78"/>
      <c r="BN27" s="78"/>
      <c r="BO27" s="78"/>
      <c r="BP27" s="78"/>
      <c r="BQ27" s="78"/>
      <c r="BR27" s="78"/>
      <c r="BS27" s="78"/>
      <c r="BT27" s="78"/>
      <c r="BU27" s="78"/>
      <c r="BV27" s="78"/>
      <c r="BW27" s="78"/>
      <c r="BX27" s="78"/>
      <c r="BY27" s="78"/>
      <c r="BZ27" s="78"/>
      <c r="CA27" s="78"/>
      <c r="CB27" s="78"/>
      <c r="CC27" s="78"/>
      <c r="CD27" s="78"/>
      <c r="CE27" s="78"/>
      <c r="CF27" s="78"/>
      <c r="CG27" s="78"/>
      <c r="CH27" s="78"/>
      <c r="CI27" s="78"/>
      <c r="CJ27" s="78"/>
      <c r="CK27" s="78"/>
      <c r="CL27" s="78"/>
      <c r="CM27" s="78"/>
      <c r="CN27" s="78"/>
      <c r="CO27" s="78"/>
      <c r="CP27" s="78"/>
      <c r="CQ27" s="78"/>
      <c r="CR27" s="78"/>
      <c r="CS27" s="78"/>
      <c r="CT27" s="78"/>
      <c r="CU27" s="78"/>
      <c r="CV27" s="78"/>
      <c r="CW27" s="78"/>
      <c r="CX27" s="78"/>
      <c r="CY27" s="78"/>
      <c r="CZ27" s="78"/>
      <c r="DA27" s="78"/>
      <c r="DB27" s="78"/>
      <c r="DC27" s="78"/>
      <c r="DD27" s="78"/>
      <c r="DE27" s="78"/>
      <c r="DF27" s="78"/>
      <c r="DG27" s="78"/>
      <c r="DH27" s="78"/>
      <c r="DI27" s="78"/>
      <c r="DJ27" s="78"/>
      <c r="DK27" s="78"/>
      <c r="DL27" s="78"/>
      <c r="DM27" s="78"/>
      <c r="DN27" s="78"/>
      <c r="DO27" s="78"/>
      <c r="DP27" s="78"/>
      <c r="DQ27" s="78"/>
      <c r="DR27" s="78"/>
      <c r="DS27" s="78"/>
      <c r="DT27" s="78"/>
      <c r="DU27" s="78"/>
      <c r="DV27" s="78"/>
      <c r="DW27" s="78"/>
      <c r="DX27" s="78"/>
      <c r="DY27" s="78"/>
      <c r="DZ27" s="78"/>
      <c r="EA27" s="78"/>
      <c r="EB27" s="78"/>
      <c r="EC27" s="78"/>
      <c r="ED27" s="78"/>
      <c r="EE27" s="78"/>
      <c r="EF27" s="78"/>
      <c r="EG27" s="78"/>
      <c r="EH27" s="78"/>
      <c r="EI27" s="78"/>
      <c r="EJ27" s="78"/>
      <c r="EK27" s="78"/>
      <c r="EL27" s="78"/>
      <c r="EM27" s="78"/>
      <c r="EN27" s="78"/>
      <c r="EO27" s="78"/>
      <c r="EP27" s="78"/>
      <c r="EQ27" s="78"/>
      <c r="ER27" s="78"/>
      <c r="ES27" s="78"/>
      <c r="ET27" s="78"/>
      <c r="EU27" s="78"/>
      <c r="EV27" s="78"/>
      <c r="EW27" s="78"/>
      <c r="EX27" s="78"/>
      <c r="EY27" s="78"/>
      <c r="EZ27" s="78"/>
      <c r="FA27" s="78"/>
      <c r="FB27" s="78"/>
      <c r="FC27" s="78"/>
      <c r="FD27" s="78"/>
      <c r="FE27" s="78"/>
      <c r="FF27" s="78"/>
      <c r="FG27" s="78"/>
      <c r="FH27" s="78"/>
      <c r="FI27" s="78"/>
      <c r="FJ27" s="78"/>
      <c r="FK27" s="78"/>
      <c r="FL27" s="78"/>
      <c r="FM27" s="78"/>
      <c r="FN27" s="78"/>
      <c r="FO27" s="78"/>
      <c r="FP27" s="78"/>
      <c r="FQ27" s="78"/>
      <c r="FR27" s="78"/>
      <c r="FS27" s="78"/>
      <c r="FT27" s="78"/>
      <c r="FU27" s="78"/>
      <c r="FV27" s="78"/>
      <c r="FW27" s="78"/>
      <c r="FX27" s="78"/>
      <c r="FY27" s="78"/>
      <c r="FZ27" s="78"/>
      <c r="GA27" s="78"/>
      <c r="GB27" s="78"/>
      <c r="GC27" s="78"/>
      <c r="GD27" s="78"/>
      <c r="GE27" s="78"/>
      <c r="GF27" s="78"/>
      <c r="GG27" s="78"/>
      <c r="GH27" s="78"/>
      <c r="GI27" s="78"/>
      <c r="GJ27" s="78"/>
      <c r="GK27" s="78"/>
      <c r="GL27" s="78"/>
      <c r="GM27" s="78"/>
      <c r="GN27" s="78"/>
      <c r="GO27" s="78"/>
      <c r="GP27" s="78"/>
      <c r="GQ27" s="78"/>
      <c r="GR27" s="78"/>
      <c r="GS27" s="78"/>
      <c r="GT27" s="78"/>
      <c r="GU27" s="78"/>
      <c r="GV27" s="78"/>
      <c r="GW27" s="78"/>
      <c r="GX27" s="78"/>
      <c r="GY27" s="78"/>
      <c r="GZ27" s="78"/>
      <c r="HA27" s="78"/>
      <c r="HB27" s="78"/>
      <c r="HC27" s="78"/>
      <c r="HD27" s="78"/>
      <c r="HE27" s="78"/>
      <c r="HF27" s="78"/>
      <c r="HG27" s="78"/>
      <c r="HH27" s="78"/>
      <c r="HI27" s="78"/>
      <c r="HJ27" s="78"/>
      <c r="HK27" s="78"/>
      <c r="HL27" s="78"/>
      <c r="HM27" s="78"/>
      <c r="HN27" s="78"/>
      <c r="HO27" s="78"/>
      <c r="HP27" s="78"/>
      <c r="HQ27" s="78"/>
      <c r="HR27" s="78"/>
      <c r="HS27" s="78"/>
      <c r="HT27" s="78"/>
      <c r="HU27" s="78"/>
      <c r="HV27" s="78"/>
      <c r="HW27" s="78"/>
      <c r="HX27" s="78"/>
      <c r="HY27" s="78"/>
      <c r="HZ27" s="78"/>
      <c r="IA27" s="78"/>
      <c r="IB27" s="78"/>
      <c r="IC27" s="78"/>
      <c r="ID27" s="78"/>
      <c r="IE27" s="78"/>
      <c r="IF27" s="78"/>
      <c r="IG27" s="78"/>
      <c r="IH27" s="78"/>
      <c r="II27" s="78"/>
      <c r="IJ27" s="78"/>
      <c r="IK27" s="78"/>
      <c r="IL27" s="78"/>
      <c r="IM27" s="78"/>
      <c r="IN27" s="78"/>
      <c r="IO27" s="78"/>
      <c r="IP27" s="78"/>
      <c r="IQ27" s="78"/>
      <c r="IR27" s="78"/>
      <c r="IS27" s="78"/>
      <c r="IT27" s="78"/>
      <c r="IU27" s="78"/>
      <c r="IV27" s="78"/>
      <c r="IW27" s="78"/>
      <c r="IX27" s="78"/>
      <c r="IY27" s="78"/>
      <c r="IZ27" s="78"/>
      <c r="JA27" s="78"/>
      <c r="JB27" s="78"/>
      <c r="JC27" s="78"/>
      <c r="JD27" s="78"/>
      <c r="JE27" s="78"/>
      <c r="JF27" s="78"/>
      <c r="JG27" s="78"/>
      <c r="JH27" s="78"/>
      <c r="JI27" s="78"/>
      <c r="JJ27" s="78"/>
      <c r="JK27" s="78"/>
      <c r="JL27" s="78"/>
      <c r="JM27" s="78"/>
      <c r="JN27" s="78"/>
      <c r="JO27" s="78"/>
      <c r="JP27" s="78"/>
      <c r="JQ27" s="78"/>
      <c r="JR27" s="78"/>
      <c r="JS27" s="78"/>
      <c r="JT27" s="78"/>
      <c r="JU27" s="78"/>
      <c r="JV27" s="78"/>
      <c r="JW27" s="78"/>
      <c r="JX27" s="78"/>
      <c r="JY27" s="78"/>
      <c r="JZ27" s="78"/>
      <c r="KA27" s="78"/>
      <c r="KB27" s="78"/>
      <c r="KC27" s="78"/>
      <c r="KD27" s="78"/>
      <c r="KE27" s="78"/>
      <c r="KF27" s="78"/>
      <c r="KG27" s="78"/>
      <c r="KH27" s="78"/>
      <c r="KI27" s="78"/>
      <c r="KJ27" s="78"/>
      <c r="KK27" s="78"/>
      <c r="KL27" s="78"/>
      <c r="KM27" s="78"/>
      <c r="KN27" s="78"/>
      <c r="KO27" s="78"/>
      <c r="KP27" s="78"/>
      <c r="KQ27" s="78"/>
      <c r="KR27" s="78"/>
      <c r="KS27" s="78"/>
      <c r="KT27" s="78"/>
      <c r="KU27" s="78"/>
      <c r="KV27" s="78"/>
      <c r="KW27" s="78"/>
      <c r="KX27" s="78"/>
      <c r="KY27" s="78"/>
      <c r="KZ27" s="78"/>
      <c r="LA27" s="78"/>
      <c r="LB27" s="78"/>
      <c r="LC27" s="78"/>
      <c r="LD27" s="78"/>
      <c r="LE27" s="78"/>
      <c r="LF27" s="78"/>
      <c r="LG27" s="78"/>
      <c r="LH27" s="78"/>
      <c r="LI27" s="78"/>
      <c r="LJ27" s="78"/>
      <c r="LK27" s="78"/>
      <c r="LL27" s="78"/>
      <c r="LM27" s="78"/>
      <c r="LN27" s="78"/>
      <c r="LO27" s="78"/>
      <c r="LP27" s="78"/>
      <c r="LQ27" s="78"/>
      <c r="LR27" s="78"/>
      <c r="LS27" s="78"/>
      <c r="LT27" s="78"/>
      <c r="LU27" s="78"/>
      <c r="LV27" s="78"/>
      <c r="LW27" s="78"/>
      <c r="LX27" s="78"/>
      <c r="LY27" s="78"/>
      <c r="LZ27" s="78"/>
      <c r="MA27" s="78"/>
      <c r="MB27" s="78"/>
      <c r="MC27" s="78"/>
      <c r="MD27" s="78"/>
      <c r="ME27" s="78"/>
      <c r="MF27" s="78"/>
      <c r="MG27" s="78"/>
      <c r="MH27" s="78"/>
      <c r="MI27" s="78"/>
      <c r="MJ27" s="78"/>
      <c r="MK27" s="78"/>
      <c r="ML27" s="78"/>
      <c r="MM27" s="78"/>
      <c r="MN27" s="78"/>
      <c r="MO27" s="78"/>
      <c r="MP27" s="78"/>
      <c r="MQ27" s="78"/>
      <c r="MR27" s="78"/>
      <c r="MS27" s="78"/>
      <c r="MT27" s="78"/>
      <c r="MU27" s="78"/>
      <c r="MV27" s="78"/>
      <c r="MW27" s="78"/>
      <c r="MX27" s="78"/>
      <c r="MY27" s="78"/>
      <c r="MZ27" s="78"/>
      <c r="NA27" s="78"/>
      <c r="NB27" s="78"/>
      <c r="NC27" s="78"/>
      <c r="ND27" s="78"/>
      <c r="NE27" s="78"/>
      <c r="NF27" s="78"/>
      <c r="NG27" s="78"/>
      <c r="NH27" s="78"/>
      <c r="NI27" s="78"/>
      <c r="NJ27" s="78"/>
      <c r="NK27" s="78"/>
      <c r="NL27" s="78"/>
      <c r="NM27" s="78"/>
      <c r="NN27" s="78"/>
      <c r="NO27" s="78"/>
      <c r="NP27" s="78"/>
      <c r="NQ27" s="78"/>
      <c r="NR27" s="78"/>
      <c r="NS27" s="78"/>
      <c r="NT27" s="78"/>
      <c r="NU27" s="78"/>
      <c r="NV27" s="78"/>
      <c r="NW27" s="78"/>
      <c r="NX27" s="78"/>
      <c r="NY27" s="78"/>
      <c r="NZ27" s="78"/>
      <c r="OA27" s="78"/>
      <c r="OB27" s="78"/>
      <c r="OC27" s="78"/>
      <c r="OD27" s="78"/>
      <c r="OE27" s="78"/>
      <c r="OF27" s="78"/>
      <c r="OG27" s="78"/>
      <c r="OH27" s="78"/>
      <c r="OI27" s="78"/>
      <c r="OJ27" s="78"/>
      <c r="OK27" s="78"/>
      <c r="OL27" s="78"/>
      <c r="OM27" s="78"/>
      <c r="ON27" s="78"/>
      <c r="OO27" s="78"/>
      <c r="OP27" s="78"/>
      <c r="OQ27" s="78"/>
      <c r="OR27" s="78"/>
      <c r="OS27" s="78"/>
      <c r="OT27" s="78"/>
      <c r="OU27" s="78"/>
      <c r="OV27" s="78"/>
      <c r="OW27" s="78"/>
      <c r="OX27" s="78"/>
      <c r="OY27" s="78"/>
      <c r="OZ27" s="78"/>
      <c r="PA27" s="78"/>
      <c r="PB27" s="78"/>
      <c r="PC27" s="78"/>
      <c r="PD27" s="78"/>
      <c r="PE27" s="78"/>
      <c r="PF27" s="78"/>
      <c r="PG27" s="78"/>
      <c r="PH27" s="78"/>
      <c r="PI27" s="78"/>
      <c r="PJ27" s="78"/>
      <c r="PK27" s="78"/>
      <c r="PL27" s="78"/>
      <c r="PM27" s="78"/>
      <c r="PN27" s="78"/>
      <c r="PO27" s="78"/>
      <c r="PP27" s="78"/>
      <c r="PQ27" s="78"/>
      <c r="PR27" s="78"/>
      <c r="PS27" s="78"/>
      <c r="PT27" s="78"/>
      <c r="PU27" s="78"/>
      <c r="PV27" s="78"/>
      <c r="PW27" s="78"/>
      <c r="PX27" s="78"/>
      <c r="PY27" s="78"/>
      <c r="PZ27" s="78"/>
      <c r="QA27" s="78"/>
      <c r="QB27" s="78"/>
      <c r="QC27" s="78"/>
      <c r="QD27" s="78"/>
      <c r="QE27" s="78"/>
      <c r="QF27" s="78"/>
      <c r="QG27" s="78"/>
      <c r="QH27" s="78"/>
      <c r="QI27" s="78"/>
      <c r="QJ27" s="78"/>
      <c r="QK27" s="78"/>
      <c r="QL27" s="78"/>
      <c r="QM27" s="78"/>
      <c r="QN27" s="78"/>
      <c r="QO27" s="78"/>
      <c r="QP27" s="78"/>
      <c r="QQ27" s="78"/>
      <c r="QR27" s="78"/>
      <c r="QS27" s="78"/>
      <c r="QT27" s="78"/>
      <c r="QU27" s="78"/>
      <c r="QV27" s="78"/>
      <c r="QW27" s="78"/>
      <c r="QX27" s="78"/>
      <c r="QY27" s="78"/>
      <c r="QZ27" s="78"/>
      <c r="RA27" s="78"/>
      <c r="RB27" s="78"/>
      <c r="RC27" s="78"/>
      <c r="RD27" s="78"/>
      <c r="RE27" s="78"/>
      <c r="RF27" s="78"/>
      <c r="RG27" s="78"/>
      <c r="RH27" s="78"/>
      <c r="RI27" s="78"/>
      <c r="RJ27" s="78"/>
      <c r="RK27" s="78"/>
      <c r="RL27" s="78"/>
      <c r="RM27" s="78"/>
      <c r="RN27" s="78"/>
      <c r="RO27" s="78"/>
      <c r="RP27" s="78"/>
      <c r="RQ27" s="78"/>
      <c r="RR27" s="78"/>
      <c r="RS27" s="78"/>
      <c r="RT27" s="78"/>
      <c r="RU27" s="78"/>
      <c r="RV27" s="78"/>
      <c r="RW27" s="78"/>
      <c r="RX27" s="78"/>
      <c r="RY27" s="78"/>
      <c r="RZ27" s="78"/>
      <c r="SA27" s="78"/>
      <c r="SB27" s="78"/>
      <c r="SC27" s="78"/>
      <c r="SD27" s="78"/>
      <c r="SE27" s="78"/>
      <c r="SF27" s="78"/>
      <c r="SG27" s="78"/>
      <c r="SH27" s="78"/>
      <c r="SI27" s="78"/>
      <c r="SJ27" s="78"/>
      <c r="SK27" s="78"/>
      <c r="SL27" s="78"/>
      <c r="SM27" s="78"/>
      <c r="SN27" s="78"/>
      <c r="SO27" s="78"/>
      <c r="SP27" s="78"/>
      <c r="SQ27" s="78"/>
      <c r="SR27" s="78"/>
      <c r="SS27" s="78"/>
      <c r="ST27" s="78"/>
      <c r="SU27" s="78"/>
      <c r="SV27" s="78"/>
      <c r="SW27" s="78"/>
      <c r="SX27" s="78"/>
      <c r="SY27" s="78"/>
      <c r="SZ27" s="78"/>
      <c r="TA27" s="78"/>
      <c r="TB27" s="78"/>
      <c r="TC27" s="78"/>
      <c r="TD27" s="78"/>
      <c r="TE27" s="78"/>
      <c r="TF27" s="78"/>
      <c r="TG27" s="78"/>
      <c r="TH27" s="78"/>
      <c r="TI27" s="78"/>
      <c r="TJ27" s="78"/>
      <c r="TK27" s="78"/>
      <c r="TL27" s="78"/>
      <c r="TM27" s="78"/>
      <c r="TN27" s="78"/>
      <c r="TO27" s="78"/>
      <c r="TP27" s="78"/>
      <c r="TQ27" s="78"/>
      <c r="TR27" s="78"/>
      <c r="TS27" s="78"/>
      <c r="TT27" s="78"/>
      <c r="TU27" s="78"/>
      <c r="TV27" s="78"/>
      <c r="TW27" s="78"/>
      <c r="TX27" s="78"/>
      <c r="TY27" s="78"/>
      <c r="TZ27" s="78"/>
      <c r="UA27" s="78"/>
      <c r="UB27" s="78"/>
      <c r="UC27" s="78"/>
      <c r="UD27" s="78"/>
      <c r="UE27" s="78"/>
      <c r="UF27" s="78"/>
      <c r="UG27" s="78"/>
      <c r="UH27" s="78"/>
      <c r="UI27" s="78"/>
      <c r="UJ27" s="78"/>
      <c r="UK27" s="78"/>
      <c r="UL27" s="78"/>
      <c r="UM27" s="78"/>
      <c r="UN27" s="78"/>
      <c r="UO27" s="78"/>
      <c r="UP27" s="78"/>
      <c r="UQ27" s="78"/>
      <c r="UR27" s="78"/>
      <c r="US27" s="78"/>
      <c r="UT27" s="78"/>
      <c r="UU27" s="78"/>
      <c r="UV27" s="78"/>
      <c r="UW27" s="78"/>
      <c r="UX27" s="78"/>
      <c r="UY27" s="78"/>
      <c r="UZ27" s="78"/>
      <c r="VA27" s="78"/>
      <c r="VB27" s="78"/>
      <c r="VC27" s="78"/>
      <c r="VD27" s="78"/>
      <c r="VE27" s="78"/>
      <c r="VF27" s="78"/>
      <c r="VG27" s="78"/>
      <c r="VH27" s="78"/>
      <c r="VI27" s="78"/>
      <c r="VJ27" s="78"/>
      <c r="VK27" s="78"/>
      <c r="VL27" s="78"/>
      <c r="VM27" s="78"/>
      <c r="VN27" s="78"/>
      <c r="VO27" s="78"/>
      <c r="VP27" s="78"/>
      <c r="VQ27" s="78"/>
      <c r="VR27" s="78"/>
      <c r="VS27" s="78"/>
      <c r="VT27" s="78"/>
      <c r="VU27" s="78"/>
      <c r="VV27" s="78"/>
      <c r="VW27" s="78"/>
      <c r="VX27" s="78"/>
      <c r="VY27" s="78"/>
      <c r="VZ27" s="78"/>
      <c r="WA27" s="78"/>
      <c r="WB27" s="78"/>
      <c r="WC27" s="78"/>
      <c r="WD27" s="78"/>
      <c r="WE27" s="78"/>
      <c r="WF27" s="78"/>
      <c r="WG27" s="78"/>
      <c r="WH27" s="78"/>
      <c r="WI27" s="78"/>
      <c r="WJ27" s="78"/>
      <c r="WK27" s="78"/>
      <c r="WL27" s="78"/>
      <c r="WM27" s="78"/>
      <c r="WN27" s="78"/>
      <c r="WO27" s="78"/>
      <c r="WP27" s="78"/>
      <c r="WQ27" s="78"/>
      <c r="WR27" s="78"/>
      <c r="WS27" s="78"/>
      <c r="WT27" s="78"/>
      <c r="WU27" s="78"/>
      <c r="WV27" s="78"/>
      <c r="WW27" s="78"/>
      <c r="WX27" s="78"/>
      <c r="WY27" s="78"/>
      <c r="WZ27" s="78"/>
      <c r="XA27" s="78"/>
      <c r="XB27" s="78"/>
      <c r="XC27" s="78"/>
      <c r="XD27" s="78"/>
      <c r="XE27" s="78"/>
      <c r="XF27" s="78"/>
      <c r="XG27" s="78"/>
      <c r="XH27" s="78"/>
      <c r="XI27" s="78"/>
      <c r="XJ27" s="78"/>
      <c r="XK27" s="78"/>
      <c r="XL27" s="78"/>
      <c r="XM27" s="78"/>
      <c r="XN27" s="78"/>
      <c r="XO27" s="78"/>
      <c r="XP27" s="78"/>
      <c r="XQ27" s="78"/>
      <c r="XR27" s="78"/>
      <c r="XS27" s="78"/>
      <c r="XT27" s="78"/>
      <c r="XU27" s="78"/>
      <c r="XV27" s="78"/>
      <c r="XW27" s="78"/>
      <c r="XX27" s="78"/>
      <c r="XY27" s="78"/>
      <c r="XZ27" s="78"/>
      <c r="YA27" s="78"/>
      <c r="YB27" s="78"/>
      <c r="YC27" s="78"/>
      <c r="YD27" s="78"/>
      <c r="YE27" s="78"/>
      <c r="YF27" s="78"/>
      <c r="YG27" s="78"/>
      <c r="YH27" s="78"/>
      <c r="YI27" s="78"/>
      <c r="YJ27" s="78"/>
      <c r="YK27" s="78"/>
      <c r="YL27" s="78"/>
      <c r="YM27" s="78"/>
      <c r="YN27" s="78"/>
      <c r="YO27" s="78"/>
      <c r="YP27" s="78"/>
      <c r="YQ27" s="78"/>
      <c r="YR27" s="78"/>
      <c r="YS27" s="78"/>
      <c r="YT27" s="78"/>
      <c r="YU27" s="78"/>
      <c r="YV27" s="78"/>
      <c r="YW27" s="78"/>
      <c r="YX27" s="78"/>
      <c r="YY27" s="78"/>
      <c r="YZ27" s="78"/>
      <c r="ZA27" s="78"/>
      <c r="ZB27" s="78"/>
      <c r="ZC27" s="78"/>
      <c r="ZD27" s="78"/>
      <c r="ZE27" s="78"/>
      <c r="ZF27" s="78"/>
      <c r="ZG27" s="78"/>
      <c r="ZH27" s="78"/>
      <c r="ZI27" s="78"/>
      <c r="ZJ27" s="78"/>
      <c r="ZK27" s="78"/>
      <c r="ZL27" s="78"/>
      <c r="ZM27" s="78"/>
      <c r="ZN27" s="78"/>
      <c r="ZO27" s="78"/>
      <c r="ZP27" s="78"/>
      <c r="ZQ27" s="78"/>
      <c r="ZR27" s="78"/>
      <c r="ZS27" s="78"/>
      <c r="ZT27" s="78"/>
      <c r="ZU27" s="78"/>
      <c r="ZV27" s="78"/>
      <c r="ZW27" s="78"/>
      <c r="ZX27" s="78"/>
      <c r="ZY27" s="78"/>
      <c r="ZZ27" s="78"/>
      <c r="AAA27" s="78"/>
      <c r="AAB27" s="78"/>
      <c r="AAC27" s="78"/>
      <c r="AAD27" s="78"/>
      <c r="AAE27" s="78"/>
      <c r="AAF27" s="78"/>
      <c r="AAG27" s="78"/>
      <c r="AAH27" s="78"/>
      <c r="AAI27" s="78"/>
      <c r="AAJ27" s="78"/>
      <c r="AAK27" s="78"/>
      <c r="AAL27" s="78"/>
      <c r="AAM27" s="78"/>
      <c r="AAN27" s="78"/>
      <c r="AAO27" s="78"/>
      <c r="AAP27" s="78"/>
      <c r="AAQ27" s="78"/>
      <c r="AAR27" s="78"/>
      <c r="AAS27" s="78"/>
      <c r="AAT27" s="78"/>
      <c r="AAU27" s="78"/>
      <c r="AAV27" s="78"/>
      <c r="AAW27" s="78"/>
      <c r="AAX27" s="78"/>
      <c r="AAY27" s="78"/>
      <c r="AAZ27" s="78"/>
      <c r="ABA27" s="78"/>
      <c r="ABB27" s="78"/>
      <c r="ABC27" s="78"/>
      <c r="ABD27" s="78"/>
      <c r="ABE27" s="78"/>
      <c r="ABF27" s="78"/>
      <c r="ABG27" s="78"/>
      <c r="ABH27" s="78"/>
      <c r="ABI27" s="78"/>
      <c r="ABJ27" s="78"/>
      <c r="ABK27" s="78"/>
      <c r="ABL27" s="78"/>
      <c r="ABM27" s="78"/>
      <c r="ABN27" s="78"/>
      <c r="ABO27" s="78"/>
      <c r="ABP27" s="78"/>
      <c r="ABQ27" s="78"/>
      <c r="ABR27" s="78"/>
      <c r="ABS27" s="78"/>
      <c r="ABT27" s="78"/>
      <c r="ABU27" s="78"/>
      <c r="ABV27" s="78"/>
      <c r="ABW27" s="78"/>
      <c r="ABX27" s="78"/>
      <c r="ABY27" s="78"/>
      <c r="ABZ27" s="78"/>
      <c r="ACA27" s="78"/>
      <c r="ACB27" s="78"/>
      <c r="ACC27" s="78"/>
      <c r="ACD27" s="78"/>
      <c r="ACE27" s="78"/>
      <c r="ACF27" s="78"/>
      <c r="ACG27" s="78"/>
      <c r="ACH27" s="78"/>
      <c r="ACI27" s="78"/>
      <c r="ACJ27" s="78"/>
      <c r="ACK27" s="78"/>
      <c r="ACL27" s="78"/>
      <c r="ACM27" s="78"/>
      <c r="ACN27" s="78"/>
      <c r="ACO27" s="78"/>
      <c r="ACP27" s="78"/>
      <c r="ACQ27" s="78"/>
      <c r="ACR27" s="78"/>
      <c r="ACS27" s="78"/>
      <c r="ACT27" s="78"/>
      <c r="ACU27" s="78"/>
      <c r="ACV27" s="78"/>
      <c r="ACW27" s="78"/>
      <c r="ACX27" s="78"/>
      <c r="ACY27" s="78"/>
      <c r="ACZ27" s="78"/>
      <c r="ADA27" s="78"/>
      <c r="ADB27" s="78"/>
      <c r="ADC27" s="78"/>
      <c r="ADD27" s="78"/>
      <c r="ADE27" s="78"/>
      <c r="ADF27" s="78"/>
      <c r="ADG27" s="78"/>
      <c r="ADH27" s="78"/>
      <c r="ADI27" s="78"/>
      <c r="ADJ27" s="78"/>
      <c r="ADK27" s="78"/>
      <c r="ADL27" s="78"/>
      <c r="ADM27" s="78"/>
      <c r="ADN27" s="78"/>
      <c r="ADO27" s="78"/>
      <c r="ADP27" s="78"/>
      <c r="ADQ27" s="78"/>
      <c r="ADR27" s="78"/>
      <c r="ADS27" s="78"/>
      <c r="ADT27" s="78"/>
      <c r="ADU27" s="78"/>
      <c r="ADV27" s="78"/>
      <c r="ADW27" s="78"/>
      <c r="ADX27" s="78"/>
      <c r="ADY27" s="78"/>
      <c r="ADZ27" s="78"/>
      <c r="AEA27" s="78"/>
      <c r="AEB27" s="78"/>
      <c r="AEC27" s="78"/>
      <c r="AED27" s="78"/>
      <c r="AEE27" s="78"/>
      <c r="AEF27" s="78"/>
      <c r="AEG27" s="78"/>
      <c r="AEH27" s="78"/>
      <c r="AEI27" s="78"/>
      <c r="AEJ27" s="78"/>
      <c r="AEK27" s="78"/>
      <c r="AEL27" s="78"/>
      <c r="AEM27" s="78"/>
      <c r="AEN27" s="78"/>
      <c r="AEO27" s="78"/>
      <c r="AEP27" s="78"/>
      <c r="AEQ27" s="78"/>
      <c r="AER27" s="78"/>
      <c r="AES27" s="78"/>
      <c r="AET27" s="78"/>
      <c r="AEU27" s="78"/>
      <c r="AEV27" s="78"/>
      <c r="AEW27" s="78"/>
      <c r="AEX27" s="78"/>
      <c r="AEY27" s="78"/>
      <c r="AEZ27" s="78"/>
      <c r="AFA27" s="78"/>
      <c r="AFB27" s="78"/>
      <c r="AFC27" s="78"/>
      <c r="AFD27" s="78"/>
      <c r="AFE27" s="78"/>
      <c r="AFF27" s="78"/>
      <c r="AFG27" s="78"/>
      <c r="AFH27" s="78"/>
      <c r="AFI27" s="78"/>
      <c r="AFJ27" s="78"/>
      <c r="AFK27" s="78"/>
      <c r="AFL27" s="78"/>
      <c r="AFM27" s="78"/>
      <c r="AFN27" s="78"/>
      <c r="AFO27" s="78"/>
      <c r="AFP27" s="78"/>
      <c r="AFQ27" s="78"/>
      <c r="AFR27" s="78"/>
      <c r="AFS27" s="78"/>
      <c r="AFT27" s="78"/>
      <c r="AFU27" s="78"/>
      <c r="AFV27" s="78"/>
      <c r="AFW27" s="78"/>
      <c r="AFX27" s="78"/>
      <c r="AFY27" s="78"/>
      <c r="AFZ27" s="78"/>
      <c r="AGA27" s="78"/>
      <c r="AGB27" s="78"/>
      <c r="AGC27" s="78"/>
      <c r="AGD27" s="78"/>
      <c r="AGE27" s="78"/>
      <c r="AGF27" s="78"/>
      <c r="AGG27" s="78"/>
      <c r="AGH27" s="78"/>
      <c r="AGI27" s="78"/>
      <c r="AGJ27" s="78"/>
      <c r="AGK27" s="78"/>
      <c r="AGL27" s="78"/>
      <c r="AGM27" s="78"/>
      <c r="AGN27" s="78"/>
      <c r="AGO27" s="78"/>
      <c r="AGP27" s="78"/>
      <c r="AGQ27" s="78"/>
      <c r="AGR27" s="78"/>
      <c r="AGS27" s="78"/>
      <c r="AGT27" s="78"/>
      <c r="AGU27" s="78"/>
      <c r="AGV27" s="78"/>
      <c r="AGW27" s="78"/>
      <c r="AGX27" s="78"/>
      <c r="AGY27" s="78"/>
      <c r="AGZ27" s="78"/>
      <c r="AHA27" s="78"/>
      <c r="AHB27" s="78"/>
      <c r="AHC27" s="78"/>
      <c r="AHD27" s="78"/>
      <c r="AHE27" s="78"/>
      <c r="AHF27" s="78"/>
      <c r="AHG27" s="78"/>
      <c r="AHH27" s="78"/>
      <c r="AHI27" s="78"/>
      <c r="AHJ27" s="78"/>
      <c r="AHK27" s="78"/>
      <c r="AHL27" s="78"/>
      <c r="AHM27" s="78"/>
      <c r="AHN27" s="78"/>
      <c r="AHO27" s="78"/>
      <c r="AHP27" s="78"/>
      <c r="AHQ27" s="78"/>
      <c r="AHR27" s="78"/>
      <c r="AHS27" s="78"/>
      <c r="AHT27" s="78"/>
      <c r="AHU27" s="78"/>
      <c r="AHV27" s="78"/>
      <c r="AHW27" s="78"/>
      <c r="AHX27" s="78"/>
      <c r="AHY27" s="78"/>
      <c r="AHZ27" s="78"/>
      <c r="AIA27" s="78"/>
      <c r="AIB27" s="78"/>
      <c r="AIC27" s="78"/>
      <c r="AID27" s="78"/>
      <c r="AIE27" s="78"/>
      <c r="AIF27" s="78"/>
      <c r="AIG27" s="78"/>
      <c r="AIH27" s="78"/>
      <c r="AII27" s="78"/>
      <c r="AIJ27" s="78"/>
      <c r="AIK27" s="78"/>
      <c r="AIL27" s="78"/>
      <c r="AIM27" s="78"/>
      <c r="AIN27" s="78"/>
      <c r="AIO27" s="78"/>
      <c r="AIP27" s="78"/>
      <c r="AIQ27" s="78"/>
      <c r="AIR27" s="78"/>
      <c r="AIS27" s="78"/>
      <c r="AIT27" s="78"/>
      <c r="AIU27" s="78"/>
      <c r="AIV27" s="78"/>
      <c r="AIW27" s="78"/>
      <c r="AIX27" s="78"/>
      <c r="AIY27" s="78"/>
      <c r="AIZ27" s="78"/>
      <c r="AJA27" s="78"/>
      <c r="AJB27" s="78"/>
      <c r="AJC27" s="78"/>
      <c r="AJD27" s="78"/>
      <c r="AJE27" s="78"/>
      <c r="AJF27" s="78"/>
      <c r="AJG27" s="78"/>
      <c r="AJH27" s="78"/>
      <c r="AJI27" s="78"/>
      <c r="AJJ27" s="78"/>
      <c r="AJK27" s="78"/>
      <c r="AJL27" s="78"/>
      <c r="AJM27" s="78"/>
      <c r="AJN27" s="78"/>
      <c r="AJO27" s="78"/>
      <c r="AJP27" s="78"/>
      <c r="AJQ27" s="78"/>
      <c r="AJR27" s="78"/>
      <c r="AJS27" s="78"/>
      <c r="AJT27" s="78"/>
      <c r="AJU27" s="78"/>
      <c r="AJV27" s="78"/>
      <c r="AJW27" s="78"/>
      <c r="AJX27" s="78"/>
      <c r="AJY27" s="78"/>
      <c r="AJZ27" s="78"/>
      <c r="AKA27" s="78"/>
      <c r="AKB27" s="78"/>
      <c r="AKC27" s="78"/>
      <c r="AKD27" s="78"/>
      <c r="AKE27" s="78"/>
      <c r="AKF27" s="78"/>
      <c r="AKG27" s="78"/>
      <c r="AKH27" s="78"/>
      <c r="AKI27" s="78"/>
      <c r="AKJ27" s="78"/>
      <c r="AKK27" s="78"/>
      <c r="AKL27" s="78"/>
      <c r="AKM27" s="78"/>
      <c r="AKN27" s="78"/>
      <c r="AKO27" s="78"/>
      <c r="AKP27" s="78"/>
      <c r="AKQ27" s="78"/>
      <c r="AKR27" s="78"/>
      <c r="AKS27" s="78"/>
      <c r="AKT27" s="78"/>
      <c r="AKU27" s="78"/>
      <c r="AKV27" s="78"/>
      <c r="AKW27" s="78"/>
      <c r="AKX27" s="78"/>
      <c r="AKY27" s="78"/>
      <c r="AKZ27" s="78"/>
      <c r="ALA27" s="78"/>
      <c r="ALB27" s="78"/>
      <c r="ALC27" s="78"/>
      <c r="ALD27" s="78"/>
      <c r="ALE27" s="78"/>
      <c r="ALF27" s="78"/>
      <c r="ALG27" s="78"/>
      <c r="ALH27" s="78"/>
      <c r="ALI27" s="78"/>
      <c r="ALJ27" s="78"/>
      <c r="ALK27" s="78"/>
      <c r="ALL27" s="78"/>
      <c r="ALM27" s="78"/>
      <c r="ALN27" s="78"/>
      <c r="ALO27" s="78"/>
      <c r="ALP27" s="78"/>
      <c r="ALQ27" s="78"/>
      <c r="ALR27" s="78"/>
      <c r="ALS27" s="78"/>
      <c r="ALT27" s="78"/>
      <c r="ALU27" s="78"/>
      <c r="ALV27" s="78"/>
      <c r="ALW27" s="78"/>
      <c r="ALX27" s="78"/>
      <c r="ALY27" s="78"/>
      <c r="ALZ27" s="78"/>
      <c r="AMA27" s="78"/>
      <c r="AMB27" s="78"/>
      <c r="AMC27" s="78"/>
      <c r="AMD27" s="78"/>
      <c r="AME27" s="78"/>
      <c r="AMF27" s="78"/>
      <c r="AMG27" s="78"/>
      <c r="AMH27" s="78"/>
      <c r="AMI27" s="78"/>
      <c r="AMJ27" s="78"/>
      <c r="AMK27" s="78"/>
      <c r="AML27" s="78"/>
      <c r="AMM27" s="78"/>
      <c r="AMN27" s="78"/>
      <c r="AMO27" s="78"/>
    </row>
    <row r="28" spans="1:1029" s="328" customFormat="1" ht="16.5" thickBot="1">
      <c r="A28" s="103"/>
      <c r="B28" s="105">
        <v>1</v>
      </c>
      <c r="C28" s="105" t="s">
        <v>765</v>
      </c>
      <c r="D28" s="219"/>
      <c r="E28" s="219"/>
      <c r="F28" s="201"/>
      <c r="G28" s="201"/>
      <c r="H28" s="219"/>
      <c r="I28" s="106"/>
      <c r="J28" s="203">
        <f>B28*I28</f>
        <v>0</v>
      </c>
      <c r="K28" s="106">
        <v>175</v>
      </c>
      <c r="L28" s="203">
        <f>$B28*K28</f>
        <v>175</v>
      </c>
      <c r="M28" s="201" t="s">
        <v>732</v>
      </c>
      <c r="N28" s="78"/>
      <c r="O28" s="78"/>
      <c r="P28" s="78"/>
      <c r="Q28" s="78"/>
      <c r="R28" s="78"/>
      <c r="S28" s="78"/>
      <c r="T28" s="78"/>
      <c r="U28" s="78"/>
      <c r="V28" s="78"/>
      <c r="W28" s="78"/>
      <c r="X28" s="78"/>
      <c r="Y28" s="78"/>
      <c r="Z28" s="78"/>
      <c r="AA28" s="78"/>
      <c r="AB28" s="78"/>
      <c r="AC28" s="78"/>
      <c r="AD28" s="78"/>
      <c r="AE28" s="78"/>
      <c r="AF28" s="78"/>
      <c r="AG28" s="78"/>
      <c r="AH28" s="78"/>
      <c r="AI28" s="78"/>
      <c r="AJ28" s="78"/>
      <c r="AK28" s="78"/>
      <c r="AL28" s="78"/>
      <c r="AM28" s="78"/>
      <c r="AN28" s="78"/>
      <c r="AO28" s="78"/>
      <c r="AP28" s="78"/>
      <c r="AQ28" s="78"/>
      <c r="AR28" s="78"/>
      <c r="AS28" s="78"/>
      <c r="AT28" s="78"/>
      <c r="AU28" s="78"/>
      <c r="AV28" s="78"/>
      <c r="AW28" s="78"/>
      <c r="AX28" s="78"/>
      <c r="AY28" s="78"/>
      <c r="AZ28" s="78"/>
      <c r="BA28" s="78"/>
      <c r="BB28" s="78"/>
      <c r="BC28" s="78"/>
      <c r="BD28" s="78"/>
      <c r="BE28" s="78"/>
      <c r="BF28" s="78"/>
      <c r="BG28" s="78"/>
      <c r="BH28" s="78"/>
      <c r="BI28" s="78"/>
      <c r="BJ28" s="78"/>
      <c r="BK28" s="78"/>
      <c r="BL28" s="78"/>
      <c r="BM28" s="78"/>
      <c r="BN28" s="78"/>
      <c r="BO28" s="78"/>
      <c r="BP28" s="78"/>
      <c r="BQ28" s="78"/>
      <c r="BR28" s="78"/>
      <c r="BS28" s="78"/>
      <c r="BT28" s="78"/>
      <c r="BU28" s="78"/>
      <c r="BV28" s="78"/>
      <c r="BW28" s="78"/>
      <c r="BX28" s="78"/>
      <c r="BY28" s="78"/>
      <c r="BZ28" s="78"/>
      <c r="CA28" s="78"/>
      <c r="CB28" s="78"/>
      <c r="CC28" s="78"/>
      <c r="CD28" s="78"/>
      <c r="CE28" s="78"/>
      <c r="CF28" s="78"/>
      <c r="CG28" s="78"/>
      <c r="CH28" s="78"/>
      <c r="CI28" s="78"/>
      <c r="CJ28" s="78"/>
      <c r="CK28" s="78"/>
      <c r="CL28" s="78"/>
      <c r="CM28" s="78"/>
      <c r="CN28" s="78"/>
      <c r="CO28" s="78"/>
      <c r="CP28" s="78"/>
      <c r="CQ28" s="78"/>
      <c r="CR28" s="78"/>
      <c r="CS28" s="78"/>
      <c r="CT28" s="78"/>
      <c r="CU28" s="78"/>
      <c r="CV28" s="78"/>
      <c r="CW28" s="78"/>
      <c r="CX28" s="78"/>
      <c r="CY28" s="78"/>
      <c r="CZ28" s="78"/>
      <c r="DA28" s="78"/>
      <c r="DB28" s="78"/>
      <c r="DC28" s="78"/>
      <c r="DD28" s="78"/>
      <c r="DE28" s="78"/>
      <c r="DF28" s="78"/>
      <c r="DG28" s="78"/>
      <c r="DH28" s="78"/>
      <c r="DI28" s="78"/>
      <c r="DJ28" s="78"/>
      <c r="DK28" s="78"/>
      <c r="DL28" s="78"/>
      <c r="DM28" s="78"/>
      <c r="DN28" s="78"/>
      <c r="DO28" s="78"/>
      <c r="DP28" s="78"/>
      <c r="DQ28" s="78"/>
      <c r="DR28" s="78"/>
      <c r="DS28" s="78"/>
      <c r="DT28" s="78"/>
      <c r="DU28" s="78"/>
      <c r="DV28" s="78"/>
      <c r="DW28" s="78"/>
      <c r="DX28" s="78"/>
      <c r="DY28" s="78"/>
      <c r="DZ28" s="78"/>
      <c r="EA28" s="78"/>
      <c r="EB28" s="78"/>
      <c r="EC28" s="78"/>
      <c r="ED28" s="78"/>
      <c r="EE28" s="78"/>
      <c r="EF28" s="78"/>
      <c r="EG28" s="78"/>
      <c r="EH28" s="78"/>
      <c r="EI28" s="78"/>
      <c r="EJ28" s="78"/>
      <c r="EK28" s="78"/>
      <c r="EL28" s="78"/>
      <c r="EM28" s="78"/>
      <c r="EN28" s="78"/>
      <c r="EO28" s="78"/>
      <c r="EP28" s="78"/>
      <c r="EQ28" s="78"/>
      <c r="ER28" s="78"/>
      <c r="ES28" s="78"/>
      <c r="ET28" s="78"/>
      <c r="EU28" s="78"/>
      <c r="EV28" s="78"/>
      <c r="EW28" s="78"/>
      <c r="EX28" s="78"/>
      <c r="EY28" s="78"/>
      <c r="EZ28" s="78"/>
      <c r="FA28" s="78"/>
      <c r="FB28" s="78"/>
      <c r="FC28" s="78"/>
      <c r="FD28" s="78"/>
      <c r="FE28" s="78"/>
      <c r="FF28" s="78"/>
      <c r="FG28" s="78"/>
      <c r="FH28" s="78"/>
      <c r="FI28" s="78"/>
      <c r="FJ28" s="78"/>
      <c r="FK28" s="78"/>
      <c r="FL28" s="78"/>
      <c r="FM28" s="78"/>
      <c r="FN28" s="78"/>
      <c r="FO28" s="78"/>
      <c r="FP28" s="78"/>
      <c r="FQ28" s="78"/>
      <c r="FR28" s="78"/>
      <c r="FS28" s="78"/>
      <c r="FT28" s="78"/>
      <c r="FU28" s="78"/>
      <c r="FV28" s="78"/>
      <c r="FW28" s="78"/>
      <c r="FX28" s="78"/>
      <c r="FY28" s="78"/>
      <c r="FZ28" s="78"/>
      <c r="GA28" s="78"/>
      <c r="GB28" s="78"/>
      <c r="GC28" s="78"/>
      <c r="GD28" s="78"/>
      <c r="GE28" s="78"/>
      <c r="GF28" s="78"/>
      <c r="GG28" s="78"/>
      <c r="GH28" s="78"/>
      <c r="GI28" s="78"/>
      <c r="GJ28" s="78"/>
      <c r="GK28" s="78"/>
      <c r="GL28" s="78"/>
      <c r="GM28" s="78"/>
      <c r="GN28" s="78"/>
      <c r="GO28" s="78"/>
      <c r="GP28" s="78"/>
      <c r="GQ28" s="78"/>
      <c r="GR28" s="78"/>
      <c r="GS28" s="78"/>
      <c r="GT28" s="78"/>
      <c r="GU28" s="78"/>
      <c r="GV28" s="78"/>
      <c r="GW28" s="78"/>
      <c r="GX28" s="78"/>
      <c r="GY28" s="78"/>
      <c r="GZ28" s="78"/>
      <c r="HA28" s="78"/>
      <c r="HB28" s="78"/>
      <c r="HC28" s="78"/>
      <c r="HD28" s="78"/>
      <c r="HE28" s="78"/>
      <c r="HF28" s="78"/>
      <c r="HG28" s="78"/>
      <c r="HH28" s="78"/>
      <c r="HI28" s="78"/>
      <c r="HJ28" s="78"/>
      <c r="HK28" s="78"/>
      <c r="HL28" s="78"/>
      <c r="HM28" s="78"/>
      <c r="HN28" s="78"/>
      <c r="HO28" s="78"/>
      <c r="HP28" s="78"/>
      <c r="HQ28" s="78"/>
      <c r="HR28" s="78"/>
      <c r="HS28" s="78"/>
      <c r="HT28" s="78"/>
      <c r="HU28" s="78"/>
      <c r="HV28" s="78"/>
      <c r="HW28" s="78"/>
      <c r="HX28" s="78"/>
      <c r="HY28" s="78"/>
      <c r="HZ28" s="78"/>
      <c r="IA28" s="78"/>
      <c r="IB28" s="78"/>
      <c r="IC28" s="78"/>
      <c r="ID28" s="78"/>
      <c r="IE28" s="78"/>
      <c r="IF28" s="78"/>
      <c r="IG28" s="78"/>
      <c r="IH28" s="78"/>
      <c r="II28" s="78"/>
      <c r="IJ28" s="78"/>
      <c r="IK28" s="78"/>
      <c r="IL28" s="78"/>
      <c r="IM28" s="78"/>
      <c r="IN28" s="78"/>
      <c r="IO28" s="78"/>
      <c r="IP28" s="78"/>
      <c r="IQ28" s="78"/>
      <c r="IR28" s="78"/>
      <c r="IS28" s="78"/>
      <c r="IT28" s="78"/>
      <c r="IU28" s="78"/>
      <c r="IV28" s="78"/>
      <c r="IW28" s="78"/>
      <c r="IX28" s="78"/>
      <c r="IY28" s="78"/>
      <c r="IZ28" s="78"/>
      <c r="JA28" s="78"/>
      <c r="JB28" s="78"/>
      <c r="JC28" s="78"/>
      <c r="JD28" s="78"/>
      <c r="JE28" s="78"/>
      <c r="JF28" s="78"/>
      <c r="JG28" s="78"/>
      <c r="JH28" s="78"/>
      <c r="JI28" s="78"/>
      <c r="JJ28" s="78"/>
      <c r="JK28" s="78"/>
      <c r="JL28" s="78"/>
      <c r="JM28" s="78"/>
      <c r="JN28" s="78"/>
      <c r="JO28" s="78"/>
      <c r="JP28" s="78"/>
      <c r="JQ28" s="78"/>
      <c r="JR28" s="78"/>
      <c r="JS28" s="78"/>
      <c r="JT28" s="78"/>
      <c r="JU28" s="78"/>
      <c r="JV28" s="78"/>
      <c r="JW28" s="78"/>
      <c r="JX28" s="78"/>
      <c r="JY28" s="78"/>
      <c r="JZ28" s="78"/>
      <c r="KA28" s="78"/>
      <c r="KB28" s="78"/>
      <c r="KC28" s="78"/>
      <c r="KD28" s="78"/>
      <c r="KE28" s="78"/>
      <c r="KF28" s="78"/>
      <c r="KG28" s="78"/>
      <c r="KH28" s="78"/>
      <c r="KI28" s="78"/>
      <c r="KJ28" s="78"/>
      <c r="KK28" s="78"/>
      <c r="KL28" s="78"/>
      <c r="KM28" s="78"/>
      <c r="KN28" s="78"/>
      <c r="KO28" s="78"/>
      <c r="KP28" s="78"/>
      <c r="KQ28" s="78"/>
      <c r="KR28" s="78"/>
      <c r="KS28" s="78"/>
      <c r="KT28" s="78"/>
      <c r="KU28" s="78"/>
      <c r="KV28" s="78"/>
      <c r="KW28" s="78"/>
      <c r="KX28" s="78"/>
      <c r="KY28" s="78"/>
      <c r="KZ28" s="78"/>
      <c r="LA28" s="78"/>
      <c r="LB28" s="78"/>
      <c r="LC28" s="78"/>
      <c r="LD28" s="78"/>
      <c r="LE28" s="78"/>
      <c r="LF28" s="78"/>
      <c r="LG28" s="78"/>
      <c r="LH28" s="78"/>
      <c r="LI28" s="78"/>
      <c r="LJ28" s="78"/>
      <c r="LK28" s="78"/>
      <c r="LL28" s="78"/>
      <c r="LM28" s="78"/>
      <c r="LN28" s="78"/>
      <c r="LO28" s="78"/>
      <c r="LP28" s="78"/>
      <c r="LQ28" s="78"/>
      <c r="LR28" s="78"/>
      <c r="LS28" s="78"/>
      <c r="LT28" s="78"/>
      <c r="LU28" s="78"/>
      <c r="LV28" s="78"/>
      <c r="LW28" s="78"/>
      <c r="LX28" s="78"/>
      <c r="LY28" s="78"/>
      <c r="LZ28" s="78"/>
      <c r="MA28" s="78"/>
      <c r="MB28" s="78"/>
      <c r="MC28" s="78"/>
      <c r="MD28" s="78"/>
      <c r="ME28" s="78"/>
      <c r="MF28" s="78"/>
      <c r="MG28" s="78"/>
      <c r="MH28" s="78"/>
      <c r="MI28" s="78"/>
      <c r="MJ28" s="78"/>
      <c r="MK28" s="78"/>
      <c r="ML28" s="78"/>
      <c r="MM28" s="78"/>
      <c r="MN28" s="78"/>
      <c r="MO28" s="78"/>
      <c r="MP28" s="78"/>
      <c r="MQ28" s="78"/>
      <c r="MR28" s="78"/>
      <c r="MS28" s="78"/>
      <c r="MT28" s="78"/>
      <c r="MU28" s="78"/>
      <c r="MV28" s="78"/>
      <c r="MW28" s="78"/>
      <c r="MX28" s="78"/>
      <c r="MY28" s="78"/>
      <c r="MZ28" s="78"/>
      <c r="NA28" s="78"/>
      <c r="NB28" s="78"/>
      <c r="NC28" s="78"/>
      <c r="ND28" s="78"/>
      <c r="NE28" s="78"/>
      <c r="NF28" s="78"/>
      <c r="NG28" s="78"/>
      <c r="NH28" s="78"/>
      <c r="NI28" s="78"/>
      <c r="NJ28" s="78"/>
      <c r="NK28" s="78"/>
      <c r="NL28" s="78"/>
      <c r="NM28" s="78"/>
      <c r="NN28" s="78"/>
      <c r="NO28" s="78"/>
      <c r="NP28" s="78"/>
      <c r="NQ28" s="78"/>
      <c r="NR28" s="78"/>
      <c r="NS28" s="78"/>
      <c r="NT28" s="78"/>
      <c r="NU28" s="78"/>
      <c r="NV28" s="78"/>
      <c r="NW28" s="78"/>
      <c r="NX28" s="78"/>
      <c r="NY28" s="78"/>
      <c r="NZ28" s="78"/>
      <c r="OA28" s="78"/>
      <c r="OB28" s="78"/>
      <c r="OC28" s="78"/>
      <c r="OD28" s="78"/>
      <c r="OE28" s="78"/>
      <c r="OF28" s="78"/>
      <c r="OG28" s="78"/>
      <c r="OH28" s="78"/>
      <c r="OI28" s="78"/>
      <c r="OJ28" s="78"/>
      <c r="OK28" s="78"/>
      <c r="OL28" s="78"/>
      <c r="OM28" s="78"/>
      <c r="ON28" s="78"/>
      <c r="OO28" s="78"/>
      <c r="OP28" s="78"/>
      <c r="OQ28" s="78"/>
      <c r="OR28" s="78"/>
      <c r="OS28" s="78"/>
      <c r="OT28" s="78"/>
      <c r="OU28" s="78"/>
      <c r="OV28" s="78"/>
      <c r="OW28" s="78"/>
      <c r="OX28" s="78"/>
      <c r="OY28" s="78"/>
      <c r="OZ28" s="78"/>
      <c r="PA28" s="78"/>
      <c r="PB28" s="78"/>
      <c r="PC28" s="78"/>
      <c r="PD28" s="78"/>
      <c r="PE28" s="78"/>
      <c r="PF28" s="78"/>
      <c r="PG28" s="78"/>
      <c r="PH28" s="78"/>
      <c r="PI28" s="78"/>
      <c r="PJ28" s="78"/>
      <c r="PK28" s="78"/>
      <c r="PL28" s="78"/>
      <c r="PM28" s="78"/>
      <c r="PN28" s="78"/>
      <c r="PO28" s="78"/>
      <c r="PP28" s="78"/>
      <c r="PQ28" s="78"/>
      <c r="PR28" s="78"/>
      <c r="PS28" s="78"/>
      <c r="PT28" s="78"/>
      <c r="PU28" s="78"/>
      <c r="PV28" s="78"/>
      <c r="PW28" s="78"/>
      <c r="PX28" s="78"/>
      <c r="PY28" s="78"/>
      <c r="PZ28" s="78"/>
      <c r="QA28" s="78"/>
      <c r="QB28" s="78"/>
      <c r="QC28" s="78"/>
      <c r="QD28" s="78"/>
      <c r="QE28" s="78"/>
      <c r="QF28" s="78"/>
      <c r="QG28" s="78"/>
      <c r="QH28" s="78"/>
      <c r="QI28" s="78"/>
      <c r="QJ28" s="78"/>
      <c r="QK28" s="78"/>
      <c r="QL28" s="78"/>
      <c r="QM28" s="78"/>
      <c r="QN28" s="78"/>
      <c r="QO28" s="78"/>
      <c r="QP28" s="78"/>
      <c r="QQ28" s="78"/>
      <c r="QR28" s="78"/>
      <c r="QS28" s="78"/>
      <c r="QT28" s="78"/>
      <c r="QU28" s="78"/>
      <c r="QV28" s="78"/>
      <c r="QW28" s="78"/>
      <c r="QX28" s="78"/>
      <c r="QY28" s="78"/>
      <c r="QZ28" s="78"/>
      <c r="RA28" s="78"/>
      <c r="RB28" s="78"/>
      <c r="RC28" s="78"/>
      <c r="RD28" s="78"/>
      <c r="RE28" s="78"/>
      <c r="RF28" s="78"/>
      <c r="RG28" s="78"/>
      <c r="RH28" s="78"/>
      <c r="RI28" s="78"/>
      <c r="RJ28" s="78"/>
      <c r="RK28" s="78"/>
      <c r="RL28" s="78"/>
      <c r="RM28" s="78"/>
      <c r="RN28" s="78"/>
      <c r="RO28" s="78"/>
      <c r="RP28" s="78"/>
      <c r="RQ28" s="78"/>
      <c r="RR28" s="78"/>
      <c r="RS28" s="78"/>
      <c r="RT28" s="78"/>
      <c r="RU28" s="78"/>
      <c r="RV28" s="78"/>
      <c r="RW28" s="78"/>
      <c r="RX28" s="78"/>
      <c r="RY28" s="78"/>
      <c r="RZ28" s="78"/>
      <c r="SA28" s="78"/>
      <c r="SB28" s="78"/>
      <c r="SC28" s="78"/>
      <c r="SD28" s="78"/>
      <c r="SE28" s="78"/>
      <c r="SF28" s="78"/>
      <c r="SG28" s="78"/>
      <c r="SH28" s="78"/>
      <c r="SI28" s="78"/>
      <c r="SJ28" s="78"/>
      <c r="SK28" s="78"/>
      <c r="SL28" s="78"/>
      <c r="SM28" s="78"/>
      <c r="SN28" s="78"/>
      <c r="SO28" s="78"/>
      <c r="SP28" s="78"/>
      <c r="SQ28" s="78"/>
      <c r="SR28" s="78"/>
      <c r="SS28" s="78"/>
      <c r="ST28" s="78"/>
      <c r="SU28" s="78"/>
      <c r="SV28" s="78"/>
      <c r="SW28" s="78"/>
      <c r="SX28" s="78"/>
      <c r="SY28" s="78"/>
      <c r="SZ28" s="78"/>
      <c r="TA28" s="78"/>
      <c r="TB28" s="78"/>
      <c r="TC28" s="78"/>
      <c r="TD28" s="78"/>
      <c r="TE28" s="78"/>
      <c r="TF28" s="78"/>
      <c r="TG28" s="78"/>
      <c r="TH28" s="78"/>
      <c r="TI28" s="78"/>
      <c r="TJ28" s="78"/>
      <c r="TK28" s="78"/>
      <c r="TL28" s="78"/>
      <c r="TM28" s="78"/>
      <c r="TN28" s="78"/>
      <c r="TO28" s="78"/>
      <c r="TP28" s="78"/>
      <c r="TQ28" s="78"/>
      <c r="TR28" s="78"/>
      <c r="TS28" s="78"/>
      <c r="TT28" s="78"/>
      <c r="TU28" s="78"/>
      <c r="TV28" s="78"/>
      <c r="TW28" s="78"/>
      <c r="TX28" s="78"/>
      <c r="TY28" s="78"/>
      <c r="TZ28" s="78"/>
      <c r="UA28" s="78"/>
      <c r="UB28" s="78"/>
      <c r="UC28" s="78"/>
      <c r="UD28" s="78"/>
      <c r="UE28" s="78"/>
      <c r="UF28" s="78"/>
      <c r="UG28" s="78"/>
      <c r="UH28" s="78"/>
      <c r="UI28" s="78"/>
      <c r="UJ28" s="78"/>
      <c r="UK28" s="78"/>
      <c r="UL28" s="78"/>
      <c r="UM28" s="78"/>
      <c r="UN28" s="78"/>
      <c r="UO28" s="78"/>
      <c r="UP28" s="78"/>
      <c r="UQ28" s="78"/>
      <c r="UR28" s="78"/>
      <c r="US28" s="78"/>
      <c r="UT28" s="78"/>
      <c r="UU28" s="78"/>
      <c r="UV28" s="78"/>
      <c r="UW28" s="78"/>
      <c r="UX28" s="78"/>
      <c r="UY28" s="78"/>
      <c r="UZ28" s="78"/>
      <c r="VA28" s="78"/>
      <c r="VB28" s="78"/>
      <c r="VC28" s="78"/>
      <c r="VD28" s="78"/>
      <c r="VE28" s="78"/>
      <c r="VF28" s="78"/>
      <c r="VG28" s="78"/>
      <c r="VH28" s="78"/>
      <c r="VI28" s="78"/>
      <c r="VJ28" s="78"/>
      <c r="VK28" s="78"/>
      <c r="VL28" s="78"/>
      <c r="VM28" s="78"/>
      <c r="VN28" s="78"/>
      <c r="VO28" s="78"/>
      <c r="VP28" s="78"/>
      <c r="VQ28" s="78"/>
      <c r="VR28" s="78"/>
      <c r="VS28" s="78"/>
      <c r="VT28" s="78"/>
      <c r="VU28" s="78"/>
      <c r="VV28" s="78"/>
      <c r="VW28" s="78"/>
      <c r="VX28" s="78"/>
      <c r="VY28" s="78"/>
      <c r="VZ28" s="78"/>
      <c r="WA28" s="78"/>
      <c r="WB28" s="78"/>
      <c r="WC28" s="78"/>
      <c r="WD28" s="78"/>
      <c r="WE28" s="78"/>
      <c r="WF28" s="78"/>
      <c r="WG28" s="78"/>
      <c r="WH28" s="78"/>
      <c r="WI28" s="78"/>
      <c r="WJ28" s="78"/>
      <c r="WK28" s="78"/>
      <c r="WL28" s="78"/>
      <c r="WM28" s="78"/>
      <c r="WN28" s="78"/>
      <c r="WO28" s="78"/>
      <c r="WP28" s="78"/>
      <c r="WQ28" s="78"/>
      <c r="WR28" s="78"/>
      <c r="WS28" s="78"/>
      <c r="WT28" s="78"/>
      <c r="WU28" s="78"/>
      <c r="WV28" s="78"/>
      <c r="WW28" s="78"/>
      <c r="WX28" s="78"/>
      <c r="WY28" s="78"/>
      <c r="WZ28" s="78"/>
      <c r="XA28" s="78"/>
      <c r="XB28" s="78"/>
      <c r="XC28" s="78"/>
      <c r="XD28" s="78"/>
      <c r="XE28" s="78"/>
      <c r="XF28" s="78"/>
      <c r="XG28" s="78"/>
      <c r="XH28" s="78"/>
      <c r="XI28" s="78"/>
      <c r="XJ28" s="78"/>
      <c r="XK28" s="78"/>
      <c r="XL28" s="78"/>
      <c r="XM28" s="78"/>
      <c r="XN28" s="78"/>
      <c r="XO28" s="78"/>
      <c r="XP28" s="78"/>
      <c r="XQ28" s="78"/>
      <c r="XR28" s="78"/>
      <c r="XS28" s="78"/>
      <c r="XT28" s="78"/>
      <c r="XU28" s="78"/>
      <c r="XV28" s="78"/>
      <c r="XW28" s="78"/>
      <c r="XX28" s="78"/>
      <c r="XY28" s="78"/>
      <c r="XZ28" s="78"/>
      <c r="YA28" s="78"/>
      <c r="YB28" s="78"/>
      <c r="YC28" s="78"/>
      <c r="YD28" s="78"/>
      <c r="YE28" s="78"/>
      <c r="YF28" s="78"/>
      <c r="YG28" s="78"/>
      <c r="YH28" s="78"/>
      <c r="YI28" s="78"/>
      <c r="YJ28" s="78"/>
      <c r="YK28" s="78"/>
      <c r="YL28" s="78"/>
      <c r="YM28" s="78"/>
      <c r="YN28" s="78"/>
      <c r="YO28" s="78"/>
      <c r="YP28" s="78"/>
      <c r="YQ28" s="78"/>
      <c r="YR28" s="78"/>
      <c r="YS28" s="78"/>
      <c r="YT28" s="78"/>
      <c r="YU28" s="78"/>
      <c r="YV28" s="78"/>
      <c r="YW28" s="78"/>
      <c r="YX28" s="78"/>
      <c r="YY28" s="78"/>
      <c r="YZ28" s="78"/>
      <c r="ZA28" s="78"/>
      <c r="ZB28" s="78"/>
      <c r="ZC28" s="78"/>
      <c r="ZD28" s="78"/>
      <c r="ZE28" s="78"/>
      <c r="ZF28" s="78"/>
      <c r="ZG28" s="78"/>
      <c r="ZH28" s="78"/>
      <c r="ZI28" s="78"/>
      <c r="ZJ28" s="78"/>
      <c r="ZK28" s="78"/>
      <c r="ZL28" s="78"/>
      <c r="ZM28" s="78"/>
      <c r="ZN28" s="78"/>
      <c r="ZO28" s="78"/>
      <c r="ZP28" s="78"/>
      <c r="ZQ28" s="78"/>
      <c r="ZR28" s="78"/>
      <c r="ZS28" s="78"/>
      <c r="ZT28" s="78"/>
      <c r="ZU28" s="78"/>
      <c r="ZV28" s="78"/>
      <c r="ZW28" s="78"/>
      <c r="ZX28" s="78"/>
      <c r="ZY28" s="78"/>
      <c r="ZZ28" s="78"/>
      <c r="AAA28" s="78"/>
      <c r="AAB28" s="78"/>
      <c r="AAC28" s="78"/>
      <c r="AAD28" s="78"/>
      <c r="AAE28" s="78"/>
      <c r="AAF28" s="78"/>
      <c r="AAG28" s="78"/>
      <c r="AAH28" s="78"/>
      <c r="AAI28" s="78"/>
      <c r="AAJ28" s="78"/>
      <c r="AAK28" s="78"/>
      <c r="AAL28" s="78"/>
      <c r="AAM28" s="78"/>
      <c r="AAN28" s="78"/>
      <c r="AAO28" s="78"/>
      <c r="AAP28" s="78"/>
      <c r="AAQ28" s="78"/>
      <c r="AAR28" s="78"/>
      <c r="AAS28" s="78"/>
      <c r="AAT28" s="78"/>
      <c r="AAU28" s="78"/>
      <c r="AAV28" s="78"/>
      <c r="AAW28" s="78"/>
      <c r="AAX28" s="78"/>
      <c r="AAY28" s="78"/>
      <c r="AAZ28" s="78"/>
      <c r="ABA28" s="78"/>
      <c r="ABB28" s="78"/>
      <c r="ABC28" s="78"/>
      <c r="ABD28" s="78"/>
      <c r="ABE28" s="78"/>
      <c r="ABF28" s="78"/>
      <c r="ABG28" s="78"/>
      <c r="ABH28" s="78"/>
      <c r="ABI28" s="78"/>
      <c r="ABJ28" s="78"/>
      <c r="ABK28" s="78"/>
      <c r="ABL28" s="78"/>
      <c r="ABM28" s="78"/>
      <c r="ABN28" s="78"/>
      <c r="ABO28" s="78"/>
      <c r="ABP28" s="78"/>
      <c r="ABQ28" s="78"/>
      <c r="ABR28" s="78"/>
      <c r="ABS28" s="78"/>
      <c r="ABT28" s="78"/>
      <c r="ABU28" s="78"/>
      <c r="ABV28" s="78"/>
      <c r="ABW28" s="78"/>
      <c r="ABX28" s="78"/>
      <c r="ABY28" s="78"/>
      <c r="ABZ28" s="78"/>
      <c r="ACA28" s="78"/>
      <c r="ACB28" s="78"/>
      <c r="ACC28" s="78"/>
      <c r="ACD28" s="78"/>
      <c r="ACE28" s="78"/>
      <c r="ACF28" s="78"/>
      <c r="ACG28" s="78"/>
      <c r="ACH28" s="78"/>
      <c r="ACI28" s="78"/>
      <c r="ACJ28" s="78"/>
      <c r="ACK28" s="78"/>
      <c r="ACL28" s="78"/>
      <c r="ACM28" s="78"/>
      <c r="ACN28" s="78"/>
      <c r="ACO28" s="78"/>
      <c r="ACP28" s="78"/>
      <c r="ACQ28" s="78"/>
      <c r="ACR28" s="78"/>
      <c r="ACS28" s="78"/>
      <c r="ACT28" s="78"/>
      <c r="ACU28" s="78"/>
      <c r="ACV28" s="78"/>
      <c r="ACW28" s="78"/>
      <c r="ACX28" s="78"/>
      <c r="ACY28" s="78"/>
      <c r="ACZ28" s="78"/>
      <c r="ADA28" s="78"/>
      <c r="ADB28" s="78"/>
      <c r="ADC28" s="78"/>
      <c r="ADD28" s="78"/>
      <c r="ADE28" s="78"/>
      <c r="ADF28" s="78"/>
      <c r="ADG28" s="78"/>
      <c r="ADH28" s="78"/>
      <c r="ADI28" s="78"/>
      <c r="ADJ28" s="78"/>
      <c r="ADK28" s="78"/>
      <c r="ADL28" s="78"/>
      <c r="ADM28" s="78"/>
      <c r="ADN28" s="78"/>
      <c r="ADO28" s="78"/>
      <c r="ADP28" s="78"/>
      <c r="ADQ28" s="78"/>
      <c r="ADR28" s="78"/>
      <c r="ADS28" s="78"/>
      <c r="ADT28" s="78"/>
      <c r="ADU28" s="78"/>
      <c r="ADV28" s="78"/>
      <c r="ADW28" s="78"/>
      <c r="ADX28" s="78"/>
      <c r="ADY28" s="78"/>
      <c r="ADZ28" s="78"/>
      <c r="AEA28" s="78"/>
      <c r="AEB28" s="78"/>
      <c r="AEC28" s="78"/>
      <c r="AED28" s="78"/>
      <c r="AEE28" s="78"/>
      <c r="AEF28" s="78"/>
      <c r="AEG28" s="78"/>
      <c r="AEH28" s="78"/>
      <c r="AEI28" s="78"/>
      <c r="AEJ28" s="78"/>
      <c r="AEK28" s="78"/>
      <c r="AEL28" s="78"/>
      <c r="AEM28" s="78"/>
      <c r="AEN28" s="78"/>
      <c r="AEO28" s="78"/>
      <c r="AEP28" s="78"/>
      <c r="AEQ28" s="78"/>
      <c r="AER28" s="78"/>
      <c r="AES28" s="78"/>
      <c r="AET28" s="78"/>
      <c r="AEU28" s="78"/>
      <c r="AEV28" s="78"/>
      <c r="AEW28" s="78"/>
      <c r="AEX28" s="78"/>
      <c r="AEY28" s="78"/>
      <c r="AEZ28" s="78"/>
      <c r="AFA28" s="78"/>
      <c r="AFB28" s="78"/>
      <c r="AFC28" s="78"/>
      <c r="AFD28" s="78"/>
      <c r="AFE28" s="78"/>
      <c r="AFF28" s="78"/>
      <c r="AFG28" s="78"/>
      <c r="AFH28" s="78"/>
      <c r="AFI28" s="78"/>
      <c r="AFJ28" s="78"/>
      <c r="AFK28" s="78"/>
      <c r="AFL28" s="78"/>
      <c r="AFM28" s="78"/>
      <c r="AFN28" s="78"/>
      <c r="AFO28" s="78"/>
      <c r="AFP28" s="78"/>
      <c r="AFQ28" s="78"/>
      <c r="AFR28" s="78"/>
      <c r="AFS28" s="78"/>
      <c r="AFT28" s="78"/>
      <c r="AFU28" s="78"/>
      <c r="AFV28" s="78"/>
      <c r="AFW28" s="78"/>
      <c r="AFX28" s="78"/>
      <c r="AFY28" s="78"/>
      <c r="AFZ28" s="78"/>
      <c r="AGA28" s="78"/>
      <c r="AGB28" s="78"/>
      <c r="AGC28" s="78"/>
      <c r="AGD28" s="78"/>
      <c r="AGE28" s="78"/>
      <c r="AGF28" s="78"/>
      <c r="AGG28" s="78"/>
      <c r="AGH28" s="78"/>
      <c r="AGI28" s="78"/>
      <c r="AGJ28" s="78"/>
      <c r="AGK28" s="78"/>
      <c r="AGL28" s="78"/>
      <c r="AGM28" s="78"/>
      <c r="AGN28" s="78"/>
      <c r="AGO28" s="78"/>
      <c r="AGP28" s="78"/>
      <c r="AGQ28" s="78"/>
      <c r="AGR28" s="78"/>
      <c r="AGS28" s="78"/>
      <c r="AGT28" s="78"/>
      <c r="AGU28" s="78"/>
      <c r="AGV28" s="78"/>
      <c r="AGW28" s="78"/>
      <c r="AGX28" s="78"/>
      <c r="AGY28" s="78"/>
      <c r="AGZ28" s="78"/>
      <c r="AHA28" s="78"/>
      <c r="AHB28" s="78"/>
      <c r="AHC28" s="78"/>
      <c r="AHD28" s="78"/>
      <c r="AHE28" s="78"/>
      <c r="AHF28" s="78"/>
      <c r="AHG28" s="78"/>
      <c r="AHH28" s="78"/>
      <c r="AHI28" s="78"/>
      <c r="AHJ28" s="78"/>
      <c r="AHK28" s="78"/>
      <c r="AHL28" s="78"/>
      <c r="AHM28" s="78"/>
      <c r="AHN28" s="78"/>
      <c r="AHO28" s="78"/>
      <c r="AHP28" s="78"/>
      <c r="AHQ28" s="78"/>
      <c r="AHR28" s="78"/>
      <c r="AHS28" s="78"/>
      <c r="AHT28" s="78"/>
      <c r="AHU28" s="78"/>
      <c r="AHV28" s="78"/>
      <c r="AHW28" s="78"/>
      <c r="AHX28" s="78"/>
      <c r="AHY28" s="78"/>
      <c r="AHZ28" s="78"/>
      <c r="AIA28" s="78"/>
      <c r="AIB28" s="78"/>
      <c r="AIC28" s="78"/>
      <c r="AID28" s="78"/>
      <c r="AIE28" s="78"/>
      <c r="AIF28" s="78"/>
      <c r="AIG28" s="78"/>
      <c r="AIH28" s="78"/>
      <c r="AII28" s="78"/>
      <c r="AIJ28" s="78"/>
      <c r="AIK28" s="78"/>
      <c r="AIL28" s="78"/>
      <c r="AIM28" s="78"/>
      <c r="AIN28" s="78"/>
      <c r="AIO28" s="78"/>
      <c r="AIP28" s="78"/>
      <c r="AIQ28" s="78"/>
      <c r="AIR28" s="78"/>
      <c r="AIS28" s="78"/>
      <c r="AIT28" s="78"/>
      <c r="AIU28" s="78"/>
      <c r="AIV28" s="78"/>
      <c r="AIW28" s="78"/>
      <c r="AIX28" s="78"/>
      <c r="AIY28" s="78"/>
      <c r="AIZ28" s="78"/>
      <c r="AJA28" s="78"/>
      <c r="AJB28" s="78"/>
      <c r="AJC28" s="78"/>
      <c r="AJD28" s="78"/>
      <c r="AJE28" s="78"/>
      <c r="AJF28" s="78"/>
      <c r="AJG28" s="78"/>
      <c r="AJH28" s="78"/>
      <c r="AJI28" s="78"/>
      <c r="AJJ28" s="78"/>
      <c r="AJK28" s="78"/>
      <c r="AJL28" s="78"/>
      <c r="AJM28" s="78"/>
      <c r="AJN28" s="78"/>
      <c r="AJO28" s="78"/>
      <c r="AJP28" s="78"/>
      <c r="AJQ28" s="78"/>
      <c r="AJR28" s="78"/>
      <c r="AJS28" s="78"/>
      <c r="AJT28" s="78"/>
      <c r="AJU28" s="78"/>
      <c r="AJV28" s="78"/>
      <c r="AJW28" s="78"/>
      <c r="AJX28" s="78"/>
      <c r="AJY28" s="78"/>
      <c r="AJZ28" s="78"/>
      <c r="AKA28" s="78"/>
      <c r="AKB28" s="78"/>
      <c r="AKC28" s="78"/>
      <c r="AKD28" s="78"/>
      <c r="AKE28" s="78"/>
      <c r="AKF28" s="78"/>
      <c r="AKG28" s="78"/>
      <c r="AKH28" s="78"/>
      <c r="AKI28" s="78"/>
      <c r="AKJ28" s="78"/>
      <c r="AKK28" s="78"/>
      <c r="AKL28" s="78"/>
      <c r="AKM28" s="78"/>
      <c r="AKN28" s="78"/>
      <c r="AKO28" s="78"/>
      <c r="AKP28" s="78"/>
      <c r="AKQ28" s="78"/>
      <c r="AKR28" s="78"/>
      <c r="AKS28" s="78"/>
      <c r="AKT28" s="78"/>
      <c r="AKU28" s="78"/>
      <c r="AKV28" s="78"/>
      <c r="AKW28" s="78"/>
      <c r="AKX28" s="78"/>
      <c r="AKY28" s="78"/>
      <c r="AKZ28" s="78"/>
      <c r="ALA28" s="78"/>
      <c r="ALB28" s="78"/>
      <c r="ALC28" s="78"/>
      <c r="ALD28" s="78"/>
      <c r="ALE28" s="78"/>
      <c r="ALF28" s="78"/>
      <c r="ALG28" s="78"/>
      <c r="ALH28" s="78"/>
      <c r="ALI28" s="78"/>
      <c r="ALJ28" s="78"/>
      <c r="ALK28" s="78"/>
      <c r="ALL28" s="78"/>
      <c r="ALM28" s="78"/>
      <c r="ALN28" s="78"/>
      <c r="ALO28" s="78"/>
      <c r="ALP28" s="78"/>
      <c r="ALQ28" s="78"/>
      <c r="ALR28" s="78"/>
      <c r="ALS28" s="78"/>
      <c r="ALT28" s="78"/>
      <c r="ALU28" s="78"/>
      <c r="ALV28" s="78"/>
      <c r="ALW28" s="78"/>
      <c r="ALX28" s="78"/>
      <c r="ALY28" s="78"/>
      <c r="ALZ28" s="78"/>
      <c r="AMA28" s="78"/>
      <c r="AMB28" s="78"/>
      <c r="AMC28" s="78"/>
      <c r="AMD28" s="78"/>
      <c r="AME28" s="78"/>
      <c r="AMF28" s="78"/>
      <c r="AMG28" s="78"/>
      <c r="AMH28" s="78"/>
      <c r="AMI28" s="78"/>
      <c r="AMJ28" s="78"/>
      <c r="AMK28" s="78"/>
      <c r="AML28" s="78"/>
      <c r="AMM28" s="78"/>
      <c r="AMN28" s="78"/>
      <c r="AMO28" s="78"/>
    </row>
    <row r="29" spans="1:1029" s="328" customFormat="1" ht="16.5" thickBot="1">
      <c r="A29" s="103"/>
      <c r="B29" s="105"/>
      <c r="C29" s="105" t="s">
        <v>767</v>
      </c>
      <c r="D29" s="333"/>
      <c r="E29" s="333" t="s">
        <v>825</v>
      </c>
      <c r="F29" s="105"/>
      <c r="G29" s="105"/>
      <c r="H29" s="104"/>
      <c r="I29" s="106"/>
      <c r="J29" s="211">
        <f>SUM(J26:J28)</f>
        <v>0</v>
      </c>
      <c r="K29" s="106"/>
      <c r="L29" s="211">
        <f>SUM(L26:L28)</f>
        <v>735</v>
      </c>
      <c r="M29" s="201"/>
      <c r="N29" s="78"/>
      <c r="O29" s="78"/>
      <c r="P29" s="78"/>
      <c r="Q29" s="78"/>
      <c r="R29" s="78"/>
      <c r="S29" s="78"/>
      <c r="T29" s="78"/>
      <c r="U29" s="78"/>
      <c r="V29" s="78"/>
      <c r="W29" s="78"/>
      <c r="X29" s="78"/>
      <c r="Y29" s="78"/>
      <c r="Z29" s="78"/>
      <c r="AA29" s="78"/>
      <c r="AB29" s="78"/>
      <c r="AC29" s="78"/>
      <c r="AD29" s="78"/>
      <c r="AE29" s="78"/>
      <c r="AF29" s="78"/>
      <c r="AG29" s="78"/>
      <c r="AH29" s="78"/>
      <c r="AI29" s="78"/>
      <c r="AJ29" s="78"/>
      <c r="AK29" s="78"/>
      <c r="AL29" s="78"/>
      <c r="AM29" s="78"/>
      <c r="AN29" s="78"/>
      <c r="AO29" s="78"/>
      <c r="AP29" s="78"/>
      <c r="AQ29" s="78"/>
      <c r="AR29" s="78"/>
      <c r="AS29" s="78"/>
      <c r="AT29" s="78"/>
      <c r="AU29" s="78"/>
      <c r="AV29" s="78"/>
      <c r="AW29" s="78"/>
      <c r="AX29" s="78"/>
      <c r="AY29" s="78"/>
      <c r="AZ29" s="78"/>
      <c r="BA29" s="78"/>
      <c r="BB29" s="78"/>
      <c r="BC29" s="78"/>
      <c r="BD29" s="78"/>
      <c r="BE29" s="78"/>
      <c r="BF29" s="78"/>
      <c r="BG29" s="78"/>
      <c r="BH29" s="78"/>
      <c r="BI29" s="78"/>
      <c r="BJ29" s="78"/>
      <c r="BK29" s="78"/>
      <c r="BL29" s="78"/>
      <c r="BM29" s="78"/>
      <c r="BN29" s="78"/>
      <c r="BO29" s="78"/>
      <c r="BP29" s="78"/>
      <c r="BQ29" s="78"/>
      <c r="BR29" s="78"/>
      <c r="BS29" s="78"/>
      <c r="BT29" s="78"/>
      <c r="BU29" s="78"/>
      <c r="BV29" s="78"/>
      <c r="BW29" s="78"/>
      <c r="BX29" s="78"/>
      <c r="BY29" s="78"/>
      <c r="BZ29" s="78"/>
      <c r="CA29" s="78"/>
      <c r="CB29" s="78"/>
      <c r="CC29" s="78"/>
      <c r="CD29" s="78"/>
      <c r="CE29" s="78"/>
      <c r="CF29" s="78"/>
      <c r="CG29" s="78"/>
      <c r="CH29" s="78"/>
      <c r="CI29" s="78"/>
      <c r="CJ29" s="78"/>
      <c r="CK29" s="78"/>
      <c r="CL29" s="78"/>
      <c r="CM29" s="78"/>
      <c r="CN29" s="78"/>
      <c r="CO29" s="78"/>
      <c r="CP29" s="78"/>
      <c r="CQ29" s="78"/>
      <c r="CR29" s="78"/>
      <c r="CS29" s="78"/>
      <c r="CT29" s="78"/>
      <c r="CU29" s="78"/>
      <c r="CV29" s="78"/>
      <c r="CW29" s="78"/>
      <c r="CX29" s="78"/>
      <c r="CY29" s="78"/>
      <c r="CZ29" s="78"/>
      <c r="DA29" s="78"/>
      <c r="DB29" s="78"/>
      <c r="DC29" s="78"/>
      <c r="DD29" s="78"/>
      <c r="DE29" s="78"/>
      <c r="DF29" s="78"/>
      <c r="DG29" s="78"/>
      <c r="DH29" s="78"/>
      <c r="DI29" s="78"/>
      <c r="DJ29" s="78"/>
      <c r="DK29" s="78"/>
      <c r="DL29" s="78"/>
      <c r="DM29" s="78"/>
      <c r="DN29" s="78"/>
      <c r="DO29" s="78"/>
      <c r="DP29" s="78"/>
      <c r="DQ29" s="78"/>
      <c r="DR29" s="78"/>
      <c r="DS29" s="78"/>
      <c r="DT29" s="78"/>
      <c r="DU29" s="78"/>
      <c r="DV29" s="78"/>
      <c r="DW29" s="78"/>
      <c r="DX29" s="78"/>
      <c r="DY29" s="78"/>
      <c r="DZ29" s="78"/>
      <c r="EA29" s="78"/>
      <c r="EB29" s="78"/>
      <c r="EC29" s="78"/>
      <c r="ED29" s="78"/>
      <c r="EE29" s="78"/>
      <c r="EF29" s="78"/>
      <c r="EG29" s="78"/>
      <c r="EH29" s="78"/>
      <c r="EI29" s="78"/>
      <c r="EJ29" s="78"/>
      <c r="EK29" s="78"/>
      <c r="EL29" s="78"/>
      <c r="EM29" s="78"/>
      <c r="EN29" s="78"/>
      <c r="EO29" s="78"/>
      <c r="EP29" s="78"/>
      <c r="EQ29" s="78"/>
      <c r="ER29" s="78"/>
      <c r="ES29" s="78"/>
      <c r="ET29" s="78"/>
      <c r="EU29" s="78"/>
      <c r="EV29" s="78"/>
      <c r="EW29" s="78"/>
      <c r="EX29" s="78"/>
      <c r="EY29" s="78"/>
      <c r="EZ29" s="78"/>
      <c r="FA29" s="78"/>
      <c r="FB29" s="78"/>
      <c r="FC29" s="78"/>
      <c r="FD29" s="78"/>
      <c r="FE29" s="78"/>
      <c r="FF29" s="78"/>
      <c r="FG29" s="78"/>
      <c r="FH29" s="78"/>
      <c r="FI29" s="78"/>
      <c r="FJ29" s="78"/>
      <c r="FK29" s="78"/>
      <c r="FL29" s="78"/>
      <c r="FM29" s="78"/>
      <c r="FN29" s="78"/>
      <c r="FO29" s="78"/>
      <c r="FP29" s="78"/>
      <c r="FQ29" s="78"/>
      <c r="FR29" s="78"/>
      <c r="FS29" s="78"/>
      <c r="FT29" s="78"/>
      <c r="FU29" s="78"/>
      <c r="FV29" s="78"/>
      <c r="FW29" s="78"/>
      <c r="FX29" s="78"/>
      <c r="FY29" s="78"/>
      <c r="FZ29" s="78"/>
      <c r="GA29" s="78"/>
      <c r="GB29" s="78"/>
      <c r="GC29" s="78"/>
      <c r="GD29" s="78"/>
      <c r="GE29" s="78"/>
      <c r="GF29" s="78"/>
      <c r="GG29" s="78"/>
      <c r="GH29" s="78"/>
      <c r="GI29" s="78"/>
      <c r="GJ29" s="78"/>
      <c r="GK29" s="78"/>
      <c r="GL29" s="78"/>
      <c r="GM29" s="78"/>
      <c r="GN29" s="78"/>
      <c r="GO29" s="78"/>
      <c r="GP29" s="78"/>
      <c r="GQ29" s="78"/>
      <c r="GR29" s="78"/>
      <c r="GS29" s="78"/>
      <c r="GT29" s="78"/>
      <c r="GU29" s="78"/>
      <c r="GV29" s="78"/>
      <c r="GW29" s="78"/>
      <c r="GX29" s="78"/>
      <c r="GY29" s="78"/>
      <c r="GZ29" s="78"/>
      <c r="HA29" s="78"/>
      <c r="HB29" s="78"/>
      <c r="HC29" s="78"/>
      <c r="HD29" s="78"/>
      <c r="HE29" s="78"/>
      <c r="HF29" s="78"/>
      <c r="HG29" s="78"/>
      <c r="HH29" s="78"/>
      <c r="HI29" s="78"/>
      <c r="HJ29" s="78"/>
      <c r="HK29" s="78"/>
      <c r="HL29" s="78"/>
      <c r="HM29" s="78"/>
      <c r="HN29" s="78"/>
      <c r="HO29" s="78"/>
      <c r="HP29" s="78"/>
      <c r="HQ29" s="78"/>
      <c r="HR29" s="78"/>
      <c r="HS29" s="78"/>
      <c r="HT29" s="78"/>
      <c r="HU29" s="78"/>
      <c r="HV29" s="78"/>
      <c r="HW29" s="78"/>
      <c r="HX29" s="78"/>
      <c r="HY29" s="78"/>
      <c r="HZ29" s="78"/>
      <c r="IA29" s="78"/>
      <c r="IB29" s="78"/>
      <c r="IC29" s="78"/>
      <c r="ID29" s="78"/>
      <c r="IE29" s="78"/>
      <c r="IF29" s="78"/>
      <c r="IG29" s="78"/>
      <c r="IH29" s="78"/>
      <c r="II29" s="78"/>
      <c r="IJ29" s="78"/>
      <c r="IK29" s="78"/>
      <c r="IL29" s="78"/>
      <c r="IM29" s="78"/>
      <c r="IN29" s="78"/>
      <c r="IO29" s="78"/>
      <c r="IP29" s="78"/>
      <c r="IQ29" s="78"/>
      <c r="IR29" s="78"/>
      <c r="IS29" s="78"/>
      <c r="IT29" s="78"/>
      <c r="IU29" s="78"/>
      <c r="IV29" s="78"/>
      <c r="IW29" s="78"/>
      <c r="IX29" s="78"/>
      <c r="IY29" s="78"/>
      <c r="IZ29" s="78"/>
      <c r="JA29" s="78"/>
      <c r="JB29" s="78"/>
      <c r="JC29" s="78"/>
      <c r="JD29" s="78"/>
      <c r="JE29" s="78"/>
      <c r="JF29" s="78"/>
      <c r="JG29" s="78"/>
      <c r="JH29" s="78"/>
      <c r="JI29" s="78"/>
      <c r="JJ29" s="78"/>
      <c r="JK29" s="78"/>
      <c r="JL29" s="78"/>
      <c r="JM29" s="78"/>
      <c r="JN29" s="78"/>
      <c r="JO29" s="78"/>
      <c r="JP29" s="78"/>
      <c r="JQ29" s="78"/>
      <c r="JR29" s="78"/>
      <c r="JS29" s="78"/>
      <c r="JT29" s="78"/>
      <c r="JU29" s="78"/>
      <c r="JV29" s="78"/>
      <c r="JW29" s="78"/>
      <c r="JX29" s="78"/>
      <c r="JY29" s="78"/>
      <c r="JZ29" s="78"/>
      <c r="KA29" s="78"/>
      <c r="KB29" s="78"/>
      <c r="KC29" s="78"/>
      <c r="KD29" s="78"/>
      <c r="KE29" s="78"/>
      <c r="KF29" s="78"/>
      <c r="KG29" s="78"/>
      <c r="KH29" s="78"/>
      <c r="KI29" s="78"/>
      <c r="KJ29" s="78"/>
      <c r="KK29" s="78"/>
      <c r="KL29" s="78"/>
      <c r="KM29" s="78"/>
      <c r="KN29" s="78"/>
      <c r="KO29" s="78"/>
      <c r="KP29" s="78"/>
      <c r="KQ29" s="78"/>
      <c r="KR29" s="78"/>
      <c r="KS29" s="78"/>
      <c r="KT29" s="78"/>
      <c r="KU29" s="78"/>
      <c r="KV29" s="78"/>
      <c r="KW29" s="78"/>
      <c r="KX29" s="78"/>
      <c r="KY29" s="78"/>
      <c r="KZ29" s="78"/>
      <c r="LA29" s="78"/>
      <c r="LB29" s="78"/>
      <c r="LC29" s="78"/>
      <c r="LD29" s="78"/>
      <c r="LE29" s="78"/>
      <c r="LF29" s="78"/>
      <c r="LG29" s="78"/>
      <c r="LH29" s="78"/>
      <c r="LI29" s="78"/>
      <c r="LJ29" s="78"/>
      <c r="LK29" s="78"/>
      <c r="LL29" s="78"/>
      <c r="LM29" s="78"/>
      <c r="LN29" s="78"/>
      <c r="LO29" s="78"/>
      <c r="LP29" s="78"/>
      <c r="LQ29" s="78"/>
      <c r="LR29" s="78"/>
      <c r="LS29" s="78"/>
      <c r="LT29" s="78"/>
      <c r="LU29" s="78"/>
      <c r="LV29" s="78"/>
      <c r="LW29" s="78"/>
      <c r="LX29" s="78"/>
      <c r="LY29" s="78"/>
      <c r="LZ29" s="78"/>
      <c r="MA29" s="78"/>
      <c r="MB29" s="78"/>
      <c r="MC29" s="78"/>
      <c r="MD29" s="78"/>
      <c r="ME29" s="78"/>
      <c r="MF29" s="78"/>
      <c r="MG29" s="78"/>
      <c r="MH29" s="78"/>
      <c r="MI29" s="78"/>
      <c r="MJ29" s="78"/>
      <c r="MK29" s="78"/>
      <c r="ML29" s="78"/>
      <c r="MM29" s="78"/>
      <c r="MN29" s="78"/>
      <c r="MO29" s="78"/>
      <c r="MP29" s="78"/>
      <c r="MQ29" s="78"/>
      <c r="MR29" s="78"/>
      <c r="MS29" s="78"/>
      <c r="MT29" s="78"/>
      <c r="MU29" s="78"/>
      <c r="MV29" s="78"/>
      <c r="MW29" s="78"/>
      <c r="MX29" s="78"/>
      <c r="MY29" s="78"/>
      <c r="MZ29" s="78"/>
      <c r="NA29" s="78"/>
      <c r="NB29" s="78"/>
      <c r="NC29" s="78"/>
      <c r="ND29" s="78"/>
      <c r="NE29" s="78"/>
      <c r="NF29" s="78"/>
      <c r="NG29" s="78"/>
      <c r="NH29" s="78"/>
      <c r="NI29" s="78"/>
      <c r="NJ29" s="78"/>
      <c r="NK29" s="78"/>
      <c r="NL29" s="78"/>
      <c r="NM29" s="78"/>
      <c r="NN29" s="78"/>
      <c r="NO29" s="78"/>
      <c r="NP29" s="78"/>
      <c r="NQ29" s="78"/>
      <c r="NR29" s="78"/>
      <c r="NS29" s="78"/>
      <c r="NT29" s="78"/>
      <c r="NU29" s="78"/>
      <c r="NV29" s="78"/>
      <c r="NW29" s="78"/>
      <c r="NX29" s="78"/>
      <c r="NY29" s="78"/>
      <c r="NZ29" s="78"/>
      <c r="OA29" s="78"/>
      <c r="OB29" s="78"/>
      <c r="OC29" s="78"/>
      <c r="OD29" s="78"/>
      <c r="OE29" s="78"/>
      <c r="OF29" s="78"/>
      <c r="OG29" s="78"/>
      <c r="OH29" s="78"/>
      <c r="OI29" s="78"/>
      <c r="OJ29" s="78"/>
      <c r="OK29" s="78"/>
      <c r="OL29" s="78"/>
      <c r="OM29" s="78"/>
      <c r="ON29" s="78"/>
      <c r="OO29" s="78"/>
      <c r="OP29" s="78"/>
      <c r="OQ29" s="78"/>
      <c r="OR29" s="78"/>
      <c r="OS29" s="78"/>
      <c r="OT29" s="78"/>
      <c r="OU29" s="78"/>
      <c r="OV29" s="78"/>
      <c r="OW29" s="78"/>
      <c r="OX29" s="78"/>
      <c r="OY29" s="78"/>
      <c r="OZ29" s="78"/>
      <c r="PA29" s="78"/>
      <c r="PB29" s="78"/>
      <c r="PC29" s="78"/>
      <c r="PD29" s="78"/>
      <c r="PE29" s="78"/>
      <c r="PF29" s="78"/>
      <c r="PG29" s="78"/>
      <c r="PH29" s="78"/>
      <c r="PI29" s="78"/>
      <c r="PJ29" s="78"/>
      <c r="PK29" s="78"/>
      <c r="PL29" s="78"/>
      <c r="PM29" s="78"/>
      <c r="PN29" s="78"/>
      <c r="PO29" s="78"/>
      <c r="PP29" s="78"/>
      <c r="PQ29" s="78"/>
      <c r="PR29" s="78"/>
      <c r="PS29" s="78"/>
      <c r="PT29" s="78"/>
      <c r="PU29" s="78"/>
      <c r="PV29" s="78"/>
      <c r="PW29" s="78"/>
      <c r="PX29" s="78"/>
      <c r="PY29" s="78"/>
      <c r="PZ29" s="78"/>
      <c r="QA29" s="78"/>
      <c r="QB29" s="78"/>
      <c r="QC29" s="78"/>
      <c r="QD29" s="78"/>
      <c r="QE29" s="78"/>
      <c r="QF29" s="78"/>
      <c r="QG29" s="78"/>
      <c r="QH29" s="78"/>
      <c r="QI29" s="78"/>
      <c r="QJ29" s="78"/>
      <c r="QK29" s="78"/>
      <c r="QL29" s="78"/>
      <c r="QM29" s="78"/>
      <c r="QN29" s="78"/>
      <c r="QO29" s="78"/>
      <c r="QP29" s="78"/>
      <c r="QQ29" s="78"/>
      <c r="QR29" s="78"/>
      <c r="QS29" s="78"/>
      <c r="QT29" s="78"/>
      <c r="QU29" s="78"/>
      <c r="QV29" s="78"/>
      <c r="QW29" s="78"/>
      <c r="QX29" s="78"/>
      <c r="QY29" s="78"/>
      <c r="QZ29" s="78"/>
      <c r="RA29" s="78"/>
      <c r="RB29" s="78"/>
      <c r="RC29" s="78"/>
      <c r="RD29" s="78"/>
      <c r="RE29" s="78"/>
      <c r="RF29" s="78"/>
      <c r="RG29" s="78"/>
      <c r="RH29" s="78"/>
      <c r="RI29" s="78"/>
      <c r="RJ29" s="78"/>
      <c r="RK29" s="78"/>
      <c r="RL29" s="78"/>
      <c r="RM29" s="78"/>
      <c r="RN29" s="78"/>
      <c r="RO29" s="78"/>
      <c r="RP29" s="78"/>
      <c r="RQ29" s="78"/>
      <c r="RR29" s="78"/>
      <c r="RS29" s="78"/>
      <c r="RT29" s="78"/>
      <c r="RU29" s="78"/>
      <c r="RV29" s="78"/>
      <c r="RW29" s="78"/>
      <c r="RX29" s="78"/>
      <c r="RY29" s="78"/>
      <c r="RZ29" s="78"/>
      <c r="SA29" s="78"/>
      <c r="SB29" s="78"/>
      <c r="SC29" s="78"/>
      <c r="SD29" s="78"/>
      <c r="SE29" s="78"/>
      <c r="SF29" s="78"/>
      <c r="SG29" s="78"/>
      <c r="SH29" s="78"/>
      <c r="SI29" s="78"/>
      <c r="SJ29" s="78"/>
      <c r="SK29" s="78"/>
      <c r="SL29" s="78"/>
      <c r="SM29" s="78"/>
      <c r="SN29" s="78"/>
      <c r="SO29" s="78"/>
      <c r="SP29" s="78"/>
      <c r="SQ29" s="78"/>
      <c r="SR29" s="78"/>
      <c r="SS29" s="78"/>
      <c r="ST29" s="78"/>
      <c r="SU29" s="78"/>
      <c r="SV29" s="78"/>
      <c r="SW29" s="78"/>
      <c r="SX29" s="78"/>
      <c r="SY29" s="78"/>
      <c r="SZ29" s="78"/>
      <c r="TA29" s="78"/>
      <c r="TB29" s="78"/>
      <c r="TC29" s="78"/>
      <c r="TD29" s="78"/>
      <c r="TE29" s="78"/>
      <c r="TF29" s="78"/>
      <c r="TG29" s="78"/>
      <c r="TH29" s="78"/>
      <c r="TI29" s="78"/>
      <c r="TJ29" s="78"/>
      <c r="TK29" s="78"/>
      <c r="TL29" s="78"/>
      <c r="TM29" s="78"/>
      <c r="TN29" s="78"/>
      <c r="TO29" s="78"/>
      <c r="TP29" s="78"/>
      <c r="TQ29" s="78"/>
      <c r="TR29" s="78"/>
      <c r="TS29" s="78"/>
      <c r="TT29" s="78"/>
      <c r="TU29" s="78"/>
      <c r="TV29" s="78"/>
      <c r="TW29" s="78"/>
      <c r="TX29" s="78"/>
      <c r="TY29" s="78"/>
      <c r="TZ29" s="78"/>
      <c r="UA29" s="78"/>
      <c r="UB29" s="78"/>
      <c r="UC29" s="78"/>
      <c r="UD29" s="78"/>
      <c r="UE29" s="78"/>
      <c r="UF29" s="78"/>
      <c r="UG29" s="78"/>
      <c r="UH29" s="78"/>
      <c r="UI29" s="78"/>
      <c r="UJ29" s="78"/>
      <c r="UK29" s="78"/>
      <c r="UL29" s="78"/>
      <c r="UM29" s="78"/>
      <c r="UN29" s="78"/>
      <c r="UO29" s="78"/>
      <c r="UP29" s="78"/>
      <c r="UQ29" s="78"/>
      <c r="UR29" s="78"/>
      <c r="US29" s="78"/>
      <c r="UT29" s="78"/>
      <c r="UU29" s="78"/>
      <c r="UV29" s="78"/>
      <c r="UW29" s="78"/>
      <c r="UX29" s="78"/>
      <c r="UY29" s="78"/>
      <c r="UZ29" s="78"/>
      <c r="VA29" s="78"/>
      <c r="VB29" s="78"/>
      <c r="VC29" s="78"/>
      <c r="VD29" s="78"/>
      <c r="VE29" s="78"/>
      <c r="VF29" s="78"/>
      <c r="VG29" s="78"/>
      <c r="VH29" s="78"/>
      <c r="VI29" s="78"/>
      <c r="VJ29" s="78"/>
      <c r="VK29" s="78"/>
      <c r="VL29" s="78"/>
      <c r="VM29" s="78"/>
      <c r="VN29" s="78"/>
      <c r="VO29" s="78"/>
      <c r="VP29" s="78"/>
      <c r="VQ29" s="78"/>
      <c r="VR29" s="78"/>
      <c r="VS29" s="78"/>
      <c r="VT29" s="78"/>
      <c r="VU29" s="78"/>
      <c r="VV29" s="78"/>
      <c r="VW29" s="78"/>
      <c r="VX29" s="78"/>
      <c r="VY29" s="78"/>
      <c r="VZ29" s="78"/>
      <c r="WA29" s="78"/>
      <c r="WB29" s="78"/>
      <c r="WC29" s="78"/>
      <c r="WD29" s="78"/>
      <c r="WE29" s="78"/>
      <c r="WF29" s="78"/>
      <c r="WG29" s="78"/>
      <c r="WH29" s="78"/>
      <c r="WI29" s="78"/>
      <c r="WJ29" s="78"/>
      <c r="WK29" s="78"/>
      <c r="WL29" s="78"/>
      <c r="WM29" s="78"/>
      <c r="WN29" s="78"/>
      <c r="WO29" s="78"/>
      <c r="WP29" s="78"/>
      <c r="WQ29" s="78"/>
      <c r="WR29" s="78"/>
      <c r="WS29" s="78"/>
      <c r="WT29" s="78"/>
      <c r="WU29" s="78"/>
      <c r="WV29" s="78"/>
      <c r="WW29" s="78"/>
      <c r="WX29" s="78"/>
      <c r="WY29" s="78"/>
      <c r="WZ29" s="78"/>
      <c r="XA29" s="78"/>
      <c r="XB29" s="78"/>
      <c r="XC29" s="78"/>
      <c r="XD29" s="78"/>
      <c r="XE29" s="78"/>
      <c r="XF29" s="78"/>
      <c r="XG29" s="78"/>
      <c r="XH29" s="78"/>
      <c r="XI29" s="78"/>
      <c r="XJ29" s="78"/>
      <c r="XK29" s="78"/>
      <c r="XL29" s="78"/>
      <c r="XM29" s="78"/>
      <c r="XN29" s="78"/>
      <c r="XO29" s="78"/>
      <c r="XP29" s="78"/>
      <c r="XQ29" s="78"/>
      <c r="XR29" s="78"/>
      <c r="XS29" s="78"/>
      <c r="XT29" s="78"/>
      <c r="XU29" s="78"/>
      <c r="XV29" s="78"/>
      <c r="XW29" s="78"/>
      <c r="XX29" s="78"/>
      <c r="XY29" s="78"/>
      <c r="XZ29" s="78"/>
      <c r="YA29" s="78"/>
      <c r="YB29" s="78"/>
      <c r="YC29" s="78"/>
      <c r="YD29" s="78"/>
      <c r="YE29" s="78"/>
      <c r="YF29" s="78"/>
      <c r="YG29" s="78"/>
      <c r="YH29" s="78"/>
      <c r="YI29" s="78"/>
      <c r="YJ29" s="78"/>
      <c r="YK29" s="78"/>
      <c r="YL29" s="78"/>
      <c r="YM29" s="78"/>
      <c r="YN29" s="78"/>
      <c r="YO29" s="78"/>
      <c r="YP29" s="78"/>
      <c r="YQ29" s="78"/>
      <c r="YR29" s="78"/>
      <c r="YS29" s="78"/>
      <c r="YT29" s="78"/>
      <c r="YU29" s="78"/>
      <c r="YV29" s="78"/>
      <c r="YW29" s="78"/>
      <c r="YX29" s="78"/>
      <c r="YY29" s="78"/>
      <c r="YZ29" s="78"/>
      <c r="ZA29" s="78"/>
      <c r="ZB29" s="78"/>
      <c r="ZC29" s="78"/>
      <c r="ZD29" s="78"/>
      <c r="ZE29" s="78"/>
      <c r="ZF29" s="78"/>
      <c r="ZG29" s="78"/>
      <c r="ZH29" s="78"/>
      <c r="ZI29" s="78"/>
      <c r="ZJ29" s="78"/>
      <c r="ZK29" s="78"/>
      <c r="ZL29" s="78"/>
      <c r="ZM29" s="78"/>
      <c r="ZN29" s="78"/>
      <c r="ZO29" s="78"/>
      <c r="ZP29" s="78"/>
      <c r="ZQ29" s="78"/>
      <c r="ZR29" s="78"/>
      <c r="ZS29" s="78"/>
      <c r="ZT29" s="78"/>
      <c r="ZU29" s="78"/>
      <c r="ZV29" s="78"/>
      <c r="ZW29" s="78"/>
      <c r="ZX29" s="78"/>
      <c r="ZY29" s="78"/>
      <c r="ZZ29" s="78"/>
      <c r="AAA29" s="78"/>
      <c r="AAB29" s="78"/>
      <c r="AAC29" s="78"/>
      <c r="AAD29" s="78"/>
      <c r="AAE29" s="78"/>
      <c r="AAF29" s="78"/>
      <c r="AAG29" s="78"/>
      <c r="AAH29" s="78"/>
      <c r="AAI29" s="78"/>
      <c r="AAJ29" s="78"/>
      <c r="AAK29" s="78"/>
      <c r="AAL29" s="78"/>
      <c r="AAM29" s="78"/>
      <c r="AAN29" s="78"/>
      <c r="AAO29" s="78"/>
      <c r="AAP29" s="78"/>
      <c r="AAQ29" s="78"/>
      <c r="AAR29" s="78"/>
      <c r="AAS29" s="78"/>
      <c r="AAT29" s="78"/>
      <c r="AAU29" s="78"/>
      <c r="AAV29" s="78"/>
      <c r="AAW29" s="78"/>
      <c r="AAX29" s="78"/>
      <c r="AAY29" s="78"/>
      <c r="AAZ29" s="78"/>
      <c r="ABA29" s="78"/>
      <c r="ABB29" s="78"/>
      <c r="ABC29" s="78"/>
      <c r="ABD29" s="78"/>
      <c r="ABE29" s="78"/>
      <c r="ABF29" s="78"/>
      <c r="ABG29" s="78"/>
      <c r="ABH29" s="78"/>
      <c r="ABI29" s="78"/>
      <c r="ABJ29" s="78"/>
      <c r="ABK29" s="78"/>
      <c r="ABL29" s="78"/>
      <c r="ABM29" s="78"/>
      <c r="ABN29" s="78"/>
      <c r="ABO29" s="78"/>
      <c r="ABP29" s="78"/>
      <c r="ABQ29" s="78"/>
      <c r="ABR29" s="78"/>
      <c r="ABS29" s="78"/>
      <c r="ABT29" s="78"/>
      <c r="ABU29" s="78"/>
      <c r="ABV29" s="78"/>
      <c r="ABW29" s="78"/>
      <c r="ABX29" s="78"/>
      <c r="ABY29" s="78"/>
      <c r="ABZ29" s="78"/>
      <c r="ACA29" s="78"/>
      <c r="ACB29" s="78"/>
      <c r="ACC29" s="78"/>
      <c r="ACD29" s="78"/>
      <c r="ACE29" s="78"/>
      <c r="ACF29" s="78"/>
      <c r="ACG29" s="78"/>
      <c r="ACH29" s="78"/>
      <c r="ACI29" s="78"/>
      <c r="ACJ29" s="78"/>
      <c r="ACK29" s="78"/>
      <c r="ACL29" s="78"/>
      <c r="ACM29" s="78"/>
      <c r="ACN29" s="78"/>
      <c r="ACO29" s="78"/>
      <c r="ACP29" s="78"/>
      <c r="ACQ29" s="78"/>
      <c r="ACR29" s="78"/>
      <c r="ACS29" s="78"/>
      <c r="ACT29" s="78"/>
      <c r="ACU29" s="78"/>
      <c r="ACV29" s="78"/>
      <c r="ACW29" s="78"/>
      <c r="ACX29" s="78"/>
      <c r="ACY29" s="78"/>
      <c r="ACZ29" s="78"/>
      <c r="ADA29" s="78"/>
      <c r="ADB29" s="78"/>
      <c r="ADC29" s="78"/>
      <c r="ADD29" s="78"/>
      <c r="ADE29" s="78"/>
      <c r="ADF29" s="78"/>
      <c r="ADG29" s="78"/>
      <c r="ADH29" s="78"/>
      <c r="ADI29" s="78"/>
      <c r="ADJ29" s="78"/>
      <c r="ADK29" s="78"/>
      <c r="ADL29" s="78"/>
      <c r="ADM29" s="78"/>
      <c r="ADN29" s="78"/>
      <c r="ADO29" s="78"/>
      <c r="ADP29" s="78"/>
      <c r="ADQ29" s="78"/>
      <c r="ADR29" s="78"/>
      <c r="ADS29" s="78"/>
      <c r="ADT29" s="78"/>
      <c r="ADU29" s="78"/>
      <c r="ADV29" s="78"/>
      <c r="ADW29" s="78"/>
      <c r="ADX29" s="78"/>
      <c r="ADY29" s="78"/>
      <c r="ADZ29" s="78"/>
      <c r="AEA29" s="78"/>
      <c r="AEB29" s="78"/>
      <c r="AEC29" s="78"/>
      <c r="AED29" s="78"/>
      <c r="AEE29" s="78"/>
      <c r="AEF29" s="78"/>
      <c r="AEG29" s="78"/>
      <c r="AEH29" s="78"/>
      <c r="AEI29" s="78"/>
      <c r="AEJ29" s="78"/>
      <c r="AEK29" s="78"/>
      <c r="AEL29" s="78"/>
      <c r="AEM29" s="78"/>
      <c r="AEN29" s="78"/>
      <c r="AEO29" s="78"/>
      <c r="AEP29" s="78"/>
      <c r="AEQ29" s="78"/>
      <c r="AER29" s="78"/>
      <c r="AES29" s="78"/>
      <c r="AET29" s="78"/>
      <c r="AEU29" s="78"/>
      <c r="AEV29" s="78"/>
      <c r="AEW29" s="78"/>
      <c r="AEX29" s="78"/>
      <c r="AEY29" s="78"/>
      <c r="AEZ29" s="78"/>
      <c r="AFA29" s="78"/>
      <c r="AFB29" s="78"/>
      <c r="AFC29" s="78"/>
      <c r="AFD29" s="78"/>
      <c r="AFE29" s="78"/>
      <c r="AFF29" s="78"/>
      <c r="AFG29" s="78"/>
      <c r="AFH29" s="78"/>
      <c r="AFI29" s="78"/>
      <c r="AFJ29" s="78"/>
      <c r="AFK29" s="78"/>
      <c r="AFL29" s="78"/>
      <c r="AFM29" s="78"/>
      <c r="AFN29" s="78"/>
      <c r="AFO29" s="78"/>
      <c r="AFP29" s="78"/>
      <c r="AFQ29" s="78"/>
      <c r="AFR29" s="78"/>
      <c r="AFS29" s="78"/>
      <c r="AFT29" s="78"/>
      <c r="AFU29" s="78"/>
      <c r="AFV29" s="78"/>
      <c r="AFW29" s="78"/>
      <c r="AFX29" s="78"/>
      <c r="AFY29" s="78"/>
      <c r="AFZ29" s="78"/>
      <c r="AGA29" s="78"/>
      <c r="AGB29" s="78"/>
      <c r="AGC29" s="78"/>
      <c r="AGD29" s="78"/>
      <c r="AGE29" s="78"/>
      <c r="AGF29" s="78"/>
      <c r="AGG29" s="78"/>
      <c r="AGH29" s="78"/>
      <c r="AGI29" s="78"/>
      <c r="AGJ29" s="78"/>
      <c r="AGK29" s="78"/>
      <c r="AGL29" s="78"/>
      <c r="AGM29" s="78"/>
      <c r="AGN29" s="78"/>
      <c r="AGO29" s="78"/>
      <c r="AGP29" s="78"/>
      <c r="AGQ29" s="78"/>
      <c r="AGR29" s="78"/>
      <c r="AGS29" s="78"/>
      <c r="AGT29" s="78"/>
      <c r="AGU29" s="78"/>
      <c r="AGV29" s="78"/>
      <c r="AGW29" s="78"/>
      <c r="AGX29" s="78"/>
      <c r="AGY29" s="78"/>
      <c r="AGZ29" s="78"/>
      <c r="AHA29" s="78"/>
      <c r="AHB29" s="78"/>
      <c r="AHC29" s="78"/>
      <c r="AHD29" s="78"/>
      <c r="AHE29" s="78"/>
      <c r="AHF29" s="78"/>
      <c r="AHG29" s="78"/>
      <c r="AHH29" s="78"/>
      <c r="AHI29" s="78"/>
      <c r="AHJ29" s="78"/>
      <c r="AHK29" s="78"/>
      <c r="AHL29" s="78"/>
      <c r="AHM29" s="78"/>
      <c r="AHN29" s="78"/>
      <c r="AHO29" s="78"/>
      <c r="AHP29" s="78"/>
      <c r="AHQ29" s="78"/>
      <c r="AHR29" s="78"/>
      <c r="AHS29" s="78"/>
      <c r="AHT29" s="78"/>
      <c r="AHU29" s="78"/>
      <c r="AHV29" s="78"/>
      <c r="AHW29" s="78"/>
      <c r="AHX29" s="78"/>
      <c r="AHY29" s="78"/>
      <c r="AHZ29" s="78"/>
      <c r="AIA29" s="78"/>
      <c r="AIB29" s="78"/>
      <c r="AIC29" s="78"/>
      <c r="AID29" s="78"/>
      <c r="AIE29" s="78"/>
      <c r="AIF29" s="78"/>
      <c r="AIG29" s="78"/>
      <c r="AIH29" s="78"/>
      <c r="AII29" s="78"/>
      <c r="AIJ29" s="78"/>
      <c r="AIK29" s="78"/>
      <c r="AIL29" s="78"/>
      <c r="AIM29" s="78"/>
      <c r="AIN29" s="78"/>
      <c r="AIO29" s="78"/>
      <c r="AIP29" s="78"/>
      <c r="AIQ29" s="78"/>
      <c r="AIR29" s="78"/>
      <c r="AIS29" s="78"/>
      <c r="AIT29" s="78"/>
      <c r="AIU29" s="78"/>
      <c r="AIV29" s="78"/>
      <c r="AIW29" s="78"/>
      <c r="AIX29" s="78"/>
      <c r="AIY29" s="78"/>
      <c r="AIZ29" s="78"/>
      <c r="AJA29" s="78"/>
      <c r="AJB29" s="78"/>
      <c r="AJC29" s="78"/>
      <c r="AJD29" s="78"/>
      <c r="AJE29" s="78"/>
      <c r="AJF29" s="78"/>
      <c r="AJG29" s="78"/>
      <c r="AJH29" s="78"/>
      <c r="AJI29" s="78"/>
      <c r="AJJ29" s="78"/>
      <c r="AJK29" s="78"/>
      <c r="AJL29" s="78"/>
      <c r="AJM29" s="78"/>
      <c r="AJN29" s="78"/>
      <c r="AJO29" s="78"/>
      <c r="AJP29" s="78"/>
      <c r="AJQ29" s="78"/>
      <c r="AJR29" s="78"/>
      <c r="AJS29" s="78"/>
      <c r="AJT29" s="78"/>
      <c r="AJU29" s="78"/>
      <c r="AJV29" s="78"/>
      <c r="AJW29" s="78"/>
      <c r="AJX29" s="78"/>
      <c r="AJY29" s="78"/>
      <c r="AJZ29" s="78"/>
      <c r="AKA29" s="78"/>
      <c r="AKB29" s="78"/>
      <c r="AKC29" s="78"/>
      <c r="AKD29" s="78"/>
      <c r="AKE29" s="78"/>
      <c r="AKF29" s="78"/>
      <c r="AKG29" s="78"/>
      <c r="AKH29" s="78"/>
      <c r="AKI29" s="78"/>
      <c r="AKJ29" s="78"/>
      <c r="AKK29" s="78"/>
      <c r="AKL29" s="78"/>
      <c r="AKM29" s="78"/>
      <c r="AKN29" s="78"/>
      <c r="AKO29" s="78"/>
      <c r="AKP29" s="78"/>
      <c r="AKQ29" s="78"/>
      <c r="AKR29" s="78"/>
      <c r="AKS29" s="78"/>
      <c r="AKT29" s="78"/>
      <c r="AKU29" s="78"/>
      <c r="AKV29" s="78"/>
      <c r="AKW29" s="78"/>
      <c r="AKX29" s="78"/>
      <c r="AKY29" s="78"/>
      <c r="AKZ29" s="78"/>
      <c r="ALA29" s="78"/>
      <c r="ALB29" s="78"/>
      <c r="ALC29" s="78"/>
      <c r="ALD29" s="78"/>
      <c r="ALE29" s="78"/>
      <c r="ALF29" s="78"/>
      <c r="ALG29" s="78"/>
      <c r="ALH29" s="78"/>
      <c r="ALI29" s="78"/>
      <c r="ALJ29" s="78"/>
      <c r="ALK29" s="78"/>
      <c r="ALL29" s="78"/>
      <c r="ALM29" s="78"/>
      <c r="ALN29" s="78"/>
      <c r="ALO29" s="78"/>
      <c r="ALP29" s="78"/>
      <c r="ALQ29" s="78"/>
      <c r="ALR29" s="78"/>
      <c r="ALS29" s="78"/>
      <c r="ALT29" s="78"/>
      <c r="ALU29" s="78"/>
      <c r="ALV29" s="78"/>
      <c r="ALW29" s="78"/>
      <c r="ALX29" s="78"/>
      <c r="ALY29" s="78"/>
      <c r="ALZ29" s="78"/>
      <c r="AMA29" s="78"/>
      <c r="AMB29" s="78"/>
      <c r="AMC29" s="78"/>
      <c r="AMD29" s="78"/>
      <c r="AME29" s="78"/>
      <c r="AMF29" s="78"/>
      <c r="AMG29" s="78"/>
      <c r="AMH29" s="78"/>
      <c r="AMI29" s="78"/>
      <c r="AMJ29" s="78"/>
      <c r="AMK29" s="78"/>
      <c r="AML29" s="78"/>
      <c r="AMM29" s="78"/>
      <c r="AMN29" s="78"/>
      <c r="AMO29" s="78"/>
    </row>
    <row r="30" spans="1:1029" ht="16.5" thickTop="1">
      <c r="A30" s="98"/>
      <c r="B30" s="98"/>
      <c r="C30" s="98"/>
      <c r="D30" s="60"/>
      <c r="E30" s="60"/>
      <c r="F30" s="60"/>
      <c r="H30" s="98"/>
    </row>
    <row r="31" spans="1:1029">
      <c r="A31" s="98"/>
      <c r="B31" s="98"/>
      <c r="C31" s="98"/>
      <c r="D31" s="99"/>
      <c r="E31" s="99"/>
      <c r="F31" s="98"/>
      <c r="H31" s="98"/>
    </row>
    <row r="32" spans="1:1029">
      <c r="A32" s="98"/>
      <c r="B32" s="98"/>
      <c r="C32" s="98"/>
      <c r="D32" s="60"/>
      <c r="E32" s="60"/>
      <c r="F32" s="60"/>
      <c r="H32" s="98"/>
    </row>
    <row r="33" spans="1:9">
      <c r="A33" s="98"/>
      <c r="B33" s="98"/>
      <c r="C33" s="98"/>
      <c r="D33" s="99"/>
      <c r="E33" s="99"/>
      <c r="F33" s="98"/>
      <c r="H33" s="98"/>
    </row>
    <row r="34" spans="1:9">
      <c r="A34" s="98"/>
      <c r="B34" s="98"/>
      <c r="C34" s="98"/>
      <c r="D34" s="99"/>
      <c r="E34" s="99"/>
      <c r="F34" s="98"/>
      <c r="H34" s="98"/>
      <c r="I34" s="99"/>
    </row>
    <row r="35" spans="1:9">
      <c r="A35" s="98"/>
      <c r="B35" s="98"/>
      <c r="C35" s="98"/>
      <c r="D35" s="99"/>
      <c r="E35" s="99"/>
      <c r="F35" s="98"/>
      <c r="H35" s="98"/>
    </row>
    <row r="36" spans="1:9">
      <c r="A36" s="98"/>
      <c r="B36" s="98"/>
      <c r="C36" s="98"/>
      <c r="D36" s="99"/>
      <c r="E36" s="99"/>
      <c r="F36" s="98"/>
      <c r="H36" s="98"/>
    </row>
  </sheetData>
  <mergeCells count="3">
    <mergeCell ref="A1:C1"/>
    <mergeCell ref="A2:C2"/>
    <mergeCell ref="A3:C3"/>
  </mergeCells>
  <hyperlinks>
    <hyperlink ref="D14" r:id="rId1" display="https://www.digikey.com/product-detail/en/visual-communications-company-vcc/CMD17-21VGD-TR8/L62505CT-ND/254936"/>
    <hyperlink ref="E14" r:id="rId2" display="https://www.digikey.com/product-detail/en/visual-communications-company-vcc/CMD17-21VGD-TR8/L62505CT-ND/254936"/>
  </hyperlinks>
  <printOptions gridLines="1"/>
  <pageMargins left="0.25" right="0.25" top="1" bottom="1" header="0.51180555555555496" footer="0.51180555555555496"/>
  <pageSetup paperSize="0" scale="0" firstPageNumber="0" orientation="portrait" usePrinterDefaults="0" horizontalDpi="0" verticalDpi="0" copies="0"/>
  <drawing r:id="rId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MN53"/>
  <sheetViews>
    <sheetView zoomScale="75" zoomScaleNormal="75" zoomScalePageLayoutView="75" workbookViewId="0">
      <pane ySplit="5" topLeftCell="A22" activePane="bottomLeft" state="frozen"/>
      <selection pane="bottomLeft" activeCell="E18" sqref="E18"/>
    </sheetView>
  </sheetViews>
  <sheetFormatPr defaultColWidth="8.875" defaultRowHeight="15.75"/>
  <cols>
    <col min="1" max="2" width="12.875" style="65" customWidth="1"/>
    <col min="3" max="3" width="75.875" style="65" customWidth="1"/>
    <col min="4" max="5" width="25.875" style="78" customWidth="1"/>
    <col min="6" max="6" width="15.875" style="65" customWidth="1"/>
    <col min="7" max="7" width="15.875" style="78" customWidth="1"/>
    <col min="8" max="8" width="15.875" style="65" customWidth="1"/>
    <col min="9" max="10" width="15.875" style="73" customWidth="1"/>
    <col min="11" max="12" width="15.875" style="65" customWidth="1"/>
    <col min="13" max="13" width="15.625" style="186" customWidth="1"/>
    <col min="14" max="14" width="30.875" style="65" customWidth="1"/>
    <col min="15" max="1028" width="8.875" style="65"/>
  </cols>
  <sheetData>
    <row r="1" spans="1:1028">
      <c r="A1" s="614" t="s">
        <v>982</v>
      </c>
      <c r="B1" s="615"/>
      <c r="C1" s="615"/>
      <c r="D1" s="232"/>
      <c r="E1" s="232"/>
      <c r="F1"/>
      <c r="G1" s="232"/>
      <c r="H1"/>
      <c r="I1"/>
      <c r="J1"/>
    </row>
    <row r="2" spans="1:1028">
      <c r="A2" s="614" t="s">
        <v>918</v>
      </c>
      <c r="B2" s="615"/>
      <c r="C2" s="615"/>
      <c r="D2" s="232"/>
      <c r="E2" s="232"/>
      <c r="F2"/>
      <c r="G2" s="232"/>
      <c r="H2"/>
      <c r="I2"/>
      <c r="J2"/>
    </row>
    <row r="3" spans="1:1028" s="62" customFormat="1">
      <c r="A3" s="616" t="s">
        <v>1521</v>
      </c>
      <c r="B3" s="616"/>
      <c r="C3" s="616"/>
      <c r="D3" s="56"/>
      <c r="E3" s="56"/>
      <c r="F3"/>
      <c r="G3" s="232"/>
      <c r="H3"/>
      <c r="I3"/>
      <c r="J3"/>
      <c r="K3"/>
      <c r="L3"/>
      <c r="M3" s="112"/>
      <c r="N3"/>
      <c r="O3"/>
      <c r="P3"/>
      <c r="Q3"/>
      <c r="R3"/>
      <c r="S3" s="56"/>
      <c r="T3" s="57"/>
      <c r="U3"/>
      <c r="V3"/>
      <c r="W3"/>
      <c r="X3" s="78"/>
      <c r="Y3" s="78"/>
      <c r="Z3" s="78"/>
      <c r="AA3" s="78"/>
      <c r="AB3" s="78"/>
      <c r="AC3" s="78"/>
      <c r="AD3" s="78"/>
      <c r="AE3" s="78"/>
      <c r="AF3" s="78"/>
      <c r="AG3" s="78"/>
      <c r="AH3" s="78"/>
      <c r="AI3" s="78"/>
      <c r="AJ3" s="78"/>
      <c r="AK3" s="78"/>
      <c r="AL3" s="78"/>
      <c r="AM3" s="78"/>
      <c r="AN3" s="78"/>
      <c r="AO3" s="78"/>
      <c r="AP3" s="78"/>
      <c r="AQ3" s="78"/>
      <c r="AR3" s="78"/>
      <c r="AS3" s="78"/>
      <c r="AT3" s="78"/>
      <c r="AU3" s="78"/>
      <c r="AV3" s="78"/>
      <c r="AW3" s="78"/>
      <c r="AX3" s="78"/>
      <c r="AY3" s="78"/>
      <c r="AZ3" s="78"/>
      <c r="BA3" s="78"/>
      <c r="BB3" s="78"/>
      <c r="BC3" s="78"/>
      <c r="BD3" s="78"/>
      <c r="BE3" s="78"/>
      <c r="BF3" s="78"/>
      <c r="BG3" s="78"/>
      <c r="BH3" s="78"/>
      <c r="BI3" s="78"/>
      <c r="BJ3" s="78"/>
      <c r="BK3" s="78"/>
      <c r="BL3" s="78"/>
      <c r="BM3" s="78"/>
      <c r="BN3" s="78"/>
      <c r="BO3" s="78"/>
      <c r="BP3" s="78"/>
      <c r="BQ3" s="78"/>
      <c r="BR3" s="78"/>
      <c r="BS3" s="78"/>
      <c r="BT3" s="78"/>
      <c r="BU3" s="78"/>
      <c r="BV3" s="78"/>
      <c r="BW3" s="78"/>
      <c r="BX3" s="78"/>
      <c r="BY3" s="78"/>
      <c r="BZ3" s="78"/>
      <c r="CA3" s="78"/>
      <c r="CB3" s="78"/>
      <c r="CC3" s="78"/>
      <c r="CD3" s="78"/>
      <c r="CE3" s="78"/>
      <c r="CF3" s="78"/>
      <c r="CG3" s="78"/>
      <c r="CH3" s="78"/>
      <c r="CI3" s="78"/>
      <c r="CJ3" s="78"/>
      <c r="CK3" s="78"/>
      <c r="CL3" s="78"/>
      <c r="CM3" s="78"/>
      <c r="CN3" s="78"/>
      <c r="CO3" s="78"/>
      <c r="CP3" s="78"/>
      <c r="CQ3" s="78"/>
      <c r="CR3" s="78"/>
      <c r="CS3" s="78"/>
      <c r="CT3" s="78"/>
      <c r="CU3" s="78"/>
      <c r="CV3" s="78"/>
      <c r="CW3" s="78"/>
      <c r="CX3" s="78"/>
      <c r="CY3" s="78"/>
      <c r="CZ3" s="78"/>
      <c r="DA3" s="78"/>
      <c r="DB3" s="78"/>
      <c r="DC3" s="78"/>
      <c r="DD3" s="78"/>
      <c r="DE3" s="78"/>
      <c r="DF3" s="78"/>
      <c r="DG3" s="78"/>
      <c r="DH3" s="78"/>
      <c r="DI3" s="78"/>
      <c r="DJ3" s="78"/>
      <c r="DK3" s="78"/>
      <c r="DL3" s="78"/>
      <c r="DM3" s="78"/>
      <c r="DN3" s="78"/>
      <c r="DO3" s="78"/>
      <c r="DP3" s="78"/>
      <c r="DQ3" s="78"/>
      <c r="DR3" s="78"/>
      <c r="DS3" s="78"/>
      <c r="DT3" s="78"/>
      <c r="DU3" s="78"/>
      <c r="DV3" s="78"/>
      <c r="DW3" s="78"/>
      <c r="DX3" s="78"/>
      <c r="DY3" s="78"/>
      <c r="DZ3" s="78"/>
      <c r="EA3" s="78"/>
      <c r="EB3" s="78"/>
      <c r="EC3" s="78"/>
      <c r="ED3" s="78"/>
      <c r="EE3" s="78"/>
      <c r="EF3" s="78"/>
      <c r="EG3" s="78"/>
      <c r="EH3" s="78"/>
      <c r="EI3" s="78"/>
      <c r="EJ3" s="78"/>
      <c r="EK3" s="78"/>
      <c r="EL3" s="78"/>
      <c r="EM3" s="78"/>
      <c r="EN3" s="78"/>
      <c r="EO3" s="78"/>
      <c r="EP3" s="78"/>
      <c r="EQ3" s="78"/>
      <c r="ER3" s="78"/>
      <c r="ES3" s="78"/>
      <c r="ET3" s="78"/>
      <c r="EU3" s="78"/>
      <c r="EV3" s="78"/>
      <c r="EW3" s="78"/>
      <c r="EX3" s="78"/>
      <c r="EY3" s="78"/>
      <c r="EZ3" s="78"/>
      <c r="FA3" s="78"/>
      <c r="FB3" s="78"/>
      <c r="FC3" s="78"/>
      <c r="FD3" s="78"/>
      <c r="FE3" s="78"/>
      <c r="FF3" s="78"/>
      <c r="FG3" s="78"/>
      <c r="FH3" s="78"/>
      <c r="FI3" s="78"/>
      <c r="FJ3" s="78"/>
      <c r="FK3" s="78"/>
      <c r="FL3" s="78"/>
      <c r="FM3" s="78"/>
      <c r="FN3" s="78"/>
      <c r="FO3" s="78"/>
      <c r="FP3" s="78"/>
      <c r="FQ3" s="78"/>
      <c r="FR3" s="78"/>
      <c r="FS3" s="78"/>
      <c r="FT3" s="78"/>
      <c r="FU3" s="78"/>
      <c r="FV3" s="78"/>
      <c r="FW3" s="78"/>
      <c r="FX3" s="78"/>
      <c r="FY3" s="78"/>
      <c r="FZ3" s="78"/>
      <c r="GA3" s="78"/>
      <c r="GB3" s="78"/>
      <c r="GC3" s="78"/>
      <c r="GD3" s="78"/>
      <c r="GE3" s="78"/>
      <c r="GF3" s="78"/>
      <c r="GG3" s="78"/>
      <c r="GH3" s="78"/>
      <c r="GI3" s="78"/>
      <c r="GJ3" s="78"/>
      <c r="GK3" s="78"/>
      <c r="GL3" s="78"/>
      <c r="GM3" s="78"/>
      <c r="GN3" s="78"/>
      <c r="GO3" s="78"/>
      <c r="GP3" s="78"/>
      <c r="GQ3" s="78"/>
      <c r="GR3" s="78"/>
      <c r="GS3" s="78"/>
      <c r="GT3" s="78"/>
      <c r="GU3" s="78"/>
      <c r="GV3" s="78"/>
      <c r="GW3" s="78"/>
      <c r="GX3" s="78"/>
      <c r="GY3" s="78"/>
      <c r="GZ3" s="78"/>
      <c r="HA3" s="78"/>
      <c r="HB3" s="78"/>
      <c r="HC3" s="78"/>
      <c r="HD3" s="78"/>
      <c r="HE3" s="78"/>
      <c r="HF3" s="78"/>
      <c r="HG3" s="78"/>
      <c r="HH3" s="78"/>
      <c r="HI3" s="78"/>
      <c r="HJ3" s="78"/>
      <c r="HK3" s="78"/>
      <c r="HL3" s="78"/>
      <c r="HM3" s="78"/>
      <c r="HN3" s="78"/>
      <c r="HO3" s="78"/>
      <c r="HP3" s="78"/>
      <c r="HQ3" s="78"/>
      <c r="HR3" s="78"/>
      <c r="HS3" s="78"/>
      <c r="HT3" s="78"/>
      <c r="HU3" s="78"/>
      <c r="HV3" s="78"/>
      <c r="HW3" s="78"/>
      <c r="HX3" s="78"/>
      <c r="HY3" s="78"/>
      <c r="HZ3" s="78"/>
      <c r="IA3" s="78"/>
      <c r="IB3" s="78"/>
      <c r="IC3" s="78"/>
      <c r="ID3" s="78"/>
      <c r="IE3" s="78"/>
      <c r="IF3" s="78"/>
      <c r="IG3" s="78"/>
      <c r="IH3" s="78"/>
      <c r="II3" s="78"/>
      <c r="IJ3" s="78"/>
      <c r="IK3" s="78"/>
      <c r="IL3" s="78"/>
      <c r="IM3" s="78"/>
      <c r="IN3" s="78"/>
      <c r="IO3" s="78"/>
      <c r="IP3" s="78"/>
      <c r="IQ3" s="78"/>
      <c r="IR3" s="78"/>
      <c r="IS3" s="78"/>
      <c r="IT3" s="78"/>
      <c r="IU3" s="78"/>
      <c r="IV3" s="78"/>
      <c r="IW3" s="78"/>
      <c r="IX3" s="78"/>
      <c r="IY3" s="78"/>
      <c r="IZ3" s="78"/>
      <c r="JA3" s="78"/>
      <c r="JB3" s="78"/>
      <c r="JC3" s="78"/>
      <c r="JD3" s="78"/>
      <c r="JE3" s="78"/>
      <c r="JF3" s="78"/>
      <c r="JG3" s="78"/>
      <c r="JH3" s="78"/>
      <c r="JI3" s="78"/>
      <c r="JJ3" s="78"/>
      <c r="JK3" s="78"/>
      <c r="JL3" s="78"/>
      <c r="JM3" s="78"/>
      <c r="JN3" s="78"/>
      <c r="JO3" s="78"/>
      <c r="JP3" s="78"/>
      <c r="JQ3" s="78"/>
      <c r="JR3" s="78"/>
      <c r="JS3" s="78"/>
      <c r="JT3" s="78"/>
      <c r="JU3" s="78"/>
      <c r="JV3" s="78"/>
      <c r="JW3" s="78"/>
      <c r="JX3" s="78"/>
      <c r="JY3" s="78"/>
      <c r="JZ3" s="78"/>
      <c r="KA3" s="78"/>
      <c r="KB3" s="78"/>
      <c r="KC3" s="78"/>
      <c r="KD3" s="78"/>
      <c r="KE3" s="78"/>
      <c r="KF3" s="78"/>
      <c r="KG3" s="78"/>
      <c r="KH3" s="78"/>
      <c r="KI3" s="78"/>
      <c r="KJ3" s="78"/>
      <c r="KK3" s="78"/>
      <c r="KL3" s="78"/>
      <c r="KM3" s="78"/>
      <c r="KN3" s="78"/>
      <c r="KO3" s="78"/>
      <c r="KP3" s="78"/>
      <c r="KQ3" s="78"/>
      <c r="KR3" s="78"/>
      <c r="KS3" s="78"/>
      <c r="KT3" s="78"/>
      <c r="KU3" s="78"/>
      <c r="KV3" s="78"/>
      <c r="KW3" s="78"/>
      <c r="KX3" s="78"/>
      <c r="KY3" s="78"/>
      <c r="KZ3" s="78"/>
      <c r="LA3" s="78"/>
      <c r="LB3" s="78"/>
      <c r="LC3" s="78"/>
      <c r="LD3" s="78"/>
      <c r="LE3" s="78"/>
      <c r="LF3" s="78"/>
      <c r="LG3" s="78"/>
      <c r="LH3" s="78"/>
      <c r="LI3" s="78"/>
      <c r="LJ3" s="78"/>
      <c r="LK3" s="78"/>
      <c r="LL3" s="78"/>
      <c r="LM3" s="78"/>
      <c r="LN3" s="78"/>
      <c r="LO3" s="78"/>
      <c r="LP3" s="78"/>
      <c r="LQ3" s="78"/>
      <c r="LR3" s="78"/>
      <c r="LS3" s="78"/>
      <c r="LT3" s="78"/>
      <c r="LU3" s="78"/>
      <c r="LV3" s="78"/>
      <c r="LW3" s="78"/>
      <c r="LX3" s="78"/>
      <c r="LY3" s="78"/>
      <c r="LZ3" s="78"/>
      <c r="MA3" s="78"/>
      <c r="MB3" s="78"/>
      <c r="MC3" s="78"/>
      <c r="MD3" s="78"/>
      <c r="ME3" s="78"/>
      <c r="MF3" s="78"/>
      <c r="MG3" s="78"/>
      <c r="MH3" s="78"/>
      <c r="MI3" s="78"/>
      <c r="MJ3" s="78"/>
      <c r="MK3" s="78"/>
      <c r="ML3" s="78"/>
      <c r="MM3" s="78"/>
      <c r="MN3" s="78"/>
      <c r="MO3" s="78"/>
      <c r="MP3" s="78"/>
      <c r="MQ3" s="78"/>
      <c r="MR3" s="78"/>
      <c r="MS3" s="78"/>
      <c r="MT3" s="78"/>
      <c r="MU3" s="78"/>
      <c r="MV3" s="78"/>
      <c r="MW3" s="78"/>
      <c r="MX3" s="78"/>
      <c r="MY3" s="78"/>
      <c r="MZ3" s="78"/>
      <c r="NA3" s="78"/>
      <c r="NB3" s="78"/>
      <c r="NC3" s="78"/>
      <c r="ND3" s="78"/>
      <c r="NE3" s="78"/>
      <c r="NF3" s="78"/>
      <c r="NG3" s="78"/>
      <c r="NH3" s="78"/>
      <c r="NI3" s="78"/>
      <c r="NJ3" s="78"/>
      <c r="NK3" s="78"/>
      <c r="NL3" s="78"/>
      <c r="NM3" s="78"/>
      <c r="NN3" s="78"/>
      <c r="NO3" s="78"/>
      <c r="NP3" s="78"/>
      <c r="NQ3" s="78"/>
      <c r="NR3" s="78"/>
      <c r="NS3" s="78"/>
      <c r="NT3" s="78"/>
      <c r="NU3" s="78"/>
      <c r="NV3" s="78"/>
      <c r="NW3" s="78"/>
      <c r="NX3" s="78"/>
      <c r="NY3" s="78"/>
      <c r="NZ3" s="78"/>
      <c r="OA3" s="78"/>
      <c r="OB3" s="78"/>
      <c r="OC3" s="78"/>
      <c r="OD3" s="78"/>
      <c r="OE3" s="78"/>
      <c r="OF3" s="78"/>
      <c r="OG3" s="78"/>
      <c r="OH3" s="78"/>
      <c r="OI3" s="78"/>
      <c r="OJ3" s="78"/>
      <c r="OK3" s="78"/>
      <c r="OL3" s="78"/>
      <c r="OM3" s="78"/>
      <c r="ON3" s="78"/>
      <c r="OO3" s="78"/>
      <c r="OP3" s="78"/>
      <c r="OQ3" s="78"/>
      <c r="OR3" s="78"/>
      <c r="OS3" s="78"/>
      <c r="OT3" s="78"/>
      <c r="OU3" s="78"/>
      <c r="OV3" s="78"/>
      <c r="OW3" s="78"/>
      <c r="OX3" s="78"/>
      <c r="OY3" s="78"/>
      <c r="OZ3" s="78"/>
      <c r="PA3" s="78"/>
      <c r="PB3" s="78"/>
      <c r="PC3" s="78"/>
      <c r="PD3" s="78"/>
      <c r="PE3" s="78"/>
      <c r="PF3" s="78"/>
      <c r="PG3" s="78"/>
      <c r="PH3" s="78"/>
      <c r="PI3" s="78"/>
      <c r="PJ3" s="78"/>
      <c r="PK3" s="78"/>
      <c r="PL3" s="78"/>
      <c r="PM3" s="78"/>
      <c r="PN3" s="78"/>
      <c r="PO3" s="78"/>
      <c r="PP3" s="78"/>
      <c r="PQ3" s="78"/>
      <c r="PR3" s="78"/>
      <c r="PS3" s="78"/>
      <c r="PT3" s="78"/>
      <c r="PU3" s="78"/>
      <c r="PV3" s="78"/>
      <c r="PW3" s="78"/>
      <c r="PX3" s="78"/>
      <c r="PY3" s="78"/>
      <c r="PZ3" s="78"/>
      <c r="QA3" s="78"/>
      <c r="QB3" s="78"/>
      <c r="QC3" s="78"/>
      <c r="QD3" s="78"/>
      <c r="QE3" s="78"/>
      <c r="QF3" s="78"/>
      <c r="QG3" s="78"/>
      <c r="QH3" s="78"/>
      <c r="QI3" s="78"/>
      <c r="QJ3" s="78"/>
      <c r="QK3" s="78"/>
      <c r="QL3" s="78"/>
      <c r="QM3" s="78"/>
      <c r="QN3" s="78"/>
      <c r="QO3" s="78"/>
      <c r="QP3" s="78"/>
      <c r="QQ3" s="78"/>
      <c r="QR3" s="78"/>
      <c r="QS3" s="78"/>
      <c r="QT3" s="78"/>
      <c r="QU3" s="78"/>
      <c r="QV3" s="78"/>
      <c r="QW3" s="78"/>
      <c r="QX3" s="78"/>
      <c r="QY3" s="78"/>
      <c r="QZ3" s="78"/>
      <c r="RA3" s="78"/>
      <c r="RB3" s="78"/>
      <c r="RC3" s="78"/>
      <c r="RD3" s="78"/>
      <c r="RE3" s="78"/>
      <c r="RF3" s="78"/>
      <c r="RG3" s="78"/>
      <c r="RH3" s="78"/>
      <c r="RI3" s="78"/>
      <c r="RJ3" s="78"/>
      <c r="RK3" s="78"/>
      <c r="RL3" s="78"/>
      <c r="RM3" s="78"/>
      <c r="RN3" s="78"/>
      <c r="RO3" s="78"/>
      <c r="RP3" s="78"/>
      <c r="RQ3" s="78"/>
      <c r="RR3" s="78"/>
      <c r="RS3" s="78"/>
      <c r="RT3" s="78"/>
      <c r="RU3" s="78"/>
      <c r="RV3" s="78"/>
      <c r="RW3" s="78"/>
      <c r="RX3" s="78"/>
      <c r="RY3" s="78"/>
      <c r="RZ3" s="78"/>
      <c r="SA3" s="78"/>
      <c r="SB3" s="78"/>
      <c r="SC3" s="78"/>
      <c r="SD3" s="78"/>
      <c r="SE3" s="78"/>
      <c r="SF3" s="78"/>
      <c r="SG3" s="78"/>
      <c r="SH3" s="78"/>
      <c r="SI3" s="78"/>
      <c r="SJ3" s="78"/>
      <c r="SK3" s="78"/>
      <c r="SL3" s="78"/>
      <c r="SM3" s="78"/>
      <c r="SN3" s="78"/>
      <c r="SO3" s="78"/>
      <c r="SP3" s="78"/>
      <c r="SQ3" s="78"/>
      <c r="SR3" s="78"/>
      <c r="SS3" s="78"/>
      <c r="ST3" s="78"/>
      <c r="SU3" s="78"/>
      <c r="SV3" s="78"/>
      <c r="SW3" s="78"/>
      <c r="SX3" s="78"/>
      <c r="SY3" s="78"/>
      <c r="SZ3" s="78"/>
      <c r="TA3" s="78"/>
      <c r="TB3" s="78"/>
      <c r="TC3" s="78"/>
      <c r="TD3" s="78"/>
      <c r="TE3" s="78"/>
      <c r="TF3" s="78"/>
      <c r="TG3" s="78"/>
      <c r="TH3" s="78"/>
      <c r="TI3" s="78"/>
      <c r="TJ3" s="78"/>
      <c r="TK3" s="78"/>
      <c r="TL3" s="78"/>
      <c r="TM3" s="78"/>
      <c r="TN3" s="78"/>
      <c r="TO3" s="78"/>
      <c r="TP3" s="78"/>
      <c r="TQ3" s="78"/>
      <c r="TR3" s="78"/>
      <c r="TS3" s="78"/>
      <c r="TT3" s="78"/>
      <c r="TU3" s="78"/>
      <c r="TV3" s="78"/>
      <c r="TW3" s="78"/>
      <c r="TX3" s="78"/>
      <c r="TY3" s="78"/>
      <c r="TZ3" s="78"/>
      <c r="UA3" s="78"/>
      <c r="UB3" s="78"/>
      <c r="UC3" s="78"/>
      <c r="UD3" s="78"/>
      <c r="UE3" s="78"/>
      <c r="UF3" s="78"/>
      <c r="UG3" s="78"/>
      <c r="UH3" s="78"/>
      <c r="UI3" s="78"/>
      <c r="UJ3" s="78"/>
      <c r="UK3" s="78"/>
      <c r="UL3" s="78"/>
      <c r="UM3" s="78"/>
      <c r="UN3" s="78"/>
      <c r="UO3" s="78"/>
      <c r="UP3" s="78"/>
      <c r="UQ3" s="78"/>
      <c r="UR3" s="78"/>
      <c r="US3" s="78"/>
      <c r="UT3" s="78"/>
      <c r="UU3" s="78"/>
      <c r="UV3" s="78"/>
      <c r="UW3" s="78"/>
      <c r="UX3" s="78"/>
      <c r="UY3" s="78"/>
      <c r="UZ3" s="78"/>
      <c r="VA3" s="78"/>
      <c r="VB3" s="78"/>
      <c r="VC3" s="78"/>
      <c r="VD3" s="78"/>
      <c r="VE3" s="78"/>
      <c r="VF3" s="78"/>
      <c r="VG3" s="78"/>
      <c r="VH3" s="78"/>
      <c r="VI3" s="78"/>
      <c r="VJ3" s="78"/>
      <c r="VK3" s="78"/>
      <c r="VL3" s="78"/>
      <c r="VM3" s="78"/>
      <c r="VN3" s="78"/>
      <c r="VO3" s="78"/>
      <c r="VP3" s="78"/>
      <c r="VQ3" s="78"/>
      <c r="VR3" s="78"/>
      <c r="VS3" s="78"/>
      <c r="VT3" s="78"/>
      <c r="VU3" s="78"/>
      <c r="VV3" s="78"/>
      <c r="VW3" s="78"/>
      <c r="VX3" s="78"/>
      <c r="VY3" s="78"/>
      <c r="VZ3" s="78"/>
      <c r="WA3" s="78"/>
      <c r="WB3" s="78"/>
      <c r="WC3" s="78"/>
      <c r="WD3" s="78"/>
      <c r="WE3" s="78"/>
      <c r="WF3" s="78"/>
      <c r="WG3" s="78"/>
      <c r="WH3" s="78"/>
      <c r="WI3" s="78"/>
      <c r="WJ3" s="78"/>
      <c r="WK3" s="78"/>
      <c r="WL3" s="78"/>
      <c r="WM3" s="78"/>
      <c r="WN3" s="78"/>
      <c r="WO3" s="78"/>
      <c r="WP3" s="78"/>
      <c r="WQ3" s="78"/>
      <c r="WR3" s="78"/>
      <c r="WS3" s="78"/>
      <c r="WT3" s="78"/>
      <c r="WU3" s="78"/>
      <c r="WV3" s="78"/>
      <c r="WW3" s="78"/>
      <c r="WX3" s="78"/>
      <c r="WY3" s="78"/>
      <c r="WZ3" s="78"/>
      <c r="XA3" s="78"/>
      <c r="XB3" s="78"/>
      <c r="XC3" s="78"/>
      <c r="XD3" s="78"/>
      <c r="XE3" s="78"/>
      <c r="XF3" s="78"/>
      <c r="XG3" s="78"/>
      <c r="XH3" s="78"/>
      <c r="XI3" s="78"/>
      <c r="XJ3" s="78"/>
      <c r="XK3" s="78"/>
      <c r="XL3" s="78"/>
      <c r="XM3" s="78"/>
      <c r="XN3" s="78"/>
      <c r="XO3" s="78"/>
      <c r="XP3" s="78"/>
      <c r="XQ3" s="78"/>
      <c r="XR3" s="78"/>
      <c r="XS3" s="78"/>
      <c r="XT3" s="78"/>
      <c r="XU3" s="78"/>
      <c r="XV3" s="78"/>
      <c r="XW3" s="78"/>
      <c r="XX3" s="78"/>
      <c r="XY3" s="78"/>
      <c r="XZ3" s="78"/>
      <c r="YA3" s="78"/>
      <c r="YB3" s="78"/>
      <c r="YC3" s="78"/>
      <c r="YD3" s="78"/>
      <c r="YE3" s="78"/>
      <c r="YF3" s="78"/>
      <c r="YG3" s="78"/>
      <c r="YH3" s="78"/>
      <c r="YI3" s="78"/>
      <c r="YJ3" s="78"/>
      <c r="YK3" s="78"/>
      <c r="YL3" s="78"/>
      <c r="YM3" s="78"/>
      <c r="YN3" s="78"/>
      <c r="YO3" s="78"/>
      <c r="YP3" s="78"/>
      <c r="YQ3" s="78"/>
      <c r="YR3" s="78"/>
      <c r="YS3" s="78"/>
      <c r="YT3" s="78"/>
      <c r="YU3" s="78"/>
      <c r="YV3" s="78"/>
      <c r="YW3" s="78"/>
      <c r="YX3" s="78"/>
      <c r="YY3" s="78"/>
      <c r="YZ3" s="78"/>
      <c r="ZA3" s="78"/>
      <c r="ZB3" s="78"/>
      <c r="ZC3" s="78"/>
      <c r="ZD3" s="78"/>
      <c r="ZE3" s="78"/>
      <c r="ZF3" s="78"/>
      <c r="ZG3" s="78"/>
      <c r="ZH3" s="78"/>
      <c r="ZI3" s="78"/>
      <c r="ZJ3" s="78"/>
      <c r="ZK3" s="78"/>
      <c r="ZL3" s="78"/>
      <c r="ZM3" s="78"/>
      <c r="ZN3" s="78"/>
      <c r="ZO3" s="78"/>
      <c r="ZP3" s="78"/>
      <c r="ZQ3" s="78"/>
      <c r="ZR3" s="78"/>
      <c r="ZS3" s="78"/>
      <c r="ZT3" s="78"/>
      <c r="ZU3" s="78"/>
      <c r="ZV3" s="78"/>
      <c r="ZW3" s="78"/>
      <c r="ZX3" s="78"/>
      <c r="ZY3" s="78"/>
      <c r="ZZ3" s="78"/>
      <c r="AAA3" s="78"/>
      <c r="AAB3" s="78"/>
      <c r="AAC3" s="78"/>
      <c r="AAD3" s="78"/>
      <c r="AAE3" s="78"/>
      <c r="AAF3" s="78"/>
      <c r="AAG3" s="78"/>
      <c r="AAH3" s="78"/>
      <c r="AAI3" s="78"/>
      <c r="AAJ3" s="78"/>
      <c r="AAK3" s="78"/>
      <c r="AAL3" s="78"/>
      <c r="AAM3" s="78"/>
      <c r="AAN3" s="78"/>
      <c r="AAO3" s="78"/>
      <c r="AAP3" s="78"/>
      <c r="AAQ3" s="78"/>
      <c r="AAR3" s="78"/>
      <c r="AAS3" s="78"/>
      <c r="AAT3" s="78"/>
      <c r="AAU3" s="78"/>
      <c r="AAV3" s="78"/>
      <c r="AAW3" s="78"/>
      <c r="AAX3" s="78"/>
      <c r="AAY3" s="78"/>
      <c r="AAZ3" s="78"/>
      <c r="ABA3" s="78"/>
      <c r="ABB3" s="78"/>
      <c r="ABC3" s="78"/>
      <c r="ABD3" s="78"/>
      <c r="ABE3" s="78"/>
      <c r="ABF3" s="78"/>
      <c r="ABG3" s="78"/>
      <c r="ABH3" s="78"/>
      <c r="ABI3" s="78"/>
      <c r="ABJ3" s="78"/>
      <c r="ABK3" s="78"/>
      <c r="ABL3" s="78"/>
      <c r="ABM3" s="78"/>
      <c r="ABN3" s="78"/>
      <c r="ABO3" s="78"/>
      <c r="ABP3" s="78"/>
      <c r="ABQ3" s="78"/>
      <c r="ABR3" s="78"/>
      <c r="ABS3" s="78"/>
      <c r="ABT3" s="78"/>
      <c r="ABU3" s="78"/>
      <c r="ABV3" s="78"/>
      <c r="ABW3" s="78"/>
      <c r="ABX3" s="78"/>
      <c r="ABY3" s="78"/>
      <c r="ABZ3" s="78"/>
      <c r="ACA3" s="78"/>
      <c r="ACB3" s="78"/>
      <c r="ACC3" s="78"/>
      <c r="ACD3" s="78"/>
      <c r="ACE3" s="78"/>
      <c r="ACF3" s="78"/>
      <c r="ACG3" s="78"/>
      <c r="ACH3" s="78"/>
      <c r="ACI3" s="78"/>
      <c r="ACJ3" s="78"/>
      <c r="ACK3" s="78"/>
      <c r="ACL3" s="78"/>
      <c r="ACM3" s="78"/>
      <c r="ACN3" s="78"/>
      <c r="ACO3" s="78"/>
      <c r="ACP3" s="78"/>
      <c r="ACQ3" s="78"/>
      <c r="ACR3" s="78"/>
      <c r="ACS3" s="78"/>
      <c r="ACT3" s="78"/>
      <c r="ACU3" s="78"/>
      <c r="ACV3" s="78"/>
      <c r="ACW3" s="78"/>
      <c r="ACX3" s="78"/>
      <c r="ACY3" s="78"/>
      <c r="ACZ3" s="78"/>
      <c r="ADA3" s="78"/>
      <c r="ADB3" s="78"/>
      <c r="ADC3" s="78"/>
      <c r="ADD3" s="78"/>
      <c r="ADE3" s="78"/>
      <c r="ADF3" s="78"/>
      <c r="ADG3" s="78"/>
      <c r="ADH3" s="78"/>
      <c r="ADI3" s="78"/>
      <c r="ADJ3" s="78"/>
      <c r="ADK3" s="78"/>
      <c r="ADL3" s="78"/>
      <c r="ADM3" s="78"/>
      <c r="ADN3" s="78"/>
      <c r="ADO3" s="78"/>
      <c r="ADP3" s="78"/>
      <c r="ADQ3" s="78"/>
      <c r="ADR3" s="78"/>
      <c r="ADS3" s="78"/>
      <c r="ADT3" s="78"/>
      <c r="ADU3" s="78"/>
      <c r="ADV3" s="78"/>
      <c r="ADW3" s="78"/>
      <c r="ADX3" s="78"/>
      <c r="ADY3" s="78"/>
      <c r="ADZ3" s="78"/>
      <c r="AEA3" s="78"/>
      <c r="AEB3" s="78"/>
      <c r="AEC3" s="78"/>
      <c r="AED3" s="78"/>
      <c r="AEE3" s="78"/>
      <c r="AEF3" s="78"/>
      <c r="AEG3" s="78"/>
      <c r="AEH3" s="78"/>
      <c r="AEI3" s="78"/>
      <c r="AEJ3" s="78"/>
      <c r="AEK3" s="78"/>
      <c r="AEL3" s="78"/>
      <c r="AEM3" s="78"/>
      <c r="AEN3" s="78"/>
      <c r="AEO3" s="78"/>
      <c r="AEP3" s="78"/>
      <c r="AEQ3" s="78"/>
      <c r="AER3" s="78"/>
      <c r="AES3" s="78"/>
      <c r="AET3" s="78"/>
      <c r="AEU3" s="78"/>
      <c r="AEV3" s="78"/>
      <c r="AEW3" s="78"/>
      <c r="AEX3" s="78"/>
      <c r="AEY3" s="78"/>
      <c r="AEZ3" s="78"/>
      <c r="AFA3" s="78"/>
      <c r="AFB3" s="78"/>
      <c r="AFC3" s="78"/>
      <c r="AFD3" s="78"/>
      <c r="AFE3" s="78"/>
      <c r="AFF3" s="78"/>
      <c r="AFG3" s="78"/>
      <c r="AFH3" s="78"/>
      <c r="AFI3" s="78"/>
      <c r="AFJ3" s="78"/>
      <c r="AFK3" s="78"/>
      <c r="AFL3" s="78"/>
      <c r="AFM3" s="78"/>
      <c r="AFN3" s="78"/>
      <c r="AFO3" s="78"/>
      <c r="AFP3" s="78"/>
      <c r="AFQ3" s="78"/>
      <c r="AFR3" s="78"/>
      <c r="AFS3" s="78"/>
      <c r="AFT3" s="78"/>
      <c r="AFU3" s="78"/>
      <c r="AFV3" s="78"/>
      <c r="AFW3" s="78"/>
      <c r="AFX3" s="78"/>
      <c r="AFY3" s="78"/>
      <c r="AFZ3" s="78"/>
      <c r="AGA3" s="78"/>
      <c r="AGB3" s="78"/>
      <c r="AGC3" s="78"/>
      <c r="AGD3" s="78"/>
      <c r="AGE3" s="78"/>
      <c r="AGF3" s="78"/>
      <c r="AGG3" s="78"/>
      <c r="AGH3" s="78"/>
      <c r="AGI3" s="78"/>
      <c r="AGJ3" s="78"/>
      <c r="AGK3" s="78"/>
      <c r="AGL3" s="78"/>
      <c r="AGM3" s="78"/>
      <c r="AGN3" s="78"/>
      <c r="AGO3" s="78"/>
      <c r="AGP3" s="78"/>
      <c r="AGQ3" s="78"/>
      <c r="AGR3" s="78"/>
      <c r="AGS3" s="78"/>
      <c r="AGT3" s="78"/>
      <c r="AGU3" s="78"/>
      <c r="AGV3" s="78"/>
      <c r="AGW3" s="78"/>
      <c r="AGX3" s="78"/>
      <c r="AGY3" s="78"/>
      <c r="AGZ3" s="78"/>
      <c r="AHA3" s="78"/>
      <c r="AHB3" s="78"/>
      <c r="AHC3" s="78"/>
      <c r="AHD3" s="78"/>
      <c r="AHE3" s="78"/>
      <c r="AHF3" s="78"/>
      <c r="AHG3" s="78"/>
      <c r="AHH3" s="78"/>
      <c r="AHI3" s="78"/>
      <c r="AHJ3" s="78"/>
      <c r="AHK3" s="78"/>
      <c r="AHL3" s="78"/>
      <c r="AHM3" s="78"/>
      <c r="AHN3" s="78"/>
      <c r="AHO3" s="78"/>
      <c r="AHP3" s="78"/>
      <c r="AHQ3" s="78"/>
      <c r="AHR3" s="78"/>
      <c r="AHS3" s="78"/>
      <c r="AHT3" s="78"/>
      <c r="AHU3" s="78"/>
      <c r="AHV3" s="78"/>
      <c r="AHW3" s="78"/>
      <c r="AHX3" s="78"/>
      <c r="AHY3" s="78"/>
      <c r="AHZ3" s="78"/>
      <c r="AIA3" s="78"/>
      <c r="AIB3" s="78"/>
      <c r="AIC3" s="78"/>
      <c r="AID3" s="78"/>
      <c r="AIE3" s="78"/>
      <c r="AIF3" s="78"/>
      <c r="AIG3" s="78"/>
      <c r="AIH3" s="78"/>
      <c r="AII3" s="78"/>
      <c r="AIJ3" s="78"/>
      <c r="AIK3" s="78"/>
      <c r="AIL3" s="78"/>
      <c r="AIM3" s="78"/>
      <c r="AIN3" s="78"/>
      <c r="AIO3" s="78"/>
      <c r="AIP3" s="78"/>
      <c r="AIQ3" s="78"/>
      <c r="AIR3" s="78"/>
      <c r="AIS3" s="78"/>
      <c r="AIT3" s="78"/>
      <c r="AIU3" s="78"/>
      <c r="AIV3" s="78"/>
      <c r="AIW3" s="78"/>
      <c r="AIX3" s="78"/>
      <c r="AIY3" s="78"/>
      <c r="AIZ3" s="78"/>
      <c r="AJA3" s="78"/>
      <c r="AJB3" s="78"/>
      <c r="AJC3" s="78"/>
      <c r="AJD3" s="78"/>
      <c r="AJE3" s="78"/>
      <c r="AJF3" s="78"/>
      <c r="AJG3" s="78"/>
      <c r="AJH3" s="78"/>
      <c r="AJI3" s="78"/>
      <c r="AJJ3" s="78"/>
      <c r="AJK3" s="78"/>
      <c r="AJL3" s="78"/>
      <c r="AJM3" s="78"/>
      <c r="AJN3" s="78"/>
      <c r="AJO3" s="78"/>
      <c r="AJP3" s="78"/>
      <c r="AJQ3" s="78"/>
      <c r="AJR3" s="78"/>
      <c r="AJS3" s="78"/>
      <c r="AJT3" s="78"/>
      <c r="AJU3" s="78"/>
      <c r="AJV3" s="78"/>
      <c r="AJW3" s="78"/>
      <c r="AJX3" s="78"/>
      <c r="AJY3" s="78"/>
      <c r="AJZ3" s="78"/>
      <c r="AKA3" s="78"/>
      <c r="AKB3" s="78"/>
      <c r="AKC3" s="78"/>
      <c r="AKD3" s="78"/>
      <c r="AKE3" s="78"/>
      <c r="AKF3" s="78"/>
      <c r="AKG3" s="78"/>
      <c r="AKH3" s="78"/>
      <c r="AKI3" s="78"/>
      <c r="AKJ3" s="78"/>
      <c r="AKK3" s="78"/>
      <c r="AKL3" s="78"/>
      <c r="AKM3" s="78"/>
      <c r="AKN3" s="78"/>
      <c r="AKO3" s="78"/>
      <c r="AKP3" s="78"/>
      <c r="AKQ3" s="78"/>
      <c r="AKR3" s="78"/>
      <c r="AKS3" s="78"/>
      <c r="AKT3" s="78"/>
      <c r="AKU3" s="78"/>
      <c r="AKV3" s="78"/>
      <c r="AKW3" s="78"/>
      <c r="AKX3" s="78"/>
      <c r="AKY3" s="78"/>
      <c r="AKZ3" s="78"/>
      <c r="ALA3" s="78"/>
      <c r="ALB3" s="78"/>
      <c r="ALC3" s="78"/>
      <c r="ALD3" s="78"/>
      <c r="ALE3" s="78"/>
      <c r="ALF3" s="78"/>
      <c r="ALG3" s="78"/>
      <c r="ALH3" s="78"/>
      <c r="ALI3" s="78"/>
      <c r="ALJ3" s="78"/>
      <c r="ALK3" s="78"/>
      <c r="ALL3" s="78"/>
      <c r="ALM3" s="78"/>
      <c r="ALN3" s="78"/>
      <c r="ALO3" s="78"/>
      <c r="ALP3" s="78"/>
      <c r="ALQ3" s="78"/>
      <c r="ALR3" s="78"/>
      <c r="ALS3" s="78"/>
      <c r="ALT3" s="78"/>
      <c r="ALU3" s="78"/>
      <c r="ALV3" s="78"/>
      <c r="ALW3" s="78"/>
      <c r="ALX3" s="78"/>
      <c r="ALY3" s="78"/>
      <c r="ALZ3" s="78"/>
      <c r="AMA3" s="78"/>
      <c r="AMB3" s="78"/>
      <c r="AMC3" s="78"/>
      <c r="AMD3" s="78"/>
      <c r="AME3" s="78"/>
      <c r="AMF3" s="78"/>
      <c r="AMG3" s="78"/>
      <c r="AMH3" s="78"/>
      <c r="AMI3" s="78"/>
      <c r="AMJ3" s="78"/>
      <c r="AMK3" s="78"/>
      <c r="AML3" s="78"/>
      <c r="AMM3" s="78"/>
      <c r="AMN3" s="78"/>
    </row>
    <row r="4" spans="1:1028" ht="16.5" thickBot="1">
      <c r="A4"/>
      <c r="B4"/>
      <c r="C4"/>
      <c r="D4" s="232"/>
      <c r="E4" s="232"/>
      <c r="F4"/>
      <c r="G4" s="232"/>
      <c r="H4"/>
      <c r="I4"/>
      <c r="J4"/>
    </row>
    <row r="5" spans="1:1028" s="90" customFormat="1" ht="16.5" thickBot="1">
      <c r="A5" s="87" t="s">
        <v>68</v>
      </c>
      <c r="B5" s="87" t="s">
        <v>48</v>
      </c>
      <c r="C5" s="87" t="s">
        <v>69</v>
      </c>
      <c r="D5" s="87" t="s">
        <v>826</v>
      </c>
      <c r="E5" s="87" t="s">
        <v>978</v>
      </c>
      <c r="F5" s="87" t="s">
        <v>979</v>
      </c>
      <c r="G5" s="87" t="s">
        <v>94</v>
      </c>
      <c r="H5" s="87" t="s">
        <v>71</v>
      </c>
      <c r="I5" s="277" t="s">
        <v>1056</v>
      </c>
      <c r="J5" s="277" t="s">
        <v>1055</v>
      </c>
      <c r="K5" s="277" t="s">
        <v>1057</v>
      </c>
      <c r="L5" s="277" t="s">
        <v>1058</v>
      </c>
      <c r="M5" s="286" t="s">
        <v>672</v>
      </c>
      <c r="N5" s="286" t="s">
        <v>675</v>
      </c>
      <c r="O5" s="89"/>
      <c r="P5" s="89"/>
      <c r="Q5" s="89"/>
      <c r="R5" s="89"/>
      <c r="S5" s="89"/>
      <c r="T5" s="89"/>
      <c r="U5" s="89"/>
      <c r="V5" s="89"/>
      <c r="W5" s="89"/>
      <c r="X5" s="89"/>
      <c r="Y5" s="89"/>
      <c r="Z5" s="89"/>
      <c r="AA5" s="89"/>
      <c r="AB5" s="89"/>
      <c r="AC5" s="89"/>
      <c r="AD5" s="89"/>
      <c r="AE5" s="89"/>
      <c r="AF5" s="89"/>
      <c r="AG5" s="89"/>
      <c r="AH5" s="89"/>
      <c r="AI5" s="89"/>
      <c r="AJ5" s="89"/>
      <c r="AK5" s="89"/>
      <c r="AL5" s="89"/>
      <c r="AM5" s="89"/>
      <c r="AN5" s="89"/>
      <c r="AO5" s="89"/>
      <c r="AP5" s="89"/>
      <c r="AQ5" s="89"/>
      <c r="AR5" s="89"/>
      <c r="AS5" s="89"/>
      <c r="AT5" s="89"/>
      <c r="AU5" s="89"/>
      <c r="AV5" s="89"/>
      <c r="AW5" s="89"/>
      <c r="AX5" s="89"/>
      <c r="AY5" s="89"/>
      <c r="AZ5" s="89"/>
      <c r="BA5" s="89"/>
      <c r="BB5" s="89"/>
      <c r="BC5" s="89"/>
      <c r="BD5" s="89"/>
      <c r="BE5" s="89"/>
      <c r="BF5" s="89"/>
      <c r="BG5" s="89"/>
      <c r="BH5" s="89"/>
      <c r="BI5" s="89"/>
      <c r="BJ5" s="89"/>
      <c r="BK5" s="89"/>
      <c r="BL5" s="89"/>
      <c r="BM5" s="89"/>
      <c r="BN5" s="89"/>
      <c r="BO5" s="89"/>
      <c r="BP5" s="89"/>
      <c r="BQ5" s="89"/>
      <c r="BR5" s="89"/>
      <c r="BS5" s="89"/>
      <c r="BT5" s="89"/>
      <c r="BU5" s="89"/>
      <c r="BV5" s="89"/>
      <c r="BW5" s="89"/>
      <c r="BX5" s="89"/>
      <c r="BY5" s="89"/>
      <c r="BZ5" s="89"/>
      <c r="CA5" s="89"/>
      <c r="CB5" s="89"/>
      <c r="CC5" s="89"/>
      <c r="CD5" s="89"/>
      <c r="CE5" s="89"/>
      <c r="CF5" s="89"/>
      <c r="CG5" s="89"/>
      <c r="CH5" s="89"/>
      <c r="CI5" s="89"/>
      <c r="CJ5" s="89"/>
      <c r="CK5" s="89"/>
      <c r="CL5" s="89"/>
      <c r="CM5" s="89"/>
      <c r="CN5" s="89"/>
      <c r="CO5" s="89"/>
      <c r="CP5" s="89"/>
      <c r="CQ5" s="89"/>
      <c r="CR5" s="89"/>
      <c r="CS5" s="89"/>
      <c r="CT5" s="89"/>
      <c r="CU5" s="89"/>
      <c r="CV5" s="89"/>
      <c r="CW5" s="89"/>
      <c r="CX5" s="89"/>
      <c r="CY5" s="89"/>
      <c r="CZ5" s="89"/>
      <c r="DA5" s="89"/>
      <c r="DB5" s="89"/>
      <c r="DC5" s="89"/>
      <c r="DD5" s="89"/>
      <c r="DE5" s="89"/>
      <c r="DF5" s="89"/>
      <c r="DG5" s="89"/>
      <c r="DH5" s="89"/>
      <c r="DI5" s="89"/>
      <c r="DJ5" s="89"/>
      <c r="DK5" s="89"/>
      <c r="DL5" s="89"/>
      <c r="DM5" s="89"/>
      <c r="DN5" s="89"/>
      <c r="DO5" s="89"/>
      <c r="DP5" s="89"/>
      <c r="DQ5" s="89"/>
      <c r="DR5" s="89"/>
      <c r="DS5" s="89"/>
      <c r="DT5" s="89"/>
      <c r="DU5" s="89"/>
      <c r="DV5" s="89"/>
      <c r="DW5" s="89"/>
      <c r="DX5" s="89"/>
      <c r="DY5" s="89"/>
      <c r="DZ5" s="89"/>
      <c r="EA5" s="89"/>
      <c r="EB5" s="89"/>
      <c r="EC5" s="89"/>
      <c r="ED5" s="89"/>
      <c r="EE5" s="89"/>
      <c r="EF5" s="89"/>
      <c r="EG5" s="89"/>
      <c r="EH5" s="89"/>
      <c r="EI5" s="89"/>
      <c r="EJ5" s="89"/>
      <c r="EK5" s="89"/>
      <c r="EL5" s="89"/>
      <c r="EM5" s="89"/>
      <c r="EN5" s="89"/>
      <c r="EO5" s="89"/>
      <c r="EP5" s="89"/>
      <c r="EQ5" s="89"/>
      <c r="ER5" s="89"/>
      <c r="ES5" s="89"/>
      <c r="ET5" s="89"/>
      <c r="EU5" s="89"/>
      <c r="EV5" s="89"/>
      <c r="EW5" s="89"/>
      <c r="EX5" s="89"/>
      <c r="EY5" s="89"/>
      <c r="EZ5" s="89"/>
      <c r="FA5" s="89"/>
      <c r="FB5" s="89"/>
      <c r="FC5" s="89"/>
      <c r="FD5" s="89"/>
      <c r="FE5" s="89"/>
      <c r="FF5" s="89"/>
      <c r="FG5" s="89"/>
      <c r="FH5" s="89"/>
      <c r="FI5" s="89"/>
      <c r="FJ5" s="89"/>
      <c r="FK5" s="89"/>
      <c r="FL5" s="89"/>
      <c r="FM5" s="89"/>
      <c r="FN5" s="89"/>
      <c r="FO5" s="89"/>
      <c r="FP5" s="89"/>
      <c r="FQ5" s="89"/>
      <c r="FR5" s="89"/>
      <c r="FS5" s="89"/>
      <c r="FT5" s="89"/>
      <c r="FU5" s="89"/>
      <c r="FV5" s="89"/>
      <c r="FW5" s="89"/>
      <c r="FX5" s="89"/>
      <c r="FY5" s="89"/>
      <c r="FZ5" s="89"/>
      <c r="GA5" s="89"/>
      <c r="GB5" s="89"/>
      <c r="GC5" s="89"/>
      <c r="GD5" s="89"/>
      <c r="GE5" s="89"/>
      <c r="GF5" s="89"/>
      <c r="GG5" s="89"/>
      <c r="GH5" s="89"/>
      <c r="GI5" s="89"/>
      <c r="GJ5" s="89"/>
      <c r="GK5" s="89"/>
      <c r="GL5" s="89"/>
      <c r="GM5" s="89"/>
      <c r="GN5" s="89"/>
      <c r="GO5" s="89"/>
      <c r="GP5" s="89"/>
      <c r="GQ5" s="89"/>
      <c r="GR5" s="89"/>
      <c r="GS5" s="89"/>
      <c r="GT5" s="89"/>
      <c r="GU5" s="89"/>
      <c r="GV5" s="89"/>
      <c r="GW5" s="89"/>
      <c r="GX5" s="89"/>
      <c r="GY5" s="89"/>
      <c r="GZ5" s="89"/>
      <c r="HA5" s="89"/>
      <c r="HB5" s="89"/>
      <c r="HC5" s="89"/>
      <c r="HD5" s="89"/>
      <c r="HE5" s="89"/>
      <c r="HF5" s="89"/>
      <c r="HG5" s="89"/>
      <c r="HH5" s="89"/>
      <c r="HI5" s="89"/>
      <c r="HJ5" s="89"/>
      <c r="HK5" s="89"/>
      <c r="HL5" s="89"/>
      <c r="HM5" s="89"/>
      <c r="HN5" s="89"/>
      <c r="HO5" s="89"/>
      <c r="HP5" s="89"/>
      <c r="HQ5" s="89"/>
      <c r="HR5" s="89"/>
      <c r="HS5" s="89"/>
      <c r="HT5" s="89"/>
      <c r="HU5" s="89"/>
      <c r="HV5" s="89"/>
      <c r="HW5" s="89"/>
      <c r="HX5" s="89"/>
      <c r="HY5" s="89"/>
      <c r="HZ5" s="89"/>
      <c r="IA5" s="89"/>
      <c r="IB5" s="89"/>
      <c r="IC5" s="89"/>
      <c r="ID5" s="89"/>
      <c r="IE5" s="89"/>
      <c r="IF5" s="89"/>
      <c r="IG5" s="89"/>
      <c r="IH5" s="89"/>
      <c r="II5" s="89"/>
      <c r="IJ5" s="89"/>
      <c r="IK5" s="89"/>
      <c r="IL5" s="89"/>
      <c r="IM5" s="89"/>
      <c r="IN5" s="89"/>
      <c r="IO5" s="89"/>
      <c r="IP5" s="89"/>
      <c r="IQ5" s="89"/>
      <c r="IR5" s="89"/>
      <c r="IS5" s="89"/>
      <c r="IT5" s="89"/>
      <c r="IU5" s="89"/>
      <c r="IV5" s="89"/>
      <c r="IW5" s="89"/>
      <c r="IX5" s="89"/>
      <c r="IY5" s="89"/>
      <c r="IZ5" s="89"/>
      <c r="JA5" s="89"/>
      <c r="JB5" s="89"/>
      <c r="JC5" s="89"/>
      <c r="JD5" s="89"/>
      <c r="JE5" s="89"/>
      <c r="JF5" s="89"/>
      <c r="JG5" s="89"/>
      <c r="JH5" s="89"/>
      <c r="JI5" s="89"/>
      <c r="JJ5" s="89"/>
      <c r="JK5" s="89"/>
      <c r="JL5" s="89"/>
      <c r="JM5" s="89"/>
      <c r="JN5" s="89"/>
      <c r="JO5" s="89"/>
      <c r="JP5" s="89"/>
      <c r="JQ5" s="89"/>
      <c r="JR5" s="89"/>
      <c r="JS5" s="89"/>
      <c r="JT5" s="89"/>
      <c r="JU5" s="89"/>
      <c r="JV5" s="89"/>
      <c r="JW5" s="89"/>
      <c r="JX5" s="89"/>
      <c r="JY5" s="89"/>
      <c r="JZ5" s="89"/>
      <c r="KA5" s="89"/>
      <c r="KB5" s="89"/>
      <c r="KC5" s="89"/>
      <c r="KD5" s="89"/>
      <c r="KE5" s="89"/>
      <c r="KF5" s="89"/>
      <c r="KG5" s="89"/>
      <c r="KH5" s="89"/>
      <c r="KI5" s="89"/>
      <c r="KJ5" s="89"/>
      <c r="KK5" s="89"/>
      <c r="KL5" s="89"/>
      <c r="KM5" s="89"/>
      <c r="KN5" s="89"/>
      <c r="KO5" s="89"/>
      <c r="KP5" s="89"/>
      <c r="KQ5" s="89"/>
      <c r="KR5" s="89"/>
      <c r="KS5" s="89"/>
      <c r="KT5" s="89"/>
      <c r="KU5" s="89"/>
      <c r="KV5" s="89"/>
      <c r="KW5" s="89"/>
      <c r="KX5" s="89"/>
      <c r="KY5" s="89"/>
      <c r="KZ5" s="89"/>
      <c r="LA5" s="89"/>
      <c r="LB5" s="89"/>
      <c r="LC5" s="89"/>
      <c r="LD5" s="89"/>
      <c r="LE5" s="89"/>
      <c r="LF5" s="89"/>
      <c r="LG5" s="89"/>
      <c r="LH5" s="89"/>
      <c r="LI5" s="89"/>
      <c r="LJ5" s="89"/>
      <c r="LK5" s="89"/>
      <c r="LL5" s="89"/>
      <c r="LM5" s="89"/>
      <c r="LN5" s="89"/>
      <c r="LO5" s="89"/>
      <c r="LP5" s="89"/>
      <c r="LQ5" s="89"/>
      <c r="LR5" s="89"/>
      <c r="LS5" s="89"/>
      <c r="LT5" s="89"/>
      <c r="LU5" s="89"/>
      <c r="LV5" s="89"/>
      <c r="LW5" s="89"/>
      <c r="LX5" s="89"/>
      <c r="LY5" s="89"/>
      <c r="LZ5" s="89"/>
      <c r="MA5" s="89"/>
      <c r="MB5" s="89"/>
      <c r="MC5" s="89"/>
      <c r="MD5" s="89"/>
      <c r="ME5" s="89"/>
      <c r="MF5" s="89"/>
      <c r="MG5" s="89"/>
      <c r="MH5" s="89"/>
      <c r="MI5" s="89"/>
      <c r="MJ5" s="89"/>
      <c r="MK5" s="89"/>
      <c r="ML5" s="89"/>
      <c r="MM5" s="89"/>
      <c r="MN5" s="89"/>
      <c r="MO5" s="89"/>
      <c r="MP5" s="89"/>
      <c r="MQ5" s="89"/>
      <c r="MR5" s="89"/>
      <c r="MS5" s="89"/>
      <c r="MT5" s="89"/>
      <c r="MU5" s="89"/>
      <c r="MV5" s="89"/>
      <c r="MW5" s="89"/>
      <c r="MX5" s="89"/>
      <c r="MY5" s="89"/>
      <c r="MZ5" s="89"/>
      <c r="NA5" s="89"/>
      <c r="NB5" s="89"/>
      <c r="NC5" s="89"/>
      <c r="ND5" s="89"/>
      <c r="NE5" s="89"/>
      <c r="NF5" s="89"/>
      <c r="NG5" s="89"/>
      <c r="NH5" s="89"/>
      <c r="NI5" s="89"/>
      <c r="NJ5" s="89"/>
      <c r="NK5" s="89"/>
      <c r="NL5" s="89"/>
      <c r="NM5" s="89"/>
      <c r="NN5" s="89"/>
      <c r="NO5" s="89"/>
      <c r="NP5" s="89"/>
      <c r="NQ5" s="89"/>
      <c r="NR5" s="89"/>
      <c r="NS5" s="89"/>
      <c r="NT5" s="89"/>
      <c r="NU5" s="89"/>
      <c r="NV5" s="89"/>
      <c r="NW5" s="89"/>
      <c r="NX5" s="89"/>
      <c r="NY5" s="89"/>
      <c r="NZ5" s="89"/>
      <c r="OA5" s="89"/>
      <c r="OB5" s="89"/>
      <c r="OC5" s="89"/>
      <c r="OD5" s="89"/>
      <c r="OE5" s="89"/>
      <c r="OF5" s="89"/>
      <c r="OG5" s="89"/>
      <c r="OH5" s="89"/>
      <c r="OI5" s="89"/>
      <c r="OJ5" s="89"/>
      <c r="OK5" s="89"/>
      <c r="OL5" s="89"/>
      <c r="OM5" s="89"/>
      <c r="ON5" s="89"/>
      <c r="OO5" s="89"/>
      <c r="OP5" s="89"/>
      <c r="OQ5" s="89"/>
      <c r="OR5" s="89"/>
      <c r="OS5" s="89"/>
      <c r="OT5" s="89"/>
      <c r="OU5" s="89"/>
      <c r="OV5" s="89"/>
      <c r="OW5" s="89"/>
      <c r="OX5" s="89"/>
      <c r="OY5" s="89"/>
      <c r="OZ5" s="89"/>
      <c r="PA5" s="89"/>
      <c r="PB5" s="89"/>
      <c r="PC5" s="89"/>
      <c r="PD5" s="89"/>
      <c r="PE5" s="89"/>
      <c r="PF5" s="89"/>
      <c r="PG5" s="89"/>
      <c r="PH5" s="89"/>
      <c r="PI5" s="89"/>
      <c r="PJ5" s="89"/>
      <c r="PK5" s="89"/>
      <c r="PL5" s="89"/>
      <c r="PM5" s="89"/>
      <c r="PN5" s="89"/>
      <c r="PO5" s="89"/>
      <c r="PP5" s="89"/>
      <c r="PQ5" s="89"/>
      <c r="PR5" s="89"/>
      <c r="PS5" s="89"/>
      <c r="PT5" s="89"/>
      <c r="PU5" s="89"/>
      <c r="PV5" s="89"/>
      <c r="PW5" s="89"/>
      <c r="PX5" s="89"/>
      <c r="PY5" s="89"/>
      <c r="PZ5" s="89"/>
      <c r="QA5" s="89"/>
      <c r="QB5" s="89"/>
      <c r="QC5" s="89"/>
      <c r="QD5" s="89"/>
      <c r="QE5" s="89"/>
      <c r="QF5" s="89"/>
      <c r="QG5" s="89"/>
      <c r="QH5" s="89"/>
      <c r="QI5" s="89"/>
      <c r="QJ5" s="89"/>
      <c r="QK5" s="89"/>
      <c r="QL5" s="89"/>
      <c r="QM5" s="89"/>
      <c r="QN5" s="89"/>
      <c r="QO5" s="89"/>
      <c r="QP5" s="89"/>
      <c r="QQ5" s="89"/>
      <c r="QR5" s="89"/>
      <c r="QS5" s="89"/>
      <c r="QT5" s="89"/>
      <c r="QU5" s="89"/>
      <c r="QV5" s="89"/>
      <c r="QW5" s="89"/>
      <c r="QX5" s="89"/>
      <c r="QY5" s="89"/>
      <c r="QZ5" s="89"/>
      <c r="RA5" s="89"/>
      <c r="RB5" s="89"/>
      <c r="RC5" s="89"/>
      <c r="RD5" s="89"/>
      <c r="RE5" s="89"/>
      <c r="RF5" s="89"/>
      <c r="RG5" s="89"/>
      <c r="RH5" s="89"/>
      <c r="RI5" s="89"/>
      <c r="RJ5" s="89"/>
      <c r="RK5" s="89"/>
      <c r="RL5" s="89"/>
      <c r="RM5" s="89"/>
      <c r="RN5" s="89"/>
      <c r="RO5" s="89"/>
      <c r="RP5" s="89"/>
      <c r="RQ5" s="89"/>
      <c r="RR5" s="89"/>
      <c r="RS5" s="89"/>
      <c r="RT5" s="89"/>
      <c r="RU5" s="89"/>
      <c r="RV5" s="89"/>
      <c r="RW5" s="89"/>
      <c r="RX5" s="89"/>
      <c r="RY5" s="89"/>
      <c r="RZ5" s="89"/>
      <c r="SA5" s="89"/>
      <c r="SB5" s="89"/>
      <c r="SC5" s="89"/>
      <c r="SD5" s="89"/>
      <c r="SE5" s="89"/>
      <c r="SF5" s="89"/>
      <c r="SG5" s="89"/>
      <c r="SH5" s="89"/>
      <c r="SI5" s="89"/>
      <c r="SJ5" s="89"/>
      <c r="SK5" s="89"/>
      <c r="SL5" s="89"/>
      <c r="SM5" s="89"/>
      <c r="SN5" s="89"/>
      <c r="SO5" s="89"/>
      <c r="SP5" s="89"/>
      <c r="SQ5" s="89"/>
      <c r="SR5" s="89"/>
      <c r="SS5" s="89"/>
      <c r="ST5" s="89"/>
      <c r="SU5" s="89"/>
      <c r="SV5" s="89"/>
      <c r="SW5" s="89"/>
      <c r="SX5" s="89"/>
      <c r="SY5" s="89"/>
      <c r="SZ5" s="89"/>
      <c r="TA5" s="89"/>
      <c r="TB5" s="89"/>
      <c r="TC5" s="89"/>
      <c r="TD5" s="89"/>
      <c r="TE5" s="89"/>
      <c r="TF5" s="89"/>
      <c r="TG5" s="89"/>
      <c r="TH5" s="89"/>
      <c r="TI5" s="89"/>
      <c r="TJ5" s="89"/>
      <c r="TK5" s="89"/>
      <c r="TL5" s="89"/>
      <c r="TM5" s="89"/>
      <c r="TN5" s="89"/>
      <c r="TO5" s="89"/>
      <c r="TP5" s="89"/>
      <c r="TQ5" s="89"/>
      <c r="TR5" s="89"/>
      <c r="TS5" s="89"/>
      <c r="TT5" s="89"/>
      <c r="TU5" s="89"/>
      <c r="TV5" s="89"/>
      <c r="TW5" s="89"/>
      <c r="TX5" s="89"/>
      <c r="TY5" s="89"/>
      <c r="TZ5" s="89"/>
      <c r="UA5" s="89"/>
      <c r="UB5" s="89"/>
      <c r="UC5" s="89"/>
      <c r="UD5" s="89"/>
      <c r="UE5" s="89"/>
      <c r="UF5" s="89"/>
      <c r="UG5" s="89"/>
      <c r="UH5" s="89"/>
      <c r="UI5" s="89"/>
      <c r="UJ5" s="89"/>
      <c r="UK5" s="89"/>
      <c r="UL5" s="89"/>
      <c r="UM5" s="89"/>
      <c r="UN5" s="89"/>
      <c r="UO5" s="89"/>
      <c r="UP5" s="89"/>
      <c r="UQ5" s="89"/>
      <c r="UR5" s="89"/>
      <c r="US5" s="89"/>
      <c r="UT5" s="89"/>
      <c r="UU5" s="89"/>
      <c r="UV5" s="89"/>
      <c r="UW5" s="89"/>
      <c r="UX5" s="89"/>
      <c r="UY5" s="89"/>
      <c r="UZ5" s="89"/>
      <c r="VA5" s="89"/>
      <c r="VB5" s="89"/>
      <c r="VC5" s="89"/>
      <c r="VD5" s="89"/>
      <c r="VE5" s="89"/>
      <c r="VF5" s="89"/>
      <c r="VG5" s="89"/>
      <c r="VH5" s="89"/>
      <c r="VI5" s="89"/>
      <c r="VJ5" s="89"/>
      <c r="VK5" s="89"/>
      <c r="VL5" s="89"/>
      <c r="VM5" s="89"/>
      <c r="VN5" s="89"/>
      <c r="VO5" s="89"/>
      <c r="VP5" s="89"/>
      <c r="VQ5" s="89"/>
      <c r="VR5" s="89"/>
      <c r="VS5" s="89"/>
      <c r="VT5" s="89"/>
      <c r="VU5" s="89"/>
      <c r="VV5" s="89"/>
      <c r="VW5" s="89"/>
      <c r="VX5" s="89"/>
      <c r="VY5" s="89"/>
      <c r="VZ5" s="89"/>
      <c r="WA5" s="89"/>
      <c r="WB5" s="89"/>
      <c r="WC5" s="89"/>
      <c r="WD5" s="89"/>
      <c r="WE5" s="89"/>
      <c r="WF5" s="89"/>
      <c r="WG5" s="89"/>
      <c r="WH5" s="89"/>
      <c r="WI5" s="89"/>
      <c r="WJ5" s="89"/>
      <c r="WK5" s="89"/>
      <c r="WL5" s="89"/>
      <c r="WM5" s="89"/>
      <c r="WN5" s="89"/>
      <c r="WO5" s="89"/>
      <c r="WP5" s="89"/>
      <c r="WQ5" s="89"/>
      <c r="WR5" s="89"/>
      <c r="WS5" s="89"/>
      <c r="WT5" s="89"/>
      <c r="WU5" s="89"/>
      <c r="WV5" s="89"/>
      <c r="WW5" s="89"/>
      <c r="WX5" s="89"/>
      <c r="WY5" s="89"/>
      <c r="WZ5" s="89"/>
      <c r="XA5" s="89"/>
      <c r="XB5" s="89"/>
      <c r="XC5" s="89"/>
      <c r="XD5" s="89"/>
      <c r="XE5" s="89"/>
      <c r="XF5" s="89"/>
      <c r="XG5" s="89"/>
      <c r="XH5" s="89"/>
      <c r="XI5" s="89"/>
      <c r="XJ5" s="89"/>
      <c r="XK5" s="89"/>
      <c r="XL5" s="89"/>
      <c r="XM5" s="89"/>
      <c r="XN5" s="89"/>
      <c r="XO5" s="89"/>
      <c r="XP5" s="89"/>
      <c r="XQ5" s="89"/>
      <c r="XR5" s="89"/>
      <c r="XS5" s="89"/>
      <c r="XT5" s="89"/>
      <c r="XU5" s="89"/>
      <c r="XV5" s="89"/>
      <c r="XW5" s="89"/>
      <c r="XX5" s="89"/>
      <c r="XY5" s="89"/>
      <c r="XZ5" s="89"/>
      <c r="YA5" s="89"/>
      <c r="YB5" s="89"/>
      <c r="YC5" s="89"/>
      <c r="YD5" s="89"/>
      <c r="YE5" s="89"/>
      <c r="YF5" s="89"/>
      <c r="YG5" s="89"/>
      <c r="YH5" s="89"/>
      <c r="YI5" s="89"/>
      <c r="YJ5" s="89"/>
      <c r="YK5" s="89"/>
      <c r="YL5" s="89"/>
      <c r="YM5" s="89"/>
      <c r="YN5" s="89"/>
      <c r="YO5" s="89"/>
      <c r="YP5" s="89"/>
      <c r="YQ5" s="89"/>
      <c r="YR5" s="89"/>
      <c r="YS5" s="89"/>
      <c r="YT5" s="89"/>
      <c r="YU5" s="89"/>
      <c r="YV5" s="89"/>
      <c r="YW5" s="89"/>
      <c r="YX5" s="89"/>
      <c r="YY5" s="89"/>
      <c r="YZ5" s="89"/>
      <c r="ZA5" s="89"/>
      <c r="ZB5" s="89"/>
      <c r="ZC5" s="89"/>
      <c r="ZD5" s="89"/>
      <c r="ZE5" s="89"/>
      <c r="ZF5" s="89"/>
      <c r="ZG5" s="89"/>
      <c r="ZH5" s="89"/>
      <c r="ZI5" s="89"/>
      <c r="ZJ5" s="89"/>
      <c r="ZK5" s="89"/>
      <c r="ZL5" s="89"/>
      <c r="ZM5" s="89"/>
      <c r="ZN5" s="89"/>
      <c r="ZO5" s="89"/>
      <c r="ZP5" s="89"/>
      <c r="ZQ5" s="89"/>
      <c r="ZR5" s="89"/>
      <c r="ZS5" s="89"/>
      <c r="ZT5" s="89"/>
      <c r="ZU5" s="89"/>
      <c r="ZV5" s="89"/>
      <c r="ZW5" s="89"/>
      <c r="ZX5" s="89"/>
      <c r="ZY5" s="89"/>
      <c r="ZZ5" s="89"/>
      <c r="AAA5" s="89"/>
      <c r="AAB5" s="89"/>
      <c r="AAC5" s="89"/>
      <c r="AAD5" s="89"/>
      <c r="AAE5" s="89"/>
      <c r="AAF5" s="89"/>
      <c r="AAG5" s="89"/>
      <c r="AAH5" s="89"/>
      <c r="AAI5" s="89"/>
      <c r="AAJ5" s="89"/>
      <c r="AAK5" s="89"/>
      <c r="AAL5" s="89"/>
      <c r="AAM5" s="89"/>
      <c r="AAN5" s="89"/>
      <c r="AAO5" s="89"/>
      <c r="AAP5" s="89"/>
      <c r="AAQ5" s="89"/>
      <c r="AAR5" s="89"/>
      <c r="AAS5" s="89"/>
      <c r="AAT5" s="89"/>
      <c r="AAU5" s="89"/>
      <c r="AAV5" s="89"/>
      <c r="AAW5" s="89"/>
      <c r="AAX5" s="89"/>
      <c r="AAY5" s="89"/>
      <c r="AAZ5" s="89"/>
      <c r="ABA5" s="89"/>
      <c r="ABB5" s="89"/>
      <c r="ABC5" s="89"/>
      <c r="ABD5" s="89"/>
      <c r="ABE5" s="89"/>
      <c r="ABF5" s="89"/>
      <c r="ABG5" s="89"/>
      <c r="ABH5" s="89"/>
      <c r="ABI5" s="89"/>
      <c r="ABJ5" s="89"/>
      <c r="ABK5" s="89"/>
      <c r="ABL5" s="89"/>
      <c r="ABM5" s="89"/>
      <c r="ABN5" s="89"/>
      <c r="ABO5" s="89"/>
      <c r="ABP5" s="89"/>
      <c r="ABQ5" s="89"/>
      <c r="ABR5" s="89"/>
      <c r="ABS5" s="89"/>
      <c r="ABT5" s="89"/>
      <c r="ABU5" s="89"/>
      <c r="ABV5" s="89"/>
      <c r="ABW5" s="89"/>
      <c r="ABX5" s="89"/>
      <c r="ABY5" s="89"/>
      <c r="ABZ5" s="89"/>
      <c r="ACA5" s="89"/>
      <c r="ACB5" s="89"/>
      <c r="ACC5" s="89"/>
      <c r="ACD5" s="89"/>
      <c r="ACE5" s="89"/>
      <c r="ACF5" s="89"/>
      <c r="ACG5" s="89"/>
      <c r="ACH5" s="89"/>
      <c r="ACI5" s="89"/>
      <c r="ACJ5" s="89"/>
      <c r="ACK5" s="89"/>
      <c r="ACL5" s="89"/>
      <c r="ACM5" s="89"/>
      <c r="ACN5" s="89"/>
      <c r="ACO5" s="89"/>
      <c r="ACP5" s="89"/>
      <c r="ACQ5" s="89"/>
      <c r="ACR5" s="89"/>
      <c r="ACS5" s="89"/>
      <c r="ACT5" s="89"/>
      <c r="ACU5" s="89"/>
      <c r="ACV5" s="89"/>
      <c r="ACW5" s="89"/>
      <c r="ACX5" s="89"/>
      <c r="ACY5" s="89"/>
      <c r="ACZ5" s="89"/>
      <c r="ADA5" s="89"/>
      <c r="ADB5" s="89"/>
      <c r="ADC5" s="89"/>
      <c r="ADD5" s="89"/>
      <c r="ADE5" s="89"/>
      <c r="ADF5" s="89"/>
      <c r="ADG5" s="89"/>
      <c r="ADH5" s="89"/>
      <c r="ADI5" s="89"/>
      <c r="ADJ5" s="89"/>
      <c r="ADK5" s="89"/>
      <c r="ADL5" s="89"/>
      <c r="ADM5" s="89"/>
      <c r="ADN5" s="89"/>
      <c r="ADO5" s="89"/>
      <c r="ADP5" s="89"/>
      <c r="ADQ5" s="89"/>
      <c r="ADR5" s="89"/>
      <c r="ADS5" s="89"/>
      <c r="ADT5" s="89"/>
      <c r="ADU5" s="89"/>
      <c r="ADV5" s="89"/>
      <c r="ADW5" s="89"/>
      <c r="ADX5" s="89"/>
      <c r="ADY5" s="89"/>
      <c r="ADZ5" s="89"/>
      <c r="AEA5" s="89"/>
      <c r="AEB5" s="89"/>
      <c r="AEC5" s="89"/>
      <c r="AED5" s="89"/>
      <c r="AEE5" s="89"/>
      <c r="AEF5" s="89"/>
      <c r="AEG5" s="89"/>
      <c r="AEH5" s="89"/>
      <c r="AEI5" s="89"/>
      <c r="AEJ5" s="89"/>
      <c r="AEK5" s="89"/>
      <c r="AEL5" s="89"/>
      <c r="AEM5" s="89"/>
      <c r="AEN5" s="89"/>
      <c r="AEO5" s="89"/>
      <c r="AEP5" s="89"/>
      <c r="AEQ5" s="89"/>
      <c r="AER5" s="89"/>
      <c r="AES5" s="89"/>
      <c r="AET5" s="89"/>
      <c r="AEU5" s="89"/>
      <c r="AEV5" s="89"/>
      <c r="AEW5" s="89"/>
      <c r="AEX5" s="89"/>
      <c r="AEY5" s="89"/>
      <c r="AEZ5" s="89"/>
      <c r="AFA5" s="89"/>
      <c r="AFB5" s="89"/>
      <c r="AFC5" s="89"/>
      <c r="AFD5" s="89"/>
      <c r="AFE5" s="89"/>
      <c r="AFF5" s="89"/>
      <c r="AFG5" s="89"/>
      <c r="AFH5" s="89"/>
      <c r="AFI5" s="89"/>
      <c r="AFJ5" s="89"/>
      <c r="AFK5" s="89"/>
      <c r="AFL5" s="89"/>
      <c r="AFM5" s="89"/>
      <c r="AFN5" s="89"/>
      <c r="AFO5" s="89"/>
      <c r="AFP5" s="89"/>
      <c r="AFQ5" s="89"/>
      <c r="AFR5" s="89"/>
      <c r="AFS5" s="89"/>
      <c r="AFT5" s="89"/>
      <c r="AFU5" s="89"/>
      <c r="AFV5" s="89"/>
      <c r="AFW5" s="89"/>
      <c r="AFX5" s="89"/>
      <c r="AFY5" s="89"/>
      <c r="AFZ5" s="89"/>
      <c r="AGA5" s="89"/>
      <c r="AGB5" s="89"/>
      <c r="AGC5" s="89"/>
      <c r="AGD5" s="89"/>
      <c r="AGE5" s="89"/>
      <c r="AGF5" s="89"/>
      <c r="AGG5" s="89"/>
      <c r="AGH5" s="89"/>
      <c r="AGI5" s="89"/>
      <c r="AGJ5" s="89"/>
      <c r="AGK5" s="89"/>
      <c r="AGL5" s="89"/>
      <c r="AGM5" s="89"/>
      <c r="AGN5" s="89"/>
      <c r="AGO5" s="89"/>
      <c r="AGP5" s="89"/>
      <c r="AGQ5" s="89"/>
      <c r="AGR5" s="89"/>
      <c r="AGS5" s="89"/>
      <c r="AGT5" s="89"/>
      <c r="AGU5" s="89"/>
      <c r="AGV5" s="89"/>
      <c r="AGW5" s="89"/>
      <c r="AGX5" s="89"/>
      <c r="AGY5" s="89"/>
      <c r="AGZ5" s="89"/>
      <c r="AHA5" s="89"/>
      <c r="AHB5" s="89"/>
      <c r="AHC5" s="89"/>
      <c r="AHD5" s="89"/>
      <c r="AHE5" s="89"/>
      <c r="AHF5" s="89"/>
      <c r="AHG5" s="89"/>
      <c r="AHH5" s="89"/>
      <c r="AHI5" s="89"/>
      <c r="AHJ5" s="89"/>
      <c r="AHK5" s="89"/>
      <c r="AHL5" s="89"/>
      <c r="AHM5" s="89"/>
      <c r="AHN5" s="89"/>
      <c r="AHO5" s="89"/>
      <c r="AHP5" s="89"/>
      <c r="AHQ5" s="89"/>
      <c r="AHR5" s="89"/>
      <c r="AHS5" s="89"/>
      <c r="AHT5" s="89"/>
      <c r="AHU5" s="89"/>
      <c r="AHV5" s="89"/>
      <c r="AHW5" s="89"/>
      <c r="AHX5" s="89"/>
      <c r="AHY5" s="89"/>
      <c r="AHZ5" s="89"/>
      <c r="AIA5" s="89"/>
      <c r="AIB5" s="89"/>
      <c r="AIC5" s="89"/>
      <c r="AID5" s="89"/>
      <c r="AIE5" s="89"/>
      <c r="AIF5" s="89"/>
      <c r="AIG5" s="89"/>
      <c r="AIH5" s="89"/>
      <c r="AII5" s="89"/>
      <c r="AIJ5" s="89"/>
      <c r="AIK5" s="89"/>
      <c r="AIL5" s="89"/>
      <c r="AIM5" s="89"/>
      <c r="AIN5" s="89"/>
      <c r="AIO5" s="89"/>
      <c r="AIP5" s="89"/>
      <c r="AIQ5" s="89"/>
      <c r="AIR5" s="89"/>
      <c r="AIS5" s="89"/>
      <c r="AIT5" s="89"/>
      <c r="AIU5" s="89"/>
      <c r="AIV5" s="89"/>
      <c r="AIW5" s="89"/>
      <c r="AIX5" s="89"/>
      <c r="AIY5" s="89"/>
      <c r="AIZ5" s="89"/>
      <c r="AJA5" s="89"/>
      <c r="AJB5" s="89"/>
      <c r="AJC5" s="89"/>
      <c r="AJD5" s="89"/>
      <c r="AJE5" s="89"/>
      <c r="AJF5" s="89"/>
      <c r="AJG5" s="89"/>
      <c r="AJH5" s="89"/>
      <c r="AJI5" s="89"/>
      <c r="AJJ5" s="89"/>
      <c r="AJK5" s="89"/>
      <c r="AJL5" s="89"/>
      <c r="AJM5" s="89"/>
      <c r="AJN5" s="89"/>
      <c r="AJO5" s="89"/>
      <c r="AJP5" s="89"/>
      <c r="AJQ5" s="89"/>
      <c r="AJR5" s="89"/>
      <c r="AJS5" s="89"/>
      <c r="AJT5" s="89"/>
      <c r="AJU5" s="89"/>
      <c r="AJV5" s="89"/>
      <c r="AJW5" s="89"/>
      <c r="AJX5" s="89"/>
      <c r="AJY5" s="89"/>
      <c r="AJZ5" s="89"/>
      <c r="AKA5" s="89"/>
      <c r="AKB5" s="89"/>
      <c r="AKC5" s="89"/>
      <c r="AKD5" s="89"/>
      <c r="AKE5" s="89"/>
      <c r="AKF5" s="89"/>
      <c r="AKG5" s="89"/>
      <c r="AKH5" s="89"/>
      <c r="AKI5" s="89"/>
      <c r="AKJ5" s="89"/>
      <c r="AKK5" s="89"/>
      <c r="AKL5" s="89"/>
      <c r="AKM5" s="89"/>
      <c r="AKN5" s="89"/>
      <c r="AKO5" s="89"/>
      <c r="AKP5" s="89"/>
      <c r="AKQ5" s="89"/>
      <c r="AKR5" s="89"/>
      <c r="AKS5" s="89"/>
      <c r="AKT5" s="89"/>
      <c r="AKU5" s="89"/>
      <c r="AKV5" s="89"/>
      <c r="AKW5" s="89"/>
      <c r="AKX5" s="89"/>
      <c r="AKY5" s="89"/>
      <c r="AKZ5" s="89"/>
      <c r="ALA5" s="89"/>
      <c r="ALB5" s="89"/>
      <c r="ALC5" s="89"/>
      <c r="ALD5" s="89"/>
      <c r="ALE5" s="89"/>
      <c r="ALF5" s="89"/>
      <c r="ALG5" s="89"/>
      <c r="ALH5" s="89"/>
      <c r="ALI5" s="89"/>
      <c r="ALJ5" s="89"/>
      <c r="ALK5" s="89"/>
      <c r="ALL5" s="89"/>
      <c r="ALM5" s="89"/>
      <c r="ALN5" s="89"/>
      <c r="ALO5" s="89"/>
      <c r="ALP5" s="89"/>
      <c r="ALQ5" s="89"/>
      <c r="ALR5" s="89"/>
      <c r="ALS5" s="89"/>
      <c r="ALT5" s="89"/>
      <c r="ALU5" s="89"/>
      <c r="ALV5" s="89"/>
      <c r="ALW5" s="89"/>
      <c r="ALX5" s="89"/>
      <c r="ALY5" s="89"/>
      <c r="ALZ5" s="89"/>
      <c r="AMA5" s="89"/>
      <c r="AMB5" s="89"/>
      <c r="AMC5" s="89"/>
      <c r="AMD5" s="89"/>
      <c r="AME5" s="89"/>
      <c r="AMF5" s="89"/>
      <c r="AMG5" s="89"/>
      <c r="AMH5" s="89"/>
      <c r="AMI5" s="89"/>
      <c r="AMJ5" s="89"/>
      <c r="AMK5" s="89"/>
      <c r="AML5" s="89"/>
      <c r="AMM5" s="89"/>
      <c r="AMN5" s="89"/>
    </row>
    <row r="6" spans="1:1028" ht="15.95" customHeight="1">
      <c r="A6" s="201">
        <v>1</v>
      </c>
      <c r="B6" s="201">
        <v>2</v>
      </c>
      <c r="C6" s="105" t="s">
        <v>372</v>
      </c>
      <c r="D6" s="105" t="s">
        <v>873</v>
      </c>
      <c r="E6" s="232" t="s">
        <v>1040</v>
      </c>
      <c r="F6" s="201" t="s">
        <v>236</v>
      </c>
      <c r="G6" s="201"/>
      <c r="H6" s="201">
        <v>2220</v>
      </c>
      <c r="I6" s="282">
        <v>2.3719999999999999</v>
      </c>
      <c r="J6" s="288">
        <f t="shared" ref="J6:J47" si="0">B6*I6</f>
        <v>4.7439999999999998</v>
      </c>
      <c r="K6" s="249">
        <v>1.8112999999999999</v>
      </c>
      <c r="L6" s="287">
        <f>B6*K6</f>
        <v>3.6225999999999998</v>
      </c>
      <c r="M6" s="186" t="s">
        <v>673</v>
      </c>
    </row>
    <row r="7" spans="1:1028" ht="75">
      <c r="A7" s="201">
        <v>2</v>
      </c>
      <c r="B7" s="201">
        <v>97</v>
      </c>
      <c r="C7" s="110" t="s">
        <v>984</v>
      </c>
      <c r="D7" s="268" t="s">
        <v>610</v>
      </c>
      <c r="E7" s="268" t="s">
        <v>1007</v>
      </c>
      <c r="F7" s="201" t="s">
        <v>95</v>
      </c>
      <c r="G7" s="201"/>
      <c r="H7" s="266" t="s">
        <v>88</v>
      </c>
      <c r="I7" s="282">
        <v>5.9500000000000004E-3</v>
      </c>
      <c r="J7" s="288">
        <f t="shared" si="0"/>
        <v>0.57715000000000005</v>
      </c>
      <c r="K7" s="249">
        <v>4.9699999999999996E-3</v>
      </c>
      <c r="L7" s="287">
        <f t="shared" ref="L7:L47" si="1">B7*K7</f>
        <v>0.48208999999999996</v>
      </c>
      <c r="M7" s="186" t="s">
        <v>673</v>
      </c>
    </row>
    <row r="8" spans="1:1028">
      <c r="A8" s="201">
        <v>3</v>
      </c>
      <c r="B8" s="201">
        <v>1</v>
      </c>
      <c r="C8" s="105" t="s">
        <v>131</v>
      </c>
      <c r="D8" s="268" t="s">
        <v>998</v>
      </c>
      <c r="E8" s="268" t="s">
        <v>999</v>
      </c>
      <c r="F8" s="201" t="s">
        <v>373</v>
      </c>
      <c r="G8" s="201"/>
      <c r="H8" s="201" t="s">
        <v>88</v>
      </c>
      <c r="I8" s="282">
        <v>0.03</v>
      </c>
      <c r="J8" s="288">
        <f t="shared" si="0"/>
        <v>0.03</v>
      </c>
      <c r="K8" s="249">
        <v>0.03</v>
      </c>
      <c r="L8" s="287">
        <f t="shared" si="1"/>
        <v>0.03</v>
      </c>
      <c r="M8" s="186" t="s">
        <v>673</v>
      </c>
    </row>
    <row r="9" spans="1:1028">
      <c r="A9" s="201">
        <v>4</v>
      </c>
      <c r="B9" s="201">
        <v>1</v>
      </c>
      <c r="C9" s="105" t="s">
        <v>374</v>
      </c>
      <c r="D9" s="268" t="s">
        <v>1002</v>
      </c>
      <c r="E9" s="268" t="s">
        <v>1000</v>
      </c>
      <c r="F9" s="89" t="s">
        <v>1001</v>
      </c>
      <c r="G9" s="201"/>
      <c r="H9" s="201" t="s">
        <v>88</v>
      </c>
      <c r="I9" s="282">
        <v>0.13400000000000001</v>
      </c>
      <c r="J9" s="288">
        <f t="shared" si="0"/>
        <v>0.13400000000000001</v>
      </c>
      <c r="K9" s="249">
        <v>0.13400000000000001</v>
      </c>
      <c r="L9" s="287">
        <f t="shared" si="1"/>
        <v>0.13400000000000001</v>
      </c>
      <c r="M9" s="186" t="s">
        <v>673</v>
      </c>
    </row>
    <row r="10" spans="1:1028">
      <c r="A10" s="201">
        <v>5</v>
      </c>
      <c r="B10" s="201">
        <v>10</v>
      </c>
      <c r="C10" s="105" t="s">
        <v>375</v>
      </c>
      <c r="D10" s="268" t="s">
        <v>1010</v>
      </c>
      <c r="E10" s="268" t="s">
        <v>1011</v>
      </c>
      <c r="F10" s="201" t="s">
        <v>100</v>
      </c>
      <c r="G10" s="201"/>
      <c r="H10" s="201" t="s">
        <v>619</v>
      </c>
      <c r="I10" s="282">
        <v>5.8299999999999998E-2</v>
      </c>
      <c r="J10" s="288">
        <f t="shared" si="0"/>
        <v>0.58299999999999996</v>
      </c>
      <c r="K10" s="249">
        <v>3.8420000000000003E-2</v>
      </c>
      <c r="L10" s="287">
        <f t="shared" si="1"/>
        <v>0.38420000000000004</v>
      </c>
      <c r="M10" s="186" t="s">
        <v>673</v>
      </c>
    </row>
    <row r="11" spans="1:1028">
      <c r="A11" s="201">
        <v>6</v>
      </c>
      <c r="B11" s="201">
        <v>5</v>
      </c>
      <c r="C11" s="105" t="s">
        <v>376</v>
      </c>
      <c r="D11" s="268" t="s">
        <v>1003</v>
      </c>
      <c r="E11" s="268" t="s">
        <v>1004</v>
      </c>
      <c r="F11" s="201" t="s">
        <v>377</v>
      </c>
      <c r="G11" s="201"/>
      <c r="H11" s="201" t="s">
        <v>88</v>
      </c>
      <c r="I11" s="282">
        <v>0.33300000000000002</v>
      </c>
      <c r="J11" s="288">
        <f t="shared" si="0"/>
        <v>1.665</v>
      </c>
      <c r="K11" s="249">
        <v>0.19969999999999999</v>
      </c>
      <c r="L11" s="287">
        <f t="shared" si="1"/>
        <v>0.99849999999999994</v>
      </c>
      <c r="M11" s="186" t="s">
        <v>673</v>
      </c>
    </row>
    <row r="12" spans="1:1028">
      <c r="A12" s="201">
        <v>7</v>
      </c>
      <c r="B12" s="201">
        <v>5</v>
      </c>
      <c r="C12" s="105" t="s">
        <v>378</v>
      </c>
      <c r="D12" s="268" t="s">
        <v>1005</v>
      </c>
      <c r="E12" s="268" t="s">
        <v>1006</v>
      </c>
      <c r="F12" s="201" t="s">
        <v>379</v>
      </c>
      <c r="G12" s="201"/>
      <c r="H12" s="201" t="s">
        <v>88</v>
      </c>
      <c r="I12" s="282">
        <v>0.20499999999999999</v>
      </c>
      <c r="J12" s="288">
        <f t="shared" si="0"/>
        <v>1.0249999999999999</v>
      </c>
      <c r="K12" s="249">
        <v>0.11609999999999999</v>
      </c>
      <c r="L12" s="287">
        <f t="shared" si="1"/>
        <v>0.58050000000000002</v>
      </c>
      <c r="M12" s="186" t="s">
        <v>673</v>
      </c>
    </row>
    <row r="13" spans="1:1028">
      <c r="A13" s="201">
        <v>8</v>
      </c>
      <c r="B13" s="201">
        <v>5</v>
      </c>
      <c r="C13" s="105" t="s">
        <v>380</v>
      </c>
      <c r="D13" s="268" t="s">
        <v>1008</v>
      </c>
      <c r="E13" s="268" t="s">
        <v>1009</v>
      </c>
      <c r="F13" s="201" t="s">
        <v>132</v>
      </c>
      <c r="G13" s="201"/>
      <c r="H13" s="201" t="s">
        <v>619</v>
      </c>
      <c r="I13" s="282">
        <v>0.04</v>
      </c>
      <c r="J13" s="288">
        <f t="shared" si="0"/>
        <v>0.2</v>
      </c>
      <c r="K13" s="249">
        <v>1.7899999999999999E-2</v>
      </c>
      <c r="L13" s="287">
        <f t="shared" si="1"/>
        <v>8.9499999999999996E-2</v>
      </c>
      <c r="M13" s="186" t="s">
        <v>673</v>
      </c>
    </row>
    <row r="14" spans="1:1028">
      <c r="A14" s="201">
        <v>9</v>
      </c>
      <c r="B14" s="201">
        <v>2</v>
      </c>
      <c r="C14" s="105" t="s">
        <v>985</v>
      </c>
      <c r="D14" s="268" t="s">
        <v>1037</v>
      </c>
      <c r="E14" s="268" t="s">
        <v>1038</v>
      </c>
      <c r="F14" s="201" t="s">
        <v>236</v>
      </c>
      <c r="G14" s="201"/>
      <c r="H14" s="201" t="s">
        <v>282</v>
      </c>
      <c r="I14" s="282">
        <v>0.60899999999999999</v>
      </c>
      <c r="J14" s="288">
        <f t="shared" si="0"/>
        <v>1.218</v>
      </c>
      <c r="K14" s="249">
        <v>0.41770000000000002</v>
      </c>
      <c r="L14" s="287">
        <f t="shared" si="1"/>
        <v>0.83540000000000003</v>
      </c>
      <c r="M14" s="186" t="s">
        <v>673</v>
      </c>
    </row>
    <row r="15" spans="1:1028">
      <c r="A15" s="201">
        <v>10</v>
      </c>
      <c r="B15" s="201">
        <v>5</v>
      </c>
      <c r="C15" s="105" t="s">
        <v>381</v>
      </c>
      <c r="D15" s="316" t="s">
        <v>1289</v>
      </c>
      <c r="E15" t="s">
        <v>1287</v>
      </c>
      <c r="F15" s="201"/>
      <c r="G15" s="201"/>
      <c r="H15" s="201" t="s">
        <v>274</v>
      </c>
      <c r="I15" s="282">
        <v>0.48</v>
      </c>
      <c r="J15" s="288">
        <f t="shared" si="0"/>
        <v>2.4</v>
      </c>
      <c r="K15" s="256">
        <v>0.38</v>
      </c>
      <c r="L15" s="287">
        <f>B15*K15</f>
        <v>1.9</v>
      </c>
      <c r="M15" s="186" t="s">
        <v>674</v>
      </c>
      <c r="N15" s="65" t="s">
        <v>1288</v>
      </c>
    </row>
    <row r="16" spans="1:1028">
      <c r="A16" s="201">
        <v>11</v>
      </c>
      <c r="B16" s="201">
        <v>2</v>
      </c>
      <c r="C16" s="105" t="s">
        <v>986</v>
      </c>
      <c r="D16" s="105" t="s">
        <v>987</v>
      </c>
      <c r="E16" s="232" t="s">
        <v>1041</v>
      </c>
      <c r="F16" s="201"/>
      <c r="G16" s="201"/>
      <c r="H16" s="201" t="s">
        <v>619</v>
      </c>
      <c r="I16" s="282">
        <v>8.4000000000000005E-2</v>
      </c>
      <c r="J16" s="288">
        <f t="shared" si="0"/>
        <v>0.16800000000000001</v>
      </c>
      <c r="K16" s="249">
        <v>5.33E-2</v>
      </c>
      <c r="L16" s="287">
        <f>B16*K16</f>
        <v>0.1066</v>
      </c>
      <c r="M16" s="186" t="s">
        <v>673</v>
      </c>
    </row>
    <row r="17" spans="1:13" ht="30">
      <c r="A17" s="201">
        <v>12</v>
      </c>
      <c r="B17" s="201">
        <v>18</v>
      </c>
      <c r="C17" s="105" t="s">
        <v>382</v>
      </c>
      <c r="D17" s="105" t="s">
        <v>331</v>
      </c>
      <c r="F17" s="89"/>
      <c r="G17" s="201"/>
      <c r="H17" s="201" t="s">
        <v>146</v>
      </c>
      <c r="I17" s="282">
        <v>1.5</v>
      </c>
      <c r="J17" s="288">
        <f t="shared" si="0"/>
        <v>27</v>
      </c>
      <c r="K17" s="256">
        <v>1.5</v>
      </c>
      <c r="L17" s="287">
        <f>B17*K17</f>
        <v>27</v>
      </c>
      <c r="M17" s="186" t="s">
        <v>732</v>
      </c>
    </row>
    <row r="18" spans="1:13">
      <c r="A18" s="201">
        <v>13</v>
      </c>
      <c r="B18" s="201">
        <v>1</v>
      </c>
      <c r="C18" s="105" t="s">
        <v>77</v>
      </c>
      <c r="D18" s="105" t="s">
        <v>988</v>
      </c>
      <c r="E18" s="232" t="s">
        <v>1042</v>
      </c>
      <c r="F18" s="89"/>
      <c r="G18" s="201"/>
      <c r="H18" s="201" t="s">
        <v>367</v>
      </c>
      <c r="I18" s="282">
        <v>3.7</v>
      </c>
      <c r="J18" s="288">
        <f t="shared" si="0"/>
        <v>3.7</v>
      </c>
      <c r="K18" s="249">
        <v>3.1524000000000001</v>
      </c>
      <c r="L18" s="287">
        <f>B18*K18</f>
        <v>3.1524000000000001</v>
      </c>
      <c r="M18" s="186" t="s">
        <v>673</v>
      </c>
    </row>
    <row r="19" spans="1:13">
      <c r="A19" s="201">
        <v>14</v>
      </c>
      <c r="B19" s="201">
        <v>5</v>
      </c>
      <c r="C19" s="105" t="s">
        <v>383</v>
      </c>
      <c r="D19" s="105" t="s">
        <v>989</v>
      </c>
      <c r="E19" s="232" t="s">
        <v>1043</v>
      </c>
      <c r="F19" s="89"/>
      <c r="G19" s="201"/>
      <c r="H19" s="201" t="s">
        <v>990</v>
      </c>
      <c r="I19" s="282">
        <v>1.3351999999999999</v>
      </c>
      <c r="J19" s="288">
        <f t="shared" si="0"/>
        <v>6.6760000000000002</v>
      </c>
      <c r="K19" s="249">
        <v>1.0449200000000001</v>
      </c>
      <c r="L19" s="287">
        <f>B19*K19</f>
        <v>5.2246000000000006</v>
      </c>
      <c r="M19" s="186" t="s">
        <v>673</v>
      </c>
    </row>
    <row r="20" spans="1:13">
      <c r="A20" s="201">
        <v>15</v>
      </c>
      <c r="B20" s="201">
        <v>5</v>
      </c>
      <c r="C20" s="105" t="s">
        <v>384</v>
      </c>
      <c r="D20" s="105" t="s">
        <v>385</v>
      </c>
      <c r="F20" s="201" t="s">
        <v>388</v>
      </c>
      <c r="G20" s="201"/>
      <c r="H20" s="201" t="s">
        <v>386</v>
      </c>
      <c r="I20" s="282"/>
      <c r="J20" s="288">
        <f t="shared" si="0"/>
        <v>0</v>
      </c>
      <c r="K20" s="249"/>
      <c r="L20" s="287">
        <f t="shared" si="1"/>
        <v>0</v>
      </c>
      <c r="M20" s="186" t="s">
        <v>1059</v>
      </c>
    </row>
    <row r="21" spans="1:13" ht="17.100000000000001" customHeight="1">
      <c r="A21" s="201">
        <v>16</v>
      </c>
      <c r="B21" s="201">
        <v>2</v>
      </c>
      <c r="C21" s="105" t="s">
        <v>991</v>
      </c>
      <c r="D21" s="105" t="s">
        <v>992</v>
      </c>
      <c r="E21" s="232" t="s">
        <v>1044</v>
      </c>
      <c r="F21" s="201" t="s">
        <v>390</v>
      </c>
      <c r="G21" s="201"/>
      <c r="H21" s="201" t="s">
        <v>156</v>
      </c>
      <c r="I21" s="282">
        <v>0.90900000000000003</v>
      </c>
      <c r="J21" s="288">
        <f t="shared" si="0"/>
        <v>1.8180000000000001</v>
      </c>
      <c r="K21" s="249">
        <v>0.627</v>
      </c>
      <c r="L21" s="287">
        <f t="shared" si="1"/>
        <v>1.254</v>
      </c>
      <c r="M21" s="186" t="s">
        <v>673</v>
      </c>
    </row>
    <row r="22" spans="1:13">
      <c r="A22" s="201">
        <v>17</v>
      </c>
      <c r="B22" s="201">
        <v>3</v>
      </c>
      <c r="C22" s="105" t="s">
        <v>387</v>
      </c>
      <c r="D22" s="268" t="s">
        <v>1012</v>
      </c>
      <c r="E22" s="268" t="s">
        <v>1013</v>
      </c>
      <c r="F22" s="201" t="s">
        <v>388</v>
      </c>
      <c r="G22" s="201"/>
      <c r="H22" s="201" t="s">
        <v>88</v>
      </c>
      <c r="I22" s="282">
        <v>0.30399999999999999</v>
      </c>
      <c r="J22" s="288">
        <f t="shared" si="0"/>
        <v>0.91199999999999992</v>
      </c>
      <c r="K22" s="249">
        <v>0.12139999999999999</v>
      </c>
      <c r="L22" s="287">
        <f t="shared" si="1"/>
        <v>0.36419999999999997</v>
      </c>
      <c r="M22" s="186" t="s">
        <v>673</v>
      </c>
    </row>
    <row r="23" spans="1:13">
      <c r="A23" s="201">
        <v>18</v>
      </c>
      <c r="B23" s="201">
        <v>10</v>
      </c>
      <c r="C23" s="105" t="s">
        <v>389</v>
      </c>
      <c r="D23" s="268" t="s">
        <v>1026</v>
      </c>
      <c r="E23" s="268" t="s">
        <v>1027</v>
      </c>
      <c r="F23" s="201" t="s">
        <v>390</v>
      </c>
      <c r="G23" s="201"/>
      <c r="H23" s="201" t="s">
        <v>88</v>
      </c>
      <c r="I23" s="282">
        <v>0.1953</v>
      </c>
      <c r="J23" s="288">
        <f t="shared" si="0"/>
        <v>1.9530000000000001</v>
      </c>
      <c r="K23" s="249">
        <v>0.19520000000000001</v>
      </c>
      <c r="L23" s="287">
        <f t="shared" si="1"/>
        <v>1.9520000000000002</v>
      </c>
      <c r="M23" s="186" t="s">
        <v>673</v>
      </c>
    </row>
    <row r="24" spans="1:13">
      <c r="A24" s="201">
        <v>19</v>
      </c>
      <c r="B24" s="201">
        <v>10</v>
      </c>
      <c r="C24" s="105" t="s">
        <v>391</v>
      </c>
      <c r="D24" s="105" t="s">
        <v>1020</v>
      </c>
      <c r="E24" s="268" t="s">
        <v>1021</v>
      </c>
      <c r="F24" s="201" t="s">
        <v>392</v>
      </c>
      <c r="G24" s="201"/>
      <c r="H24" s="201" t="s">
        <v>88</v>
      </c>
      <c r="I24" s="282">
        <v>7.0000000000000001E-3</v>
      </c>
      <c r="J24" s="288">
        <f t="shared" si="0"/>
        <v>7.0000000000000007E-2</v>
      </c>
      <c r="K24" s="249">
        <v>7.0000000000000001E-3</v>
      </c>
      <c r="L24" s="287">
        <f t="shared" si="1"/>
        <v>7.0000000000000007E-2</v>
      </c>
      <c r="M24" s="186" t="s">
        <v>673</v>
      </c>
    </row>
    <row r="25" spans="1:13">
      <c r="A25" s="201">
        <v>20</v>
      </c>
      <c r="B25" s="201">
        <v>10</v>
      </c>
      <c r="C25" s="105" t="s">
        <v>393</v>
      </c>
      <c r="D25" s="155" t="s">
        <v>837</v>
      </c>
      <c r="E25" s="232" t="s">
        <v>1045</v>
      </c>
      <c r="F25" s="201" t="s">
        <v>87</v>
      </c>
      <c r="G25" s="201"/>
      <c r="H25" s="201" t="s">
        <v>88</v>
      </c>
      <c r="I25" s="282">
        <v>7.0000000000000001E-3</v>
      </c>
      <c r="J25" s="288">
        <f t="shared" si="0"/>
        <v>7.0000000000000007E-2</v>
      </c>
      <c r="K25" s="249">
        <v>7.0000000000000001E-3</v>
      </c>
      <c r="L25" s="287">
        <f t="shared" si="1"/>
        <v>7.0000000000000007E-2</v>
      </c>
      <c r="M25" s="186" t="s">
        <v>673</v>
      </c>
    </row>
    <row r="26" spans="1:13">
      <c r="A26" s="201">
        <v>21</v>
      </c>
      <c r="B26" s="201">
        <v>10</v>
      </c>
      <c r="C26" s="105" t="s">
        <v>394</v>
      </c>
      <c r="D26" s="268" t="s">
        <v>1018</v>
      </c>
      <c r="E26" s="268" t="s">
        <v>1019</v>
      </c>
      <c r="F26" s="201" t="s">
        <v>395</v>
      </c>
      <c r="G26" s="201"/>
      <c r="H26" s="201" t="s">
        <v>88</v>
      </c>
      <c r="I26" s="282">
        <v>1.89E-2</v>
      </c>
      <c r="J26" s="288">
        <f t="shared" si="0"/>
        <v>0.189</v>
      </c>
      <c r="K26" s="249">
        <v>1.89E-2</v>
      </c>
      <c r="L26" s="287">
        <f t="shared" si="1"/>
        <v>0.189</v>
      </c>
      <c r="M26" s="186" t="s">
        <v>673</v>
      </c>
    </row>
    <row r="27" spans="1:13">
      <c r="A27" s="201">
        <v>22</v>
      </c>
      <c r="B27" s="201">
        <v>10</v>
      </c>
      <c r="C27" s="105" t="s">
        <v>396</v>
      </c>
      <c r="D27" s="268" t="s">
        <v>1035</v>
      </c>
      <c r="E27" s="268" t="s">
        <v>1036</v>
      </c>
      <c r="F27" s="201" t="s">
        <v>117</v>
      </c>
      <c r="G27" s="201"/>
      <c r="H27" s="201" t="s">
        <v>370</v>
      </c>
      <c r="I27" s="282">
        <v>2.0299999999999999E-2</v>
      </c>
      <c r="J27" s="288">
        <f t="shared" si="0"/>
        <v>0.20299999999999999</v>
      </c>
      <c r="K27" s="249">
        <v>2.0299999999999999E-2</v>
      </c>
      <c r="L27" s="287">
        <f t="shared" si="1"/>
        <v>0.20299999999999999</v>
      </c>
      <c r="M27" s="186" t="s">
        <v>673</v>
      </c>
    </row>
    <row r="28" spans="1:13">
      <c r="A28" s="201">
        <v>23</v>
      </c>
      <c r="B28" s="201">
        <v>5</v>
      </c>
      <c r="C28" s="105" t="s">
        <v>397</v>
      </c>
      <c r="D28" s="215" t="s">
        <v>784</v>
      </c>
      <c r="E28" s="232" t="s">
        <v>1046</v>
      </c>
      <c r="F28" s="201" t="s">
        <v>84</v>
      </c>
      <c r="G28" s="201"/>
      <c r="H28" s="201" t="s">
        <v>88</v>
      </c>
      <c r="I28" s="282">
        <v>0.30399999999999999</v>
      </c>
      <c r="J28" s="288">
        <f t="shared" si="0"/>
        <v>1.52</v>
      </c>
      <c r="K28" s="249">
        <v>0.12139999999999999</v>
      </c>
      <c r="L28" s="287">
        <f t="shared" si="1"/>
        <v>0.60699999999999998</v>
      </c>
      <c r="M28" s="186" t="s">
        <v>673</v>
      </c>
    </row>
    <row r="29" spans="1:13">
      <c r="A29" s="201">
        <v>24</v>
      </c>
      <c r="B29" s="201">
        <v>5</v>
      </c>
      <c r="C29" s="105" t="s">
        <v>398</v>
      </c>
      <c r="D29" s="268" t="s">
        <v>1024</v>
      </c>
      <c r="E29" s="268" t="s">
        <v>1025</v>
      </c>
      <c r="F29" s="201" t="s">
        <v>399</v>
      </c>
      <c r="G29" s="201"/>
      <c r="H29" s="201" t="s">
        <v>88</v>
      </c>
      <c r="I29" s="282">
        <v>1.6E-2</v>
      </c>
      <c r="J29" s="288">
        <f t="shared" si="0"/>
        <v>0.08</v>
      </c>
      <c r="K29" s="249">
        <v>7.0000000000000001E-3</v>
      </c>
      <c r="L29" s="287">
        <f t="shared" si="1"/>
        <v>3.5000000000000003E-2</v>
      </c>
      <c r="M29" s="186" t="s">
        <v>673</v>
      </c>
    </row>
    <row r="30" spans="1:13">
      <c r="A30" s="201">
        <v>25</v>
      </c>
      <c r="B30" s="201">
        <v>5</v>
      </c>
      <c r="C30" s="105" t="s">
        <v>400</v>
      </c>
      <c r="D30" s="268" t="s">
        <v>1016</v>
      </c>
      <c r="E30" s="268" t="s">
        <v>1017</v>
      </c>
      <c r="F30" s="201" t="s">
        <v>401</v>
      </c>
      <c r="G30" s="201"/>
      <c r="H30" s="201" t="s">
        <v>88</v>
      </c>
      <c r="I30" s="282">
        <v>0.30399999999999999</v>
      </c>
      <c r="J30" s="288">
        <f t="shared" si="0"/>
        <v>1.52</v>
      </c>
      <c r="K30" s="249">
        <v>0.12139999999999999</v>
      </c>
      <c r="L30" s="287">
        <f t="shared" si="1"/>
        <v>0.60699999999999998</v>
      </c>
      <c r="M30" s="186" t="s">
        <v>673</v>
      </c>
    </row>
    <row r="31" spans="1:13">
      <c r="A31" s="201">
        <v>26</v>
      </c>
      <c r="B31" s="201">
        <v>5</v>
      </c>
      <c r="C31" s="105" t="s">
        <v>402</v>
      </c>
      <c r="D31" s="268" t="s">
        <v>1014</v>
      </c>
      <c r="E31" s="268" t="s">
        <v>1015</v>
      </c>
      <c r="F31" s="201" t="s">
        <v>403</v>
      </c>
      <c r="G31" s="201"/>
      <c r="H31" s="201" t="s">
        <v>88</v>
      </c>
      <c r="I31" s="282">
        <v>1.6E-2</v>
      </c>
      <c r="J31" s="288">
        <f t="shared" si="0"/>
        <v>0.08</v>
      </c>
      <c r="K31" s="249">
        <v>7.0000000000000001E-3</v>
      </c>
      <c r="L31" s="287">
        <f t="shared" si="1"/>
        <v>3.5000000000000003E-2</v>
      </c>
      <c r="M31" s="186" t="s">
        <v>673</v>
      </c>
    </row>
    <row r="32" spans="1:13">
      <c r="A32" s="201">
        <v>27</v>
      </c>
      <c r="B32" s="201">
        <v>5</v>
      </c>
      <c r="C32" s="105" t="s">
        <v>404</v>
      </c>
      <c r="D32" s="232" t="s">
        <v>816</v>
      </c>
      <c r="E32" s="232" t="s">
        <v>1054</v>
      </c>
      <c r="F32" s="201" t="s">
        <v>748</v>
      </c>
      <c r="G32" s="201"/>
      <c r="H32" s="201" t="s">
        <v>88</v>
      </c>
      <c r="I32" s="282">
        <v>4.5999999999999999E-2</v>
      </c>
      <c r="J32" s="288">
        <f t="shared" si="0"/>
        <v>0.22999999999999998</v>
      </c>
      <c r="K32" s="249">
        <v>1.89E-2</v>
      </c>
      <c r="L32" s="287">
        <f t="shared" si="1"/>
        <v>9.4500000000000001E-2</v>
      </c>
      <c r="M32" s="186" t="s">
        <v>673</v>
      </c>
    </row>
    <row r="33" spans="1:1028">
      <c r="A33" s="201">
        <v>28</v>
      </c>
      <c r="B33" s="201">
        <v>5</v>
      </c>
      <c r="C33" s="105" t="s">
        <v>405</v>
      </c>
      <c r="D33" s="105" t="s">
        <v>1022</v>
      </c>
      <c r="E33" s="268" t="s">
        <v>1023</v>
      </c>
      <c r="F33" s="201" t="s">
        <v>119</v>
      </c>
      <c r="G33" s="201"/>
      <c r="H33" s="201" t="s">
        <v>88</v>
      </c>
      <c r="I33" s="282">
        <v>5.6000000000000001E-2</v>
      </c>
      <c r="J33" s="288">
        <f t="shared" si="0"/>
        <v>0.28000000000000003</v>
      </c>
      <c r="K33" s="249">
        <v>2.3E-2</v>
      </c>
      <c r="L33" s="287">
        <f t="shared" si="1"/>
        <v>0.11499999999999999</v>
      </c>
      <c r="M33" s="186" t="s">
        <v>673</v>
      </c>
    </row>
    <row r="34" spans="1:1028">
      <c r="A34" s="201">
        <v>29</v>
      </c>
      <c r="B34" s="201">
        <v>5</v>
      </c>
      <c r="C34" s="105" t="s">
        <v>406</v>
      </c>
      <c r="D34" s="268" t="s">
        <v>1030</v>
      </c>
      <c r="E34" s="268" t="s">
        <v>1031</v>
      </c>
      <c r="F34" s="201" t="s">
        <v>407</v>
      </c>
      <c r="G34" s="201"/>
      <c r="H34" s="201" t="s">
        <v>88</v>
      </c>
      <c r="I34" s="282">
        <v>1.6E-2</v>
      </c>
      <c r="J34" s="288">
        <f t="shared" si="0"/>
        <v>0.08</v>
      </c>
      <c r="K34" s="249">
        <v>7.0000000000000001E-3</v>
      </c>
      <c r="L34" s="287">
        <f t="shared" si="1"/>
        <v>3.5000000000000003E-2</v>
      </c>
      <c r="M34" s="186" t="s">
        <v>673</v>
      </c>
    </row>
    <row r="35" spans="1:1028">
      <c r="A35" s="201">
        <v>30</v>
      </c>
      <c r="B35" s="201">
        <v>5</v>
      </c>
      <c r="C35" s="105" t="s">
        <v>408</v>
      </c>
      <c r="D35" s="105" t="s">
        <v>843</v>
      </c>
      <c r="E35" s="268" t="s">
        <v>1032</v>
      </c>
      <c r="F35" s="201" t="s">
        <v>121</v>
      </c>
      <c r="G35" s="201"/>
      <c r="H35" s="201" t="s">
        <v>88</v>
      </c>
      <c r="I35" s="282">
        <v>4.5999999999999999E-2</v>
      </c>
      <c r="J35" s="288">
        <f t="shared" si="0"/>
        <v>0.22999999999999998</v>
      </c>
      <c r="K35" s="249">
        <v>1.89E-2</v>
      </c>
      <c r="L35" s="287">
        <f t="shared" si="1"/>
        <v>9.4500000000000001E-2</v>
      </c>
      <c r="M35" s="186" t="s">
        <v>673</v>
      </c>
    </row>
    <row r="36" spans="1:1028">
      <c r="A36" s="201">
        <v>31</v>
      </c>
      <c r="B36" s="201">
        <v>10</v>
      </c>
      <c r="C36" s="105" t="s">
        <v>409</v>
      </c>
      <c r="D36" s="268" t="s">
        <v>1028</v>
      </c>
      <c r="E36" s="268" t="s">
        <v>1029</v>
      </c>
      <c r="F36" s="201" t="s">
        <v>180</v>
      </c>
      <c r="G36" s="201"/>
      <c r="H36" s="201" t="s">
        <v>88</v>
      </c>
      <c r="I36" s="282">
        <v>5.6000000000000001E-2</v>
      </c>
      <c r="J36" s="288">
        <f t="shared" si="0"/>
        <v>0.56000000000000005</v>
      </c>
      <c r="K36" s="249">
        <v>2.2700000000000001E-2</v>
      </c>
      <c r="L36" s="287">
        <f t="shared" si="1"/>
        <v>0.22700000000000001</v>
      </c>
      <c r="M36" s="186" t="s">
        <v>673</v>
      </c>
    </row>
    <row r="37" spans="1:1028">
      <c r="A37" s="201">
        <v>32</v>
      </c>
      <c r="B37" s="201">
        <v>1</v>
      </c>
      <c r="C37" s="105" t="s">
        <v>993</v>
      </c>
      <c r="D37" s="268" t="s">
        <v>1033</v>
      </c>
      <c r="E37" s="268" t="s">
        <v>1034</v>
      </c>
      <c r="F37" s="201" t="s">
        <v>994</v>
      </c>
      <c r="G37" s="201"/>
      <c r="H37" s="201" t="s">
        <v>88</v>
      </c>
      <c r="I37" s="282">
        <v>1.6E-2</v>
      </c>
      <c r="J37" s="288">
        <f t="shared" si="0"/>
        <v>1.6E-2</v>
      </c>
      <c r="K37" s="249">
        <v>1.6E-2</v>
      </c>
      <c r="L37" s="287">
        <f t="shared" si="1"/>
        <v>1.6E-2</v>
      </c>
      <c r="M37" s="186" t="s">
        <v>673</v>
      </c>
    </row>
    <row r="38" spans="1:1028">
      <c r="A38" s="201">
        <v>33</v>
      </c>
      <c r="B38" s="201">
        <v>1</v>
      </c>
      <c r="C38" s="105" t="s">
        <v>198</v>
      </c>
      <c r="D38" s="105" t="s">
        <v>410</v>
      </c>
      <c r="E38" s="232" t="s">
        <v>1047</v>
      </c>
      <c r="F38" s="89"/>
      <c r="G38" s="201"/>
      <c r="H38" s="201" t="s">
        <v>213</v>
      </c>
      <c r="I38" s="282">
        <v>0.59899999999999998</v>
      </c>
      <c r="J38" s="288">
        <f t="shared" si="0"/>
        <v>0.59899999999999998</v>
      </c>
      <c r="K38" s="249">
        <v>0.52439999999999998</v>
      </c>
      <c r="L38" s="287">
        <f t="shared" si="1"/>
        <v>0.52439999999999998</v>
      </c>
      <c r="M38" s="186" t="s">
        <v>673</v>
      </c>
    </row>
    <row r="39" spans="1:1028">
      <c r="A39" s="201">
        <v>34</v>
      </c>
      <c r="B39" s="201">
        <v>5</v>
      </c>
      <c r="C39" s="105" t="s">
        <v>411</v>
      </c>
      <c r="D39" s="105" t="s">
        <v>412</v>
      </c>
      <c r="E39" s="232" t="s">
        <v>1048</v>
      </c>
      <c r="F39" s="89"/>
      <c r="G39" s="201"/>
      <c r="H39" s="201" t="s">
        <v>413</v>
      </c>
      <c r="I39" s="282">
        <v>7.0380000000000003</v>
      </c>
      <c r="J39" s="288">
        <f t="shared" si="0"/>
        <v>35.19</v>
      </c>
      <c r="K39" s="249">
        <v>7.0380000000000003</v>
      </c>
      <c r="L39" s="287">
        <f t="shared" si="1"/>
        <v>35.19</v>
      </c>
      <c r="M39" s="186" t="s">
        <v>673</v>
      </c>
      <c r="N39" s="78" t="s">
        <v>1060</v>
      </c>
    </row>
    <row r="40" spans="1:1028">
      <c r="A40" s="201">
        <v>35</v>
      </c>
      <c r="B40" s="201">
        <v>5</v>
      </c>
      <c r="C40" s="105" t="s">
        <v>414</v>
      </c>
      <c r="D40" s="105" t="s">
        <v>415</v>
      </c>
      <c r="E40" s="232" t="s">
        <v>1049</v>
      </c>
      <c r="F40" s="89"/>
      <c r="G40" s="201"/>
      <c r="H40" s="201" t="s">
        <v>166</v>
      </c>
      <c r="I40" s="282">
        <v>11.747999999999999</v>
      </c>
      <c r="J40" s="288">
        <f t="shared" si="0"/>
        <v>58.739999999999995</v>
      </c>
      <c r="K40" s="249">
        <v>11.747999999999999</v>
      </c>
      <c r="L40" s="287">
        <f t="shared" si="1"/>
        <v>58.739999999999995</v>
      </c>
      <c r="M40" s="186" t="s">
        <v>673</v>
      </c>
      <c r="N40" s="78" t="s">
        <v>1060</v>
      </c>
    </row>
    <row r="41" spans="1:1028">
      <c r="A41" s="201">
        <v>36</v>
      </c>
      <c r="B41" s="201">
        <v>5</v>
      </c>
      <c r="C41" s="105" t="s">
        <v>416</v>
      </c>
      <c r="D41" s="268" t="s">
        <v>1291</v>
      </c>
      <c r="E41" t="s">
        <v>1290</v>
      </c>
      <c r="F41" s="89"/>
      <c r="G41" s="201"/>
      <c r="H41" s="201" t="s">
        <v>166</v>
      </c>
      <c r="I41" s="282">
        <v>1.7</v>
      </c>
      <c r="J41" s="288">
        <f t="shared" si="0"/>
        <v>8.5</v>
      </c>
      <c r="K41" s="227">
        <v>1.7</v>
      </c>
      <c r="L41" s="287">
        <f>B41*K41</f>
        <v>8.5</v>
      </c>
      <c r="M41" s="186" t="s">
        <v>674</v>
      </c>
    </row>
    <row r="42" spans="1:1028">
      <c r="A42" s="201">
        <v>37</v>
      </c>
      <c r="B42" s="201">
        <v>5</v>
      </c>
      <c r="C42" s="105" t="s">
        <v>995</v>
      </c>
      <c r="D42" s="105" t="s">
        <v>417</v>
      </c>
      <c r="E42" s="232" t="s">
        <v>1050</v>
      </c>
      <c r="F42" s="201"/>
      <c r="G42" s="201"/>
      <c r="H42" s="201" t="s">
        <v>201</v>
      </c>
      <c r="I42" s="283">
        <v>5.9942700000000002</v>
      </c>
      <c r="J42" s="288">
        <f t="shared" si="0"/>
        <v>29.971350000000001</v>
      </c>
      <c r="K42" s="249">
        <v>5.2047299999999996</v>
      </c>
      <c r="L42" s="287">
        <f>B42*K42</f>
        <v>26.023649999999996</v>
      </c>
      <c r="M42" s="186" t="s">
        <v>673</v>
      </c>
    </row>
    <row r="43" spans="1:1028" s="232" customFormat="1">
      <c r="A43" s="201">
        <v>38</v>
      </c>
      <c r="B43" s="201">
        <v>5</v>
      </c>
      <c r="C43" s="105" t="s">
        <v>996</v>
      </c>
      <c r="D43" s="105" t="s">
        <v>419</v>
      </c>
      <c r="E43" s="232" t="s">
        <v>1051</v>
      </c>
      <c r="F43" s="201"/>
      <c r="G43" s="201"/>
      <c r="H43" s="201" t="s">
        <v>166</v>
      </c>
      <c r="I43" s="283">
        <v>10.601000000000001</v>
      </c>
      <c r="J43" s="288">
        <f t="shared" si="0"/>
        <v>53.005000000000003</v>
      </c>
      <c r="K43" s="249">
        <v>10.601000000000001</v>
      </c>
      <c r="L43" s="287">
        <f>B43*K43</f>
        <v>53.005000000000003</v>
      </c>
      <c r="M43" s="186" t="s">
        <v>673</v>
      </c>
      <c r="N43" s="78" t="s">
        <v>1060</v>
      </c>
      <c r="O43" s="78"/>
      <c r="P43" s="78"/>
      <c r="Q43" s="78"/>
      <c r="R43" s="78"/>
      <c r="S43" s="78"/>
      <c r="T43" s="78"/>
      <c r="U43" s="78"/>
      <c r="V43" s="78"/>
      <c r="W43" s="78"/>
      <c r="X43" s="78"/>
      <c r="Y43" s="78"/>
      <c r="Z43" s="78"/>
      <c r="AA43" s="78"/>
      <c r="AB43" s="78"/>
      <c r="AC43" s="78"/>
      <c r="AD43" s="78"/>
      <c r="AE43" s="78"/>
      <c r="AF43" s="78"/>
      <c r="AG43" s="78"/>
      <c r="AH43" s="78"/>
      <c r="AI43" s="78"/>
      <c r="AJ43" s="78"/>
      <c r="AK43" s="78"/>
      <c r="AL43" s="78"/>
      <c r="AM43" s="78"/>
      <c r="AN43" s="78"/>
      <c r="AO43" s="78"/>
      <c r="AP43" s="78"/>
      <c r="AQ43" s="78"/>
      <c r="AR43" s="78"/>
      <c r="AS43" s="78"/>
      <c r="AT43" s="78"/>
      <c r="AU43" s="78"/>
      <c r="AV43" s="78"/>
      <c r="AW43" s="78"/>
      <c r="AX43" s="78"/>
      <c r="AY43" s="78"/>
      <c r="AZ43" s="78"/>
      <c r="BA43" s="78"/>
      <c r="BB43" s="78"/>
      <c r="BC43" s="78"/>
      <c r="BD43" s="78"/>
      <c r="BE43" s="78"/>
      <c r="BF43" s="78"/>
      <c r="BG43" s="78"/>
      <c r="BH43" s="78"/>
      <c r="BI43" s="78"/>
      <c r="BJ43" s="78"/>
      <c r="BK43" s="78"/>
      <c r="BL43" s="78"/>
      <c r="BM43" s="78"/>
      <c r="BN43" s="78"/>
      <c r="BO43" s="78"/>
      <c r="BP43" s="78"/>
      <c r="BQ43" s="78"/>
      <c r="BR43" s="78"/>
      <c r="BS43" s="78"/>
      <c r="BT43" s="78"/>
      <c r="BU43" s="78"/>
      <c r="BV43" s="78"/>
      <c r="BW43" s="78"/>
      <c r="BX43" s="78"/>
      <c r="BY43" s="78"/>
      <c r="BZ43" s="78"/>
      <c r="CA43" s="78"/>
      <c r="CB43" s="78"/>
      <c r="CC43" s="78"/>
      <c r="CD43" s="78"/>
      <c r="CE43" s="78"/>
      <c r="CF43" s="78"/>
      <c r="CG43" s="78"/>
      <c r="CH43" s="78"/>
      <c r="CI43" s="78"/>
      <c r="CJ43" s="78"/>
      <c r="CK43" s="78"/>
      <c r="CL43" s="78"/>
      <c r="CM43" s="78"/>
      <c r="CN43" s="78"/>
      <c r="CO43" s="78"/>
      <c r="CP43" s="78"/>
      <c r="CQ43" s="78"/>
      <c r="CR43" s="78"/>
      <c r="CS43" s="78"/>
      <c r="CT43" s="78"/>
      <c r="CU43" s="78"/>
      <c r="CV43" s="78"/>
      <c r="CW43" s="78"/>
      <c r="CX43" s="78"/>
      <c r="CY43" s="78"/>
      <c r="CZ43" s="78"/>
      <c r="DA43" s="78"/>
      <c r="DB43" s="78"/>
      <c r="DC43" s="78"/>
      <c r="DD43" s="78"/>
      <c r="DE43" s="78"/>
      <c r="DF43" s="78"/>
      <c r="DG43" s="78"/>
      <c r="DH43" s="78"/>
      <c r="DI43" s="78"/>
      <c r="DJ43" s="78"/>
      <c r="DK43" s="78"/>
      <c r="DL43" s="78"/>
      <c r="DM43" s="78"/>
      <c r="DN43" s="78"/>
      <c r="DO43" s="78"/>
      <c r="DP43" s="78"/>
      <c r="DQ43" s="78"/>
      <c r="DR43" s="78"/>
      <c r="DS43" s="78"/>
      <c r="DT43" s="78"/>
      <c r="DU43" s="78"/>
      <c r="DV43" s="78"/>
      <c r="DW43" s="78"/>
      <c r="DX43" s="78"/>
      <c r="DY43" s="78"/>
      <c r="DZ43" s="78"/>
      <c r="EA43" s="78"/>
      <c r="EB43" s="78"/>
      <c r="EC43" s="78"/>
      <c r="ED43" s="78"/>
      <c r="EE43" s="78"/>
      <c r="EF43" s="78"/>
      <c r="EG43" s="78"/>
      <c r="EH43" s="78"/>
      <c r="EI43" s="78"/>
      <c r="EJ43" s="78"/>
      <c r="EK43" s="78"/>
      <c r="EL43" s="78"/>
      <c r="EM43" s="78"/>
      <c r="EN43" s="78"/>
      <c r="EO43" s="78"/>
      <c r="EP43" s="78"/>
      <c r="EQ43" s="78"/>
      <c r="ER43" s="78"/>
      <c r="ES43" s="78"/>
      <c r="ET43" s="78"/>
      <c r="EU43" s="78"/>
      <c r="EV43" s="78"/>
      <c r="EW43" s="78"/>
      <c r="EX43" s="78"/>
      <c r="EY43" s="78"/>
      <c r="EZ43" s="78"/>
      <c r="FA43" s="78"/>
      <c r="FB43" s="78"/>
      <c r="FC43" s="78"/>
      <c r="FD43" s="78"/>
      <c r="FE43" s="78"/>
      <c r="FF43" s="78"/>
      <c r="FG43" s="78"/>
      <c r="FH43" s="78"/>
      <c r="FI43" s="78"/>
      <c r="FJ43" s="78"/>
      <c r="FK43" s="78"/>
      <c r="FL43" s="78"/>
      <c r="FM43" s="78"/>
      <c r="FN43" s="78"/>
      <c r="FO43" s="78"/>
      <c r="FP43" s="78"/>
      <c r="FQ43" s="78"/>
      <c r="FR43" s="78"/>
      <c r="FS43" s="78"/>
      <c r="FT43" s="78"/>
      <c r="FU43" s="78"/>
      <c r="FV43" s="78"/>
      <c r="FW43" s="78"/>
      <c r="FX43" s="78"/>
      <c r="FY43" s="78"/>
      <c r="FZ43" s="78"/>
      <c r="GA43" s="78"/>
      <c r="GB43" s="78"/>
      <c r="GC43" s="78"/>
      <c r="GD43" s="78"/>
      <c r="GE43" s="78"/>
      <c r="GF43" s="78"/>
      <c r="GG43" s="78"/>
      <c r="GH43" s="78"/>
      <c r="GI43" s="78"/>
      <c r="GJ43" s="78"/>
      <c r="GK43" s="78"/>
      <c r="GL43" s="78"/>
      <c r="GM43" s="78"/>
      <c r="GN43" s="78"/>
      <c r="GO43" s="78"/>
      <c r="GP43" s="78"/>
      <c r="GQ43" s="78"/>
      <c r="GR43" s="78"/>
      <c r="GS43" s="78"/>
      <c r="GT43" s="78"/>
      <c r="GU43" s="78"/>
      <c r="GV43" s="78"/>
      <c r="GW43" s="78"/>
      <c r="GX43" s="78"/>
      <c r="GY43" s="78"/>
      <c r="GZ43" s="78"/>
      <c r="HA43" s="78"/>
      <c r="HB43" s="78"/>
      <c r="HC43" s="78"/>
      <c r="HD43" s="78"/>
      <c r="HE43" s="78"/>
      <c r="HF43" s="78"/>
      <c r="HG43" s="78"/>
      <c r="HH43" s="78"/>
      <c r="HI43" s="78"/>
      <c r="HJ43" s="78"/>
      <c r="HK43" s="78"/>
      <c r="HL43" s="78"/>
      <c r="HM43" s="78"/>
      <c r="HN43" s="78"/>
      <c r="HO43" s="78"/>
      <c r="HP43" s="78"/>
      <c r="HQ43" s="78"/>
      <c r="HR43" s="78"/>
      <c r="HS43" s="78"/>
      <c r="HT43" s="78"/>
      <c r="HU43" s="78"/>
      <c r="HV43" s="78"/>
      <c r="HW43" s="78"/>
      <c r="HX43" s="78"/>
      <c r="HY43" s="78"/>
      <c r="HZ43" s="78"/>
      <c r="IA43" s="78"/>
      <c r="IB43" s="78"/>
      <c r="IC43" s="78"/>
      <c r="ID43" s="78"/>
      <c r="IE43" s="78"/>
      <c r="IF43" s="78"/>
      <c r="IG43" s="78"/>
      <c r="IH43" s="78"/>
      <c r="II43" s="78"/>
      <c r="IJ43" s="78"/>
      <c r="IK43" s="78"/>
      <c r="IL43" s="78"/>
      <c r="IM43" s="78"/>
      <c r="IN43" s="78"/>
      <c r="IO43" s="78"/>
      <c r="IP43" s="78"/>
      <c r="IQ43" s="78"/>
      <c r="IR43" s="78"/>
      <c r="IS43" s="78"/>
      <c r="IT43" s="78"/>
      <c r="IU43" s="78"/>
      <c r="IV43" s="78"/>
      <c r="IW43" s="78"/>
      <c r="IX43" s="78"/>
      <c r="IY43" s="78"/>
      <c r="IZ43" s="78"/>
      <c r="JA43" s="78"/>
      <c r="JB43" s="78"/>
      <c r="JC43" s="78"/>
      <c r="JD43" s="78"/>
      <c r="JE43" s="78"/>
      <c r="JF43" s="78"/>
      <c r="JG43" s="78"/>
      <c r="JH43" s="78"/>
      <c r="JI43" s="78"/>
      <c r="JJ43" s="78"/>
      <c r="JK43" s="78"/>
      <c r="JL43" s="78"/>
      <c r="JM43" s="78"/>
      <c r="JN43" s="78"/>
      <c r="JO43" s="78"/>
      <c r="JP43" s="78"/>
      <c r="JQ43" s="78"/>
      <c r="JR43" s="78"/>
      <c r="JS43" s="78"/>
      <c r="JT43" s="78"/>
      <c r="JU43" s="78"/>
      <c r="JV43" s="78"/>
      <c r="JW43" s="78"/>
      <c r="JX43" s="78"/>
      <c r="JY43" s="78"/>
      <c r="JZ43" s="78"/>
      <c r="KA43" s="78"/>
      <c r="KB43" s="78"/>
      <c r="KC43" s="78"/>
      <c r="KD43" s="78"/>
      <c r="KE43" s="78"/>
      <c r="KF43" s="78"/>
      <c r="KG43" s="78"/>
      <c r="KH43" s="78"/>
      <c r="KI43" s="78"/>
      <c r="KJ43" s="78"/>
      <c r="KK43" s="78"/>
      <c r="KL43" s="78"/>
      <c r="KM43" s="78"/>
      <c r="KN43" s="78"/>
      <c r="KO43" s="78"/>
      <c r="KP43" s="78"/>
      <c r="KQ43" s="78"/>
      <c r="KR43" s="78"/>
      <c r="KS43" s="78"/>
      <c r="KT43" s="78"/>
      <c r="KU43" s="78"/>
      <c r="KV43" s="78"/>
      <c r="KW43" s="78"/>
      <c r="KX43" s="78"/>
      <c r="KY43" s="78"/>
      <c r="KZ43" s="78"/>
      <c r="LA43" s="78"/>
      <c r="LB43" s="78"/>
      <c r="LC43" s="78"/>
      <c r="LD43" s="78"/>
      <c r="LE43" s="78"/>
      <c r="LF43" s="78"/>
      <c r="LG43" s="78"/>
      <c r="LH43" s="78"/>
      <c r="LI43" s="78"/>
      <c r="LJ43" s="78"/>
      <c r="LK43" s="78"/>
      <c r="LL43" s="78"/>
      <c r="LM43" s="78"/>
      <c r="LN43" s="78"/>
      <c r="LO43" s="78"/>
      <c r="LP43" s="78"/>
      <c r="LQ43" s="78"/>
      <c r="LR43" s="78"/>
      <c r="LS43" s="78"/>
      <c r="LT43" s="78"/>
      <c r="LU43" s="78"/>
      <c r="LV43" s="78"/>
      <c r="LW43" s="78"/>
      <c r="LX43" s="78"/>
      <c r="LY43" s="78"/>
      <c r="LZ43" s="78"/>
      <c r="MA43" s="78"/>
      <c r="MB43" s="78"/>
      <c r="MC43" s="78"/>
      <c r="MD43" s="78"/>
      <c r="ME43" s="78"/>
      <c r="MF43" s="78"/>
      <c r="MG43" s="78"/>
      <c r="MH43" s="78"/>
      <c r="MI43" s="78"/>
      <c r="MJ43" s="78"/>
      <c r="MK43" s="78"/>
      <c r="ML43" s="78"/>
      <c r="MM43" s="78"/>
      <c r="MN43" s="78"/>
      <c r="MO43" s="78"/>
      <c r="MP43" s="78"/>
      <c r="MQ43" s="78"/>
      <c r="MR43" s="78"/>
      <c r="MS43" s="78"/>
      <c r="MT43" s="78"/>
      <c r="MU43" s="78"/>
      <c r="MV43" s="78"/>
      <c r="MW43" s="78"/>
      <c r="MX43" s="78"/>
      <c r="MY43" s="78"/>
      <c r="MZ43" s="78"/>
      <c r="NA43" s="78"/>
      <c r="NB43" s="78"/>
      <c r="NC43" s="78"/>
      <c r="ND43" s="78"/>
      <c r="NE43" s="78"/>
      <c r="NF43" s="78"/>
      <c r="NG43" s="78"/>
      <c r="NH43" s="78"/>
      <c r="NI43" s="78"/>
      <c r="NJ43" s="78"/>
      <c r="NK43" s="78"/>
      <c r="NL43" s="78"/>
      <c r="NM43" s="78"/>
      <c r="NN43" s="78"/>
      <c r="NO43" s="78"/>
      <c r="NP43" s="78"/>
      <c r="NQ43" s="78"/>
      <c r="NR43" s="78"/>
      <c r="NS43" s="78"/>
      <c r="NT43" s="78"/>
      <c r="NU43" s="78"/>
      <c r="NV43" s="78"/>
      <c r="NW43" s="78"/>
      <c r="NX43" s="78"/>
      <c r="NY43" s="78"/>
      <c r="NZ43" s="78"/>
      <c r="OA43" s="78"/>
      <c r="OB43" s="78"/>
      <c r="OC43" s="78"/>
      <c r="OD43" s="78"/>
      <c r="OE43" s="78"/>
      <c r="OF43" s="78"/>
      <c r="OG43" s="78"/>
      <c r="OH43" s="78"/>
      <c r="OI43" s="78"/>
      <c r="OJ43" s="78"/>
      <c r="OK43" s="78"/>
      <c r="OL43" s="78"/>
      <c r="OM43" s="78"/>
      <c r="ON43" s="78"/>
      <c r="OO43" s="78"/>
      <c r="OP43" s="78"/>
      <c r="OQ43" s="78"/>
      <c r="OR43" s="78"/>
      <c r="OS43" s="78"/>
      <c r="OT43" s="78"/>
      <c r="OU43" s="78"/>
      <c r="OV43" s="78"/>
      <c r="OW43" s="78"/>
      <c r="OX43" s="78"/>
      <c r="OY43" s="78"/>
      <c r="OZ43" s="78"/>
      <c r="PA43" s="78"/>
      <c r="PB43" s="78"/>
      <c r="PC43" s="78"/>
      <c r="PD43" s="78"/>
      <c r="PE43" s="78"/>
      <c r="PF43" s="78"/>
      <c r="PG43" s="78"/>
      <c r="PH43" s="78"/>
      <c r="PI43" s="78"/>
      <c r="PJ43" s="78"/>
      <c r="PK43" s="78"/>
      <c r="PL43" s="78"/>
      <c r="PM43" s="78"/>
      <c r="PN43" s="78"/>
      <c r="PO43" s="78"/>
      <c r="PP43" s="78"/>
      <c r="PQ43" s="78"/>
      <c r="PR43" s="78"/>
      <c r="PS43" s="78"/>
      <c r="PT43" s="78"/>
      <c r="PU43" s="78"/>
      <c r="PV43" s="78"/>
      <c r="PW43" s="78"/>
      <c r="PX43" s="78"/>
      <c r="PY43" s="78"/>
      <c r="PZ43" s="78"/>
      <c r="QA43" s="78"/>
      <c r="QB43" s="78"/>
      <c r="QC43" s="78"/>
      <c r="QD43" s="78"/>
      <c r="QE43" s="78"/>
      <c r="QF43" s="78"/>
      <c r="QG43" s="78"/>
      <c r="QH43" s="78"/>
      <c r="QI43" s="78"/>
      <c r="QJ43" s="78"/>
      <c r="QK43" s="78"/>
      <c r="QL43" s="78"/>
      <c r="QM43" s="78"/>
      <c r="QN43" s="78"/>
      <c r="QO43" s="78"/>
      <c r="QP43" s="78"/>
      <c r="QQ43" s="78"/>
      <c r="QR43" s="78"/>
      <c r="QS43" s="78"/>
      <c r="QT43" s="78"/>
      <c r="QU43" s="78"/>
      <c r="QV43" s="78"/>
      <c r="QW43" s="78"/>
      <c r="QX43" s="78"/>
      <c r="QY43" s="78"/>
      <c r="QZ43" s="78"/>
      <c r="RA43" s="78"/>
      <c r="RB43" s="78"/>
      <c r="RC43" s="78"/>
      <c r="RD43" s="78"/>
      <c r="RE43" s="78"/>
      <c r="RF43" s="78"/>
      <c r="RG43" s="78"/>
      <c r="RH43" s="78"/>
      <c r="RI43" s="78"/>
      <c r="RJ43" s="78"/>
      <c r="RK43" s="78"/>
      <c r="RL43" s="78"/>
      <c r="RM43" s="78"/>
      <c r="RN43" s="78"/>
      <c r="RO43" s="78"/>
      <c r="RP43" s="78"/>
      <c r="RQ43" s="78"/>
      <c r="RR43" s="78"/>
      <c r="RS43" s="78"/>
      <c r="RT43" s="78"/>
      <c r="RU43" s="78"/>
      <c r="RV43" s="78"/>
      <c r="RW43" s="78"/>
      <c r="RX43" s="78"/>
      <c r="RY43" s="78"/>
      <c r="RZ43" s="78"/>
      <c r="SA43" s="78"/>
      <c r="SB43" s="78"/>
      <c r="SC43" s="78"/>
      <c r="SD43" s="78"/>
      <c r="SE43" s="78"/>
      <c r="SF43" s="78"/>
      <c r="SG43" s="78"/>
      <c r="SH43" s="78"/>
      <c r="SI43" s="78"/>
      <c r="SJ43" s="78"/>
      <c r="SK43" s="78"/>
      <c r="SL43" s="78"/>
      <c r="SM43" s="78"/>
      <c r="SN43" s="78"/>
      <c r="SO43" s="78"/>
      <c r="SP43" s="78"/>
      <c r="SQ43" s="78"/>
      <c r="SR43" s="78"/>
      <c r="SS43" s="78"/>
      <c r="ST43" s="78"/>
      <c r="SU43" s="78"/>
      <c r="SV43" s="78"/>
      <c r="SW43" s="78"/>
      <c r="SX43" s="78"/>
      <c r="SY43" s="78"/>
      <c r="SZ43" s="78"/>
      <c r="TA43" s="78"/>
      <c r="TB43" s="78"/>
      <c r="TC43" s="78"/>
      <c r="TD43" s="78"/>
      <c r="TE43" s="78"/>
      <c r="TF43" s="78"/>
      <c r="TG43" s="78"/>
      <c r="TH43" s="78"/>
      <c r="TI43" s="78"/>
      <c r="TJ43" s="78"/>
      <c r="TK43" s="78"/>
      <c r="TL43" s="78"/>
      <c r="TM43" s="78"/>
      <c r="TN43" s="78"/>
      <c r="TO43" s="78"/>
      <c r="TP43" s="78"/>
      <c r="TQ43" s="78"/>
      <c r="TR43" s="78"/>
      <c r="TS43" s="78"/>
      <c r="TT43" s="78"/>
      <c r="TU43" s="78"/>
      <c r="TV43" s="78"/>
      <c r="TW43" s="78"/>
      <c r="TX43" s="78"/>
      <c r="TY43" s="78"/>
      <c r="TZ43" s="78"/>
      <c r="UA43" s="78"/>
      <c r="UB43" s="78"/>
      <c r="UC43" s="78"/>
      <c r="UD43" s="78"/>
      <c r="UE43" s="78"/>
      <c r="UF43" s="78"/>
      <c r="UG43" s="78"/>
      <c r="UH43" s="78"/>
      <c r="UI43" s="78"/>
      <c r="UJ43" s="78"/>
      <c r="UK43" s="78"/>
      <c r="UL43" s="78"/>
      <c r="UM43" s="78"/>
      <c r="UN43" s="78"/>
      <c r="UO43" s="78"/>
      <c r="UP43" s="78"/>
      <c r="UQ43" s="78"/>
      <c r="UR43" s="78"/>
      <c r="US43" s="78"/>
      <c r="UT43" s="78"/>
      <c r="UU43" s="78"/>
      <c r="UV43" s="78"/>
      <c r="UW43" s="78"/>
      <c r="UX43" s="78"/>
      <c r="UY43" s="78"/>
      <c r="UZ43" s="78"/>
      <c r="VA43" s="78"/>
      <c r="VB43" s="78"/>
      <c r="VC43" s="78"/>
      <c r="VD43" s="78"/>
      <c r="VE43" s="78"/>
      <c r="VF43" s="78"/>
      <c r="VG43" s="78"/>
      <c r="VH43" s="78"/>
      <c r="VI43" s="78"/>
      <c r="VJ43" s="78"/>
      <c r="VK43" s="78"/>
      <c r="VL43" s="78"/>
      <c r="VM43" s="78"/>
      <c r="VN43" s="78"/>
      <c r="VO43" s="78"/>
      <c r="VP43" s="78"/>
      <c r="VQ43" s="78"/>
      <c r="VR43" s="78"/>
      <c r="VS43" s="78"/>
      <c r="VT43" s="78"/>
      <c r="VU43" s="78"/>
      <c r="VV43" s="78"/>
      <c r="VW43" s="78"/>
      <c r="VX43" s="78"/>
      <c r="VY43" s="78"/>
      <c r="VZ43" s="78"/>
      <c r="WA43" s="78"/>
      <c r="WB43" s="78"/>
      <c r="WC43" s="78"/>
      <c r="WD43" s="78"/>
      <c r="WE43" s="78"/>
      <c r="WF43" s="78"/>
      <c r="WG43" s="78"/>
      <c r="WH43" s="78"/>
      <c r="WI43" s="78"/>
      <c r="WJ43" s="78"/>
      <c r="WK43" s="78"/>
      <c r="WL43" s="78"/>
      <c r="WM43" s="78"/>
      <c r="WN43" s="78"/>
      <c r="WO43" s="78"/>
      <c r="WP43" s="78"/>
      <c r="WQ43" s="78"/>
      <c r="WR43" s="78"/>
      <c r="WS43" s="78"/>
      <c r="WT43" s="78"/>
      <c r="WU43" s="78"/>
      <c r="WV43" s="78"/>
      <c r="WW43" s="78"/>
      <c r="WX43" s="78"/>
      <c r="WY43" s="78"/>
      <c r="WZ43" s="78"/>
      <c r="XA43" s="78"/>
      <c r="XB43" s="78"/>
      <c r="XC43" s="78"/>
      <c r="XD43" s="78"/>
      <c r="XE43" s="78"/>
      <c r="XF43" s="78"/>
      <c r="XG43" s="78"/>
      <c r="XH43" s="78"/>
      <c r="XI43" s="78"/>
      <c r="XJ43" s="78"/>
      <c r="XK43" s="78"/>
      <c r="XL43" s="78"/>
      <c r="XM43" s="78"/>
      <c r="XN43" s="78"/>
      <c r="XO43" s="78"/>
      <c r="XP43" s="78"/>
      <c r="XQ43" s="78"/>
      <c r="XR43" s="78"/>
      <c r="XS43" s="78"/>
      <c r="XT43" s="78"/>
      <c r="XU43" s="78"/>
      <c r="XV43" s="78"/>
      <c r="XW43" s="78"/>
      <c r="XX43" s="78"/>
      <c r="XY43" s="78"/>
      <c r="XZ43" s="78"/>
      <c r="YA43" s="78"/>
      <c r="YB43" s="78"/>
      <c r="YC43" s="78"/>
      <c r="YD43" s="78"/>
      <c r="YE43" s="78"/>
      <c r="YF43" s="78"/>
      <c r="YG43" s="78"/>
      <c r="YH43" s="78"/>
      <c r="YI43" s="78"/>
      <c r="YJ43" s="78"/>
      <c r="YK43" s="78"/>
      <c r="YL43" s="78"/>
      <c r="YM43" s="78"/>
      <c r="YN43" s="78"/>
      <c r="YO43" s="78"/>
      <c r="YP43" s="78"/>
      <c r="YQ43" s="78"/>
      <c r="YR43" s="78"/>
      <c r="YS43" s="78"/>
      <c r="YT43" s="78"/>
      <c r="YU43" s="78"/>
      <c r="YV43" s="78"/>
      <c r="YW43" s="78"/>
      <c r="YX43" s="78"/>
      <c r="YY43" s="78"/>
      <c r="YZ43" s="78"/>
      <c r="ZA43" s="78"/>
      <c r="ZB43" s="78"/>
      <c r="ZC43" s="78"/>
      <c r="ZD43" s="78"/>
      <c r="ZE43" s="78"/>
      <c r="ZF43" s="78"/>
      <c r="ZG43" s="78"/>
      <c r="ZH43" s="78"/>
      <c r="ZI43" s="78"/>
      <c r="ZJ43" s="78"/>
      <c r="ZK43" s="78"/>
      <c r="ZL43" s="78"/>
      <c r="ZM43" s="78"/>
      <c r="ZN43" s="78"/>
      <c r="ZO43" s="78"/>
      <c r="ZP43" s="78"/>
      <c r="ZQ43" s="78"/>
      <c r="ZR43" s="78"/>
      <c r="ZS43" s="78"/>
      <c r="ZT43" s="78"/>
      <c r="ZU43" s="78"/>
      <c r="ZV43" s="78"/>
      <c r="ZW43" s="78"/>
      <c r="ZX43" s="78"/>
      <c r="ZY43" s="78"/>
      <c r="ZZ43" s="78"/>
      <c r="AAA43" s="78"/>
      <c r="AAB43" s="78"/>
      <c r="AAC43" s="78"/>
      <c r="AAD43" s="78"/>
      <c r="AAE43" s="78"/>
      <c r="AAF43" s="78"/>
      <c r="AAG43" s="78"/>
      <c r="AAH43" s="78"/>
      <c r="AAI43" s="78"/>
      <c r="AAJ43" s="78"/>
      <c r="AAK43" s="78"/>
      <c r="AAL43" s="78"/>
      <c r="AAM43" s="78"/>
      <c r="AAN43" s="78"/>
      <c r="AAO43" s="78"/>
      <c r="AAP43" s="78"/>
      <c r="AAQ43" s="78"/>
      <c r="AAR43" s="78"/>
      <c r="AAS43" s="78"/>
      <c r="AAT43" s="78"/>
      <c r="AAU43" s="78"/>
      <c r="AAV43" s="78"/>
      <c r="AAW43" s="78"/>
      <c r="AAX43" s="78"/>
      <c r="AAY43" s="78"/>
      <c r="AAZ43" s="78"/>
      <c r="ABA43" s="78"/>
      <c r="ABB43" s="78"/>
      <c r="ABC43" s="78"/>
      <c r="ABD43" s="78"/>
      <c r="ABE43" s="78"/>
      <c r="ABF43" s="78"/>
      <c r="ABG43" s="78"/>
      <c r="ABH43" s="78"/>
      <c r="ABI43" s="78"/>
      <c r="ABJ43" s="78"/>
      <c r="ABK43" s="78"/>
      <c r="ABL43" s="78"/>
      <c r="ABM43" s="78"/>
      <c r="ABN43" s="78"/>
      <c r="ABO43" s="78"/>
      <c r="ABP43" s="78"/>
      <c r="ABQ43" s="78"/>
      <c r="ABR43" s="78"/>
      <c r="ABS43" s="78"/>
      <c r="ABT43" s="78"/>
      <c r="ABU43" s="78"/>
      <c r="ABV43" s="78"/>
      <c r="ABW43" s="78"/>
      <c r="ABX43" s="78"/>
      <c r="ABY43" s="78"/>
      <c r="ABZ43" s="78"/>
      <c r="ACA43" s="78"/>
      <c r="ACB43" s="78"/>
      <c r="ACC43" s="78"/>
      <c r="ACD43" s="78"/>
      <c r="ACE43" s="78"/>
      <c r="ACF43" s="78"/>
      <c r="ACG43" s="78"/>
      <c r="ACH43" s="78"/>
      <c r="ACI43" s="78"/>
      <c r="ACJ43" s="78"/>
      <c r="ACK43" s="78"/>
      <c r="ACL43" s="78"/>
      <c r="ACM43" s="78"/>
      <c r="ACN43" s="78"/>
      <c r="ACO43" s="78"/>
      <c r="ACP43" s="78"/>
      <c r="ACQ43" s="78"/>
      <c r="ACR43" s="78"/>
      <c r="ACS43" s="78"/>
      <c r="ACT43" s="78"/>
      <c r="ACU43" s="78"/>
      <c r="ACV43" s="78"/>
      <c r="ACW43" s="78"/>
      <c r="ACX43" s="78"/>
      <c r="ACY43" s="78"/>
      <c r="ACZ43" s="78"/>
      <c r="ADA43" s="78"/>
      <c r="ADB43" s="78"/>
      <c r="ADC43" s="78"/>
      <c r="ADD43" s="78"/>
      <c r="ADE43" s="78"/>
      <c r="ADF43" s="78"/>
      <c r="ADG43" s="78"/>
      <c r="ADH43" s="78"/>
      <c r="ADI43" s="78"/>
      <c r="ADJ43" s="78"/>
      <c r="ADK43" s="78"/>
      <c r="ADL43" s="78"/>
      <c r="ADM43" s="78"/>
      <c r="ADN43" s="78"/>
      <c r="ADO43" s="78"/>
      <c r="ADP43" s="78"/>
      <c r="ADQ43" s="78"/>
      <c r="ADR43" s="78"/>
      <c r="ADS43" s="78"/>
      <c r="ADT43" s="78"/>
      <c r="ADU43" s="78"/>
      <c r="ADV43" s="78"/>
      <c r="ADW43" s="78"/>
      <c r="ADX43" s="78"/>
      <c r="ADY43" s="78"/>
      <c r="ADZ43" s="78"/>
      <c r="AEA43" s="78"/>
      <c r="AEB43" s="78"/>
      <c r="AEC43" s="78"/>
      <c r="AED43" s="78"/>
      <c r="AEE43" s="78"/>
      <c r="AEF43" s="78"/>
      <c r="AEG43" s="78"/>
      <c r="AEH43" s="78"/>
      <c r="AEI43" s="78"/>
      <c r="AEJ43" s="78"/>
      <c r="AEK43" s="78"/>
      <c r="AEL43" s="78"/>
      <c r="AEM43" s="78"/>
      <c r="AEN43" s="78"/>
      <c r="AEO43" s="78"/>
      <c r="AEP43" s="78"/>
      <c r="AEQ43" s="78"/>
      <c r="AER43" s="78"/>
      <c r="AES43" s="78"/>
      <c r="AET43" s="78"/>
      <c r="AEU43" s="78"/>
      <c r="AEV43" s="78"/>
      <c r="AEW43" s="78"/>
      <c r="AEX43" s="78"/>
      <c r="AEY43" s="78"/>
      <c r="AEZ43" s="78"/>
      <c r="AFA43" s="78"/>
      <c r="AFB43" s="78"/>
      <c r="AFC43" s="78"/>
      <c r="AFD43" s="78"/>
      <c r="AFE43" s="78"/>
      <c r="AFF43" s="78"/>
      <c r="AFG43" s="78"/>
      <c r="AFH43" s="78"/>
      <c r="AFI43" s="78"/>
      <c r="AFJ43" s="78"/>
      <c r="AFK43" s="78"/>
      <c r="AFL43" s="78"/>
      <c r="AFM43" s="78"/>
      <c r="AFN43" s="78"/>
      <c r="AFO43" s="78"/>
      <c r="AFP43" s="78"/>
      <c r="AFQ43" s="78"/>
      <c r="AFR43" s="78"/>
      <c r="AFS43" s="78"/>
      <c r="AFT43" s="78"/>
      <c r="AFU43" s="78"/>
      <c r="AFV43" s="78"/>
      <c r="AFW43" s="78"/>
      <c r="AFX43" s="78"/>
      <c r="AFY43" s="78"/>
      <c r="AFZ43" s="78"/>
      <c r="AGA43" s="78"/>
      <c r="AGB43" s="78"/>
      <c r="AGC43" s="78"/>
      <c r="AGD43" s="78"/>
      <c r="AGE43" s="78"/>
      <c r="AGF43" s="78"/>
      <c r="AGG43" s="78"/>
      <c r="AGH43" s="78"/>
      <c r="AGI43" s="78"/>
      <c r="AGJ43" s="78"/>
      <c r="AGK43" s="78"/>
      <c r="AGL43" s="78"/>
      <c r="AGM43" s="78"/>
      <c r="AGN43" s="78"/>
      <c r="AGO43" s="78"/>
      <c r="AGP43" s="78"/>
      <c r="AGQ43" s="78"/>
      <c r="AGR43" s="78"/>
      <c r="AGS43" s="78"/>
      <c r="AGT43" s="78"/>
      <c r="AGU43" s="78"/>
      <c r="AGV43" s="78"/>
      <c r="AGW43" s="78"/>
      <c r="AGX43" s="78"/>
      <c r="AGY43" s="78"/>
      <c r="AGZ43" s="78"/>
      <c r="AHA43" s="78"/>
      <c r="AHB43" s="78"/>
      <c r="AHC43" s="78"/>
      <c r="AHD43" s="78"/>
      <c r="AHE43" s="78"/>
      <c r="AHF43" s="78"/>
      <c r="AHG43" s="78"/>
      <c r="AHH43" s="78"/>
      <c r="AHI43" s="78"/>
      <c r="AHJ43" s="78"/>
      <c r="AHK43" s="78"/>
      <c r="AHL43" s="78"/>
      <c r="AHM43" s="78"/>
      <c r="AHN43" s="78"/>
      <c r="AHO43" s="78"/>
      <c r="AHP43" s="78"/>
      <c r="AHQ43" s="78"/>
      <c r="AHR43" s="78"/>
      <c r="AHS43" s="78"/>
      <c r="AHT43" s="78"/>
      <c r="AHU43" s="78"/>
      <c r="AHV43" s="78"/>
      <c r="AHW43" s="78"/>
      <c r="AHX43" s="78"/>
      <c r="AHY43" s="78"/>
      <c r="AHZ43" s="78"/>
      <c r="AIA43" s="78"/>
      <c r="AIB43" s="78"/>
      <c r="AIC43" s="78"/>
      <c r="AID43" s="78"/>
      <c r="AIE43" s="78"/>
      <c r="AIF43" s="78"/>
      <c r="AIG43" s="78"/>
      <c r="AIH43" s="78"/>
      <c r="AII43" s="78"/>
      <c r="AIJ43" s="78"/>
      <c r="AIK43" s="78"/>
      <c r="AIL43" s="78"/>
      <c r="AIM43" s="78"/>
      <c r="AIN43" s="78"/>
      <c r="AIO43" s="78"/>
      <c r="AIP43" s="78"/>
      <c r="AIQ43" s="78"/>
      <c r="AIR43" s="78"/>
      <c r="AIS43" s="78"/>
      <c r="AIT43" s="78"/>
      <c r="AIU43" s="78"/>
      <c r="AIV43" s="78"/>
      <c r="AIW43" s="78"/>
      <c r="AIX43" s="78"/>
      <c r="AIY43" s="78"/>
      <c r="AIZ43" s="78"/>
      <c r="AJA43" s="78"/>
      <c r="AJB43" s="78"/>
      <c r="AJC43" s="78"/>
      <c r="AJD43" s="78"/>
      <c r="AJE43" s="78"/>
      <c r="AJF43" s="78"/>
      <c r="AJG43" s="78"/>
      <c r="AJH43" s="78"/>
      <c r="AJI43" s="78"/>
      <c r="AJJ43" s="78"/>
      <c r="AJK43" s="78"/>
      <c r="AJL43" s="78"/>
      <c r="AJM43" s="78"/>
      <c r="AJN43" s="78"/>
      <c r="AJO43" s="78"/>
      <c r="AJP43" s="78"/>
      <c r="AJQ43" s="78"/>
      <c r="AJR43" s="78"/>
      <c r="AJS43" s="78"/>
      <c r="AJT43" s="78"/>
      <c r="AJU43" s="78"/>
      <c r="AJV43" s="78"/>
      <c r="AJW43" s="78"/>
      <c r="AJX43" s="78"/>
      <c r="AJY43" s="78"/>
      <c r="AJZ43" s="78"/>
      <c r="AKA43" s="78"/>
      <c r="AKB43" s="78"/>
      <c r="AKC43" s="78"/>
      <c r="AKD43" s="78"/>
      <c r="AKE43" s="78"/>
      <c r="AKF43" s="78"/>
      <c r="AKG43" s="78"/>
      <c r="AKH43" s="78"/>
      <c r="AKI43" s="78"/>
      <c r="AKJ43" s="78"/>
      <c r="AKK43" s="78"/>
      <c r="AKL43" s="78"/>
      <c r="AKM43" s="78"/>
      <c r="AKN43" s="78"/>
      <c r="AKO43" s="78"/>
      <c r="AKP43" s="78"/>
      <c r="AKQ43" s="78"/>
      <c r="AKR43" s="78"/>
      <c r="AKS43" s="78"/>
      <c r="AKT43" s="78"/>
      <c r="AKU43" s="78"/>
      <c r="AKV43" s="78"/>
      <c r="AKW43" s="78"/>
      <c r="AKX43" s="78"/>
      <c r="AKY43" s="78"/>
      <c r="AKZ43" s="78"/>
      <c r="ALA43" s="78"/>
      <c r="ALB43" s="78"/>
      <c r="ALC43" s="78"/>
      <c r="ALD43" s="78"/>
      <c r="ALE43" s="78"/>
      <c r="ALF43" s="78"/>
      <c r="ALG43" s="78"/>
      <c r="ALH43" s="78"/>
      <c r="ALI43" s="78"/>
      <c r="ALJ43" s="78"/>
      <c r="ALK43" s="78"/>
      <c r="ALL43" s="78"/>
      <c r="ALM43" s="78"/>
      <c r="ALN43" s="78"/>
      <c r="ALO43" s="78"/>
      <c r="ALP43" s="78"/>
      <c r="ALQ43" s="78"/>
      <c r="ALR43" s="78"/>
      <c r="ALS43" s="78"/>
      <c r="ALT43" s="78"/>
      <c r="ALU43" s="78"/>
      <c r="ALV43" s="78"/>
      <c r="ALW43" s="78"/>
      <c r="ALX43" s="78"/>
      <c r="ALY43" s="78"/>
      <c r="ALZ43" s="78"/>
      <c r="AMA43" s="78"/>
      <c r="AMB43" s="78"/>
      <c r="AMC43" s="78"/>
      <c r="AMD43" s="78"/>
      <c r="AME43" s="78"/>
      <c r="AMF43" s="78"/>
      <c r="AMG43" s="78"/>
      <c r="AMH43" s="78"/>
      <c r="AMI43" s="78"/>
      <c r="AMJ43" s="78"/>
      <c r="AMK43" s="78"/>
      <c r="AML43" s="78"/>
      <c r="AMM43" s="78"/>
      <c r="AMN43" s="78"/>
    </row>
    <row r="44" spans="1:1028" s="232" customFormat="1">
      <c r="A44" s="201">
        <v>39</v>
      </c>
      <c r="B44" s="201">
        <v>5</v>
      </c>
      <c r="C44" s="105" t="s">
        <v>418</v>
      </c>
      <c r="D44" s="105" t="s">
        <v>997</v>
      </c>
      <c r="E44" s="232" t="s">
        <v>1052</v>
      </c>
      <c r="F44" s="201"/>
      <c r="G44" s="201"/>
      <c r="H44" s="201" t="s">
        <v>127</v>
      </c>
      <c r="I44" s="283">
        <v>6.5351999999999997</v>
      </c>
      <c r="J44" s="288">
        <f t="shared" si="0"/>
        <v>32.676000000000002</v>
      </c>
      <c r="K44" s="249">
        <v>3.90456</v>
      </c>
      <c r="L44" s="287">
        <f>B44*K44</f>
        <v>19.5228</v>
      </c>
      <c r="M44" s="186" t="s">
        <v>673</v>
      </c>
      <c r="N44" s="78"/>
      <c r="O44" s="78"/>
      <c r="P44" s="78"/>
      <c r="Q44" s="78"/>
      <c r="R44" s="78"/>
      <c r="S44" s="78"/>
      <c r="T44" s="78"/>
      <c r="U44" s="78"/>
      <c r="V44" s="78"/>
      <c r="W44" s="78"/>
      <c r="X44" s="78"/>
      <c r="Y44" s="78"/>
      <c r="Z44" s="78"/>
      <c r="AA44" s="78"/>
      <c r="AB44" s="78"/>
      <c r="AC44" s="78"/>
      <c r="AD44" s="78"/>
      <c r="AE44" s="78"/>
      <c r="AF44" s="78"/>
      <c r="AG44" s="78"/>
      <c r="AH44" s="78"/>
      <c r="AI44" s="78"/>
      <c r="AJ44" s="78"/>
      <c r="AK44" s="78"/>
      <c r="AL44" s="78"/>
      <c r="AM44" s="78"/>
      <c r="AN44" s="78"/>
      <c r="AO44" s="78"/>
      <c r="AP44" s="78"/>
      <c r="AQ44" s="78"/>
      <c r="AR44" s="78"/>
      <c r="AS44" s="78"/>
      <c r="AT44" s="78"/>
      <c r="AU44" s="78"/>
      <c r="AV44" s="78"/>
      <c r="AW44" s="78"/>
      <c r="AX44" s="78"/>
      <c r="AY44" s="78"/>
      <c r="AZ44" s="78"/>
      <c r="BA44" s="78"/>
      <c r="BB44" s="78"/>
      <c r="BC44" s="78"/>
      <c r="BD44" s="78"/>
      <c r="BE44" s="78"/>
      <c r="BF44" s="78"/>
      <c r="BG44" s="78"/>
      <c r="BH44" s="78"/>
      <c r="BI44" s="78"/>
      <c r="BJ44" s="78"/>
      <c r="BK44" s="78"/>
      <c r="BL44" s="78"/>
      <c r="BM44" s="78"/>
      <c r="BN44" s="78"/>
      <c r="BO44" s="78"/>
      <c r="BP44" s="78"/>
      <c r="BQ44" s="78"/>
      <c r="BR44" s="78"/>
      <c r="BS44" s="78"/>
      <c r="BT44" s="78"/>
      <c r="BU44" s="78"/>
      <c r="BV44" s="78"/>
      <c r="BW44" s="78"/>
      <c r="BX44" s="78"/>
      <c r="BY44" s="78"/>
      <c r="BZ44" s="78"/>
      <c r="CA44" s="78"/>
      <c r="CB44" s="78"/>
      <c r="CC44" s="78"/>
      <c r="CD44" s="78"/>
      <c r="CE44" s="78"/>
      <c r="CF44" s="78"/>
      <c r="CG44" s="78"/>
      <c r="CH44" s="78"/>
      <c r="CI44" s="78"/>
      <c r="CJ44" s="78"/>
      <c r="CK44" s="78"/>
      <c r="CL44" s="78"/>
      <c r="CM44" s="78"/>
      <c r="CN44" s="78"/>
      <c r="CO44" s="78"/>
      <c r="CP44" s="78"/>
      <c r="CQ44" s="78"/>
      <c r="CR44" s="78"/>
      <c r="CS44" s="78"/>
      <c r="CT44" s="78"/>
      <c r="CU44" s="78"/>
      <c r="CV44" s="78"/>
      <c r="CW44" s="78"/>
      <c r="CX44" s="78"/>
      <c r="CY44" s="78"/>
      <c r="CZ44" s="78"/>
      <c r="DA44" s="78"/>
      <c r="DB44" s="78"/>
      <c r="DC44" s="78"/>
      <c r="DD44" s="78"/>
      <c r="DE44" s="78"/>
      <c r="DF44" s="78"/>
      <c r="DG44" s="78"/>
      <c r="DH44" s="78"/>
      <c r="DI44" s="78"/>
      <c r="DJ44" s="78"/>
      <c r="DK44" s="78"/>
      <c r="DL44" s="78"/>
      <c r="DM44" s="78"/>
      <c r="DN44" s="78"/>
      <c r="DO44" s="78"/>
      <c r="DP44" s="78"/>
      <c r="DQ44" s="78"/>
      <c r="DR44" s="78"/>
      <c r="DS44" s="78"/>
      <c r="DT44" s="78"/>
      <c r="DU44" s="78"/>
      <c r="DV44" s="78"/>
      <c r="DW44" s="78"/>
      <c r="DX44" s="78"/>
      <c r="DY44" s="78"/>
      <c r="DZ44" s="78"/>
      <c r="EA44" s="78"/>
      <c r="EB44" s="78"/>
      <c r="EC44" s="78"/>
      <c r="ED44" s="78"/>
      <c r="EE44" s="78"/>
      <c r="EF44" s="78"/>
      <c r="EG44" s="78"/>
      <c r="EH44" s="78"/>
      <c r="EI44" s="78"/>
      <c r="EJ44" s="78"/>
      <c r="EK44" s="78"/>
      <c r="EL44" s="78"/>
      <c r="EM44" s="78"/>
      <c r="EN44" s="78"/>
      <c r="EO44" s="78"/>
      <c r="EP44" s="78"/>
      <c r="EQ44" s="78"/>
      <c r="ER44" s="78"/>
      <c r="ES44" s="78"/>
      <c r="ET44" s="78"/>
      <c r="EU44" s="78"/>
      <c r="EV44" s="78"/>
      <c r="EW44" s="78"/>
      <c r="EX44" s="78"/>
      <c r="EY44" s="78"/>
      <c r="EZ44" s="78"/>
      <c r="FA44" s="78"/>
      <c r="FB44" s="78"/>
      <c r="FC44" s="78"/>
      <c r="FD44" s="78"/>
      <c r="FE44" s="78"/>
      <c r="FF44" s="78"/>
      <c r="FG44" s="78"/>
      <c r="FH44" s="78"/>
      <c r="FI44" s="78"/>
      <c r="FJ44" s="78"/>
      <c r="FK44" s="78"/>
      <c r="FL44" s="78"/>
      <c r="FM44" s="78"/>
      <c r="FN44" s="78"/>
      <c r="FO44" s="78"/>
      <c r="FP44" s="78"/>
      <c r="FQ44" s="78"/>
      <c r="FR44" s="78"/>
      <c r="FS44" s="78"/>
      <c r="FT44" s="78"/>
      <c r="FU44" s="78"/>
      <c r="FV44" s="78"/>
      <c r="FW44" s="78"/>
      <c r="FX44" s="78"/>
      <c r="FY44" s="78"/>
      <c r="FZ44" s="78"/>
      <c r="GA44" s="78"/>
      <c r="GB44" s="78"/>
      <c r="GC44" s="78"/>
      <c r="GD44" s="78"/>
      <c r="GE44" s="78"/>
      <c r="GF44" s="78"/>
      <c r="GG44" s="78"/>
      <c r="GH44" s="78"/>
      <c r="GI44" s="78"/>
      <c r="GJ44" s="78"/>
      <c r="GK44" s="78"/>
      <c r="GL44" s="78"/>
      <c r="GM44" s="78"/>
      <c r="GN44" s="78"/>
      <c r="GO44" s="78"/>
      <c r="GP44" s="78"/>
      <c r="GQ44" s="78"/>
      <c r="GR44" s="78"/>
      <c r="GS44" s="78"/>
      <c r="GT44" s="78"/>
      <c r="GU44" s="78"/>
      <c r="GV44" s="78"/>
      <c r="GW44" s="78"/>
      <c r="GX44" s="78"/>
      <c r="GY44" s="78"/>
      <c r="GZ44" s="78"/>
      <c r="HA44" s="78"/>
      <c r="HB44" s="78"/>
      <c r="HC44" s="78"/>
      <c r="HD44" s="78"/>
      <c r="HE44" s="78"/>
      <c r="HF44" s="78"/>
      <c r="HG44" s="78"/>
      <c r="HH44" s="78"/>
      <c r="HI44" s="78"/>
      <c r="HJ44" s="78"/>
      <c r="HK44" s="78"/>
      <c r="HL44" s="78"/>
      <c r="HM44" s="78"/>
      <c r="HN44" s="78"/>
      <c r="HO44" s="78"/>
      <c r="HP44" s="78"/>
      <c r="HQ44" s="78"/>
      <c r="HR44" s="78"/>
      <c r="HS44" s="78"/>
      <c r="HT44" s="78"/>
      <c r="HU44" s="78"/>
      <c r="HV44" s="78"/>
      <c r="HW44" s="78"/>
      <c r="HX44" s="78"/>
      <c r="HY44" s="78"/>
      <c r="HZ44" s="78"/>
      <c r="IA44" s="78"/>
      <c r="IB44" s="78"/>
      <c r="IC44" s="78"/>
      <c r="ID44" s="78"/>
      <c r="IE44" s="78"/>
      <c r="IF44" s="78"/>
      <c r="IG44" s="78"/>
      <c r="IH44" s="78"/>
      <c r="II44" s="78"/>
      <c r="IJ44" s="78"/>
      <c r="IK44" s="78"/>
      <c r="IL44" s="78"/>
      <c r="IM44" s="78"/>
      <c r="IN44" s="78"/>
      <c r="IO44" s="78"/>
      <c r="IP44" s="78"/>
      <c r="IQ44" s="78"/>
      <c r="IR44" s="78"/>
      <c r="IS44" s="78"/>
      <c r="IT44" s="78"/>
      <c r="IU44" s="78"/>
      <c r="IV44" s="78"/>
      <c r="IW44" s="78"/>
      <c r="IX44" s="78"/>
      <c r="IY44" s="78"/>
      <c r="IZ44" s="78"/>
      <c r="JA44" s="78"/>
      <c r="JB44" s="78"/>
      <c r="JC44" s="78"/>
      <c r="JD44" s="78"/>
      <c r="JE44" s="78"/>
      <c r="JF44" s="78"/>
      <c r="JG44" s="78"/>
      <c r="JH44" s="78"/>
      <c r="JI44" s="78"/>
      <c r="JJ44" s="78"/>
      <c r="JK44" s="78"/>
      <c r="JL44" s="78"/>
      <c r="JM44" s="78"/>
      <c r="JN44" s="78"/>
      <c r="JO44" s="78"/>
      <c r="JP44" s="78"/>
      <c r="JQ44" s="78"/>
      <c r="JR44" s="78"/>
      <c r="JS44" s="78"/>
      <c r="JT44" s="78"/>
      <c r="JU44" s="78"/>
      <c r="JV44" s="78"/>
      <c r="JW44" s="78"/>
      <c r="JX44" s="78"/>
      <c r="JY44" s="78"/>
      <c r="JZ44" s="78"/>
      <c r="KA44" s="78"/>
      <c r="KB44" s="78"/>
      <c r="KC44" s="78"/>
      <c r="KD44" s="78"/>
      <c r="KE44" s="78"/>
      <c r="KF44" s="78"/>
      <c r="KG44" s="78"/>
      <c r="KH44" s="78"/>
      <c r="KI44" s="78"/>
      <c r="KJ44" s="78"/>
      <c r="KK44" s="78"/>
      <c r="KL44" s="78"/>
      <c r="KM44" s="78"/>
      <c r="KN44" s="78"/>
      <c r="KO44" s="78"/>
      <c r="KP44" s="78"/>
      <c r="KQ44" s="78"/>
      <c r="KR44" s="78"/>
      <c r="KS44" s="78"/>
      <c r="KT44" s="78"/>
      <c r="KU44" s="78"/>
      <c r="KV44" s="78"/>
      <c r="KW44" s="78"/>
      <c r="KX44" s="78"/>
      <c r="KY44" s="78"/>
      <c r="KZ44" s="78"/>
      <c r="LA44" s="78"/>
      <c r="LB44" s="78"/>
      <c r="LC44" s="78"/>
      <c r="LD44" s="78"/>
      <c r="LE44" s="78"/>
      <c r="LF44" s="78"/>
      <c r="LG44" s="78"/>
      <c r="LH44" s="78"/>
      <c r="LI44" s="78"/>
      <c r="LJ44" s="78"/>
      <c r="LK44" s="78"/>
      <c r="LL44" s="78"/>
      <c r="LM44" s="78"/>
      <c r="LN44" s="78"/>
      <c r="LO44" s="78"/>
      <c r="LP44" s="78"/>
      <c r="LQ44" s="78"/>
      <c r="LR44" s="78"/>
      <c r="LS44" s="78"/>
      <c r="LT44" s="78"/>
      <c r="LU44" s="78"/>
      <c r="LV44" s="78"/>
      <c r="LW44" s="78"/>
      <c r="LX44" s="78"/>
      <c r="LY44" s="78"/>
      <c r="LZ44" s="78"/>
      <c r="MA44" s="78"/>
      <c r="MB44" s="78"/>
      <c r="MC44" s="78"/>
      <c r="MD44" s="78"/>
      <c r="ME44" s="78"/>
      <c r="MF44" s="78"/>
      <c r="MG44" s="78"/>
      <c r="MH44" s="78"/>
      <c r="MI44" s="78"/>
      <c r="MJ44" s="78"/>
      <c r="MK44" s="78"/>
      <c r="ML44" s="78"/>
      <c r="MM44" s="78"/>
      <c r="MN44" s="78"/>
      <c r="MO44" s="78"/>
      <c r="MP44" s="78"/>
      <c r="MQ44" s="78"/>
      <c r="MR44" s="78"/>
      <c r="MS44" s="78"/>
      <c r="MT44" s="78"/>
      <c r="MU44" s="78"/>
      <c r="MV44" s="78"/>
      <c r="MW44" s="78"/>
      <c r="MX44" s="78"/>
      <c r="MY44" s="78"/>
      <c r="MZ44" s="78"/>
      <c r="NA44" s="78"/>
      <c r="NB44" s="78"/>
      <c r="NC44" s="78"/>
      <c r="ND44" s="78"/>
      <c r="NE44" s="78"/>
      <c r="NF44" s="78"/>
      <c r="NG44" s="78"/>
      <c r="NH44" s="78"/>
      <c r="NI44" s="78"/>
      <c r="NJ44" s="78"/>
      <c r="NK44" s="78"/>
      <c r="NL44" s="78"/>
      <c r="NM44" s="78"/>
      <c r="NN44" s="78"/>
      <c r="NO44" s="78"/>
      <c r="NP44" s="78"/>
      <c r="NQ44" s="78"/>
      <c r="NR44" s="78"/>
      <c r="NS44" s="78"/>
      <c r="NT44" s="78"/>
      <c r="NU44" s="78"/>
      <c r="NV44" s="78"/>
      <c r="NW44" s="78"/>
      <c r="NX44" s="78"/>
      <c r="NY44" s="78"/>
      <c r="NZ44" s="78"/>
      <c r="OA44" s="78"/>
      <c r="OB44" s="78"/>
      <c r="OC44" s="78"/>
      <c r="OD44" s="78"/>
      <c r="OE44" s="78"/>
      <c r="OF44" s="78"/>
      <c r="OG44" s="78"/>
      <c r="OH44" s="78"/>
      <c r="OI44" s="78"/>
      <c r="OJ44" s="78"/>
      <c r="OK44" s="78"/>
      <c r="OL44" s="78"/>
      <c r="OM44" s="78"/>
      <c r="ON44" s="78"/>
      <c r="OO44" s="78"/>
      <c r="OP44" s="78"/>
      <c r="OQ44" s="78"/>
      <c r="OR44" s="78"/>
      <c r="OS44" s="78"/>
      <c r="OT44" s="78"/>
      <c r="OU44" s="78"/>
      <c r="OV44" s="78"/>
      <c r="OW44" s="78"/>
      <c r="OX44" s="78"/>
      <c r="OY44" s="78"/>
      <c r="OZ44" s="78"/>
      <c r="PA44" s="78"/>
      <c r="PB44" s="78"/>
      <c r="PC44" s="78"/>
      <c r="PD44" s="78"/>
      <c r="PE44" s="78"/>
      <c r="PF44" s="78"/>
      <c r="PG44" s="78"/>
      <c r="PH44" s="78"/>
      <c r="PI44" s="78"/>
      <c r="PJ44" s="78"/>
      <c r="PK44" s="78"/>
      <c r="PL44" s="78"/>
      <c r="PM44" s="78"/>
      <c r="PN44" s="78"/>
      <c r="PO44" s="78"/>
      <c r="PP44" s="78"/>
      <c r="PQ44" s="78"/>
      <c r="PR44" s="78"/>
      <c r="PS44" s="78"/>
      <c r="PT44" s="78"/>
      <c r="PU44" s="78"/>
      <c r="PV44" s="78"/>
      <c r="PW44" s="78"/>
      <c r="PX44" s="78"/>
      <c r="PY44" s="78"/>
      <c r="PZ44" s="78"/>
      <c r="QA44" s="78"/>
      <c r="QB44" s="78"/>
      <c r="QC44" s="78"/>
      <c r="QD44" s="78"/>
      <c r="QE44" s="78"/>
      <c r="QF44" s="78"/>
      <c r="QG44" s="78"/>
      <c r="QH44" s="78"/>
      <c r="QI44" s="78"/>
      <c r="QJ44" s="78"/>
      <c r="QK44" s="78"/>
      <c r="QL44" s="78"/>
      <c r="QM44" s="78"/>
      <c r="QN44" s="78"/>
      <c r="QO44" s="78"/>
      <c r="QP44" s="78"/>
      <c r="QQ44" s="78"/>
      <c r="QR44" s="78"/>
      <c r="QS44" s="78"/>
      <c r="QT44" s="78"/>
      <c r="QU44" s="78"/>
      <c r="QV44" s="78"/>
      <c r="QW44" s="78"/>
      <c r="QX44" s="78"/>
      <c r="QY44" s="78"/>
      <c r="QZ44" s="78"/>
      <c r="RA44" s="78"/>
      <c r="RB44" s="78"/>
      <c r="RC44" s="78"/>
      <c r="RD44" s="78"/>
      <c r="RE44" s="78"/>
      <c r="RF44" s="78"/>
      <c r="RG44" s="78"/>
      <c r="RH44" s="78"/>
      <c r="RI44" s="78"/>
      <c r="RJ44" s="78"/>
      <c r="RK44" s="78"/>
      <c r="RL44" s="78"/>
      <c r="RM44" s="78"/>
      <c r="RN44" s="78"/>
      <c r="RO44" s="78"/>
      <c r="RP44" s="78"/>
      <c r="RQ44" s="78"/>
      <c r="RR44" s="78"/>
      <c r="RS44" s="78"/>
      <c r="RT44" s="78"/>
      <c r="RU44" s="78"/>
      <c r="RV44" s="78"/>
      <c r="RW44" s="78"/>
      <c r="RX44" s="78"/>
      <c r="RY44" s="78"/>
      <c r="RZ44" s="78"/>
      <c r="SA44" s="78"/>
      <c r="SB44" s="78"/>
      <c r="SC44" s="78"/>
      <c r="SD44" s="78"/>
      <c r="SE44" s="78"/>
      <c r="SF44" s="78"/>
      <c r="SG44" s="78"/>
      <c r="SH44" s="78"/>
      <c r="SI44" s="78"/>
      <c r="SJ44" s="78"/>
      <c r="SK44" s="78"/>
      <c r="SL44" s="78"/>
      <c r="SM44" s="78"/>
      <c r="SN44" s="78"/>
      <c r="SO44" s="78"/>
      <c r="SP44" s="78"/>
      <c r="SQ44" s="78"/>
      <c r="SR44" s="78"/>
      <c r="SS44" s="78"/>
      <c r="ST44" s="78"/>
      <c r="SU44" s="78"/>
      <c r="SV44" s="78"/>
      <c r="SW44" s="78"/>
      <c r="SX44" s="78"/>
      <c r="SY44" s="78"/>
      <c r="SZ44" s="78"/>
      <c r="TA44" s="78"/>
      <c r="TB44" s="78"/>
      <c r="TC44" s="78"/>
      <c r="TD44" s="78"/>
      <c r="TE44" s="78"/>
      <c r="TF44" s="78"/>
      <c r="TG44" s="78"/>
      <c r="TH44" s="78"/>
      <c r="TI44" s="78"/>
      <c r="TJ44" s="78"/>
      <c r="TK44" s="78"/>
      <c r="TL44" s="78"/>
      <c r="TM44" s="78"/>
      <c r="TN44" s="78"/>
      <c r="TO44" s="78"/>
      <c r="TP44" s="78"/>
      <c r="TQ44" s="78"/>
      <c r="TR44" s="78"/>
      <c r="TS44" s="78"/>
      <c r="TT44" s="78"/>
      <c r="TU44" s="78"/>
      <c r="TV44" s="78"/>
      <c r="TW44" s="78"/>
      <c r="TX44" s="78"/>
      <c r="TY44" s="78"/>
      <c r="TZ44" s="78"/>
      <c r="UA44" s="78"/>
      <c r="UB44" s="78"/>
      <c r="UC44" s="78"/>
      <c r="UD44" s="78"/>
      <c r="UE44" s="78"/>
      <c r="UF44" s="78"/>
      <c r="UG44" s="78"/>
      <c r="UH44" s="78"/>
      <c r="UI44" s="78"/>
      <c r="UJ44" s="78"/>
      <c r="UK44" s="78"/>
      <c r="UL44" s="78"/>
      <c r="UM44" s="78"/>
      <c r="UN44" s="78"/>
      <c r="UO44" s="78"/>
      <c r="UP44" s="78"/>
      <c r="UQ44" s="78"/>
      <c r="UR44" s="78"/>
      <c r="US44" s="78"/>
      <c r="UT44" s="78"/>
      <c r="UU44" s="78"/>
      <c r="UV44" s="78"/>
      <c r="UW44" s="78"/>
      <c r="UX44" s="78"/>
      <c r="UY44" s="78"/>
      <c r="UZ44" s="78"/>
      <c r="VA44" s="78"/>
      <c r="VB44" s="78"/>
      <c r="VC44" s="78"/>
      <c r="VD44" s="78"/>
      <c r="VE44" s="78"/>
      <c r="VF44" s="78"/>
      <c r="VG44" s="78"/>
      <c r="VH44" s="78"/>
      <c r="VI44" s="78"/>
      <c r="VJ44" s="78"/>
      <c r="VK44" s="78"/>
      <c r="VL44" s="78"/>
      <c r="VM44" s="78"/>
      <c r="VN44" s="78"/>
      <c r="VO44" s="78"/>
      <c r="VP44" s="78"/>
      <c r="VQ44" s="78"/>
      <c r="VR44" s="78"/>
      <c r="VS44" s="78"/>
      <c r="VT44" s="78"/>
      <c r="VU44" s="78"/>
      <c r="VV44" s="78"/>
      <c r="VW44" s="78"/>
      <c r="VX44" s="78"/>
      <c r="VY44" s="78"/>
      <c r="VZ44" s="78"/>
      <c r="WA44" s="78"/>
      <c r="WB44" s="78"/>
      <c r="WC44" s="78"/>
      <c r="WD44" s="78"/>
      <c r="WE44" s="78"/>
      <c r="WF44" s="78"/>
      <c r="WG44" s="78"/>
      <c r="WH44" s="78"/>
      <c r="WI44" s="78"/>
      <c r="WJ44" s="78"/>
      <c r="WK44" s="78"/>
      <c r="WL44" s="78"/>
      <c r="WM44" s="78"/>
      <c r="WN44" s="78"/>
      <c r="WO44" s="78"/>
      <c r="WP44" s="78"/>
      <c r="WQ44" s="78"/>
      <c r="WR44" s="78"/>
      <c r="WS44" s="78"/>
      <c r="WT44" s="78"/>
      <c r="WU44" s="78"/>
      <c r="WV44" s="78"/>
      <c r="WW44" s="78"/>
      <c r="WX44" s="78"/>
      <c r="WY44" s="78"/>
      <c r="WZ44" s="78"/>
      <c r="XA44" s="78"/>
      <c r="XB44" s="78"/>
      <c r="XC44" s="78"/>
      <c r="XD44" s="78"/>
      <c r="XE44" s="78"/>
      <c r="XF44" s="78"/>
      <c r="XG44" s="78"/>
      <c r="XH44" s="78"/>
      <c r="XI44" s="78"/>
      <c r="XJ44" s="78"/>
      <c r="XK44" s="78"/>
      <c r="XL44" s="78"/>
      <c r="XM44" s="78"/>
      <c r="XN44" s="78"/>
      <c r="XO44" s="78"/>
      <c r="XP44" s="78"/>
      <c r="XQ44" s="78"/>
      <c r="XR44" s="78"/>
      <c r="XS44" s="78"/>
      <c r="XT44" s="78"/>
      <c r="XU44" s="78"/>
      <c r="XV44" s="78"/>
      <c r="XW44" s="78"/>
      <c r="XX44" s="78"/>
      <c r="XY44" s="78"/>
      <c r="XZ44" s="78"/>
      <c r="YA44" s="78"/>
      <c r="YB44" s="78"/>
      <c r="YC44" s="78"/>
      <c r="YD44" s="78"/>
      <c r="YE44" s="78"/>
      <c r="YF44" s="78"/>
      <c r="YG44" s="78"/>
      <c r="YH44" s="78"/>
      <c r="YI44" s="78"/>
      <c r="YJ44" s="78"/>
      <c r="YK44" s="78"/>
      <c r="YL44" s="78"/>
      <c r="YM44" s="78"/>
      <c r="YN44" s="78"/>
      <c r="YO44" s="78"/>
      <c r="YP44" s="78"/>
      <c r="YQ44" s="78"/>
      <c r="YR44" s="78"/>
      <c r="YS44" s="78"/>
      <c r="YT44" s="78"/>
      <c r="YU44" s="78"/>
      <c r="YV44" s="78"/>
      <c r="YW44" s="78"/>
      <c r="YX44" s="78"/>
      <c r="YY44" s="78"/>
      <c r="YZ44" s="78"/>
      <c r="ZA44" s="78"/>
      <c r="ZB44" s="78"/>
      <c r="ZC44" s="78"/>
      <c r="ZD44" s="78"/>
      <c r="ZE44" s="78"/>
      <c r="ZF44" s="78"/>
      <c r="ZG44" s="78"/>
      <c r="ZH44" s="78"/>
      <c r="ZI44" s="78"/>
      <c r="ZJ44" s="78"/>
      <c r="ZK44" s="78"/>
      <c r="ZL44" s="78"/>
      <c r="ZM44" s="78"/>
      <c r="ZN44" s="78"/>
      <c r="ZO44" s="78"/>
      <c r="ZP44" s="78"/>
      <c r="ZQ44" s="78"/>
      <c r="ZR44" s="78"/>
      <c r="ZS44" s="78"/>
      <c r="ZT44" s="78"/>
      <c r="ZU44" s="78"/>
      <c r="ZV44" s="78"/>
      <c r="ZW44" s="78"/>
      <c r="ZX44" s="78"/>
      <c r="ZY44" s="78"/>
      <c r="ZZ44" s="78"/>
      <c r="AAA44" s="78"/>
      <c r="AAB44" s="78"/>
      <c r="AAC44" s="78"/>
      <c r="AAD44" s="78"/>
      <c r="AAE44" s="78"/>
      <c r="AAF44" s="78"/>
      <c r="AAG44" s="78"/>
      <c r="AAH44" s="78"/>
      <c r="AAI44" s="78"/>
      <c r="AAJ44" s="78"/>
      <c r="AAK44" s="78"/>
      <c r="AAL44" s="78"/>
      <c r="AAM44" s="78"/>
      <c r="AAN44" s="78"/>
      <c r="AAO44" s="78"/>
      <c r="AAP44" s="78"/>
      <c r="AAQ44" s="78"/>
      <c r="AAR44" s="78"/>
      <c r="AAS44" s="78"/>
      <c r="AAT44" s="78"/>
      <c r="AAU44" s="78"/>
      <c r="AAV44" s="78"/>
      <c r="AAW44" s="78"/>
      <c r="AAX44" s="78"/>
      <c r="AAY44" s="78"/>
      <c r="AAZ44" s="78"/>
      <c r="ABA44" s="78"/>
      <c r="ABB44" s="78"/>
      <c r="ABC44" s="78"/>
      <c r="ABD44" s="78"/>
      <c r="ABE44" s="78"/>
      <c r="ABF44" s="78"/>
      <c r="ABG44" s="78"/>
      <c r="ABH44" s="78"/>
      <c r="ABI44" s="78"/>
      <c r="ABJ44" s="78"/>
      <c r="ABK44" s="78"/>
      <c r="ABL44" s="78"/>
      <c r="ABM44" s="78"/>
      <c r="ABN44" s="78"/>
      <c r="ABO44" s="78"/>
      <c r="ABP44" s="78"/>
      <c r="ABQ44" s="78"/>
      <c r="ABR44" s="78"/>
      <c r="ABS44" s="78"/>
      <c r="ABT44" s="78"/>
      <c r="ABU44" s="78"/>
      <c r="ABV44" s="78"/>
      <c r="ABW44" s="78"/>
      <c r="ABX44" s="78"/>
      <c r="ABY44" s="78"/>
      <c r="ABZ44" s="78"/>
      <c r="ACA44" s="78"/>
      <c r="ACB44" s="78"/>
      <c r="ACC44" s="78"/>
      <c r="ACD44" s="78"/>
      <c r="ACE44" s="78"/>
      <c r="ACF44" s="78"/>
      <c r="ACG44" s="78"/>
      <c r="ACH44" s="78"/>
      <c r="ACI44" s="78"/>
      <c r="ACJ44" s="78"/>
      <c r="ACK44" s="78"/>
      <c r="ACL44" s="78"/>
      <c r="ACM44" s="78"/>
      <c r="ACN44" s="78"/>
      <c r="ACO44" s="78"/>
      <c r="ACP44" s="78"/>
      <c r="ACQ44" s="78"/>
      <c r="ACR44" s="78"/>
      <c r="ACS44" s="78"/>
      <c r="ACT44" s="78"/>
      <c r="ACU44" s="78"/>
      <c r="ACV44" s="78"/>
      <c r="ACW44" s="78"/>
      <c r="ACX44" s="78"/>
      <c r="ACY44" s="78"/>
      <c r="ACZ44" s="78"/>
      <c r="ADA44" s="78"/>
      <c r="ADB44" s="78"/>
      <c r="ADC44" s="78"/>
      <c r="ADD44" s="78"/>
      <c r="ADE44" s="78"/>
      <c r="ADF44" s="78"/>
      <c r="ADG44" s="78"/>
      <c r="ADH44" s="78"/>
      <c r="ADI44" s="78"/>
      <c r="ADJ44" s="78"/>
      <c r="ADK44" s="78"/>
      <c r="ADL44" s="78"/>
      <c r="ADM44" s="78"/>
      <c r="ADN44" s="78"/>
      <c r="ADO44" s="78"/>
      <c r="ADP44" s="78"/>
      <c r="ADQ44" s="78"/>
      <c r="ADR44" s="78"/>
      <c r="ADS44" s="78"/>
      <c r="ADT44" s="78"/>
      <c r="ADU44" s="78"/>
      <c r="ADV44" s="78"/>
      <c r="ADW44" s="78"/>
      <c r="ADX44" s="78"/>
      <c r="ADY44" s="78"/>
      <c r="ADZ44" s="78"/>
      <c r="AEA44" s="78"/>
      <c r="AEB44" s="78"/>
      <c r="AEC44" s="78"/>
      <c r="AED44" s="78"/>
      <c r="AEE44" s="78"/>
      <c r="AEF44" s="78"/>
      <c r="AEG44" s="78"/>
      <c r="AEH44" s="78"/>
      <c r="AEI44" s="78"/>
      <c r="AEJ44" s="78"/>
      <c r="AEK44" s="78"/>
      <c r="AEL44" s="78"/>
      <c r="AEM44" s="78"/>
      <c r="AEN44" s="78"/>
      <c r="AEO44" s="78"/>
      <c r="AEP44" s="78"/>
      <c r="AEQ44" s="78"/>
      <c r="AER44" s="78"/>
      <c r="AES44" s="78"/>
      <c r="AET44" s="78"/>
      <c r="AEU44" s="78"/>
      <c r="AEV44" s="78"/>
      <c r="AEW44" s="78"/>
      <c r="AEX44" s="78"/>
      <c r="AEY44" s="78"/>
      <c r="AEZ44" s="78"/>
      <c r="AFA44" s="78"/>
      <c r="AFB44" s="78"/>
      <c r="AFC44" s="78"/>
      <c r="AFD44" s="78"/>
      <c r="AFE44" s="78"/>
      <c r="AFF44" s="78"/>
      <c r="AFG44" s="78"/>
      <c r="AFH44" s="78"/>
      <c r="AFI44" s="78"/>
      <c r="AFJ44" s="78"/>
      <c r="AFK44" s="78"/>
      <c r="AFL44" s="78"/>
      <c r="AFM44" s="78"/>
      <c r="AFN44" s="78"/>
      <c r="AFO44" s="78"/>
      <c r="AFP44" s="78"/>
      <c r="AFQ44" s="78"/>
      <c r="AFR44" s="78"/>
      <c r="AFS44" s="78"/>
      <c r="AFT44" s="78"/>
      <c r="AFU44" s="78"/>
      <c r="AFV44" s="78"/>
      <c r="AFW44" s="78"/>
      <c r="AFX44" s="78"/>
      <c r="AFY44" s="78"/>
      <c r="AFZ44" s="78"/>
      <c r="AGA44" s="78"/>
      <c r="AGB44" s="78"/>
      <c r="AGC44" s="78"/>
      <c r="AGD44" s="78"/>
      <c r="AGE44" s="78"/>
      <c r="AGF44" s="78"/>
      <c r="AGG44" s="78"/>
      <c r="AGH44" s="78"/>
      <c r="AGI44" s="78"/>
      <c r="AGJ44" s="78"/>
      <c r="AGK44" s="78"/>
      <c r="AGL44" s="78"/>
      <c r="AGM44" s="78"/>
      <c r="AGN44" s="78"/>
      <c r="AGO44" s="78"/>
      <c r="AGP44" s="78"/>
      <c r="AGQ44" s="78"/>
      <c r="AGR44" s="78"/>
      <c r="AGS44" s="78"/>
      <c r="AGT44" s="78"/>
      <c r="AGU44" s="78"/>
      <c r="AGV44" s="78"/>
      <c r="AGW44" s="78"/>
      <c r="AGX44" s="78"/>
      <c r="AGY44" s="78"/>
      <c r="AGZ44" s="78"/>
      <c r="AHA44" s="78"/>
      <c r="AHB44" s="78"/>
      <c r="AHC44" s="78"/>
      <c r="AHD44" s="78"/>
      <c r="AHE44" s="78"/>
      <c r="AHF44" s="78"/>
      <c r="AHG44" s="78"/>
      <c r="AHH44" s="78"/>
      <c r="AHI44" s="78"/>
      <c r="AHJ44" s="78"/>
      <c r="AHK44" s="78"/>
      <c r="AHL44" s="78"/>
      <c r="AHM44" s="78"/>
      <c r="AHN44" s="78"/>
      <c r="AHO44" s="78"/>
      <c r="AHP44" s="78"/>
      <c r="AHQ44" s="78"/>
      <c r="AHR44" s="78"/>
      <c r="AHS44" s="78"/>
      <c r="AHT44" s="78"/>
      <c r="AHU44" s="78"/>
      <c r="AHV44" s="78"/>
      <c r="AHW44" s="78"/>
      <c r="AHX44" s="78"/>
      <c r="AHY44" s="78"/>
      <c r="AHZ44" s="78"/>
      <c r="AIA44" s="78"/>
      <c r="AIB44" s="78"/>
      <c r="AIC44" s="78"/>
      <c r="AID44" s="78"/>
      <c r="AIE44" s="78"/>
      <c r="AIF44" s="78"/>
      <c r="AIG44" s="78"/>
      <c r="AIH44" s="78"/>
      <c r="AII44" s="78"/>
      <c r="AIJ44" s="78"/>
      <c r="AIK44" s="78"/>
      <c r="AIL44" s="78"/>
      <c r="AIM44" s="78"/>
      <c r="AIN44" s="78"/>
      <c r="AIO44" s="78"/>
      <c r="AIP44" s="78"/>
      <c r="AIQ44" s="78"/>
      <c r="AIR44" s="78"/>
      <c r="AIS44" s="78"/>
      <c r="AIT44" s="78"/>
      <c r="AIU44" s="78"/>
      <c r="AIV44" s="78"/>
      <c r="AIW44" s="78"/>
      <c r="AIX44" s="78"/>
      <c r="AIY44" s="78"/>
      <c r="AIZ44" s="78"/>
      <c r="AJA44" s="78"/>
      <c r="AJB44" s="78"/>
      <c r="AJC44" s="78"/>
      <c r="AJD44" s="78"/>
      <c r="AJE44" s="78"/>
      <c r="AJF44" s="78"/>
      <c r="AJG44" s="78"/>
      <c r="AJH44" s="78"/>
      <c r="AJI44" s="78"/>
      <c r="AJJ44" s="78"/>
      <c r="AJK44" s="78"/>
      <c r="AJL44" s="78"/>
      <c r="AJM44" s="78"/>
      <c r="AJN44" s="78"/>
      <c r="AJO44" s="78"/>
      <c r="AJP44" s="78"/>
      <c r="AJQ44" s="78"/>
      <c r="AJR44" s="78"/>
      <c r="AJS44" s="78"/>
      <c r="AJT44" s="78"/>
      <c r="AJU44" s="78"/>
      <c r="AJV44" s="78"/>
      <c r="AJW44" s="78"/>
      <c r="AJX44" s="78"/>
      <c r="AJY44" s="78"/>
      <c r="AJZ44" s="78"/>
      <c r="AKA44" s="78"/>
      <c r="AKB44" s="78"/>
      <c r="AKC44" s="78"/>
      <c r="AKD44" s="78"/>
      <c r="AKE44" s="78"/>
      <c r="AKF44" s="78"/>
      <c r="AKG44" s="78"/>
      <c r="AKH44" s="78"/>
      <c r="AKI44" s="78"/>
      <c r="AKJ44" s="78"/>
      <c r="AKK44" s="78"/>
      <c r="AKL44" s="78"/>
      <c r="AKM44" s="78"/>
      <c r="AKN44" s="78"/>
      <c r="AKO44" s="78"/>
      <c r="AKP44" s="78"/>
      <c r="AKQ44" s="78"/>
      <c r="AKR44" s="78"/>
      <c r="AKS44" s="78"/>
      <c r="AKT44" s="78"/>
      <c r="AKU44" s="78"/>
      <c r="AKV44" s="78"/>
      <c r="AKW44" s="78"/>
      <c r="AKX44" s="78"/>
      <c r="AKY44" s="78"/>
      <c r="AKZ44" s="78"/>
      <c r="ALA44" s="78"/>
      <c r="ALB44" s="78"/>
      <c r="ALC44" s="78"/>
      <c r="ALD44" s="78"/>
      <c r="ALE44" s="78"/>
      <c r="ALF44" s="78"/>
      <c r="ALG44" s="78"/>
      <c r="ALH44" s="78"/>
      <c r="ALI44" s="78"/>
      <c r="ALJ44" s="78"/>
      <c r="ALK44" s="78"/>
      <c r="ALL44" s="78"/>
      <c r="ALM44" s="78"/>
      <c r="ALN44" s="78"/>
      <c r="ALO44" s="78"/>
      <c r="ALP44" s="78"/>
      <c r="ALQ44" s="78"/>
      <c r="ALR44" s="78"/>
      <c r="ALS44" s="78"/>
      <c r="ALT44" s="78"/>
      <c r="ALU44" s="78"/>
      <c r="ALV44" s="78"/>
      <c r="ALW44" s="78"/>
      <c r="ALX44" s="78"/>
      <c r="ALY44" s="78"/>
      <c r="ALZ44" s="78"/>
      <c r="AMA44" s="78"/>
      <c r="AMB44" s="78"/>
      <c r="AMC44" s="78"/>
      <c r="AMD44" s="78"/>
      <c r="AME44" s="78"/>
      <c r="AMF44" s="78"/>
      <c r="AMG44" s="78"/>
      <c r="AMH44" s="78"/>
      <c r="AMI44" s="78"/>
      <c r="AMJ44" s="78"/>
      <c r="AMK44" s="78"/>
      <c r="AML44" s="78"/>
      <c r="AMM44" s="78"/>
      <c r="AMN44" s="78"/>
    </row>
    <row r="45" spans="1:1028" s="232" customFormat="1">
      <c r="A45" s="201">
        <v>40</v>
      </c>
      <c r="B45" s="201">
        <v>5</v>
      </c>
      <c r="C45" s="105" t="s">
        <v>420</v>
      </c>
      <c r="D45" s="105" t="s">
        <v>1039</v>
      </c>
      <c r="E45" s="232" t="s">
        <v>1053</v>
      </c>
      <c r="F45" s="201"/>
      <c r="G45" s="201"/>
      <c r="H45" s="201" t="s">
        <v>201</v>
      </c>
      <c r="I45" s="283">
        <v>29.37</v>
      </c>
      <c r="J45" s="288">
        <f t="shared" si="0"/>
        <v>146.85</v>
      </c>
      <c r="K45" s="249">
        <v>23.13439</v>
      </c>
      <c r="L45" s="287">
        <f>B45*K45</f>
        <v>115.67195</v>
      </c>
      <c r="M45" s="186" t="s">
        <v>673</v>
      </c>
      <c r="N45" s="78"/>
      <c r="O45" s="78"/>
      <c r="P45" s="78"/>
      <c r="Q45" s="78"/>
      <c r="R45" s="78"/>
      <c r="S45" s="78"/>
      <c r="T45" s="78"/>
      <c r="U45" s="78"/>
      <c r="V45" s="78"/>
      <c r="W45" s="78"/>
      <c r="X45" s="78"/>
      <c r="Y45" s="78"/>
      <c r="Z45" s="78"/>
      <c r="AA45" s="78"/>
      <c r="AB45" s="78"/>
      <c r="AC45" s="78"/>
      <c r="AD45" s="78"/>
      <c r="AE45" s="78"/>
      <c r="AF45" s="78"/>
      <c r="AG45" s="78"/>
      <c r="AH45" s="78"/>
      <c r="AI45" s="78"/>
      <c r="AJ45" s="78"/>
      <c r="AK45" s="78"/>
      <c r="AL45" s="78"/>
      <c r="AM45" s="78"/>
      <c r="AN45" s="78"/>
      <c r="AO45" s="78"/>
      <c r="AP45" s="78"/>
      <c r="AQ45" s="78"/>
      <c r="AR45" s="78"/>
      <c r="AS45" s="78"/>
      <c r="AT45" s="78"/>
      <c r="AU45" s="78"/>
      <c r="AV45" s="78"/>
      <c r="AW45" s="78"/>
      <c r="AX45" s="78"/>
      <c r="AY45" s="78"/>
      <c r="AZ45" s="78"/>
      <c r="BA45" s="78"/>
      <c r="BB45" s="78"/>
      <c r="BC45" s="78"/>
      <c r="BD45" s="78"/>
      <c r="BE45" s="78"/>
      <c r="BF45" s="78"/>
      <c r="BG45" s="78"/>
      <c r="BH45" s="78"/>
      <c r="BI45" s="78"/>
      <c r="BJ45" s="78"/>
      <c r="BK45" s="78"/>
      <c r="BL45" s="78"/>
      <c r="BM45" s="78"/>
      <c r="BN45" s="78"/>
      <c r="BO45" s="78"/>
      <c r="BP45" s="78"/>
      <c r="BQ45" s="78"/>
      <c r="BR45" s="78"/>
      <c r="BS45" s="78"/>
      <c r="BT45" s="78"/>
      <c r="BU45" s="78"/>
      <c r="BV45" s="78"/>
      <c r="BW45" s="78"/>
      <c r="BX45" s="78"/>
      <c r="BY45" s="78"/>
      <c r="BZ45" s="78"/>
      <c r="CA45" s="78"/>
      <c r="CB45" s="78"/>
      <c r="CC45" s="78"/>
      <c r="CD45" s="78"/>
      <c r="CE45" s="78"/>
      <c r="CF45" s="78"/>
      <c r="CG45" s="78"/>
      <c r="CH45" s="78"/>
      <c r="CI45" s="78"/>
      <c r="CJ45" s="78"/>
      <c r="CK45" s="78"/>
      <c r="CL45" s="78"/>
      <c r="CM45" s="78"/>
      <c r="CN45" s="78"/>
      <c r="CO45" s="78"/>
      <c r="CP45" s="78"/>
      <c r="CQ45" s="78"/>
      <c r="CR45" s="78"/>
      <c r="CS45" s="78"/>
      <c r="CT45" s="78"/>
      <c r="CU45" s="78"/>
      <c r="CV45" s="78"/>
      <c r="CW45" s="78"/>
      <c r="CX45" s="78"/>
      <c r="CY45" s="78"/>
      <c r="CZ45" s="78"/>
      <c r="DA45" s="78"/>
      <c r="DB45" s="78"/>
      <c r="DC45" s="78"/>
      <c r="DD45" s="78"/>
      <c r="DE45" s="78"/>
      <c r="DF45" s="78"/>
      <c r="DG45" s="78"/>
      <c r="DH45" s="78"/>
      <c r="DI45" s="78"/>
      <c r="DJ45" s="78"/>
      <c r="DK45" s="78"/>
      <c r="DL45" s="78"/>
      <c r="DM45" s="78"/>
      <c r="DN45" s="78"/>
      <c r="DO45" s="78"/>
      <c r="DP45" s="78"/>
      <c r="DQ45" s="78"/>
      <c r="DR45" s="78"/>
      <c r="DS45" s="78"/>
      <c r="DT45" s="78"/>
      <c r="DU45" s="78"/>
      <c r="DV45" s="78"/>
      <c r="DW45" s="78"/>
      <c r="DX45" s="78"/>
      <c r="DY45" s="78"/>
      <c r="DZ45" s="78"/>
      <c r="EA45" s="78"/>
      <c r="EB45" s="78"/>
      <c r="EC45" s="78"/>
      <c r="ED45" s="78"/>
      <c r="EE45" s="78"/>
      <c r="EF45" s="78"/>
      <c r="EG45" s="78"/>
      <c r="EH45" s="78"/>
      <c r="EI45" s="78"/>
      <c r="EJ45" s="78"/>
      <c r="EK45" s="78"/>
      <c r="EL45" s="78"/>
      <c r="EM45" s="78"/>
      <c r="EN45" s="78"/>
      <c r="EO45" s="78"/>
      <c r="EP45" s="78"/>
      <c r="EQ45" s="78"/>
      <c r="ER45" s="78"/>
      <c r="ES45" s="78"/>
      <c r="ET45" s="78"/>
      <c r="EU45" s="78"/>
      <c r="EV45" s="78"/>
      <c r="EW45" s="78"/>
      <c r="EX45" s="78"/>
      <c r="EY45" s="78"/>
      <c r="EZ45" s="78"/>
      <c r="FA45" s="78"/>
      <c r="FB45" s="78"/>
      <c r="FC45" s="78"/>
      <c r="FD45" s="78"/>
      <c r="FE45" s="78"/>
      <c r="FF45" s="78"/>
      <c r="FG45" s="78"/>
      <c r="FH45" s="78"/>
      <c r="FI45" s="78"/>
      <c r="FJ45" s="78"/>
      <c r="FK45" s="78"/>
      <c r="FL45" s="78"/>
      <c r="FM45" s="78"/>
      <c r="FN45" s="78"/>
      <c r="FO45" s="78"/>
      <c r="FP45" s="78"/>
      <c r="FQ45" s="78"/>
      <c r="FR45" s="78"/>
      <c r="FS45" s="78"/>
      <c r="FT45" s="78"/>
      <c r="FU45" s="78"/>
      <c r="FV45" s="78"/>
      <c r="FW45" s="78"/>
      <c r="FX45" s="78"/>
      <c r="FY45" s="78"/>
      <c r="FZ45" s="78"/>
      <c r="GA45" s="78"/>
      <c r="GB45" s="78"/>
      <c r="GC45" s="78"/>
      <c r="GD45" s="78"/>
      <c r="GE45" s="78"/>
      <c r="GF45" s="78"/>
      <c r="GG45" s="78"/>
      <c r="GH45" s="78"/>
      <c r="GI45" s="78"/>
      <c r="GJ45" s="78"/>
      <c r="GK45" s="78"/>
      <c r="GL45" s="78"/>
      <c r="GM45" s="78"/>
      <c r="GN45" s="78"/>
      <c r="GO45" s="78"/>
      <c r="GP45" s="78"/>
      <c r="GQ45" s="78"/>
      <c r="GR45" s="78"/>
      <c r="GS45" s="78"/>
      <c r="GT45" s="78"/>
      <c r="GU45" s="78"/>
      <c r="GV45" s="78"/>
      <c r="GW45" s="78"/>
      <c r="GX45" s="78"/>
      <c r="GY45" s="78"/>
      <c r="GZ45" s="78"/>
      <c r="HA45" s="78"/>
      <c r="HB45" s="78"/>
      <c r="HC45" s="78"/>
      <c r="HD45" s="78"/>
      <c r="HE45" s="78"/>
      <c r="HF45" s="78"/>
      <c r="HG45" s="78"/>
      <c r="HH45" s="78"/>
      <c r="HI45" s="78"/>
      <c r="HJ45" s="78"/>
      <c r="HK45" s="78"/>
      <c r="HL45" s="78"/>
      <c r="HM45" s="78"/>
      <c r="HN45" s="78"/>
      <c r="HO45" s="78"/>
      <c r="HP45" s="78"/>
      <c r="HQ45" s="78"/>
      <c r="HR45" s="78"/>
      <c r="HS45" s="78"/>
      <c r="HT45" s="78"/>
      <c r="HU45" s="78"/>
      <c r="HV45" s="78"/>
      <c r="HW45" s="78"/>
      <c r="HX45" s="78"/>
      <c r="HY45" s="78"/>
      <c r="HZ45" s="78"/>
      <c r="IA45" s="78"/>
      <c r="IB45" s="78"/>
      <c r="IC45" s="78"/>
      <c r="ID45" s="78"/>
      <c r="IE45" s="78"/>
      <c r="IF45" s="78"/>
      <c r="IG45" s="78"/>
      <c r="IH45" s="78"/>
      <c r="II45" s="78"/>
      <c r="IJ45" s="78"/>
      <c r="IK45" s="78"/>
      <c r="IL45" s="78"/>
      <c r="IM45" s="78"/>
      <c r="IN45" s="78"/>
      <c r="IO45" s="78"/>
      <c r="IP45" s="78"/>
      <c r="IQ45" s="78"/>
      <c r="IR45" s="78"/>
      <c r="IS45" s="78"/>
      <c r="IT45" s="78"/>
      <c r="IU45" s="78"/>
      <c r="IV45" s="78"/>
      <c r="IW45" s="78"/>
      <c r="IX45" s="78"/>
      <c r="IY45" s="78"/>
      <c r="IZ45" s="78"/>
      <c r="JA45" s="78"/>
      <c r="JB45" s="78"/>
      <c r="JC45" s="78"/>
      <c r="JD45" s="78"/>
      <c r="JE45" s="78"/>
      <c r="JF45" s="78"/>
      <c r="JG45" s="78"/>
      <c r="JH45" s="78"/>
      <c r="JI45" s="78"/>
      <c r="JJ45" s="78"/>
      <c r="JK45" s="78"/>
      <c r="JL45" s="78"/>
      <c r="JM45" s="78"/>
      <c r="JN45" s="78"/>
      <c r="JO45" s="78"/>
      <c r="JP45" s="78"/>
      <c r="JQ45" s="78"/>
      <c r="JR45" s="78"/>
      <c r="JS45" s="78"/>
      <c r="JT45" s="78"/>
      <c r="JU45" s="78"/>
      <c r="JV45" s="78"/>
      <c r="JW45" s="78"/>
      <c r="JX45" s="78"/>
      <c r="JY45" s="78"/>
      <c r="JZ45" s="78"/>
      <c r="KA45" s="78"/>
      <c r="KB45" s="78"/>
      <c r="KC45" s="78"/>
      <c r="KD45" s="78"/>
      <c r="KE45" s="78"/>
      <c r="KF45" s="78"/>
      <c r="KG45" s="78"/>
      <c r="KH45" s="78"/>
      <c r="KI45" s="78"/>
      <c r="KJ45" s="78"/>
      <c r="KK45" s="78"/>
      <c r="KL45" s="78"/>
      <c r="KM45" s="78"/>
      <c r="KN45" s="78"/>
      <c r="KO45" s="78"/>
      <c r="KP45" s="78"/>
      <c r="KQ45" s="78"/>
      <c r="KR45" s="78"/>
      <c r="KS45" s="78"/>
      <c r="KT45" s="78"/>
      <c r="KU45" s="78"/>
      <c r="KV45" s="78"/>
      <c r="KW45" s="78"/>
      <c r="KX45" s="78"/>
      <c r="KY45" s="78"/>
      <c r="KZ45" s="78"/>
      <c r="LA45" s="78"/>
      <c r="LB45" s="78"/>
      <c r="LC45" s="78"/>
      <c r="LD45" s="78"/>
      <c r="LE45" s="78"/>
      <c r="LF45" s="78"/>
      <c r="LG45" s="78"/>
      <c r="LH45" s="78"/>
      <c r="LI45" s="78"/>
      <c r="LJ45" s="78"/>
      <c r="LK45" s="78"/>
      <c r="LL45" s="78"/>
      <c r="LM45" s="78"/>
      <c r="LN45" s="78"/>
      <c r="LO45" s="78"/>
      <c r="LP45" s="78"/>
      <c r="LQ45" s="78"/>
      <c r="LR45" s="78"/>
      <c r="LS45" s="78"/>
      <c r="LT45" s="78"/>
      <c r="LU45" s="78"/>
      <c r="LV45" s="78"/>
      <c r="LW45" s="78"/>
      <c r="LX45" s="78"/>
      <c r="LY45" s="78"/>
      <c r="LZ45" s="78"/>
      <c r="MA45" s="78"/>
      <c r="MB45" s="78"/>
      <c r="MC45" s="78"/>
      <c r="MD45" s="78"/>
      <c r="ME45" s="78"/>
      <c r="MF45" s="78"/>
      <c r="MG45" s="78"/>
      <c r="MH45" s="78"/>
      <c r="MI45" s="78"/>
      <c r="MJ45" s="78"/>
      <c r="MK45" s="78"/>
      <c r="ML45" s="78"/>
      <c r="MM45" s="78"/>
      <c r="MN45" s="78"/>
      <c r="MO45" s="78"/>
      <c r="MP45" s="78"/>
      <c r="MQ45" s="78"/>
      <c r="MR45" s="78"/>
      <c r="MS45" s="78"/>
      <c r="MT45" s="78"/>
      <c r="MU45" s="78"/>
      <c r="MV45" s="78"/>
      <c r="MW45" s="78"/>
      <c r="MX45" s="78"/>
      <c r="MY45" s="78"/>
      <c r="MZ45" s="78"/>
      <c r="NA45" s="78"/>
      <c r="NB45" s="78"/>
      <c r="NC45" s="78"/>
      <c r="ND45" s="78"/>
      <c r="NE45" s="78"/>
      <c r="NF45" s="78"/>
      <c r="NG45" s="78"/>
      <c r="NH45" s="78"/>
      <c r="NI45" s="78"/>
      <c r="NJ45" s="78"/>
      <c r="NK45" s="78"/>
      <c r="NL45" s="78"/>
      <c r="NM45" s="78"/>
      <c r="NN45" s="78"/>
      <c r="NO45" s="78"/>
      <c r="NP45" s="78"/>
      <c r="NQ45" s="78"/>
      <c r="NR45" s="78"/>
      <c r="NS45" s="78"/>
      <c r="NT45" s="78"/>
      <c r="NU45" s="78"/>
      <c r="NV45" s="78"/>
      <c r="NW45" s="78"/>
      <c r="NX45" s="78"/>
      <c r="NY45" s="78"/>
      <c r="NZ45" s="78"/>
      <c r="OA45" s="78"/>
      <c r="OB45" s="78"/>
      <c r="OC45" s="78"/>
      <c r="OD45" s="78"/>
      <c r="OE45" s="78"/>
      <c r="OF45" s="78"/>
      <c r="OG45" s="78"/>
      <c r="OH45" s="78"/>
      <c r="OI45" s="78"/>
      <c r="OJ45" s="78"/>
      <c r="OK45" s="78"/>
      <c r="OL45" s="78"/>
      <c r="OM45" s="78"/>
      <c r="ON45" s="78"/>
      <c r="OO45" s="78"/>
      <c r="OP45" s="78"/>
      <c r="OQ45" s="78"/>
      <c r="OR45" s="78"/>
      <c r="OS45" s="78"/>
      <c r="OT45" s="78"/>
      <c r="OU45" s="78"/>
      <c r="OV45" s="78"/>
      <c r="OW45" s="78"/>
      <c r="OX45" s="78"/>
      <c r="OY45" s="78"/>
      <c r="OZ45" s="78"/>
      <c r="PA45" s="78"/>
      <c r="PB45" s="78"/>
      <c r="PC45" s="78"/>
      <c r="PD45" s="78"/>
      <c r="PE45" s="78"/>
      <c r="PF45" s="78"/>
      <c r="PG45" s="78"/>
      <c r="PH45" s="78"/>
      <c r="PI45" s="78"/>
      <c r="PJ45" s="78"/>
      <c r="PK45" s="78"/>
      <c r="PL45" s="78"/>
      <c r="PM45" s="78"/>
      <c r="PN45" s="78"/>
      <c r="PO45" s="78"/>
      <c r="PP45" s="78"/>
      <c r="PQ45" s="78"/>
      <c r="PR45" s="78"/>
      <c r="PS45" s="78"/>
      <c r="PT45" s="78"/>
      <c r="PU45" s="78"/>
      <c r="PV45" s="78"/>
      <c r="PW45" s="78"/>
      <c r="PX45" s="78"/>
      <c r="PY45" s="78"/>
      <c r="PZ45" s="78"/>
      <c r="QA45" s="78"/>
      <c r="QB45" s="78"/>
      <c r="QC45" s="78"/>
      <c r="QD45" s="78"/>
      <c r="QE45" s="78"/>
      <c r="QF45" s="78"/>
      <c r="QG45" s="78"/>
      <c r="QH45" s="78"/>
      <c r="QI45" s="78"/>
      <c r="QJ45" s="78"/>
      <c r="QK45" s="78"/>
      <c r="QL45" s="78"/>
      <c r="QM45" s="78"/>
      <c r="QN45" s="78"/>
      <c r="QO45" s="78"/>
      <c r="QP45" s="78"/>
      <c r="QQ45" s="78"/>
      <c r="QR45" s="78"/>
      <c r="QS45" s="78"/>
      <c r="QT45" s="78"/>
      <c r="QU45" s="78"/>
      <c r="QV45" s="78"/>
      <c r="QW45" s="78"/>
      <c r="QX45" s="78"/>
      <c r="QY45" s="78"/>
      <c r="QZ45" s="78"/>
      <c r="RA45" s="78"/>
      <c r="RB45" s="78"/>
      <c r="RC45" s="78"/>
      <c r="RD45" s="78"/>
      <c r="RE45" s="78"/>
      <c r="RF45" s="78"/>
      <c r="RG45" s="78"/>
      <c r="RH45" s="78"/>
      <c r="RI45" s="78"/>
      <c r="RJ45" s="78"/>
      <c r="RK45" s="78"/>
      <c r="RL45" s="78"/>
      <c r="RM45" s="78"/>
      <c r="RN45" s="78"/>
      <c r="RO45" s="78"/>
      <c r="RP45" s="78"/>
      <c r="RQ45" s="78"/>
      <c r="RR45" s="78"/>
      <c r="RS45" s="78"/>
      <c r="RT45" s="78"/>
      <c r="RU45" s="78"/>
      <c r="RV45" s="78"/>
      <c r="RW45" s="78"/>
      <c r="RX45" s="78"/>
      <c r="RY45" s="78"/>
      <c r="RZ45" s="78"/>
      <c r="SA45" s="78"/>
      <c r="SB45" s="78"/>
      <c r="SC45" s="78"/>
      <c r="SD45" s="78"/>
      <c r="SE45" s="78"/>
      <c r="SF45" s="78"/>
      <c r="SG45" s="78"/>
      <c r="SH45" s="78"/>
      <c r="SI45" s="78"/>
      <c r="SJ45" s="78"/>
      <c r="SK45" s="78"/>
      <c r="SL45" s="78"/>
      <c r="SM45" s="78"/>
      <c r="SN45" s="78"/>
      <c r="SO45" s="78"/>
      <c r="SP45" s="78"/>
      <c r="SQ45" s="78"/>
      <c r="SR45" s="78"/>
      <c r="SS45" s="78"/>
      <c r="ST45" s="78"/>
      <c r="SU45" s="78"/>
      <c r="SV45" s="78"/>
      <c r="SW45" s="78"/>
      <c r="SX45" s="78"/>
      <c r="SY45" s="78"/>
      <c r="SZ45" s="78"/>
      <c r="TA45" s="78"/>
      <c r="TB45" s="78"/>
      <c r="TC45" s="78"/>
      <c r="TD45" s="78"/>
      <c r="TE45" s="78"/>
      <c r="TF45" s="78"/>
      <c r="TG45" s="78"/>
      <c r="TH45" s="78"/>
      <c r="TI45" s="78"/>
      <c r="TJ45" s="78"/>
      <c r="TK45" s="78"/>
      <c r="TL45" s="78"/>
      <c r="TM45" s="78"/>
      <c r="TN45" s="78"/>
      <c r="TO45" s="78"/>
      <c r="TP45" s="78"/>
      <c r="TQ45" s="78"/>
      <c r="TR45" s="78"/>
      <c r="TS45" s="78"/>
      <c r="TT45" s="78"/>
      <c r="TU45" s="78"/>
      <c r="TV45" s="78"/>
      <c r="TW45" s="78"/>
      <c r="TX45" s="78"/>
      <c r="TY45" s="78"/>
      <c r="TZ45" s="78"/>
      <c r="UA45" s="78"/>
      <c r="UB45" s="78"/>
      <c r="UC45" s="78"/>
      <c r="UD45" s="78"/>
      <c r="UE45" s="78"/>
      <c r="UF45" s="78"/>
      <c r="UG45" s="78"/>
      <c r="UH45" s="78"/>
      <c r="UI45" s="78"/>
      <c r="UJ45" s="78"/>
      <c r="UK45" s="78"/>
      <c r="UL45" s="78"/>
      <c r="UM45" s="78"/>
      <c r="UN45" s="78"/>
      <c r="UO45" s="78"/>
      <c r="UP45" s="78"/>
      <c r="UQ45" s="78"/>
      <c r="UR45" s="78"/>
      <c r="US45" s="78"/>
      <c r="UT45" s="78"/>
      <c r="UU45" s="78"/>
      <c r="UV45" s="78"/>
      <c r="UW45" s="78"/>
      <c r="UX45" s="78"/>
      <c r="UY45" s="78"/>
      <c r="UZ45" s="78"/>
      <c r="VA45" s="78"/>
      <c r="VB45" s="78"/>
      <c r="VC45" s="78"/>
      <c r="VD45" s="78"/>
      <c r="VE45" s="78"/>
      <c r="VF45" s="78"/>
      <c r="VG45" s="78"/>
      <c r="VH45" s="78"/>
      <c r="VI45" s="78"/>
      <c r="VJ45" s="78"/>
      <c r="VK45" s="78"/>
      <c r="VL45" s="78"/>
      <c r="VM45" s="78"/>
      <c r="VN45" s="78"/>
      <c r="VO45" s="78"/>
      <c r="VP45" s="78"/>
      <c r="VQ45" s="78"/>
      <c r="VR45" s="78"/>
      <c r="VS45" s="78"/>
      <c r="VT45" s="78"/>
      <c r="VU45" s="78"/>
      <c r="VV45" s="78"/>
      <c r="VW45" s="78"/>
      <c r="VX45" s="78"/>
      <c r="VY45" s="78"/>
      <c r="VZ45" s="78"/>
      <c r="WA45" s="78"/>
      <c r="WB45" s="78"/>
      <c r="WC45" s="78"/>
      <c r="WD45" s="78"/>
      <c r="WE45" s="78"/>
      <c r="WF45" s="78"/>
      <c r="WG45" s="78"/>
      <c r="WH45" s="78"/>
      <c r="WI45" s="78"/>
      <c r="WJ45" s="78"/>
      <c r="WK45" s="78"/>
      <c r="WL45" s="78"/>
      <c r="WM45" s="78"/>
      <c r="WN45" s="78"/>
      <c r="WO45" s="78"/>
      <c r="WP45" s="78"/>
      <c r="WQ45" s="78"/>
      <c r="WR45" s="78"/>
      <c r="WS45" s="78"/>
      <c r="WT45" s="78"/>
      <c r="WU45" s="78"/>
      <c r="WV45" s="78"/>
      <c r="WW45" s="78"/>
      <c r="WX45" s="78"/>
      <c r="WY45" s="78"/>
      <c r="WZ45" s="78"/>
      <c r="XA45" s="78"/>
      <c r="XB45" s="78"/>
      <c r="XC45" s="78"/>
      <c r="XD45" s="78"/>
      <c r="XE45" s="78"/>
      <c r="XF45" s="78"/>
      <c r="XG45" s="78"/>
      <c r="XH45" s="78"/>
      <c r="XI45" s="78"/>
      <c r="XJ45" s="78"/>
      <c r="XK45" s="78"/>
      <c r="XL45" s="78"/>
      <c r="XM45" s="78"/>
      <c r="XN45" s="78"/>
      <c r="XO45" s="78"/>
      <c r="XP45" s="78"/>
      <c r="XQ45" s="78"/>
      <c r="XR45" s="78"/>
      <c r="XS45" s="78"/>
      <c r="XT45" s="78"/>
      <c r="XU45" s="78"/>
      <c r="XV45" s="78"/>
      <c r="XW45" s="78"/>
      <c r="XX45" s="78"/>
      <c r="XY45" s="78"/>
      <c r="XZ45" s="78"/>
      <c r="YA45" s="78"/>
      <c r="YB45" s="78"/>
      <c r="YC45" s="78"/>
      <c r="YD45" s="78"/>
      <c r="YE45" s="78"/>
      <c r="YF45" s="78"/>
      <c r="YG45" s="78"/>
      <c r="YH45" s="78"/>
      <c r="YI45" s="78"/>
      <c r="YJ45" s="78"/>
      <c r="YK45" s="78"/>
      <c r="YL45" s="78"/>
      <c r="YM45" s="78"/>
      <c r="YN45" s="78"/>
      <c r="YO45" s="78"/>
      <c r="YP45" s="78"/>
      <c r="YQ45" s="78"/>
      <c r="YR45" s="78"/>
      <c r="YS45" s="78"/>
      <c r="YT45" s="78"/>
      <c r="YU45" s="78"/>
      <c r="YV45" s="78"/>
      <c r="YW45" s="78"/>
      <c r="YX45" s="78"/>
      <c r="YY45" s="78"/>
      <c r="YZ45" s="78"/>
      <c r="ZA45" s="78"/>
      <c r="ZB45" s="78"/>
      <c r="ZC45" s="78"/>
      <c r="ZD45" s="78"/>
      <c r="ZE45" s="78"/>
      <c r="ZF45" s="78"/>
      <c r="ZG45" s="78"/>
      <c r="ZH45" s="78"/>
      <c r="ZI45" s="78"/>
      <c r="ZJ45" s="78"/>
      <c r="ZK45" s="78"/>
      <c r="ZL45" s="78"/>
      <c r="ZM45" s="78"/>
      <c r="ZN45" s="78"/>
      <c r="ZO45" s="78"/>
      <c r="ZP45" s="78"/>
      <c r="ZQ45" s="78"/>
      <c r="ZR45" s="78"/>
      <c r="ZS45" s="78"/>
      <c r="ZT45" s="78"/>
      <c r="ZU45" s="78"/>
      <c r="ZV45" s="78"/>
      <c r="ZW45" s="78"/>
      <c r="ZX45" s="78"/>
      <c r="ZY45" s="78"/>
      <c r="ZZ45" s="78"/>
      <c r="AAA45" s="78"/>
      <c r="AAB45" s="78"/>
      <c r="AAC45" s="78"/>
      <c r="AAD45" s="78"/>
      <c r="AAE45" s="78"/>
      <c r="AAF45" s="78"/>
      <c r="AAG45" s="78"/>
      <c r="AAH45" s="78"/>
      <c r="AAI45" s="78"/>
      <c r="AAJ45" s="78"/>
      <c r="AAK45" s="78"/>
      <c r="AAL45" s="78"/>
      <c r="AAM45" s="78"/>
      <c r="AAN45" s="78"/>
      <c r="AAO45" s="78"/>
      <c r="AAP45" s="78"/>
      <c r="AAQ45" s="78"/>
      <c r="AAR45" s="78"/>
      <c r="AAS45" s="78"/>
      <c r="AAT45" s="78"/>
      <c r="AAU45" s="78"/>
      <c r="AAV45" s="78"/>
      <c r="AAW45" s="78"/>
      <c r="AAX45" s="78"/>
      <c r="AAY45" s="78"/>
      <c r="AAZ45" s="78"/>
      <c r="ABA45" s="78"/>
      <c r="ABB45" s="78"/>
      <c r="ABC45" s="78"/>
      <c r="ABD45" s="78"/>
      <c r="ABE45" s="78"/>
      <c r="ABF45" s="78"/>
      <c r="ABG45" s="78"/>
      <c r="ABH45" s="78"/>
      <c r="ABI45" s="78"/>
      <c r="ABJ45" s="78"/>
      <c r="ABK45" s="78"/>
      <c r="ABL45" s="78"/>
      <c r="ABM45" s="78"/>
      <c r="ABN45" s="78"/>
      <c r="ABO45" s="78"/>
      <c r="ABP45" s="78"/>
      <c r="ABQ45" s="78"/>
      <c r="ABR45" s="78"/>
      <c r="ABS45" s="78"/>
      <c r="ABT45" s="78"/>
      <c r="ABU45" s="78"/>
      <c r="ABV45" s="78"/>
      <c r="ABW45" s="78"/>
      <c r="ABX45" s="78"/>
      <c r="ABY45" s="78"/>
      <c r="ABZ45" s="78"/>
      <c r="ACA45" s="78"/>
      <c r="ACB45" s="78"/>
      <c r="ACC45" s="78"/>
      <c r="ACD45" s="78"/>
      <c r="ACE45" s="78"/>
      <c r="ACF45" s="78"/>
      <c r="ACG45" s="78"/>
      <c r="ACH45" s="78"/>
      <c r="ACI45" s="78"/>
      <c r="ACJ45" s="78"/>
      <c r="ACK45" s="78"/>
      <c r="ACL45" s="78"/>
      <c r="ACM45" s="78"/>
      <c r="ACN45" s="78"/>
      <c r="ACO45" s="78"/>
      <c r="ACP45" s="78"/>
      <c r="ACQ45" s="78"/>
      <c r="ACR45" s="78"/>
      <c r="ACS45" s="78"/>
      <c r="ACT45" s="78"/>
      <c r="ACU45" s="78"/>
      <c r="ACV45" s="78"/>
      <c r="ACW45" s="78"/>
      <c r="ACX45" s="78"/>
      <c r="ACY45" s="78"/>
      <c r="ACZ45" s="78"/>
      <c r="ADA45" s="78"/>
      <c r="ADB45" s="78"/>
      <c r="ADC45" s="78"/>
      <c r="ADD45" s="78"/>
      <c r="ADE45" s="78"/>
      <c r="ADF45" s="78"/>
      <c r="ADG45" s="78"/>
      <c r="ADH45" s="78"/>
      <c r="ADI45" s="78"/>
      <c r="ADJ45" s="78"/>
      <c r="ADK45" s="78"/>
      <c r="ADL45" s="78"/>
      <c r="ADM45" s="78"/>
      <c r="ADN45" s="78"/>
      <c r="ADO45" s="78"/>
      <c r="ADP45" s="78"/>
      <c r="ADQ45" s="78"/>
      <c r="ADR45" s="78"/>
      <c r="ADS45" s="78"/>
      <c r="ADT45" s="78"/>
      <c r="ADU45" s="78"/>
      <c r="ADV45" s="78"/>
      <c r="ADW45" s="78"/>
      <c r="ADX45" s="78"/>
      <c r="ADY45" s="78"/>
      <c r="ADZ45" s="78"/>
      <c r="AEA45" s="78"/>
      <c r="AEB45" s="78"/>
      <c r="AEC45" s="78"/>
      <c r="AED45" s="78"/>
      <c r="AEE45" s="78"/>
      <c r="AEF45" s="78"/>
      <c r="AEG45" s="78"/>
      <c r="AEH45" s="78"/>
      <c r="AEI45" s="78"/>
      <c r="AEJ45" s="78"/>
      <c r="AEK45" s="78"/>
      <c r="AEL45" s="78"/>
      <c r="AEM45" s="78"/>
      <c r="AEN45" s="78"/>
      <c r="AEO45" s="78"/>
      <c r="AEP45" s="78"/>
      <c r="AEQ45" s="78"/>
      <c r="AER45" s="78"/>
      <c r="AES45" s="78"/>
      <c r="AET45" s="78"/>
      <c r="AEU45" s="78"/>
      <c r="AEV45" s="78"/>
      <c r="AEW45" s="78"/>
      <c r="AEX45" s="78"/>
      <c r="AEY45" s="78"/>
      <c r="AEZ45" s="78"/>
      <c r="AFA45" s="78"/>
      <c r="AFB45" s="78"/>
      <c r="AFC45" s="78"/>
      <c r="AFD45" s="78"/>
      <c r="AFE45" s="78"/>
      <c r="AFF45" s="78"/>
      <c r="AFG45" s="78"/>
      <c r="AFH45" s="78"/>
      <c r="AFI45" s="78"/>
      <c r="AFJ45" s="78"/>
      <c r="AFK45" s="78"/>
      <c r="AFL45" s="78"/>
      <c r="AFM45" s="78"/>
      <c r="AFN45" s="78"/>
      <c r="AFO45" s="78"/>
      <c r="AFP45" s="78"/>
      <c r="AFQ45" s="78"/>
      <c r="AFR45" s="78"/>
      <c r="AFS45" s="78"/>
      <c r="AFT45" s="78"/>
      <c r="AFU45" s="78"/>
      <c r="AFV45" s="78"/>
      <c r="AFW45" s="78"/>
      <c r="AFX45" s="78"/>
      <c r="AFY45" s="78"/>
      <c r="AFZ45" s="78"/>
      <c r="AGA45" s="78"/>
      <c r="AGB45" s="78"/>
      <c r="AGC45" s="78"/>
      <c r="AGD45" s="78"/>
      <c r="AGE45" s="78"/>
      <c r="AGF45" s="78"/>
      <c r="AGG45" s="78"/>
      <c r="AGH45" s="78"/>
      <c r="AGI45" s="78"/>
      <c r="AGJ45" s="78"/>
      <c r="AGK45" s="78"/>
      <c r="AGL45" s="78"/>
      <c r="AGM45" s="78"/>
      <c r="AGN45" s="78"/>
      <c r="AGO45" s="78"/>
      <c r="AGP45" s="78"/>
      <c r="AGQ45" s="78"/>
      <c r="AGR45" s="78"/>
      <c r="AGS45" s="78"/>
      <c r="AGT45" s="78"/>
      <c r="AGU45" s="78"/>
      <c r="AGV45" s="78"/>
      <c r="AGW45" s="78"/>
      <c r="AGX45" s="78"/>
      <c r="AGY45" s="78"/>
      <c r="AGZ45" s="78"/>
      <c r="AHA45" s="78"/>
      <c r="AHB45" s="78"/>
      <c r="AHC45" s="78"/>
      <c r="AHD45" s="78"/>
      <c r="AHE45" s="78"/>
      <c r="AHF45" s="78"/>
      <c r="AHG45" s="78"/>
      <c r="AHH45" s="78"/>
      <c r="AHI45" s="78"/>
      <c r="AHJ45" s="78"/>
      <c r="AHK45" s="78"/>
      <c r="AHL45" s="78"/>
      <c r="AHM45" s="78"/>
      <c r="AHN45" s="78"/>
      <c r="AHO45" s="78"/>
      <c r="AHP45" s="78"/>
      <c r="AHQ45" s="78"/>
      <c r="AHR45" s="78"/>
      <c r="AHS45" s="78"/>
      <c r="AHT45" s="78"/>
      <c r="AHU45" s="78"/>
      <c r="AHV45" s="78"/>
      <c r="AHW45" s="78"/>
      <c r="AHX45" s="78"/>
      <c r="AHY45" s="78"/>
      <c r="AHZ45" s="78"/>
      <c r="AIA45" s="78"/>
      <c r="AIB45" s="78"/>
      <c r="AIC45" s="78"/>
      <c r="AID45" s="78"/>
      <c r="AIE45" s="78"/>
      <c r="AIF45" s="78"/>
      <c r="AIG45" s="78"/>
      <c r="AIH45" s="78"/>
      <c r="AII45" s="78"/>
      <c r="AIJ45" s="78"/>
      <c r="AIK45" s="78"/>
      <c r="AIL45" s="78"/>
      <c r="AIM45" s="78"/>
      <c r="AIN45" s="78"/>
      <c r="AIO45" s="78"/>
      <c r="AIP45" s="78"/>
      <c r="AIQ45" s="78"/>
      <c r="AIR45" s="78"/>
      <c r="AIS45" s="78"/>
      <c r="AIT45" s="78"/>
      <c r="AIU45" s="78"/>
      <c r="AIV45" s="78"/>
      <c r="AIW45" s="78"/>
      <c r="AIX45" s="78"/>
      <c r="AIY45" s="78"/>
      <c r="AIZ45" s="78"/>
      <c r="AJA45" s="78"/>
      <c r="AJB45" s="78"/>
      <c r="AJC45" s="78"/>
      <c r="AJD45" s="78"/>
      <c r="AJE45" s="78"/>
      <c r="AJF45" s="78"/>
      <c r="AJG45" s="78"/>
      <c r="AJH45" s="78"/>
      <c r="AJI45" s="78"/>
      <c r="AJJ45" s="78"/>
      <c r="AJK45" s="78"/>
      <c r="AJL45" s="78"/>
      <c r="AJM45" s="78"/>
      <c r="AJN45" s="78"/>
      <c r="AJO45" s="78"/>
      <c r="AJP45" s="78"/>
      <c r="AJQ45" s="78"/>
      <c r="AJR45" s="78"/>
      <c r="AJS45" s="78"/>
      <c r="AJT45" s="78"/>
      <c r="AJU45" s="78"/>
      <c r="AJV45" s="78"/>
      <c r="AJW45" s="78"/>
      <c r="AJX45" s="78"/>
      <c r="AJY45" s="78"/>
      <c r="AJZ45" s="78"/>
      <c r="AKA45" s="78"/>
      <c r="AKB45" s="78"/>
      <c r="AKC45" s="78"/>
      <c r="AKD45" s="78"/>
      <c r="AKE45" s="78"/>
      <c r="AKF45" s="78"/>
      <c r="AKG45" s="78"/>
      <c r="AKH45" s="78"/>
      <c r="AKI45" s="78"/>
      <c r="AKJ45" s="78"/>
      <c r="AKK45" s="78"/>
      <c r="AKL45" s="78"/>
      <c r="AKM45" s="78"/>
      <c r="AKN45" s="78"/>
      <c r="AKO45" s="78"/>
      <c r="AKP45" s="78"/>
      <c r="AKQ45" s="78"/>
      <c r="AKR45" s="78"/>
      <c r="AKS45" s="78"/>
      <c r="AKT45" s="78"/>
      <c r="AKU45" s="78"/>
      <c r="AKV45" s="78"/>
      <c r="AKW45" s="78"/>
      <c r="AKX45" s="78"/>
      <c r="AKY45" s="78"/>
      <c r="AKZ45" s="78"/>
      <c r="ALA45" s="78"/>
      <c r="ALB45" s="78"/>
      <c r="ALC45" s="78"/>
      <c r="ALD45" s="78"/>
      <c r="ALE45" s="78"/>
      <c r="ALF45" s="78"/>
      <c r="ALG45" s="78"/>
      <c r="ALH45" s="78"/>
      <c r="ALI45" s="78"/>
      <c r="ALJ45" s="78"/>
      <c r="ALK45" s="78"/>
      <c r="ALL45" s="78"/>
      <c r="ALM45" s="78"/>
      <c r="ALN45" s="78"/>
      <c r="ALO45" s="78"/>
      <c r="ALP45" s="78"/>
      <c r="ALQ45" s="78"/>
      <c r="ALR45" s="78"/>
      <c r="ALS45" s="78"/>
      <c r="ALT45" s="78"/>
      <c r="ALU45" s="78"/>
      <c r="ALV45" s="78"/>
      <c r="ALW45" s="78"/>
      <c r="ALX45" s="78"/>
      <c r="ALY45" s="78"/>
      <c r="ALZ45" s="78"/>
      <c r="AMA45" s="78"/>
      <c r="AMB45" s="78"/>
      <c r="AMC45" s="78"/>
      <c r="AMD45" s="78"/>
      <c r="AME45" s="78"/>
      <c r="AMF45" s="78"/>
      <c r="AMG45" s="78"/>
      <c r="AMH45" s="78"/>
      <c r="AMI45" s="78"/>
      <c r="AMJ45" s="78"/>
      <c r="AMK45" s="78"/>
      <c r="AML45" s="78"/>
      <c r="AMM45" s="78"/>
      <c r="AMN45" s="78"/>
    </row>
    <row r="46" spans="1:1028">
      <c r="A46" s="201">
        <v>38</v>
      </c>
      <c r="B46" s="201">
        <v>1</v>
      </c>
      <c r="C46" s="105" t="s">
        <v>316</v>
      </c>
      <c r="D46" s="105"/>
      <c r="E46" s="105"/>
      <c r="F46" s="231"/>
      <c r="G46" s="231"/>
      <c r="H46" s="280"/>
      <c r="I46" s="282">
        <f>50</f>
        <v>50</v>
      </c>
      <c r="J46" s="288">
        <f t="shared" si="0"/>
        <v>50</v>
      </c>
      <c r="K46" s="282">
        <f>50</f>
        <v>50</v>
      </c>
      <c r="L46" s="287">
        <f t="shared" si="1"/>
        <v>50</v>
      </c>
      <c r="M46" s="186" t="s">
        <v>732</v>
      </c>
    </row>
    <row r="47" spans="1:1028" ht="16.5" thickBot="1">
      <c r="A47" s="279">
        <v>39</v>
      </c>
      <c r="B47" s="279">
        <v>1</v>
      </c>
      <c r="C47" s="109" t="s">
        <v>90</v>
      </c>
      <c r="D47" s="109"/>
      <c r="E47" s="109"/>
      <c r="F47" s="279"/>
      <c r="G47" s="279"/>
      <c r="H47" s="281"/>
      <c r="I47" s="284">
        <v>250</v>
      </c>
      <c r="J47" s="288">
        <f t="shared" si="0"/>
        <v>250</v>
      </c>
      <c r="K47" s="284">
        <v>250</v>
      </c>
      <c r="L47" s="287">
        <f t="shared" si="1"/>
        <v>250</v>
      </c>
      <c r="M47" s="186" t="s">
        <v>732</v>
      </c>
    </row>
    <row r="48" spans="1:1028" ht="16.5" thickBot="1">
      <c r="A48" s="105"/>
      <c r="B48" s="107"/>
      <c r="C48" s="107" t="s">
        <v>92</v>
      </c>
      <c r="D48" s="107"/>
      <c r="E48" s="107"/>
      <c r="F48" s="107"/>
      <c r="G48" s="107"/>
      <c r="H48" s="107"/>
      <c r="I48" s="108"/>
      <c r="J48" s="289">
        <f>SUM(J6:J47)</f>
        <v>725.46249999999998</v>
      </c>
      <c r="K48" s="108"/>
      <c r="L48" s="289">
        <f>SUM(L6:L47)</f>
        <v>667.68638999999996</v>
      </c>
    </row>
    <row r="49" spans="1:13" customFormat="1" ht="16.5" thickTop="1">
      <c r="A49" s="105"/>
      <c r="B49" s="105"/>
      <c r="C49" s="104"/>
      <c r="D49" s="105"/>
      <c r="E49" s="105"/>
      <c r="F49" s="104"/>
      <c r="G49" s="104"/>
      <c r="H49" s="105"/>
      <c r="I49" s="106"/>
      <c r="J49" s="104"/>
      <c r="M49" s="112"/>
    </row>
    <row r="50" spans="1:13" customFormat="1">
      <c r="A50" s="105"/>
      <c r="B50" s="105"/>
      <c r="C50" s="105" t="s">
        <v>317</v>
      </c>
      <c r="D50" s="105"/>
      <c r="E50" s="105"/>
      <c r="F50" s="105"/>
      <c r="G50" s="105"/>
      <c r="H50" s="105"/>
      <c r="I50" s="106"/>
      <c r="J50" s="106">
        <f>SUM(J6:J46)</f>
        <v>475.46249999999998</v>
      </c>
      <c r="L50" s="106">
        <f>SUM(L6:L46)</f>
        <v>417.68638999999996</v>
      </c>
      <c r="M50" s="112"/>
    </row>
    <row r="51" spans="1:13" customFormat="1" ht="16.5" thickBot="1">
      <c r="A51" s="105"/>
      <c r="B51" s="105"/>
      <c r="C51" s="105" t="s">
        <v>57</v>
      </c>
      <c r="D51" s="105"/>
      <c r="E51" s="105"/>
      <c r="F51" s="105"/>
      <c r="G51" s="105"/>
      <c r="H51" s="105"/>
      <c r="I51" s="106"/>
      <c r="J51" s="106">
        <f>SUM(J47:J47)</f>
        <v>250</v>
      </c>
      <c r="L51" s="106">
        <f>SUM(L47:L47)</f>
        <v>250</v>
      </c>
      <c r="M51" s="112"/>
    </row>
    <row r="52" spans="1:13" customFormat="1" ht="16.5" thickBot="1">
      <c r="A52" s="105"/>
      <c r="B52" s="105"/>
      <c r="C52" s="105" t="s">
        <v>318</v>
      </c>
      <c r="D52" s="105"/>
      <c r="E52" s="105"/>
      <c r="F52" s="105"/>
      <c r="G52" s="105"/>
      <c r="H52" s="105"/>
      <c r="I52" s="106"/>
      <c r="J52" s="285">
        <f>SUM(J50:J51)</f>
        <v>725.46249999999998</v>
      </c>
      <c r="L52" s="285">
        <f>SUM(L50:L51)</f>
        <v>667.68638999999996</v>
      </c>
      <c r="M52" s="112"/>
    </row>
    <row r="53" spans="1:13" customFormat="1" ht="16.5" thickTop="1">
      <c r="A53" s="105"/>
      <c r="B53" s="105"/>
      <c r="C53" s="105" t="s">
        <v>49</v>
      </c>
      <c r="D53" s="105"/>
      <c r="E53" s="105"/>
      <c r="F53" s="105"/>
      <c r="G53" s="105"/>
      <c r="H53" s="105"/>
      <c r="I53" s="106">
        <v>500</v>
      </c>
      <c r="J53" s="106"/>
      <c r="K53" s="57">
        <v>0</v>
      </c>
      <c r="M53" s="112"/>
    </row>
  </sheetData>
  <mergeCells count="3">
    <mergeCell ref="A1:C1"/>
    <mergeCell ref="A2:C2"/>
    <mergeCell ref="A3:C3"/>
  </mergeCells>
  <printOptions gridLines="1"/>
  <pageMargins left="0.25" right="0.25" top="0.25" bottom="0.25" header="0.51180555555555496" footer="0.51180555555555496"/>
  <pageSetup paperSize="0" scale="0" firstPageNumber="0" orientation="portrait" usePrinterDefaults="0" horizontalDpi="0" verticalDpi="0" copies="0"/>
  <drawing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MP80"/>
  <sheetViews>
    <sheetView zoomScale="75" zoomScaleNormal="75" zoomScalePageLayoutView="75" workbookViewId="0">
      <pane ySplit="5" topLeftCell="A52" activePane="bottomLeft" state="frozen"/>
      <selection pane="bottomLeft" activeCell="K79" sqref="K79"/>
    </sheetView>
  </sheetViews>
  <sheetFormatPr defaultColWidth="8.875" defaultRowHeight="15.75"/>
  <cols>
    <col min="1" max="2" width="12.875" style="96" customWidth="1"/>
    <col min="3" max="3" width="75.875" style="65" customWidth="1"/>
    <col min="4" max="5" width="25.875" style="78" customWidth="1"/>
    <col min="6" max="8" width="15.875" style="91" customWidth="1"/>
    <col min="9" max="12" width="15.875" style="93" customWidth="1"/>
    <col min="13" max="13" width="15.875" style="89" customWidth="1"/>
    <col min="14" max="14" width="8.875" style="65" customWidth="1"/>
    <col min="15" max="1030" width="8.875" style="65"/>
  </cols>
  <sheetData>
    <row r="1" spans="1:1030">
      <c r="A1" s="610" t="s">
        <v>977</v>
      </c>
      <c r="B1" s="611"/>
      <c r="C1" s="611"/>
      <c r="D1" s="134"/>
      <c r="E1" s="134"/>
      <c r="F1" s="55"/>
      <c r="G1" s="55"/>
      <c r="H1" s="55"/>
      <c r="I1" s="55"/>
      <c r="J1" s="55"/>
      <c r="K1" s="318"/>
      <c r="L1" s="318"/>
    </row>
    <row r="2" spans="1:1030">
      <c r="A2" s="610" t="s">
        <v>918</v>
      </c>
      <c r="B2" s="611"/>
      <c r="C2" s="611"/>
      <c r="D2" s="134"/>
      <c r="E2" s="134"/>
      <c r="F2" s="55"/>
      <c r="G2" s="55"/>
      <c r="H2" s="55"/>
      <c r="I2" s="55"/>
      <c r="J2" s="55"/>
      <c r="K2" s="318"/>
      <c r="L2" s="318"/>
    </row>
    <row r="3" spans="1:1030" s="62" customFormat="1">
      <c r="A3" s="612" t="s">
        <v>1227</v>
      </c>
      <c r="B3" s="612"/>
      <c r="C3" s="612"/>
      <c r="D3" s="155"/>
      <c r="E3" s="155"/>
      <c r="F3"/>
      <c r="G3" s="232"/>
      <c r="H3"/>
      <c r="I3"/>
      <c r="J3"/>
      <c r="K3" s="316"/>
      <c r="L3" s="316"/>
      <c r="M3" s="90"/>
      <c r="N3"/>
      <c r="O3"/>
      <c r="P3"/>
      <c r="Q3"/>
      <c r="R3"/>
      <c r="S3"/>
      <c r="T3"/>
      <c r="U3" s="56"/>
      <c r="V3" s="57"/>
      <c r="W3"/>
      <c r="X3"/>
      <c r="Y3"/>
      <c r="Z3" s="78"/>
      <c r="AA3" s="78"/>
      <c r="AB3" s="78"/>
      <c r="AC3" s="78"/>
      <c r="AD3" s="78"/>
      <c r="AE3" s="78"/>
      <c r="AF3" s="78"/>
      <c r="AG3" s="78"/>
      <c r="AH3" s="78"/>
      <c r="AI3" s="78"/>
      <c r="AJ3" s="78"/>
      <c r="AK3" s="78"/>
      <c r="AL3" s="78"/>
      <c r="AM3" s="78"/>
      <c r="AN3" s="78"/>
      <c r="AO3" s="78"/>
      <c r="AP3" s="78"/>
      <c r="AQ3" s="78"/>
      <c r="AR3" s="78"/>
      <c r="AS3" s="78"/>
      <c r="AT3" s="78"/>
      <c r="AU3" s="78"/>
      <c r="AV3" s="78"/>
      <c r="AW3" s="78"/>
      <c r="AX3" s="78"/>
      <c r="AY3" s="78"/>
      <c r="AZ3" s="78"/>
      <c r="BA3" s="78"/>
      <c r="BB3" s="78"/>
      <c r="BC3" s="78"/>
      <c r="BD3" s="78"/>
      <c r="BE3" s="78"/>
      <c r="BF3" s="78"/>
      <c r="BG3" s="78"/>
      <c r="BH3" s="78"/>
      <c r="BI3" s="78"/>
      <c r="BJ3" s="78"/>
      <c r="BK3" s="78"/>
      <c r="BL3" s="78"/>
      <c r="BM3" s="78"/>
      <c r="BN3" s="78"/>
      <c r="BO3" s="78"/>
      <c r="BP3" s="78"/>
      <c r="BQ3" s="78"/>
      <c r="BR3" s="78"/>
      <c r="BS3" s="78"/>
      <c r="BT3" s="78"/>
      <c r="BU3" s="78"/>
      <c r="BV3" s="78"/>
      <c r="BW3" s="78"/>
      <c r="BX3" s="78"/>
      <c r="BY3" s="78"/>
      <c r="BZ3" s="78"/>
      <c r="CA3" s="78"/>
      <c r="CB3" s="78"/>
      <c r="CC3" s="78"/>
      <c r="CD3" s="78"/>
      <c r="CE3" s="78"/>
      <c r="CF3" s="78"/>
      <c r="CG3" s="78"/>
      <c r="CH3" s="78"/>
      <c r="CI3" s="78"/>
      <c r="CJ3" s="78"/>
      <c r="CK3" s="78"/>
      <c r="CL3" s="78"/>
      <c r="CM3" s="78"/>
      <c r="CN3" s="78"/>
      <c r="CO3" s="78"/>
      <c r="CP3" s="78"/>
      <c r="CQ3" s="78"/>
      <c r="CR3" s="78"/>
      <c r="CS3" s="78"/>
      <c r="CT3" s="78"/>
      <c r="CU3" s="78"/>
      <c r="CV3" s="78"/>
      <c r="CW3" s="78"/>
      <c r="CX3" s="78"/>
      <c r="CY3" s="78"/>
      <c r="CZ3" s="78"/>
      <c r="DA3" s="78"/>
      <c r="DB3" s="78"/>
      <c r="DC3" s="78"/>
      <c r="DD3" s="78"/>
      <c r="DE3" s="78"/>
      <c r="DF3" s="78"/>
      <c r="DG3" s="78"/>
      <c r="DH3" s="78"/>
      <c r="DI3" s="78"/>
      <c r="DJ3" s="78"/>
      <c r="DK3" s="78"/>
      <c r="DL3" s="78"/>
      <c r="DM3" s="78"/>
      <c r="DN3" s="78"/>
      <c r="DO3" s="78"/>
      <c r="DP3" s="78"/>
      <c r="DQ3" s="78"/>
      <c r="DR3" s="78"/>
      <c r="DS3" s="78"/>
      <c r="DT3" s="78"/>
      <c r="DU3" s="78"/>
      <c r="DV3" s="78"/>
      <c r="DW3" s="78"/>
      <c r="DX3" s="78"/>
      <c r="DY3" s="78"/>
      <c r="DZ3" s="78"/>
      <c r="EA3" s="78"/>
      <c r="EB3" s="78"/>
      <c r="EC3" s="78"/>
      <c r="ED3" s="78"/>
      <c r="EE3" s="78"/>
      <c r="EF3" s="78"/>
      <c r="EG3" s="78"/>
      <c r="EH3" s="78"/>
      <c r="EI3" s="78"/>
      <c r="EJ3" s="78"/>
      <c r="EK3" s="78"/>
      <c r="EL3" s="78"/>
      <c r="EM3" s="78"/>
      <c r="EN3" s="78"/>
      <c r="EO3" s="78"/>
      <c r="EP3" s="78"/>
      <c r="EQ3" s="78"/>
      <c r="ER3" s="78"/>
      <c r="ES3" s="78"/>
      <c r="ET3" s="78"/>
      <c r="EU3" s="78"/>
      <c r="EV3" s="78"/>
      <c r="EW3" s="78"/>
      <c r="EX3" s="78"/>
      <c r="EY3" s="78"/>
      <c r="EZ3" s="78"/>
      <c r="FA3" s="78"/>
      <c r="FB3" s="78"/>
      <c r="FC3" s="78"/>
      <c r="FD3" s="78"/>
      <c r="FE3" s="78"/>
      <c r="FF3" s="78"/>
      <c r="FG3" s="78"/>
      <c r="FH3" s="78"/>
      <c r="FI3" s="78"/>
      <c r="FJ3" s="78"/>
      <c r="FK3" s="78"/>
      <c r="FL3" s="78"/>
      <c r="FM3" s="78"/>
      <c r="FN3" s="78"/>
      <c r="FO3" s="78"/>
      <c r="FP3" s="78"/>
      <c r="FQ3" s="78"/>
      <c r="FR3" s="78"/>
      <c r="FS3" s="78"/>
      <c r="FT3" s="78"/>
      <c r="FU3" s="78"/>
      <c r="FV3" s="78"/>
      <c r="FW3" s="78"/>
      <c r="FX3" s="78"/>
      <c r="FY3" s="78"/>
      <c r="FZ3" s="78"/>
      <c r="GA3" s="78"/>
      <c r="GB3" s="78"/>
      <c r="GC3" s="78"/>
      <c r="GD3" s="78"/>
      <c r="GE3" s="78"/>
      <c r="GF3" s="78"/>
      <c r="GG3" s="78"/>
      <c r="GH3" s="78"/>
      <c r="GI3" s="78"/>
      <c r="GJ3" s="78"/>
      <c r="GK3" s="78"/>
      <c r="GL3" s="78"/>
      <c r="GM3" s="78"/>
      <c r="GN3" s="78"/>
      <c r="GO3" s="78"/>
      <c r="GP3" s="78"/>
      <c r="GQ3" s="78"/>
      <c r="GR3" s="78"/>
      <c r="GS3" s="78"/>
      <c r="GT3" s="78"/>
      <c r="GU3" s="78"/>
      <c r="GV3" s="78"/>
      <c r="GW3" s="78"/>
      <c r="GX3" s="78"/>
      <c r="GY3" s="78"/>
      <c r="GZ3" s="78"/>
      <c r="HA3" s="78"/>
      <c r="HB3" s="78"/>
      <c r="HC3" s="78"/>
      <c r="HD3" s="78"/>
      <c r="HE3" s="78"/>
      <c r="HF3" s="78"/>
      <c r="HG3" s="78"/>
      <c r="HH3" s="78"/>
      <c r="HI3" s="78"/>
      <c r="HJ3" s="78"/>
      <c r="HK3" s="78"/>
      <c r="HL3" s="78"/>
      <c r="HM3" s="78"/>
      <c r="HN3" s="78"/>
      <c r="HO3" s="78"/>
      <c r="HP3" s="78"/>
      <c r="HQ3" s="78"/>
      <c r="HR3" s="78"/>
      <c r="HS3" s="78"/>
      <c r="HT3" s="78"/>
      <c r="HU3" s="78"/>
      <c r="HV3" s="78"/>
      <c r="HW3" s="78"/>
      <c r="HX3" s="78"/>
      <c r="HY3" s="78"/>
      <c r="HZ3" s="78"/>
      <c r="IA3" s="78"/>
      <c r="IB3" s="78"/>
      <c r="IC3" s="78"/>
      <c r="ID3" s="78"/>
      <c r="IE3" s="78"/>
      <c r="IF3" s="78"/>
      <c r="IG3" s="78"/>
      <c r="IH3" s="78"/>
      <c r="II3" s="78"/>
      <c r="IJ3" s="78"/>
      <c r="IK3" s="78"/>
      <c r="IL3" s="78"/>
      <c r="IM3" s="78"/>
      <c r="IN3" s="78"/>
      <c r="IO3" s="78"/>
      <c r="IP3" s="78"/>
      <c r="IQ3" s="78"/>
      <c r="IR3" s="78"/>
      <c r="IS3" s="78"/>
      <c r="IT3" s="78"/>
      <c r="IU3" s="78"/>
      <c r="IV3" s="78"/>
      <c r="IW3" s="78"/>
      <c r="IX3" s="78"/>
      <c r="IY3" s="78"/>
      <c r="IZ3" s="78"/>
      <c r="JA3" s="78"/>
      <c r="JB3" s="78"/>
      <c r="JC3" s="78"/>
      <c r="JD3" s="78"/>
      <c r="JE3" s="78"/>
      <c r="JF3" s="78"/>
      <c r="JG3" s="78"/>
      <c r="JH3" s="78"/>
      <c r="JI3" s="78"/>
      <c r="JJ3" s="78"/>
      <c r="JK3" s="78"/>
      <c r="JL3" s="78"/>
      <c r="JM3" s="78"/>
      <c r="JN3" s="78"/>
      <c r="JO3" s="78"/>
      <c r="JP3" s="78"/>
      <c r="JQ3" s="78"/>
      <c r="JR3" s="78"/>
      <c r="JS3" s="78"/>
      <c r="JT3" s="78"/>
      <c r="JU3" s="78"/>
      <c r="JV3" s="78"/>
      <c r="JW3" s="78"/>
      <c r="JX3" s="78"/>
      <c r="JY3" s="78"/>
      <c r="JZ3" s="78"/>
      <c r="KA3" s="78"/>
      <c r="KB3" s="78"/>
      <c r="KC3" s="78"/>
      <c r="KD3" s="78"/>
      <c r="KE3" s="78"/>
      <c r="KF3" s="78"/>
      <c r="KG3" s="78"/>
      <c r="KH3" s="78"/>
      <c r="KI3" s="78"/>
      <c r="KJ3" s="78"/>
      <c r="KK3" s="78"/>
      <c r="KL3" s="78"/>
      <c r="KM3" s="78"/>
      <c r="KN3" s="78"/>
      <c r="KO3" s="78"/>
      <c r="KP3" s="78"/>
      <c r="KQ3" s="78"/>
      <c r="KR3" s="78"/>
      <c r="KS3" s="78"/>
      <c r="KT3" s="78"/>
      <c r="KU3" s="78"/>
      <c r="KV3" s="78"/>
      <c r="KW3" s="78"/>
      <c r="KX3" s="78"/>
      <c r="KY3" s="78"/>
      <c r="KZ3" s="78"/>
      <c r="LA3" s="78"/>
      <c r="LB3" s="78"/>
      <c r="LC3" s="78"/>
      <c r="LD3" s="78"/>
      <c r="LE3" s="78"/>
      <c r="LF3" s="78"/>
      <c r="LG3" s="78"/>
      <c r="LH3" s="78"/>
      <c r="LI3" s="78"/>
      <c r="LJ3" s="78"/>
      <c r="LK3" s="78"/>
      <c r="LL3" s="78"/>
      <c r="LM3" s="78"/>
      <c r="LN3" s="78"/>
      <c r="LO3" s="78"/>
      <c r="LP3" s="78"/>
      <c r="LQ3" s="78"/>
      <c r="LR3" s="78"/>
      <c r="LS3" s="78"/>
      <c r="LT3" s="78"/>
      <c r="LU3" s="78"/>
      <c r="LV3" s="78"/>
      <c r="LW3" s="78"/>
      <c r="LX3" s="78"/>
      <c r="LY3" s="78"/>
      <c r="LZ3" s="78"/>
      <c r="MA3" s="78"/>
      <c r="MB3" s="78"/>
      <c r="MC3" s="78"/>
      <c r="MD3" s="78"/>
      <c r="ME3" s="78"/>
      <c r="MF3" s="78"/>
      <c r="MG3" s="78"/>
      <c r="MH3" s="78"/>
      <c r="MI3" s="78"/>
      <c r="MJ3" s="78"/>
      <c r="MK3" s="78"/>
      <c r="ML3" s="78"/>
      <c r="MM3" s="78"/>
      <c r="MN3" s="78"/>
      <c r="MO3" s="78"/>
      <c r="MP3" s="78"/>
      <c r="MQ3" s="78"/>
      <c r="MR3" s="78"/>
      <c r="MS3" s="78"/>
      <c r="MT3" s="78"/>
      <c r="MU3" s="78"/>
      <c r="MV3" s="78"/>
      <c r="MW3" s="78"/>
      <c r="MX3" s="78"/>
      <c r="MY3" s="78"/>
      <c r="MZ3" s="78"/>
      <c r="NA3" s="78"/>
      <c r="NB3" s="78"/>
      <c r="NC3" s="78"/>
      <c r="ND3" s="78"/>
      <c r="NE3" s="78"/>
      <c r="NF3" s="78"/>
      <c r="NG3" s="78"/>
      <c r="NH3" s="78"/>
      <c r="NI3" s="78"/>
      <c r="NJ3" s="78"/>
      <c r="NK3" s="78"/>
      <c r="NL3" s="78"/>
      <c r="NM3" s="78"/>
      <c r="NN3" s="78"/>
      <c r="NO3" s="78"/>
      <c r="NP3" s="78"/>
      <c r="NQ3" s="78"/>
      <c r="NR3" s="78"/>
      <c r="NS3" s="78"/>
      <c r="NT3" s="78"/>
      <c r="NU3" s="78"/>
      <c r="NV3" s="78"/>
      <c r="NW3" s="78"/>
      <c r="NX3" s="78"/>
      <c r="NY3" s="78"/>
      <c r="NZ3" s="78"/>
      <c r="OA3" s="78"/>
      <c r="OB3" s="78"/>
      <c r="OC3" s="78"/>
      <c r="OD3" s="78"/>
      <c r="OE3" s="78"/>
      <c r="OF3" s="78"/>
      <c r="OG3" s="78"/>
      <c r="OH3" s="78"/>
      <c r="OI3" s="78"/>
      <c r="OJ3" s="78"/>
      <c r="OK3" s="78"/>
      <c r="OL3" s="78"/>
      <c r="OM3" s="78"/>
      <c r="ON3" s="78"/>
      <c r="OO3" s="78"/>
      <c r="OP3" s="78"/>
      <c r="OQ3" s="78"/>
      <c r="OR3" s="78"/>
      <c r="OS3" s="78"/>
      <c r="OT3" s="78"/>
      <c r="OU3" s="78"/>
      <c r="OV3" s="78"/>
      <c r="OW3" s="78"/>
      <c r="OX3" s="78"/>
      <c r="OY3" s="78"/>
      <c r="OZ3" s="78"/>
      <c r="PA3" s="78"/>
      <c r="PB3" s="78"/>
      <c r="PC3" s="78"/>
      <c r="PD3" s="78"/>
      <c r="PE3" s="78"/>
      <c r="PF3" s="78"/>
      <c r="PG3" s="78"/>
      <c r="PH3" s="78"/>
      <c r="PI3" s="78"/>
      <c r="PJ3" s="78"/>
      <c r="PK3" s="78"/>
      <c r="PL3" s="78"/>
      <c r="PM3" s="78"/>
      <c r="PN3" s="78"/>
      <c r="PO3" s="78"/>
      <c r="PP3" s="78"/>
      <c r="PQ3" s="78"/>
      <c r="PR3" s="78"/>
      <c r="PS3" s="78"/>
      <c r="PT3" s="78"/>
      <c r="PU3" s="78"/>
      <c r="PV3" s="78"/>
      <c r="PW3" s="78"/>
      <c r="PX3" s="78"/>
      <c r="PY3" s="78"/>
      <c r="PZ3" s="78"/>
      <c r="QA3" s="78"/>
      <c r="QB3" s="78"/>
      <c r="QC3" s="78"/>
      <c r="QD3" s="78"/>
      <c r="QE3" s="78"/>
      <c r="QF3" s="78"/>
      <c r="QG3" s="78"/>
      <c r="QH3" s="78"/>
      <c r="QI3" s="78"/>
      <c r="QJ3" s="78"/>
      <c r="QK3" s="78"/>
      <c r="QL3" s="78"/>
      <c r="QM3" s="78"/>
      <c r="QN3" s="78"/>
      <c r="QO3" s="78"/>
      <c r="QP3" s="78"/>
      <c r="QQ3" s="78"/>
      <c r="QR3" s="78"/>
      <c r="QS3" s="78"/>
      <c r="QT3" s="78"/>
      <c r="QU3" s="78"/>
      <c r="QV3" s="78"/>
      <c r="QW3" s="78"/>
      <c r="QX3" s="78"/>
      <c r="QY3" s="78"/>
      <c r="QZ3" s="78"/>
      <c r="RA3" s="78"/>
      <c r="RB3" s="78"/>
      <c r="RC3" s="78"/>
      <c r="RD3" s="78"/>
      <c r="RE3" s="78"/>
      <c r="RF3" s="78"/>
      <c r="RG3" s="78"/>
      <c r="RH3" s="78"/>
      <c r="RI3" s="78"/>
      <c r="RJ3" s="78"/>
      <c r="RK3" s="78"/>
      <c r="RL3" s="78"/>
      <c r="RM3" s="78"/>
      <c r="RN3" s="78"/>
      <c r="RO3" s="78"/>
      <c r="RP3" s="78"/>
      <c r="RQ3" s="78"/>
      <c r="RR3" s="78"/>
      <c r="RS3" s="78"/>
      <c r="RT3" s="78"/>
      <c r="RU3" s="78"/>
      <c r="RV3" s="78"/>
      <c r="RW3" s="78"/>
      <c r="RX3" s="78"/>
      <c r="RY3" s="78"/>
      <c r="RZ3" s="78"/>
      <c r="SA3" s="78"/>
      <c r="SB3" s="78"/>
      <c r="SC3" s="78"/>
      <c r="SD3" s="78"/>
      <c r="SE3" s="78"/>
      <c r="SF3" s="78"/>
      <c r="SG3" s="78"/>
      <c r="SH3" s="78"/>
      <c r="SI3" s="78"/>
      <c r="SJ3" s="78"/>
      <c r="SK3" s="78"/>
      <c r="SL3" s="78"/>
      <c r="SM3" s="78"/>
      <c r="SN3" s="78"/>
      <c r="SO3" s="78"/>
      <c r="SP3" s="78"/>
      <c r="SQ3" s="78"/>
      <c r="SR3" s="78"/>
      <c r="SS3" s="78"/>
      <c r="ST3" s="78"/>
      <c r="SU3" s="78"/>
      <c r="SV3" s="78"/>
      <c r="SW3" s="78"/>
      <c r="SX3" s="78"/>
      <c r="SY3" s="78"/>
      <c r="SZ3" s="78"/>
      <c r="TA3" s="78"/>
      <c r="TB3" s="78"/>
      <c r="TC3" s="78"/>
      <c r="TD3" s="78"/>
      <c r="TE3" s="78"/>
      <c r="TF3" s="78"/>
      <c r="TG3" s="78"/>
      <c r="TH3" s="78"/>
      <c r="TI3" s="78"/>
      <c r="TJ3" s="78"/>
      <c r="TK3" s="78"/>
      <c r="TL3" s="78"/>
      <c r="TM3" s="78"/>
      <c r="TN3" s="78"/>
      <c r="TO3" s="78"/>
      <c r="TP3" s="78"/>
      <c r="TQ3" s="78"/>
      <c r="TR3" s="78"/>
      <c r="TS3" s="78"/>
      <c r="TT3" s="78"/>
      <c r="TU3" s="78"/>
      <c r="TV3" s="78"/>
      <c r="TW3" s="78"/>
      <c r="TX3" s="78"/>
      <c r="TY3" s="78"/>
      <c r="TZ3" s="78"/>
      <c r="UA3" s="78"/>
      <c r="UB3" s="78"/>
      <c r="UC3" s="78"/>
      <c r="UD3" s="78"/>
      <c r="UE3" s="78"/>
      <c r="UF3" s="78"/>
      <c r="UG3" s="78"/>
      <c r="UH3" s="78"/>
      <c r="UI3" s="78"/>
      <c r="UJ3" s="78"/>
      <c r="UK3" s="78"/>
      <c r="UL3" s="78"/>
      <c r="UM3" s="78"/>
      <c r="UN3" s="78"/>
      <c r="UO3" s="78"/>
      <c r="UP3" s="78"/>
      <c r="UQ3" s="78"/>
      <c r="UR3" s="78"/>
      <c r="US3" s="78"/>
      <c r="UT3" s="78"/>
      <c r="UU3" s="78"/>
      <c r="UV3" s="78"/>
      <c r="UW3" s="78"/>
      <c r="UX3" s="78"/>
      <c r="UY3" s="78"/>
      <c r="UZ3" s="78"/>
      <c r="VA3" s="78"/>
      <c r="VB3" s="78"/>
      <c r="VC3" s="78"/>
      <c r="VD3" s="78"/>
      <c r="VE3" s="78"/>
      <c r="VF3" s="78"/>
      <c r="VG3" s="78"/>
      <c r="VH3" s="78"/>
      <c r="VI3" s="78"/>
      <c r="VJ3" s="78"/>
      <c r="VK3" s="78"/>
      <c r="VL3" s="78"/>
      <c r="VM3" s="78"/>
      <c r="VN3" s="78"/>
      <c r="VO3" s="78"/>
      <c r="VP3" s="78"/>
      <c r="VQ3" s="78"/>
      <c r="VR3" s="78"/>
      <c r="VS3" s="78"/>
      <c r="VT3" s="78"/>
      <c r="VU3" s="78"/>
      <c r="VV3" s="78"/>
      <c r="VW3" s="78"/>
      <c r="VX3" s="78"/>
      <c r="VY3" s="78"/>
      <c r="VZ3" s="78"/>
      <c r="WA3" s="78"/>
      <c r="WB3" s="78"/>
      <c r="WC3" s="78"/>
      <c r="WD3" s="78"/>
      <c r="WE3" s="78"/>
      <c r="WF3" s="78"/>
      <c r="WG3" s="78"/>
      <c r="WH3" s="78"/>
      <c r="WI3" s="78"/>
      <c r="WJ3" s="78"/>
      <c r="WK3" s="78"/>
      <c r="WL3" s="78"/>
      <c r="WM3" s="78"/>
      <c r="WN3" s="78"/>
      <c r="WO3" s="78"/>
      <c r="WP3" s="78"/>
      <c r="WQ3" s="78"/>
      <c r="WR3" s="78"/>
      <c r="WS3" s="78"/>
      <c r="WT3" s="78"/>
      <c r="WU3" s="78"/>
      <c r="WV3" s="78"/>
      <c r="WW3" s="78"/>
      <c r="WX3" s="78"/>
      <c r="WY3" s="78"/>
      <c r="WZ3" s="78"/>
      <c r="XA3" s="78"/>
      <c r="XB3" s="78"/>
      <c r="XC3" s="78"/>
      <c r="XD3" s="78"/>
      <c r="XE3" s="78"/>
      <c r="XF3" s="78"/>
      <c r="XG3" s="78"/>
      <c r="XH3" s="78"/>
      <c r="XI3" s="78"/>
      <c r="XJ3" s="78"/>
      <c r="XK3" s="78"/>
      <c r="XL3" s="78"/>
      <c r="XM3" s="78"/>
      <c r="XN3" s="78"/>
      <c r="XO3" s="78"/>
      <c r="XP3" s="78"/>
      <c r="XQ3" s="78"/>
      <c r="XR3" s="78"/>
      <c r="XS3" s="78"/>
      <c r="XT3" s="78"/>
      <c r="XU3" s="78"/>
      <c r="XV3" s="78"/>
      <c r="XW3" s="78"/>
      <c r="XX3" s="78"/>
      <c r="XY3" s="78"/>
      <c r="XZ3" s="78"/>
      <c r="YA3" s="78"/>
      <c r="YB3" s="78"/>
      <c r="YC3" s="78"/>
      <c r="YD3" s="78"/>
      <c r="YE3" s="78"/>
      <c r="YF3" s="78"/>
      <c r="YG3" s="78"/>
      <c r="YH3" s="78"/>
      <c r="YI3" s="78"/>
      <c r="YJ3" s="78"/>
      <c r="YK3" s="78"/>
      <c r="YL3" s="78"/>
      <c r="YM3" s="78"/>
      <c r="YN3" s="78"/>
      <c r="YO3" s="78"/>
      <c r="YP3" s="78"/>
      <c r="YQ3" s="78"/>
      <c r="YR3" s="78"/>
      <c r="YS3" s="78"/>
      <c r="YT3" s="78"/>
      <c r="YU3" s="78"/>
      <c r="YV3" s="78"/>
      <c r="YW3" s="78"/>
      <c r="YX3" s="78"/>
      <c r="YY3" s="78"/>
      <c r="YZ3" s="78"/>
      <c r="ZA3" s="78"/>
      <c r="ZB3" s="78"/>
      <c r="ZC3" s="78"/>
      <c r="ZD3" s="78"/>
      <c r="ZE3" s="78"/>
      <c r="ZF3" s="78"/>
      <c r="ZG3" s="78"/>
      <c r="ZH3" s="78"/>
      <c r="ZI3" s="78"/>
      <c r="ZJ3" s="78"/>
      <c r="ZK3" s="78"/>
      <c r="ZL3" s="78"/>
      <c r="ZM3" s="78"/>
      <c r="ZN3" s="78"/>
      <c r="ZO3" s="78"/>
      <c r="ZP3" s="78"/>
      <c r="ZQ3" s="78"/>
      <c r="ZR3" s="78"/>
      <c r="ZS3" s="78"/>
      <c r="ZT3" s="78"/>
      <c r="ZU3" s="78"/>
      <c r="ZV3" s="78"/>
      <c r="ZW3" s="78"/>
      <c r="ZX3" s="78"/>
      <c r="ZY3" s="78"/>
      <c r="ZZ3" s="78"/>
      <c r="AAA3" s="78"/>
      <c r="AAB3" s="78"/>
      <c r="AAC3" s="78"/>
      <c r="AAD3" s="78"/>
      <c r="AAE3" s="78"/>
      <c r="AAF3" s="78"/>
      <c r="AAG3" s="78"/>
      <c r="AAH3" s="78"/>
      <c r="AAI3" s="78"/>
      <c r="AAJ3" s="78"/>
      <c r="AAK3" s="78"/>
      <c r="AAL3" s="78"/>
      <c r="AAM3" s="78"/>
      <c r="AAN3" s="78"/>
      <c r="AAO3" s="78"/>
      <c r="AAP3" s="78"/>
      <c r="AAQ3" s="78"/>
      <c r="AAR3" s="78"/>
      <c r="AAS3" s="78"/>
      <c r="AAT3" s="78"/>
      <c r="AAU3" s="78"/>
      <c r="AAV3" s="78"/>
      <c r="AAW3" s="78"/>
      <c r="AAX3" s="78"/>
      <c r="AAY3" s="78"/>
      <c r="AAZ3" s="78"/>
      <c r="ABA3" s="78"/>
      <c r="ABB3" s="78"/>
      <c r="ABC3" s="78"/>
      <c r="ABD3" s="78"/>
      <c r="ABE3" s="78"/>
      <c r="ABF3" s="78"/>
      <c r="ABG3" s="78"/>
      <c r="ABH3" s="78"/>
      <c r="ABI3" s="78"/>
      <c r="ABJ3" s="78"/>
      <c r="ABK3" s="78"/>
      <c r="ABL3" s="78"/>
      <c r="ABM3" s="78"/>
      <c r="ABN3" s="78"/>
      <c r="ABO3" s="78"/>
      <c r="ABP3" s="78"/>
      <c r="ABQ3" s="78"/>
      <c r="ABR3" s="78"/>
      <c r="ABS3" s="78"/>
      <c r="ABT3" s="78"/>
      <c r="ABU3" s="78"/>
      <c r="ABV3" s="78"/>
      <c r="ABW3" s="78"/>
      <c r="ABX3" s="78"/>
      <c r="ABY3" s="78"/>
      <c r="ABZ3" s="78"/>
      <c r="ACA3" s="78"/>
      <c r="ACB3" s="78"/>
      <c r="ACC3" s="78"/>
      <c r="ACD3" s="78"/>
      <c r="ACE3" s="78"/>
      <c r="ACF3" s="78"/>
      <c r="ACG3" s="78"/>
      <c r="ACH3" s="78"/>
      <c r="ACI3" s="78"/>
      <c r="ACJ3" s="78"/>
      <c r="ACK3" s="78"/>
      <c r="ACL3" s="78"/>
      <c r="ACM3" s="78"/>
      <c r="ACN3" s="78"/>
      <c r="ACO3" s="78"/>
      <c r="ACP3" s="78"/>
      <c r="ACQ3" s="78"/>
      <c r="ACR3" s="78"/>
      <c r="ACS3" s="78"/>
      <c r="ACT3" s="78"/>
      <c r="ACU3" s="78"/>
      <c r="ACV3" s="78"/>
      <c r="ACW3" s="78"/>
      <c r="ACX3" s="78"/>
      <c r="ACY3" s="78"/>
      <c r="ACZ3" s="78"/>
      <c r="ADA3" s="78"/>
      <c r="ADB3" s="78"/>
      <c r="ADC3" s="78"/>
      <c r="ADD3" s="78"/>
      <c r="ADE3" s="78"/>
      <c r="ADF3" s="78"/>
      <c r="ADG3" s="78"/>
      <c r="ADH3" s="78"/>
      <c r="ADI3" s="78"/>
      <c r="ADJ3" s="78"/>
      <c r="ADK3" s="78"/>
      <c r="ADL3" s="78"/>
      <c r="ADM3" s="78"/>
      <c r="ADN3" s="78"/>
      <c r="ADO3" s="78"/>
      <c r="ADP3" s="78"/>
      <c r="ADQ3" s="78"/>
      <c r="ADR3" s="78"/>
      <c r="ADS3" s="78"/>
      <c r="ADT3" s="78"/>
      <c r="ADU3" s="78"/>
      <c r="ADV3" s="78"/>
      <c r="ADW3" s="78"/>
      <c r="ADX3" s="78"/>
      <c r="ADY3" s="78"/>
      <c r="ADZ3" s="78"/>
      <c r="AEA3" s="78"/>
      <c r="AEB3" s="78"/>
      <c r="AEC3" s="78"/>
      <c r="AED3" s="78"/>
      <c r="AEE3" s="78"/>
      <c r="AEF3" s="78"/>
      <c r="AEG3" s="78"/>
      <c r="AEH3" s="78"/>
      <c r="AEI3" s="78"/>
      <c r="AEJ3" s="78"/>
      <c r="AEK3" s="78"/>
      <c r="AEL3" s="78"/>
      <c r="AEM3" s="78"/>
      <c r="AEN3" s="78"/>
      <c r="AEO3" s="78"/>
      <c r="AEP3" s="78"/>
      <c r="AEQ3" s="78"/>
      <c r="AER3" s="78"/>
      <c r="AES3" s="78"/>
      <c r="AET3" s="78"/>
      <c r="AEU3" s="78"/>
      <c r="AEV3" s="78"/>
      <c r="AEW3" s="78"/>
      <c r="AEX3" s="78"/>
      <c r="AEY3" s="78"/>
      <c r="AEZ3" s="78"/>
      <c r="AFA3" s="78"/>
      <c r="AFB3" s="78"/>
      <c r="AFC3" s="78"/>
      <c r="AFD3" s="78"/>
      <c r="AFE3" s="78"/>
      <c r="AFF3" s="78"/>
      <c r="AFG3" s="78"/>
      <c r="AFH3" s="78"/>
      <c r="AFI3" s="78"/>
      <c r="AFJ3" s="78"/>
      <c r="AFK3" s="78"/>
      <c r="AFL3" s="78"/>
      <c r="AFM3" s="78"/>
      <c r="AFN3" s="78"/>
      <c r="AFO3" s="78"/>
      <c r="AFP3" s="78"/>
      <c r="AFQ3" s="78"/>
      <c r="AFR3" s="78"/>
      <c r="AFS3" s="78"/>
      <c r="AFT3" s="78"/>
      <c r="AFU3" s="78"/>
      <c r="AFV3" s="78"/>
      <c r="AFW3" s="78"/>
      <c r="AFX3" s="78"/>
      <c r="AFY3" s="78"/>
      <c r="AFZ3" s="78"/>
      <c r="AGA3" s="78"/>
      <c r="AGB3" s="78"/>
      <c r="AGC3" s="78"/>
      <c r="AGD3" s="78"/>
      <c r="AGE3" s="78"/>
      <c r="AGF3" s="78"/>
      <c r="AGG3" s="78"/>
      <c r="AGH3" s="78"/>
      <c r="AGI3" s="78"/>
      <c r="AGJ3" s="78"/>
      <c r="AGK3" s="78"/>
      <c r="AGL3" s="78"/>
      <c r="AGM3" s="78"/>
      <c r="AGN3" s="78"/>
      <c r="AGO3" s="78"/>
      <c r="AGP3" s="78"/>
      <c r="AGQ3" s="78"/>
      <c r="AGR3" s="78"/>
      <c r="AGS3" s="78"/>
      <c r="AGT3" s="78"/>
      <c r="AGU3" s="78"/>
      <c r="AGV3" s="78"/>
      <c r="AGW3" s="78"/>
      <c r="AGX3" s="78"/>
      <c r="AGY3" s="78"/>
      <c r="AGZ3" s="78"/>
      <c r="AHA3" s="78"/>
      <c r="AHB3" s="78"/>
      <c r="AHC3" s="78"/>
      <c r="AHD3" s="78"/>
      <c r="AHE3" s="78"/>
      <c r="AHF3" s="78"/>
      <c r="AHG3" s="78"/>
      <c r="AHH3" s="78"/>
      <c r="AHI3" s="78"/>
      <c r="AHJ3" s="78"/>
      <c r="AHK3" s="78"/>
      <c r="AHL3" s="78"/>
      <c r="AHM3" s="78"/>
      <c r="AHN3" s="78"/>
      <c r="AHO3" s="78"/>
      <c r="AHP3" s="78"/>
      <c r="AHQ3" s="78"/>
      <c r="AHR3" s="78"/>
      <c r="AHS3" s="78"/>
      <c r="AHT3" s="78"/>
      <c r="AHU3" s="78"/>
      <c r="AHV3" s="78"/>
      <c r="AHW3" s="78"/>
      <c r="AHX3" s="78"/>
      <c r="AHY3" s="78"/>
      <c r="AHZ3" s="78"/>
      <c r="AIA3" s="78"/>
      <c r="AIB3" s="78"/>
      <c r="AIC3" s="78"/>
      <c r="AID3" s="78"/>
      <c r="AIE3" s="78"/>
      <c r="AIF3" s="78"/>
      <c r="AIG3" s="78"/>
      <c r="AIH3" s="78"/>
      <c r="AII3" s="78"/>
      <c r="AIJ3" s="78"/>
      <c r="AIK3" s="78"/>
      <c r="AIL3" s="78"/>
      <c r="AIM3" s="78"/>
      <c r="AIN3" s="78"/>
      <c r="AIO3" s="78"/>
      <c r="AIP3" s="78"/>
      <c r="AIQ3" s="78"/>
      <c r="AIR3" s="78"/>
      <c r="AIS3" s="78"/>
      <c r="AIT3" s="78"/>
      <c r="AIU3" s="78"/>
      <c r="AIV3" s="78"/>
      <c r="AIW3" s="78"/>
      <c r="AIX3" s="78"/>
      <c r="AIY3" s="78"/>
      <c r="AIZ3" s="78"/>
      <c r="AJA3" s="78"/>
      <c r="AJB3" s="78"/>
      <c r="AJC3" s="78"/>
      <c r="AJD3" s="78"/>
      <c r="AJE3" s="78"/>
      <c r="AJF3" s="78"/>
      <c r="AJG3" s="78"/>
      <c r="AJH3" s="78"/>
      <c r="AJI3" s="78"/>
      <c r="AJJ3" s="78"/>
      <c r="AJK3" s="78"/>
      <c r="AJL3" s="78"/>
      <c r="AJM3" s="78"/>
      <c r="AJN3" s="78"/>
      <c r="AJO3" s="78"/>
      <c r="AJP3" s="78"/>
      <c r="AJQ3" s="78"/>
      <c r="AJR3" s="78"/>
      <c r="AJS3" s="78"/>
      <c r="AJT3" s="78"/>
      <c r="AJU3" s="78"/>
      <c r="AJV3" s="78"/>
      <c r="AJW3" s="78"/>
      <c r="AJX3" s="78"/>
      <c r="AJY3" s="78"/>
      <c r="AJZ3" s="78"/>
      <c r="AKA3" s="78"/>
      <c r="AKB3" s="78"/>
      <c r="AKC3" s="78"/>
      <c r="AKD3" s="78"/>
      <c r="AKE3" s="78"/>
      <c r="AKF3" s="78"/>
      <c r="AKG3" s="78"/>
      <c r="AKH3" s="78"/>
      <c r="AKI3" s="78"/>
      <c r="AKJ3" s="78"/>
      <c r="AKK3" s="78"/>
      <c r="AKL3" s="78"/>
      <c r="AKM3" s="78"/>
      <c r="AKN3" s="78"/>
      <c r="AKO3" s="78"/>
      <c r="AKP3" s="78"/>
      <c r="AKQ3" s="78"/>
      <c r="AKR3" s="78"/>
      <c r="AKS3" s="78"/>
      <c r="AKT3" s="78"/>
      <c r="AKU3" s="78"/>
      <c r="AKV3" s="78"/>
      <c r="AKW3" s="78"/>
      <c r="AKX3" s="78"/>
      <c r="AKY3" s="78"/>
      <c r="AKZ3" s="78"/>
      <c r="ALA3" s="78"/>
      <c r="ALB3" s="78"/>
      <c r="ALC3" s="78"/>
      <c r="ALD3" s="78"/>
      <c r="ALE3" s="78"/>
      <c r="ALF3" s="78"/>
      <c r="ALG3" s="78"/>
      <c r="ALH3" s="78"/>
      <c r="ALI3" s="78"/>
      <c r="ALJ3" s="78"/>
      <c r="ALK3" s="78"/>
      <c r="ALL3" s="78"/>
      <c r="ALM3" s="78"/>
      <c r="ALN3" s="78"/>
      <c r="ALO3" s="78"/>
      <c r="ALP3" s="78"/>
      <c r="ALQ3" s="78"/>
      <c r="ALR3" s="78"/>
      <c r="ALS3" s="78"/>
      <c r="ALT3" s="78"/>
      <c r="ALU3" s="78"/>
      <c r="ALV3" s="78"/>
      <c r="ALW3" s="78"/>
      <c r="ALX3" s="78"/>
      <c r="ALY3" s="78"/>
      <c r="ALZ3" s="78"/>
      <c r="AMA3" s="78"/>
      <c r="AMB3" s="78"/>
      <c r="AMC3" s="78"/>
      <c r="AMD3" s="78"/>
      <c r="AME3" s="78"/>
      <c r="AMF3" s="78"/>
      <c r="AMG3" s="78"/>
      <c r="AMH3" s="78"/>
      <c r="AMI3" s="78"/>
      <c r="AMJ3" s="78"/>
      <c r="AMK3" s="78"/>
      <c r="AML3" s="78"/>
      <c r="AMM3" s="78"/>
      <c r="AMN3" s="78"/>
      <c r="AMO3" s="78"/>
      <c r="AMP3" s="78"/>
    </row>
    <row r="4" spans="1:1030" ht="16.5" thickBot="1">
      <c r="A4" s="97"/>
      <c r="B4" s="97"/>
      <c r="C4"/>
      <c r="D4" s="232"/>
      <c r="E4" s="232"/>
      <c r="F4" s="55"/>
      <c r="G4" s="55"/>
      <c r="H4" s="55"/>
      <c r="I4" s="55"/>
      <c r="J4" s="55"/>
      <c r="K4" s="318"/>
      <c r="L4" s="318"/>
    </row>
    <row r="5" spans="1:1030" s="154" customFormat="1" ht="30.75" thickBot="1">
      <c r="A5" s="220" t="s">
        <v>68</v>
      </c>
      <c r="B5" s="220" t="s">
        <v>48</v>
      </c>
      <c r="C5" s="221" t="s">
        <v>69</v>
      </c>
      <c r="D5" s="221" t="s">
        <v>826</v>
      </c>
      <c r="E5" s="221" t="s">
        <v>978</v>
      </c>
      <c r="F5" s="200" t="s">
        <v>607</v>
      </c>
      <c r="G5" s="200" t="s">
        <v>958</v>
      </c>
      <c r="H5" s="200" t="s">
        <v>71</v>
      </c>
      <c r="I5" s="344" t="s">
        <v>1228</v>
      </c>
      <c r="J5" s="344" t="s">
        <v>1229</v>
      </c>
      <c r="K5" s="344" t="s">
        <v>1230</v>
      </c>
      <c r="L5" s="344" t="s">
        <v>1231</v>
      </c>
      <c r="M5" s="344" t="s">
        <v>672</v>
      </c>
      <c r="N5" s="344" t="s">
        <v>1303</v>
      </c>
      <c r="O5" s="212"/>
      <c r="P5" s="212"/>
      <c r="Q5" s="212"/>
      <c r="R5" s="212"/>
      <c r="S5" s="212"/>
      <c r="T5" s="212"/>
      <c r="U5" s="212"/>
      <c r="V5" s="212"/>
      <c r="W5" s="212"/>
      <c r="X5" s="212"/>
      <c r="Y5" s="212"/>
      <c r="Z5" s="212"/>
      <c r="AA5" s="212"/>
      <c r="AB5" s="212"/>
      <c r="AC5" s="212"/>
      <c r="AD5" s="212"/>
      <c r="AE5" s="212"/>
      <c r="AF5" s="212"/>
      <c r="AG5" s="212"/>
      <c r="AH5" s="212"/>
      <c r="AI5" s="212"/>
      <c r="AJ5" s="212"/>
      <c r="AK5" s="212"/>
      <c r="AL5" s="212"/>
      <c r="AM5" s="212"/>
      <c r="AN5" s="212"/>
      <c r="AO5" s="212"/>
      <c r="AP5" s="212"/>
      <c r="AQ5" s="212"/>
      <c r="AR5" s="212"/>
      <c r="AS5" s="212"/>
      <c r="AT5" s="212"/>
      <c r="AU5" s="212"/>
      <c r="AV5" s="212"/>
      <c r="AW5" s="212"/>
      <c r="AX5" s="212"/>
      <c r="AY5" s="212"/>
      <c r="AZ5" s="212"/>
      <c r="BA5" s="212"/>
      <c r="BB5" s="212"/>
      <c r="BC5" s="212"/>
      <c r="BD5" s="212"/>
      <c r="BE5" s="212"/>
      <c r="BF5" s="212"/>
      <c r="BG5" s="212"/>
      <c r="BH5" s="212"/>
      <c r="BI5" s="212"/>
      <c r="BJ5" s="212"/>
      <c r="BK5" s="212"/>
      <c r="BL5" s="212"/>
      <c r="BM5" s="212"/>
      <c r="BN5" s="212"/>
      <c r="BO5" s="212"/>
      <c r="BP5" s="212"/>
      <c r="BQ5" s="212"/>
      <c r="BR5" s="212"/>
      <c r="BS5" s="212"/>
      <c r="BT5" s="212"/>
      <c r="BU5" s="212"/>
      <c r="BV5" s="212"/>
      <c r="BW5" s="212"/>
      <c r="BX5" s="212"/>
      <c r="BY5" s="212"/>
      <c r="BZ5" s="212"/>
      <c r="CA5" s="212"/>
      <c r="CB5" s="212"/>
      <c r="CC5" s="212"/>
      <c r="CD5" s="212"/>
      <c r="CE5" s="212"/>
      <c r="CF5" s="212"/>
      <c r="CG5" s="212"/>
      <c r="CH5" s="212"/>
      <c r="CI5" s="212"/>
      <c r="CJ5" s="212"/>
      <c r="CK5" s="212"/>
      <c r="CL5" s="212"/>
      <c r="CM5" s="212"/>
      <c r="CN5" s="212"/>
      <c r="CO5" s="212"/>
      <c r="CP5" s="212"/>
      <c r="CQ5" s="212"/>
      <c r="CR5" s="212"/>
      <c r="CS5" s="212"/>
      <c r="CT5" s="212"/>
      <c r="CU5" s="212"/>
      <c r="CV5" s="212"/>
      <c r="CW5" s="212"/>
      <c r="CX5" s="212"/>
      <c r="CY5" s="212"/>
      <c r="CZ5" s="212"/>
      <c r="DA5" s="212"/>
      <c r="DB5" s="212"/>
      <c r="DC5" s="212"/>
      <c r="DD5" s="212"/>
      <c r="DE5" s="212"/>
      <c r="DF5" s="212"/>
      <c r="DG5" s="212"/>
      <c r="DH5" s="212"/>
      <c r="DI5" s="212"/>
      <c r="DJ5" s="212"/>
      <c r="DK5" s="212"/>
      <c r="DL5" s="212"/>
      <c r="DM5" s="212"/>
      <c r="DN5" s="212"/>
      <c r="DO5" s="212"/>
      <c r="DP5" s="212"/>
      <c r="DQ5" s="212"/>
      <c r="DR5" s="212"/>
      <c r="DS5" s="212"/>
      <c r="DT5" s="212"/>
      <c r="DU5" s="212"/>
      <c r="DV5" s="212"/>
      <c r="DW5" s="212"/>
      <c r="DX5" s="212"/>
      <c r="DY5" s="212"/>
      <c r="DZ5" s="212"/>
      <c r="EA5" s="212"/>
      <c r="EB5" s="212"/>
      <c r="EC5" s="212"/>
      <c r="ED5" s="212"/>
      <c r="EE5" s="212"/>
      <c r="EF5" s="212"/>
      <c r="EG5" s="212"/>
      <c r="EH5" s="212"/>
      <c r="EI5" s="212"/>
      <c r="EJ5" s="212"/>
      <c r="EK5" s="212"/>
      <c r="EL5" s="212"/>
      <c r="EM5" s="212"/>
      <c r="EN5" s="212"/>
      <c r="EO5" s="212"/>
      <c r="EP5" s="212"/>
      <c r="EQ5" s="212"/>
      <c r="ER5" s="212"/>
      <c r="ES5" s="212"/>
      <c r="ET5" s="212"/>
      <c r="EU5" s="212"/>
      <c r="EV5" s="212"/>
      <c r="EW5" s="212"/>
      <c r="EX5" s="212"/>
      <c r="EY5" s="212"/>
      <c r="EZ5" s="212"/>
      <c r="FA5" s="212"/>
      <c r="FB5" s="212"/>
      <c r="FC5" s="212"/>
      <c r="FD5" s="212"/>
      <c r="FE5" s="212"/>
      <c r="FF5" s="212"/>
      <c r="FG5" s="212"/>
      <c r="FH5" s="212"/>
      <c r="FI5" s="212"/>
      <c r="FJ5" s="212"/>
      <c r="FK5" s="212"/>
      <c r="FL5" s="212"/>
      <c r="FM5" s="212"/>
      <c r="FN5" s="212"/>
      <c r="FO5" s="212"/>
      <c r="FP5" s="212"/>
      <c r="FQ5" s="212"/>
      <c r="FR5" s="212"/>
      <c r="FS5" s="212"/>
      <c r="FT5" s="212"/>
      <c r="FU5" s="212"/>
      <c r="FV5" s="212"/>
      <c r="FW5" s="212"/>
      <c r="FX5" s="212"/>
      <c r="FY5" s="212"/>
      <c r="FZ5" s="212"/>
      <c r="GA5" s="212"/>
      <c r="GB5" s="212"/>
      <c r="GC5" s="212"/>
      <c r="GD5" s="212"/>
      <c r="GE5" s="212"/>
      <c r="GF5" s="212"/>
      <c r="GG5" s="212"/>
      <c r="GH5" s="212"/>
      <c r="GI5" s="212"/>
      <c r="GJ5" s="212"/>
      <c r="GK5" s="212"/>
      <c r="GL5" s="212"/>
      <c r="GM5" s="212"/>
      <c r="GN5" s="212"/>
      <c r="GO5" s="212"/>
      <c r="GP5" s="212"/>
      <c r="GQ5" s="212"/>
      <c r="GR5" s="212"/>
      <c r="GS5" s="212"/>
      <c r="GT5" s="212"/>
      <c r="GU5" s="212"/>
      <c r="GV5" s="212"/>
      <c r="GW5" s="212"/>
      <c r="GX5" s="212"/>
      <c r="GY5" s="212"/>
      <c r="GZ5" s="212"/>
      <c r="HA5" s="212"/>
      <c r="HB5" s="212"/>
      <c r="HC5" s="212"/>
      <c r="HD5" s="212"/>
      <c r="HE5" s="212"/>
      <c r="HF5" s="212"/>
      <c r="HG5" s="212"/>
      <c r="HH5" s="212"/>
      <c r="HI5" s="212"/>
      <c r="HJ5" s="212"/>
      <c r="HK5" s="212"/>
      <c r="HL5" s="212"/>
      <c r="HM5" s="212"/>
      <c r="HN5" s="212"/>
      <c r="HO5" s="212"/>
      <c r="HP5" s="212"/>
      <c r="HQ5" s="212"/>
      <c r="HR5" s="212"/>
      <c r="HS5" s="212"/>
      <c r="HT5" s="212"/>
      <c r="HU5" s="212"/>
      <c r="HV5" s="212"/>
      <c r="HW5" s="212"/>
      <c r="HX5" s="212"/>
      <c r="HY5" s="212"/>
      <c r="HZ5" s="212"/>
      <c r="IA5" s="212"/>
      <c r="IB5" s="212"/>
      <c r="IC5" s="212"/>
      <c r="ID5" s="212"/>
      <c r="IE5" s="212"/>
      <c r="IF5" s="212"/>
      <c r="IG5" s="212"/>
      <c r="IH5" s="212"/>
      <c r="II5" s="212"/>
      <c r="IJ5" s="212"/>
      <c r="IK5" s="212"/>
      <c r="IL5" s="212"/>
      <c r="IM5" s="212"/>
      <c r="IN5" s="212"/>
      <c r="IO5" s="212"/>
      <c r="IP5" s="212"/>
      <c r="IQ5" s="212"/>
      <c r="IR5" s="212"/>
      <c r="IS5" s="212"/>
      <c r="IT5" s="212"/>
      <c r="IU5" s="212"/>
      <c r="IV5" s="212"/>
      <c r="IW5" s="212"/>
      <c r="IX5" s="212"/>
      <c r="IY5" s="212"/>
      <c r="IZ5" s="212"/>
      <c r="JA5" s="212"/>
      <c r="JB5" s="212"/>
      <c r="JC5" s="212"/>
      <c r="JD5" s="212"/>
      <c r="JE5" s="212"/>
      <c r="JF5" s="212"/>
      <c r="JG5" s="212"/>
      <c r="JH5" s="212"/>
      <c r="JI5" s="212"/>
      <c r="JJ5" s="212"/>
      <c r="JK5" s="212"/>
      <c r="JL5" s="212"/>
      <c r="JM5" s="212"/>
      <c r="JN5" s="212"/>
      <c r="JO5" s="212"/>
      <c r="JP5" s="212"/>
      <c r="JQ5" s="212"/>
      <c r="JR5" s="212"/>
      <c r="JS5" s="212"/>
      <c r="JT5" s="212"/>
      <c r="JU5" s="212"/>
      <c r="JV5" s="212"/>
      <c r="JW5" s="212"/>
      <c r="JX5" s="212"/>
      <c r="JY5" s="212"/>
      <c r="JZ5" s="212"/>
      <c r="KA5" s="212"/>
      <c r="KB5" s="212"/>
      <c r="KC5" s="212"/>
      <c r="KD5" s="212"/>
      <c r="KE5" s="212"/>
      <c r="KF5" s="212"/>
      <c r="KG5" s="212"/>
      <c r="KH5" s="212"/>
      <c r="KI5" s="212"/>
      <c r="KJ5" s="212"/>
      <c r="KK5" s="212"/>
      <c r="KL5" s="212"/>
      <c r="KM5" s="212"/>
      <c r="KN5" s="212"/>
      <c r="KO5" s="212"/>
      <c r="KP5" s="212"/>
      <c r="KQ5" s="212"/>
      <c r="KR5" s="212"/>
      <c r="KS5" s="212"/>
      <c r="KT5" s="212"/>
      <c r="KU5" s="212"/>
      <c r="KV5" s="212"/>
      <c r="KW5" s="212"/>
      <c r="KX5" s="212"/>
      <c r="KY5" s="212"/>
      <c r="KZ5" s="212"/>
      <c r="LA5" s="212"/>
      <c r="LB5" s="212"/>
      <c r="LC5" s="212"/>
      <c r="LD5" s="212"/>
      <c r="LE5" s="212"/>
      <c r="LF5" s="212"/>
      <c r="LG5" s="212"/>
      <c r="LH5" s="212"/>
      <c r="LI5" s="212"/>
      <c r="LJ5" s="212"/>
      <c r="LK5" s="212"/>
      <c r="LL5" s="212"/>
      <c r="LM5" s="212"/>
      <c r="LN5" s="212"/>
      <c r="LO5" s="212"/>
      <c r="LP5" s="212"/>
      <c r="LQ5" s="212"/>
      <c r="LR5" s="212"/>
      <c r="LS5" s="212"/>
      <c r="LT5" s="212"/>
      <c r="LU5" s="212"/>
      <c r="LV5" s="212"/>
      <c r="LW5" s="212"/>
      <c r="LX5" s="212"/>
      <c r="LY5" s="212"/>
      <c r="LZ5" s="212"/>
      <c r="MA5" s="212"/>
      <c r="MB5" s="212"/>
      <c r="MC5" s="212"/>
      <c r="MD5" s="212"/>
      <c r="ME5" s="212"/>
      <c r="MF5" s="212"/>
      <c r="MG5" s="212"/>
      <c r="MH5" s="212"/>
      <c r="MI5" s="212"/>
      <c r="MJ5" s="212"/>
      <c r="MK5" s="212"/>
      <c r="ML5" s="212"/>
      <c r="MM5" s="212"/>
      <c r="MN5" s="212"/>
      <c r="MO5" s="212"/>
      <c r="MP5" s="212"/>
      <c r="MQ5" s="212"/>
      <c r="MR5" s="212"/>
      <c r="MS5" s="212"/>
      <c r="MT5" s="212"/>
      <c r="MU5" s="212"/>
      <c r="MV5" s="212"/>
      <c r="MW5" s="212"/>
      <c r="MX5" s="212"/>
      <c r="MY5" s="212"/>
      <c r="MZ5" s="212"/>
      <c r="NA5" s="212"/>
      <c r="NB5" s="212"/>
      <c r="NC5" s="212"/>
      <c r="ND5" s="212"/>
      <c r="NE5" s="212"/>
      <c r="NF5" s="212"/>
      <c r="NG5" s="212"/>
      <c r="NH5" s="212"/>
      <c r="NI5" s="212"/>
      <c r="NJ5" s="212"/>
      <c r="NK5" s="212"/>
      <c r="NL5" s="212"/>
      <c r="NM5" s="212"/>
      <c r="NN5" s="212"/>
      <c r="NO5" s="212"/>
      <c r="NP5" s="212"/>
      <c r="NQ5" s="212"/>
      <c r="NR5" s="212"/>
      <c r="NS5" s="212"/>
      <c r="NT5" s="212"/>
      <c r="NU5" s="212"/>
      <c r="NV5" s="212"/>
      <c r="NW5" s="212"/>
      <c r="NX5" s="212"/>
      <c r="NY5" s="212"/>
      <c r="NZ5" s="212"/>
      <c r="OA5" s="212"/>
      <c r="OB5" s="212"/>
      <c r="OC5" s="212"/>
      <c r="OD5" s="212"/>
      <c r="OE5" s="212"/>
      <c r="OF5" s="212"/>
      <c r="OG5" s="212"/>
      <c r="OH5" s="212"/>
      <c r="OI5" s="212"/>
      <c r="OJ5" s="212"/>
      <c r="OK5" s="212"/>
      <c r="OL5" s="212"/>
      <c r="OM5" s="212"/>
      <c r="ON5" s="212"/>
      <c r="OO5" s="212"/>
      <c r="OP5" s="212"/>
      <c r="OQ5" s="212"/>
      <c r="OR5" s="212"/>
      <c r="OS5" s="212"/>
      <c r="OT5" s="212"/>
      <c r="OU5" s="212"/>
      <c r="OV5" s="212"/>
      <c r="OW5" s="212"/>
      <c r="OX5" s="212"/>
      <c r="OY5" s="212"/>
      <c r="OZ5" s="212"/>
      <c r="PA5" s="212"/>
      <c r="PB5" s="212"/>
      <c r="PC5" s="212"/>
      <c r="PD5" s="212"/>
      <c r="PE5" s="212"/>
      <c r="PF5" s="212"/>
      <c r="PG5" s="212"/>
      <c r="PH5" s="212"/>
      <c r="PI5" s="212"/>
      <c r="PJ5" s="212"/>
      <c r="PK5" s="212"/>
      <c r="PL5" s="212"/>
      <c r="PM5" s="212"/>
      <c r="PN5" s="212"/>
      <c r="PO5" s="212"/>
      <c r="PP5" s="212"/>
      <c r="PQ5" s="212"/>
      <c r="PR5" s="212"/>
      <c r="PS5" s="212"/>
      <c r="PT5" s="212"/>
      <c r="PU5" s="212"/>
      <c r="PV5" s="212"/>
      <c r="PW5" s="212"/>
      <c r="PX5" s="212"/>
      <c r="PY5" s="212"/>
      <c r="PZ5" s="212"/>
      <c r="QA5" s="212"/>
      <c r="QB5" s="212"/>
      <c r="QC5" s="212"/>
      <c r="QD5" s="212"/>
      <c r="QE5" s="212"/>
      <c r="QF5" s="212"/>
      <c r="QG5" s="212"/>
      <c r="QH5" s="212"/>
      <c r="QI5" s="212"/>
      <c r="QJ5" s="212"/>
      <c r="QK5" s="212"/>
      <c r="QL5" s="212"/>
      <c r="QM5" s="212"/>
      <c r="QN5" s="212"/>
      <c r="QO5" s="212"/>
      <c r="QP5" s="212"/>
      <c r="QQ5" s="212"/>
      <c r="QR5" s="212"/>
      <c r="QS5" s="212"/>
      <c r="QT5" s="212"/>
      <c r="QU5" s="212"/>
      <c r="QV5" s="212"/>
      <c r="QW5" s="212"/>
      <c r="QX5" s="212"/>
      <c r="QY5" s="212"/>
      <c r="QZ5" s="212"/>
      <c r="RA5" s="212"/>
      <c r="RB5" s="212"/>
      <c r="RC5" s="212"/>
      <c r="RD5" s="212"/>
      <c r="RE5" s="212"/>
      <c r="RF5" s="212"/>
      <c r="RG5" s="212"/>
      <c r="RH5" s="212"/>
      <c r="RI5" s="212"/>
      <c r="RJ5" s="212"/>
      <c r="RK5" s="212"/>
      <c r="RL5" s="212"/>
      <c r="RM5" s="212"/>
      <c r="RN5" s="212"/>
      <c r="RO5" s="212"/>
      <c r="RP5" s="212"/>
      <c r="RQ5" s="212"/>
      <c r="RR5" s="212"/>
      <c r="RS5" s="212"/>
      <c r="RT5" s="212"/>
      <c r="RU5" s="212"/>
      <c r="RV5" s="212"/>
      <c r="RW5" s="212"/>
      <c r="RX5" s="212"/>
      <c r="RY5" s="212"/>
      <c r="RZ5" s="212"/>
      <c r="SA5" s="212"/>
      <c r="SB5" s="212"/>
      <c r="SC5" s="212"/>
      <c r="SD5" s="212"/>
      <c r="SE5" s="212"/>
      <c r="SF5" s="212"/>
      <c r="SG5" s="212"/>
      <c r="SH5" s="212"/>
      <c r="SI5" s="212"/>
      <c r="SJ5" s="212"/>
      <c r="SK5" s="212"/>
      <c r="SL5" s="212"/>
      <c r="SM5" s="212"/>
      <c r="SN5" s="212"/>
      <c r="SO5" s="212"/>
      <c r="SP5" s="212"/>
      <c r="SQ5" s="212"/>
      <c r="SR5" s="212"/>
      <c r="SS5" s="212"/>
      <c r="ST5" s="212"/>
      <c r="SU5" s="212"/>
      <c r="SV5" s="212"/>
      <c r="SW5" s="212"/>
      <c r="SX5" s="212"/>
      <c r="SY5" s="212"/>
      <c r="SZ5" s="212"/>
      <c r="TA5" s="212"/>
      <c r="TB5" s="212"/>
      <c r="TC5" s="212"/>
      <c r="TD5" s="212"/>
      <c r="TE5" s="212"/>
      <c r="TF5" s="212"/>
      <c r="TG5" s="212"/>
      <c r="TH5" s="212"/>
      <c r="TI5" s="212"/>
      <c r="TJ5" s="212"/>
      <c r="TK5" s="212"/>
      <c r="TL5" s="212"/>
      <c r="TM5" s="212"/>
      <c r="TN5" s="212"/>
      <c r="TO5" s="212"/>
      <c r="TP5" s="212"/>
      <c r="TQ5" s="212"/>
      <c r="TR5" s="212"/>
      <c r="TS5" s="212"/>
      <c r="TT5" s="212"/>
      <c r="TU5" s="212"/>
      <c r="TV5" s="212"/>
      <c r="TW5" s="212"/>
      <c r="TX5" s="212"/>
      <c r="TY5" s="212"/>
      <c r="TZ5" s="212"/>
      <c r="UA5" s="212"/>
      <c r="UB5" s="212"/>
      <c r="UC5" s="212"/>
      <c r="UD5" s="212"/>
      <c r="UE5" s="212"/>
      <c r="UF5" s="212"/>
      <c r="UG5" s="212"/>
      <c r="UH5" s="212"/>
      <c r="UI5" s="212"/>
      <c r="UJ5" s="212"/>
      <c r="UK5" s="212"/>
      <c r="UL5" s="212"/>
      <c r="UM5" s="212"/>
      <c r="UN5" s="212"/>
      <c r="UO5" s="212"/>
      <c r="UP5" s="212"/>
      <c r="UQ5" s="212"/>
      <c r="UR5" s="212"/>
      <c r="US5" s="212"/>
      <c r="UT5" s="212"/>
      <c r="UU5" s="212"/>
      <c r="UV5" s="212"/>
      <c r="UW5" s="212"/>
      <c r="UX5" s="212"/>
      <c r="UY5" s="212"/>
      <c r="UZ5" s="212"/>
      <c r="VA5" s="212"/>
      <c r="VB5" s="212"/>
      <c r="VC5" s="212"/>
      <c r="VD5" s="212"/>
      <c r="VE5" s="212"/>
      <c r="VF5" s="212"/>
      <c r="VG5" s="212"/>
      <c r="VH5" s="212"/>
      <c r="VI5" s="212"/>
      <c r="VJ5" s="212"/>
      <c r="VK5" s="212"/>
      <c r="VL5" s="212"/>
      <c r="VM5" s="212"/>
      <c r="VN5" s="212"/>
      <c r="VO5" s="212"/>
      <c r="VP5" s="212"/>
      <c r="VQ5" s="212"/>
      <c r="VR5" s="212"/>
      <c r="VS5" s="212"/>
      <c r="VT5" s="212"/>
      <c r="VU5" s="212"/>
      <c r="VV5" s="212"/>
      <c r="VW5" s="212"/>
      <c r="VX5" s="212"/>
      <c r="VY5" s="212"/>
      <c r="VZ5" s="212"/>
      <c r="WA5" s="212"/>
      <c r="WB5" s="212"/>
      <c r="WC5" s="212"/>
      <c r="WD5" s="212"/>
      <c r="WE5" s="212"/>
      <c r="WF5" s="212"/>
      <c r="WG5" s="212"/>
      <c r="WH5" s="212"/>
      <c r="WI5" s="212"/>
      <c r="WJ5" s="212"/>
      <c r="WK5" s="212"/>
      <c r="WL5" s="212"/>
      <c r="WM5" s="212"/>
      <c r="WN5" s="212"/>
      <c r="WO5" s="212"/>
      <c r="WP5" s="212"/>
      <c r="WQ5" s="212"/>
      <c r="WR5" s="212"/>
      <c r="WS5" s="212"/>
      <c r="WT5" s="212"/>
      <c r="WU5" s="212"/>
      <c r="WV5" s="212"/>
      <c r="WW5" s="212"/>
      <c r="WX5" s="212"/>
      <c r="WY5" s="212"/>
      <c r="WZ5" s="212"/>
      <c r="XA5" s="212"/>
      <c r="XB5" s="212"/>
      <c r="XC5" s="212"/>
      <c r="XD5" s="212"/>
      <c r="XE5" s="212"/>
      <c r="XF5" s="212"/>
      <c r="XG5" s="212"/>
      <c r="XH5" s="212"/>
      <c r="XI5" s="212"/>
      <c r="XJ5" s="212"/>
      <c r="XK5" s="212"/>
      <c r="XL5" s="212"/>
      <c r="XM5" s="212"/>
      <c r="XN5" s="212"/>
      <c r="XO5" s="212"/>
      <c r="XP5" s="212"/>
      <c r="XQ5" s="212"/>
      <c r="XR5" s="212"/>
      <c r="XS5" s="212"/>
      <c r="XT5" s="212"/>
      <c r="XU5" s="212"/>
      <c r="XV5" s="212"/>
      <c r="XW5" s="212"/>
      <c r="XX5" s="212"/>
      <c r="XY5" s="212"/>
      <c r="XZ5" s="212"/>
      <c r="YA5" s="212"/>
      <c r="YB5" s="212"/>
      <c r="YC5" s="212"/>
      <c r="YD5" s="212"/>
      <c r="YE5" s="212"/>
      <c r="YF5" s="212"/>
      <c r="YG5" s="212"/>
      <c r="YH5" s="212"/>
      <c r="YI5" s="212"/>
      <c r="YJ5" s="212"/>
      <c r="YK5" s="212"/>
      <c r="YL5" s="212"/>
      <c r="YM5" s="212"/>
      <c r="YN5" s="212"/>
      <c r="YO5" s="212"/>
      <c r="YP5" s="212"/>
      <c r="YQ5" s="212"/>
      <c r="YR5" s="212"/>
      <c r="YS5" s="212"/>
      <c r="YT5" s="212"/>
      <c r="YU5" s="212"/>
      <c r="YV5" s="212"/>
      <c r="YW5" s="212"/>
      <c r="YX5" s="212"/>
      <c r="YY5" s="212"/>
      <c r="YZ5" s="212"/>
      <c r="ZA5" s="212"/>
      <c r="ZB5" s="212"/>
      <c r="ZC5" s="212"/>
      <c r="ZD5" s="212"/>
      <c r="ZE5" s="212"/>
      <c r="ZF5" s="212"/>
      <c r="ZG5" s="212"/>
      <c r="ZH5" s="212"/>
      <c r="ZI5" s="212"/>
      <c r="ZJ5" s="212"/>
      <c r="ZK5" s="212"/>
      <c r="ZL5" s="212"/>
      <c r="ZM5" s="212"/>
      <c r="ZN5" s="212"/>
      <c r="ZO5" s="212"/>
      <c r="ZP5" s="212"/>
      <c r="ZQ5" s="212"/>
      <c r="ZR5" s="212"/>
      <c r="ZS5" s="212"/>
      <c r="ZT5" s="212"/>
      <c r="ZU5" s="212"/>
      <c r="ZV5" s="212"/>
      <c r="ZW5" s="212"/>
      <c r="ZX5" s="212"/>
      <c r="ZY5" s="212"/>
      <c r="ZZ5" s="212"/>
      <c r="AAA5" s="212"/>
      <c r="AAB5" s="212"/>
      <c r="AAC5" s="212"/>
      <c r="AAD5" s="212"/>
      <c r="AAE5" s="212"/>
      <c r="AAF5" s="212"/>
      <c r="AAG5" s="212"/>
      <c r="AAH5" s="212"/>
      <c r="AAI5" s="212"/>
      <c r="AAJ5" s="212"/>
      <c r="AAK5" s="212"/>
      <c r="AAL5" s="212"/>
      <c r="AAM5" s="212"/>
      <c r="AAN5" s="212"/>
      <c r="AAO5" s="212"/>
      <c r="AAP5" s="212"/>
      <c r="AAQ5" s="212"/>
      <c r="AAR5" s="212"/>
      <c r="AAS5" s="212"/>
      <c r="AAT5" s="212"/>
      <c r="AAU5" s="212"/>
      <c r="AAV5" s="212"/>
      <c r="AAW5" s="212"/>
      <c r="AAX5" s="212"/>
      <c r="AAY5" s="212"/>
      <c r="AAZ5" s="212"/>
      <c r="ABA5" s="212"/>
      <c r="ABB5" s="212"/>
      <c r="ABC5" s="212"/>
      <c r="ABD5" s="212"/>
      <c r="ABE5" s="212"/>
      <c r="ABF5" s="212"/>
      <c r="ABG5" s="212"/>
      <c r="ABH5" s="212"/>
      <c r="ABI5" s="212"/>
      <c r="ABJ5" s="212"/>
      <c r="ABK5" s="212"/>
      <c r="ABL5" s="212"/>
      <c r="ABM5" s="212"/>
      <c r="ABN5" s="212"/>
      <c r="ABO5" s="212"/>
      <c r="ABP5" s="212"/>
      <c r="ABQ5" s="212"/>
      <c r="ABR5" s="212"/>
      <c r="ABS5" s="212"/>
      <c r="ABT5" s="212"/>
      <c r="ABU5" s="212"/>
      <c r="ABV5" s="212"/>
      <c r="ABW5" s="212"/>
      <c r="ABX5" s="212"/>
      <c r="ABY5" s="212"/>
      <c r="ABZ5" s="212"/>
      <c r="ACA5" s="212"/>
      <c r="ACB5" s="212"/>
      <c r="ACC5" s="212"/>
      <c r="ACD5" s="212"/>
      <c r="ACE5" s="212"/>
      <c r="ACF5" s="212"/>
      <c r="ACG5" s="212"/>
      <c r="ACH5" s="212"/>
      <c r="ACI5" s="212"/>
      <c r="ACJ5" s="212"/>
      <c r="ACK5" s="212"/>
      <c r="ACL5" s="212"/>
      <c r="ACM5" s="212"/>
      <c r="ACN5" s="212"/>
      <c r="ACO5" s="212"/>
      <c r="ACP5" s="212"/>
      <c r="ACQ5" s="212"/>
      <c r="ACR5" s="212"/>
      <c r="ACS5" s="212"/>
      <c r="ACT5" s="212"/>
      <c r="ACU5" s="212"/>
      <c r="ACV5" s="212"/>
      <c r="ACW5" s="212"/>
      <c r="ACX5" s="212"/>
      <c r="ACY5" s="212"/>
      <c r="ACZ5" s="212"/>
      <c r="ADA5" s="212"/>
      <c r="ADB5" s="212"/>
      <c r="ADC5" s="212"/>
      <c r="ADD5" s="212"/>
      <c r="ADE5" s="212"/>
      <c r="ADF5" s="212"/>
      <c r="ADG5" s="212"/>
      <c r="ADH5" s="212"/>
      <c r="ADI5" s="212"/>
      <c r="ADJ5" s="212"/>
      <c r="ADK5" s="212"/>
      <c r="ADL5" s="212"/>
      <c r="ADM5" s="212"/>
      <c r="ADN5" s="212"/>
      <c r="ADO5" s="212"/>
      <c r="ADP5" s="212"/>
      <c r="ADQ5" s="212"/>
      <c r="ADR5" s="212"/>
      <c r="ADS5" s="212"/>
      <c r="ADT5" s="212"/>
      <c r="ADU5" s="212"/>
      <c r="ADV5" s="212"/>
      <c r="ADW5" s="212"/>
      <c r="ADX5" s="212"/>
      <c r="ADY5" s="212"/>
      <c r="ADZ5" s="212"/>
      <c r="AEA5" s="212"/>
      <c r="AEB5" s="212"/>
      <c r="AEC5" s="212"/>
      <c r="AED5" s="212"/>
      <c r="AEE5" s="212"/>
      <c r="AEF5" s="212"/>
      <c r="AEG5" s="212"/>
      <c r="AEH5" s="212"/>
      <c r="AEI5" s="212"/>
      <c r="AEJ5" s="212"/>
      <c r="AEK5" s="212"/>
      <c r="AEL5" s="212"/>
      <c r="AEM5" s="212"/>
      <c r="AEN5" s="212"/>
      <c r="AEO5" s="212"/>
      <c r="AEP5" s="212"/>
      <c r="AEQ5" s="212"/>
      <c r="AER5" s="212"/>
      <c r="AES5" s="212"/>
      <c r="AET5" s="212"/>
      <c r="AEU5" s="212"/>
      <c r="AEV5" s="212"/>
      <c r="AEW5" s="212"/>
      <c r="AEX5" s="212"/>
      <c r="AEY5" s="212"/>
      <c r="AEZ5" s="212"/>
      <c r="AFA5" s="212"/>
      <c r="AFB5" s="212"/>
      <c r="AFC5" s="212"/>
      <c r="AFD5" s="212"/>
      <c r="AFE5" s="212"/>
      <c r="AFF5" s="212"/>
      <c r="AFG5" s="212"/>
      <c r="AFH5" s="212"/>
      <c r="AFI5" s="212"/>
      <c r="AFJ5" s="212"/>
      <c r="AFK5" s="212"/>
      <c r="AFL5" s="212"/>
      <c r="AFM5" s="212"/>
      <c r="AFN5" s="212"/>
      <c r="AFO5" s="212"/>
      <c r="AFP5" s="212"/>
      <c r="AFQ5" s="212"/>
      <c r="AFR5" s="212"/>
      <c r="AFS5" s="212"/>
      <c r="AFT5" s="212"/>
      <c r="AFU5" s="212"/>
      <c r="AFV5" s="212"/>
      <c r="AFW5" s="212"/>
      <c r="AFX5" s="212"/>
      <c r="AFY5" s="212"/>
      <c r="AFZ5" s="212"/>
      <c r="AGA5" s="212"/>
      <c r="AGB5" s="212"/>
      <c r="AGC5" s="212"/>
      <c r="AGD5" s="212"/>
      <c r="AGE5" s="212"/>
      <c r="AGF5" s="212"/>
      <c r="AGG5" s="212"/>
      <c r="AGH5" s="212"/>
      <c r="AGI5" s="212"/>
      <c r="AGJ5" s="212"/>
      <c r="AGK5" s="212"/>
      <c r="AGL5" s="212"/>
      <c r="AGM5" s="212"/>
      <c r="AGN5" s="212"/>
      <c r="AGO5" s="212"/>
      <c r="AGP5" s="212"/>
      <c r="AGQ5" s="212"/>
      <c r="AGR5" s="212"/>
      <c r="AGS5" s="212"/>
      <c r="AGT5" s="212"/>
      <c r="AGU5" s="212"/>
      <c r="AGV5" s="212"/>
      <c r="AGW5" s="212"/>
      <c r="AGX5" s="212"/>
      <c r="AGY5" s="212"/>
      <c r="AGZ5" s="212"/>
      <c r="AHA5" s="212"/>
      <c r="AHB5" s="212"/>
      <c r="AHC5" s="212"/>
      <c r="AHD5" s="212"/>
      <c r="AHE5" s="212"/>
      <c r="AHF5" s="212"/>
      <c r="AHG5" s="212"/>
      <c r="AHH5" s="212"/>
      <c r="AHI5" s="212"/>
      <c r="AHJ5" s="212"/>
      <c r="AHK5" s="212"/>
      <c r="AHL5" s="212"/>
      <c r="AHM5" s="212"/>
      <c r="AHN5" s="212"/>
      <c r="AHO5" s="212"/>
      <c r="AHP5" s="212"/>
      <c r="AHQ5" s="212"/>
      <c r="AHR5" s="212"/>
      <c r="AHS5" s="212"/>
      <c r="AHT5" s="212"/>
      <c r="AHU5" s="212"/>
      <c r="AHV5" s="212"/>
      <c r="AHW5" s="212"/>
      <c r="AHX5" s="212"/>
      <c r="AHY5" s="212"/>
      <c r="AHZ5" s="212"/>
      <c r="AIA5" s="212"/>
      <c r="AIB5" s="212"/>
      <c r="AIC5" s="212"/>
      <c r="AID5" s="212"/>
      <c r="AIE5" s="212"/>
      <c r="AIF5" s="212"/>
      <c r="AIG5" s="212"/>
      <c r="AIH5" s="212"/>
      <c r="AII5" s="212"/>
      <c r="AIJ5" s="212"/>
      <c r="AIK5" s="212"/>
      <c r="AIL5" s="212"/>
      <c r="AIM5" s="212"/>
      <c r="AIN5" s="212"/>
      <c r="AIO5" s="212"/>
      <c r="AIP5" s="212"/>
      <c r="AIQ5" s="212"/>
      <c r="AIR5" s="212"/>
      <c r="AIS5" s="212"/>
      <c r="AIT5" s="212"/>
      <c r="AIU5" s="212"/>
      <c r="AIV5" s="212"/>
      <c r="AIW5" s="212"/>
      <c r="AIX5" s="212"/>
      <c r="AIY5" s="212"/>
      <c r="AIZ5" s="212"/>
      <c r="AJA5" s="212"/>
      <c r="AJB5" s="212"/>
      <c r="AJC5" s="212"/>
      <c r="AJD5" s="212"/>
      <c r="AJE5" s="212"/>
      <c r="AJF5" s="212"/>
      <c r="AJG5" s="212"/>
      <c r="AJH5" s="212"/>
      <c r="AJI5" s="212"/>
      <c r="AJJ5" s="212"/>
      <c r="AJK5" s="212"/>
      <c r="AJL5" s="212"/>
      <c r="AJM5" s="212"/>
      <c r="AJN5" s="212"/>
      <c r="AJO5" s="212"/>
      <c r="AJP5" s="212"/>
      <c r="AJQ5" s="212"/>
      <c r="AJR5" s="212"/>
      <c r="AJS5" s="212"/>
      <c r="AJT5" s="212"/>
      <c r="AJU5" s="212"/>
      <c r="AJV5" s="212"/>
      <c r="AJW5" s="212"/>
      <c r="AJX5" s="212"/>
      <c r="AJY5" s="212"/>
      <c r="AJZ5" s="212"/>
      <c r="AKA5" s="212"/>
      <c r="AKB5" s="212"/>
      <c r="AKC5" s="212"/>
      <c r="AKD5" s="212"/>
      <c r="AKE5" s="212"/>
      <c r="AKF5" s="212"/>
      <c r="AKG5" s="212"/>
      <c r="AKH5" s="212"/>
      <c r="AKI5" s="212"/>
      <c r="AKJ5" s="212"/>
      <c r="AKK5" s="212"/>
      <c r="AKL5" s="212"/>
      <c r="AKM5" s="212"/>
      <c r="AKN5" s="212"/>
      <c r="AKO5" s="212"/>
      <c r="AKP5" s="212"/>
      <c r="AKQ5" s="212"/>
      <c r="AKR5" s="212"/>
      <c r="AKS5" s="212"/>
      <c r="AKT5" s="212"/>
      <c r="AKU5" s="212"/>
      <c r="AKV5" s="212"/>
      <c r="AKW5" s="212"/>
      <c r="AKX5" s="212"/>
      <c r="AKY5" s="212"/>
      <c r="AKZ5" s="212"/>
      <c r="ALA5" s="212"/>
      <c r="ALB5" s="212"/>
      <c r="ALC5" s="212"/>
      <c r="ALD5" s="212"/>
      <c r="ALE5" s="212"/>
      <c r="ALF5" s="212"/>
      <c r="ALG5" s="212"/>
      <c r="ALH5" s="212"/>
      <c r="ALI5" s="212"/>
      <c r="ALJ5" s="212"/>
      <c r="ALK5" s="212"/>
      <c r="ALL5" s="212"/>
      <c r="ALM5" s="212"/>
      <c r="ALN5" s="212"/>
      <c r="ALO5" s="212"/>
      <c r="ALP5" s="212"/>
      <c r="ALQ5" s="212"/>
      <c r="ALR5" s="212"/>
      <c r="ALS5" s="212"/>
      <c r="ALT5" s="212"/>
      <c r="ALU5" s="212"/>
      <c r="ALV5" s="212"/>
      <c r="ALW5" s="212"/>
      <c r="ALX5" s="212"/>
      <c r="ALY5" s="212"/>
      <c r="ALZ5" s="212"/>
      <c r="AMA5" s="212"/>
      <c r="AMB5" s="212"/>
      <c r="AMC5" s="212"/>
      <c r="AMD5" s="212"/>
      <c r="AME5" s="212"/>
      <c r="AMF5" s="212"/>
      <c r="AMG5" s="212"/>
      <c r="AMH5" s="212"/>
      <c r="AMI5" s="212"/>
      <c r="AMJ5" s="212"/>
      <c r="AMK5" s="212"/>
      <c r="AML5" s="212"/>
      <c r="AMM5" s="212"/>
      <c r="AMN5" s="212"/>
      <c r="AMO5" s="212"/>
      <c r="AMP5" s="212"/>
    </row>
    <row r="6" spans="1:1030" ht="18" customHeight="1">
      <c r="A6" s="186">
        <v>1</v>
      </c>
      <c r="B6" s="186">
        <v>2</v>
      </c>
      <c r="C6" s="110" t="s">
        <v>372</v>
      </c>
      <c r="D6" s="319" t="s">
        <v>1232</v>
      </c>
      <c r="E6" s="319" t="s">
        <v>962</v>
      </c>
      <c r="F6" s="265" t="s">
        <v>236</v>
      </c>
      <c r="G6" s="265" t="s">
        <v>963</v>
      </c>
      <c r="H6" s="265">
        <v>6032</v>
      </c>
      <c r="I6" s="223" t="s">
        <v>1269</v>
      </c>
      <c r="J6" s="341">
        <f>$B6*I6</f>
        <v>6.6120000000000001</v>
      </c>
      <c r="K6" s="250">
        <v>2.5789</v>
      </c>
      <c r="L6" s="341">
        <f>$B6*K6</f>
        <v>5.1577999999999999</v>
      </c>
      <c r="M6" s="89" t="s">
        <v>916</v>
      </c>
    </row>
    <row r="7" spans="1:1030" ht="17.100000000000001" customHeight="1">
      <c r="A7" s="186">
        <v>2</v>
      </c>
      <c r="B7" s="186">
        <v>60</v>
      </c>
      <c r="C7" s="105" t="s">
        <v>920</v>
      </c>
      <c r="D7" s="319" t="s">
        <v>770</v>
      </c>
      <c r="E7" s="319" t="s">
        <v>1199</v>
      </c>
      <c r="F7" s="265" t="s">
        <v>95</v>
      </c>
      <c r="G7" s="265"/>
      <c r="H7" s="265" t="s">
        <v>88</v>
      </c>
      <c r="I7" s="223" t="s">
        <v>1270</v>
      </c>
      <c r="J7" s="341">
        <f t="shared" ref="J7:J71" si="0">$B7*I7</f>
        <v>0.57479999999999998</v>
      </c>
      <c r="K7" s="250">
        <v>6.8399999999999997E-3</v>
      </c>
      <c r="L7" s="341">
        <f t="shared" ref="L7:L71" si="1">$B7*K7</f>
        <v>0.41039999999999999</v>
      </c>
      <c r="M7" s="89" t="s">
        <v>916</v>
      </c>
    </row>
    <row r="8" spans="1:1030">
      <c r="A8" s="186">
        <v>3</v>
      </c>
      <c r="B8" s="186">
        <v>10</v>
      </c>
      <c r="C8" s="91" t="s">
        <v>237</v>
      </c>
      <c r="D8" s="319" t="s">
        <v>806</v>
      </c>
      <c r="E8" s="319" t="s">
        <v>1163</v>
      </c>
      <c r="F8" s="265" t="s">
        <v>96</v>
      </c>
      <c r="G8" s="265"/>
      <c r="H8" s="265" t="s">
        <v>88</v>
      </c>
      <c r="I8" s="223" t="s">
        <v>1271</v>
      </c>
      <c r="J8" s="341">
        <f t="shared" si="0"/>
        <v>0.106</v>
      </c>
      <c r="K8" s="250">
        <v>7.5599999999999999E-3</v>
      </c>
      <c r="L8" s="341">
        <f t="shared" si="1"/>
        <v>7.5600000000000001E-2</v>
      </c>
      <c r="M8" s="89" t="s">
        <v>916</v>
      </c>
    </row>
    <row r="9" spans="1:1030">
      <c r="A9" s="186">
        <v>4</v>
      </c>
      <c r="B9" s="186">
        <v>20</v>
      </c>
      <c r="C9" s="91" t="s">
        <v>921</v>
      </c>
      <c r="D9" s="319" t="s">
        <v>961</v>
      </c>
      <c r="E9" s="319" t="s">
        <v>1234</v>
      </c>
      <c r="F9" s="265" t="s">
        <v>75</v>
      </c>
      <c r="G9" s="265"/>
      <c r="H9" s="265" t="s">
        <v>619</v>
      </c>
      <c r="I9" s="223">
        <v>1.46E-2</v>
      </c>
      <c r="J9" s="341">
        <f t="shared" si="0"/>
        <v>0.29199999999999998</v>
      </c>
      <c r="K9" s="250">
        <v>8.4399999999999996E-3</v>
      </c>
      <c r="L9" s="341">
        <f t="shared" si="1"/>
        <v>0.16880000000000001</v>
      </c>
      <c r="M9" s="89" t="s">
        <v>916</v>
      </c>
    </row>
    <row r="10" spans="1:1030">
      <c r="A10" s="186">
        <v>5</v>
      </c>
      <c r="B10" s="186">
        <v>1</v>
      </c>
      <c r="C10" s="91" t="s">
        <v>238</v>
      </c>
      <c r="D10" s="319" t="s">
        <v>959</v>
      </c>
      <c r="E10" s="319" t="s">
        <v>1235</v>
      </c>
      <c r="F10" s="265" t="s">
        <v>239</v>
      </c>
      <c r="G10" s="265"/>
      <c r="H10" s="265" t="s">
        <v>88</v>
      </c>
      <c r="I10" s="223">
        <v>8.7999999999999995E-2</v>
      </c>
      <c r="J10" s="341">
        <f t="shared" si="0"/>
        <v>8.7999999999999995E-2</v>
      </c>
      <c r="K10" s="250">
        <v>8.7999999999999995E-2</v>
      </c>
      <c r="L10" s="341">
        <f t="shared" si="1"/>
        <v>8.7999999999999995E-2</v>
      </c>
      <c r="M10" s="89" t="s">
        <v>916</v>
      </c>
    </row>
    <row r="11" spans="1:1030">
      <c r="A11" s="186">
        <v>6</v>
      </c>
      <c r="B11" s="186">
        <v>1</v>
      </c>
      <c r="C11" s="91" t="s">
        <v>240</v>
      </c>
      <c r="D11" s="319" t="s">
        <v>960</v>
      </c>
      <c r="E11" s="319" t="s">
        <v>1236</v>
      </c>
      <c r="F11" s="265" t="s">
        <v>241</v>
      </c>
      <c r="G11" s="265"/>
      <c r="H11" s="265" t="s">
        <v>88</v>
      </c>
      <c r="I11" s="223">
        <v>2.9000000000000001E-2</v>
      </c>
      <c r="J11" s="341">
        <f t="shared" si="0"/>
        <v>2.9000000000000001E-2</v>
      </c>
      <c r="K11" s="250">
        <v>2.9000000000000001E-2</v>
      </c>
      <c r="L11" s="341">
        <f t="shared" si="1"/>
        <v>2.9000000000000001E-2</v>
      </c>
      <c r="M11" s="89" t="s">
        <v>916</v>
      </c>
    </row>
    <row r="12" spans="1:1030">
      <c r="A12" s="186">
        <v>7</v>
      </c>
      <c r="B12" s="186">
        <v>1</v>
      </c>
      <c r="C12" s="91" t="s">
        <v>243</v>
      </c>
      <c r="D12" s="319" t="s">
        <v>1233</v>
      </c>
      <c r="E12" s="319" t="s">
        <v>964</v>
      </c>
      <c r="F12" s="265" t="s">
        <v>244</v>
      </c>
      <c r="G12" s="265"/>
      <c r="H12" s="265">
        <v>7343</v>
      </c>
      <c r="I12" s="223">
        <v>1.0229999999999999</v>
      </c>
      <c r="J12" s="341">
        <f t="shared" si="0"/>
        <v>1.0229999999999999</v>
      </c>
      <c r="K12" s="250">
        <v>1.0229999999999999</v>
      </c>
      <c r="L12" s="341">
        <f t="shared" si="1"/>
        <v>1.0229999999999999</v>
      </c>
      <c r="M12" s="89" t="s">
        <v>916</v>
      </c>
    </row>
    <row r="13" spans="1:1030">
      <c r="A13" s="186">
        <v>8</v>
      </c>
      <c r="B13" s="186">
        <v>2</v>
      </c>
      <c r="C13" s="91" t="s">
        <v>922</v>
      </c>
      <c r="D13" s="319" t="s">
        <v>772</v>
      </c>
      <c r="E13" s="319" t="s">
        <v>1112</v>
      </c>
      <c r="F13" s="265" t="s">
        <v>75</v>
      </c>
      <c r="G13" s="265"/>
      <c r="H13" s="265" t="s">
        <v>88</v>
      </c>
      <c r="I13" s="223">
        <v>0.16500000000000001</v>
      </c>
      <c r="J13" s="341">
        <f t="shared" si="0"/>
        <v>0.33</v>
      </c>
      <c r="K13" s="250">
        <v>9.35E-2</v>
      </c>
      <c r="L13" s="341">
        <f t="shared" si="1"/>
        <v>0.187</v>
      </c>
      <c r="M13" s="89" t="s">
        <v>916</v>
      </c>
    </row>
    <row r="14" spans="1:1030">
      <c r="A14" s="186">
        <v>9</v>
      </c>
      <c r="B14" s="186">
        <v>1</v>
      </c>
      <c r="C14" s="91" t="s">
        <v>923</v>
      </c>
      <c r="D14" s="319" t="s">
        <v>867</v>
      </c>
      <c r="E14" s="319" t="s">
        <v>1106</v>
      </c>
      <c r="F14" s="265" t="s">
        <v>100</v>
      </c>
      <c r="G14" s="265"/>
      <c r="H14" s="265" t="s">
        <v>83</v>
      </c>
      <c r="I14" s="223">
        <v>0.74</v>
      </c>
      <c r="J14" s="341">
        <f t="shared" si="0"/>
        <v>0.74</v>
      </c>
      <c r="K14" s="250">
        <v>0.74</v>
      </c>
      <c r="L14" s="341">
        <f t="shared" si="1"/>
        <v>0.74</v>
      </c>
      <c r="M14" s="89" t="s">
        <v>916</v>
      </c>
    </row>
    <row r="15" spans="1:1030">
      <c r="A15" s="186">
        <v>10</v>
      </c>
      <c r="B15" s="186">
        <v>1</v>
      </c>
      <c r="C15" s="91" t="s">
        <v>924</v>
      </c>
      <c r="D15" s="94" t="s">
        <v>254</v>
      </c>
      <c r="F15" s="186"/>
      <c r="G15" s="265"/>
      <c r="H15" s="265" t="s">
        <v>255</v>
      </c>
      <c r="I15" s="270">
        <v>3</v>
      </c>
      <c r="J15" s="341">
        <f t="shared" si="0"/>
        <v>3</v>
      </c>
      <c r="K15" s="270">
        <v>3</v>
      </c>
      <c r="L15" s="341">
        <f t="shared" si="1"/>
        <v>3</v>
      </c>
      <c r="M15" s="89" t="s">
        <v>732</v>
      </c>
    </row>
    <row r="16" spans="1:1030">
      <c r="A16" s="186">
        <v>11</v>
      </c>
      <c r="B16" s="186">
        <v>1</v>
      </c>
      <c r="C16" s="91" t="s">
        <v>245</v>
      </c>
      <c r="D16" s="94" t="s">
        <v>246</v>
      </c>
      <c r="E16" s="319" t="s">
        <v>1237</v>
      </c>
      <c r="F16" s="186"/>
      <c r="G16" s="186"/>
      <c r="H16" s="265" t="s">
        <v>247</v>
      </c>
      <c r="I16" s="250">
        <v>2.7810000000000001</v>
      </c>
      <c r="J16" s="341">
        <f t="shared" si="0"/>
        <v>2.7810000000000001</v>
      </c>
      <c r="K16" s="308">
        <v>2.3176000000000001</v>
      </c>
      <c r="L16" s="341">
        <f t="shared" si="1"/>
        <v>2.3176000000000001</v>
      </c>
      <c r="M16" s="89" t="s">
        <v>916</v>
      </c>
    </row>
    <row r="17" spans="1:14">
      <c r="A17" s="186">
        <v>12</v>
      </c>
      <c r="B17" s="186">
        <v>1</v>
      </c>
      <c r="C17" s="91" t="s">
        <v>248</v>
      </c>
      <c r="D17" s="94">
        <v>4527</v>
      </c>
      <c r="E17" s="319" t="s">
        <v>1238</v>
      </c>
      <c r="F17" s="186"/>
      <c r="G17" s="186"/>
      <c r="H17" s="265" t="s">
        <v>249</v>
      </c>
      <c r="I17" s="250">
        <v>0.55000000000000004</v>
      </c>
      <c r="J17" s="341">
        <f t="shared" si="0"/>
        <v>0.55000000000000004</v>
      </c>
      <c r="K17" s="308">
        <v>0.44</v>
      </c>
      <c r="L17" s="341">
        <f t="shared" si="1"/>
        <v>0.44</v>
      </c>
      <c r="M17" s="89" t="s">
        <v>916</v>
      </c>
    </row>
    <row r="18" spans="1:14">
      <c r="A18" s="186">
        <v>13</v>
      </c>
      <c r="B18" s="186">
        <v>1</v>
      </c>
      <c r="C18" s="91" t="s">
        <v>143</v>
      </c>
      <c r="D18" s="94" t="s">
        <v>250</v>
      </c>
      <c r="E18" s="94"/>
      <c r="F18" s="186"/>
      <c r="G18" s="265"/>
      <c r="H18" s="265" t="s">
        <v>251</v>
      </c>
      <c r="I18" s="270">
        <v>3</v>
      </c>
      <c r="J18" s="341">
        <f t="shared" si="0"/>
        <v>3</v>
      </c>
      <c r="K18" s="270">
        <v>3</v>
      </c>
      <c r="L18" s="341">
        <f t="shared" si="1"/>
        <v>3</v>
      </c>
      <c r="M18" s="89" t="s">
        <v>732</v>
      </c>
    </row>
    <row r="19" spans="1:14">
      <c r="A19" s="186">
        <v>14</v>
      </c>
      <c r="B19" s="186">
        <v>1</v>
      </c>
      <c r="C19" s="91" t="s">
        <v>146</v>
      </c>
      <c r="D19" s="94" t="s">
        <v>925</v>
      </c>
      <c r="E19" s="94"/>
      <c r="F19" s="186"/>
      <c r="G19" s="265"/>
      <c r="H19" s="265" t="s">
        <v>951</v>
      </c>
      <c r="I19" s="270">
        <v>3</v>
      </c>
      <c r="J19" s="341">
        <f t="shared" si="0"/>
        <v>3</v>
      </c>
      <c r="K19" s="270">
        <v>3</v>
      </c>
      <c r="L19" s="341">
        <f t="shared" si="1"/>
        <v>3</v>
      </c>
      <c r="M19" s="89" t="s">
        <v>732</v>
      </c>
    </row>
    <row r="20" spans="1:14">
      <c r="A20" s="186">
        <v>15</v>
      </c>
      <c r="B20" s="186">
        <v>1</v>
      </c>
      <c r="C20" s="91" t="s">
        <v>332</v>
      </c>
      <c r="D20" s="94" t="s">
        <v>926</v>
      </c>
      <c r="E20" s="94"/>
      <c r="F20" s="186"/>
      <c r="G20" s="265"/>
      <c r="H20" s="265" t="s">
        <v>952</v>
      </c>
      <c r="I20" s="270">
        <v>3</v>
      </c>
      <c r="J20" s="341">
        <f t="shared" si="0"/>
        <v>3</v>
      </c>
      <c r="K20" s="270">
        <v>3</v>
      </c>
      <c r="L20" s="341">
        <f t="shared" si="1"/>
        <v>3</v>
      </c>
      <c r="M20" s="89" t="s">
        <v>732</v>
      </c>
    </row>
    <row r="21" spans="1:14">
      <c r="A21" s="186">
        <v>16</v>
      </c>
      <c r="B21" s="186">
        <v>8</v>
      </c>
      <c r="C21" s="91" t="s">
        <v>927</v>
      </c>
      <c r="D21" s="94" t="s">
        <v>310</v>
      </c>
      <c r="E21" s="319" t="s">
        <v>1239</v>
      </c>
      <c r="F21" s="186"/>
      <c r="G21" s="186"/>
      <c r="H21" s="265" t="s">
        <v>311</v>
      </c>
      <c r="I21" s="250">
        <v>8.2880000000000003</v>
      </c>
      <c r="J21" s="341">
        <f t="shared" si="0"/>
        <v>66.304000000000002</v>
      </c>
      <c r="K21" s="250">
        <v>8.2880000000000003</v>
      </c>
      <c r="L21" s="341">
        <f t="shared" si="1"/>
        <v>66.304000000000002</v>
      </c>
      <c r="M21" s="89" t="s">
        <v>916</v>
      </c>
    </row>
    <row r="22" spans="1:14">
      <c r="A22" s="186">
        <v>17</v>
      </c>
      <c r="B22" s="186">
        <v>1</v>
      </c>
      <c r="C22" s="91" t="s">
        <v>77</v>
      </c>
      <c r="D22" s="94" t="s">
        <v>252</v>
      </c>
      <c r="E22" s="94"/>
      <c r="G22" s="265"/>
      <c r="H22" s="265" t="s">
        <v>253</v>
      </c>
      <c r="I22" s="270">
        <v>3</v>
      </c>
      <c r="J22" s="341">
        <f t="shared" si="0"/>
        <v>3</v>
      </c>
      <c r="K22" s="270">
        <v>3</v>
      </c>
      <c r="L22" s="341">
        <f t="shared" si="1"/>
        <v>3</v>
      </c>
      <c r="M22" s="89" t="s">
        <v>732</v>
      </c>
    </row>
    <row r="23" spans="1:14">
      <c r="A23" s="186">
        <v>18</v>
      </c>
      <c r="B23" s="186">
        <v>1</v>
      </c>
      <c r="C23" s="91" t="s">
        <v>151</v>
      </c>
      <c r="D23" s="94" t="s">
        <v>256</v>
      </c>
      <c r="E23" t="s">
        <v>1272</v>
      </c>
      <c r="F23" s="186"/>
      <c r="G23" s="186"/>
      <c r="H23" s="265" t="s">
        <v>257</v>
      </c>
      <c r="I23" s="270">
        <v>0.81299999999999994</v>
      </c>
      <c r="J23" s="341">
        <f t="shared" si="0"/>
        <v>0.81299999999999994</v>
      </c>
      <c r="K23" s="270">
        <v>0.81299999999999994</v>
      </c>
      <c r="L23" s="341">
        <f t="shared" si="1"/>
        <v>0.81299999999999994</v>
      </c>
      <c r="M23" s="89" t="s">
        <v>674</v>
      </c>
    </row>
    <row r="24" spans="1:14">
      <c r="A24" s="186">
        <v>19</v>
      </c>
      <c r="B24" s="186">
        <v>1</v>
      </c>
      <c r="C24" s="91" t="s">
        <v>78</v>
      </c>
      <c r="D24" s="94" t="s">
        <v>968</v>
      </c>
      <c r="E24" s="319" t="s">
        <v>1240</v>
      </c>
      <c r="F24" s="186"/>
      <c r="G24" s="186"/>
      <c r="H24" s="265" t="s">
        <v>260</v>
      </c>
      <c r="I24" s="250">
        <v>0.78400000000000003</v>
      </c>
      <c r="J24" s="341">
        <f t="shared" si="0"/>
        <v>0.78400000000000003</v>
      </c>
      <c r="K24" s="250">
        <v>0.65439999999999998</v>
      </c>
      <c r="L24" s="341">
        <f t="shared" si="1"/>
        <v>0.65439999999999998</v>
      </c>
      <c r="M24" s="89" t="s">
        <v>916</v>
      </c>
    </row>
    <row r="25" spans="1:14">
      <c r="A25" s="186">
        <v>20</v>
      </c>
      <c r="B25" s="186">
        <v>2</v>
      </c>
      <c r="C25" s="91" t="s">
        <v>928</v>
      </c>
      <c r="D25" s="94" t="s">
        <v>929</v>
      </c>
      <c r="E25" s="319" t="s">
        <v>1241</v>
      </c>
      <c r="F25" s="186"/>
      <c r="G25" s="186"/>
      <c r="H25" s="265" t="s">
        <v>953</v>
      </c>
      <c r="I25" s="250">
        <v>1.1375</v>
      </c>
      <c r="J25" s="341">
        <f t="shared" si="0"/>
        <v>2.2749999999999999</v>
      </c>
      <c r="K25" s="250">
        <v>0.78749999999999998</v>
      </c>
      <c r="L25" s="341">
        <f t="shared" si="1"/>
        <v>1.575</v>
      </c>
      <c r="M25" s="89" t="s">
        <v>916</v>
      </c>
    </row>
    <row r="26" spans="1:14">
      <c r="A26" s="186">
        <v>21</v>
      </c>
      <c r="B26" s="186">
        <v>1</v>
      </c>
      <c r="C26" s="91" t="s">
        <v>154</v>
      </c>
      <c r="D26" s="94" t="s">
        <v>975</v>
      </c>
      <c r="E26" s="319" t="s">
        <v>1242</v>
      </c>
      <c r="F26" s="186"/>
      <c r="G26" s="186"/>
      <c r="H26" s="265" t="s">
        <v>261</v>
      </c>
      <c r="I26" s="250">
        <v>0.129</v>
      </c>
      <c r="J26" s="341">
        <f t="shared" si="0"/>
        <v>0.129</v>
      </c>
      <c r="K26" s="250">
        <v>0.129</v>
      </c>
      <c r="L26" s="341">
        <f t="shared" si="1"/>
        <v>0.129</v>
      </c>
      <c r="M26" s="89" t="s">
        <v>916</v>
      </c>
    </row>
    <row r="27" spans="1:14">
      <c r="A27" s="186">
        <v>22</v>
      </c>
      <c r="B27" s="186">
        <v>1</v>
      </c>
      <c r="C27" s="91" t="s">
        <v>262</v>
      </c>
      <c r="D27" s="94" t="s">
        <v>263</v>
      </c>
      <c r="E27" s="319" t="s">
        <v>1243</v>
      </c>
      <c r="F27" s="186"/>
      <c r="G27" s="186"/>
      <c r="H27" s="265" t="s">
        <v>264</v>
      </c>
      <c r="I27" s="250">
        <v>1.998</v>
      </c>
      <c r="J27" s="341">
        <f t="shared" si="0"/>
        <v>1.998</v>
      </c>
      <c r="K27" s="250">
        <v>1.952</v>
      </c>
      <c r="L27" s="341">
        <f t="shared" si="1"/>
        <v>1.952</v>
      </c>
      <c r="M27" s="89" t="s">
        <v>916</v>
      </c>
    </row>
    <row r="28" spans="1:14">
      <c r="A28" s="186">
        <v>23</v>
      </c>
      <c r="B28" s="186">
        <v>1</v>
      </c>
      <c r="C28" s="91" t="s">
        <v>265</v>
      </c>
      <c r="D28" s="94" t="s">
        <v>266</v>
      </c>
      <c r="E28" s="319" t="s">
        <v>1244</v>
      </c>
      <c r="F28" s="186"/>
      <c r="G28" s="186"/>
      <c r="H28" s="265" t="s">
        <v>954</v>
      </c>
      <c r="I28" s="250">
        <v>1.353</v>
      </c>
      <c r="J28" s="341">
        <f t="shared" si="0"/>
        <v>1.353</v>
      </c>
      <c r="K28" s="250">
        <v>1.3213999999999999</v>
      </c>
      <c r="L28" s="341">
        <f t="shared" si="1"/>
        <v>1.3213999999999999</v>
      </c>
      <c r="M28" s="89" t="s">
        <v>916</v>
      </c>
    </row>
    <row r="29" spans="1:14">
      <c r="A29" s="186">
        <v>24</v>
      </c>
      <c r="B29" s="186">
        <v>6</v>
      </c>
      <c r="C29" s="91" t="s">
        <v>930</v>
      </c>
      <c r="D29" s="94" t="s">
        <v>295</v>
      </c>
      <c r="E29" s="94"/>
      <c r="F29" s="186"/>
      <c r="G29" s="186"/>
      <c r="H29" s="265" t="s">
        <v>295</v>
      </c>
      <c r="I29" s="270"/>
      <c r="J29" s="341">
        <f t="shared" si="0"/>
        <v>0</v>
      </c>
      <c r="K29" s="270"/>
      <c r="L29" s="341">
        <f t="shared" si="1"/>
        <v>0</v>
      </c>
      <c r="N29" s="65" t="s">
        <v>1273</v>
      </c>
    </row>
    <row r="30" spans="1:14">
      <c r="A30" s="186">
        <v>25</v>
      </c>
      <c r="B30" s="186">
        <v>1</v>
      </c>
      <c r="C30" s="91" t="s">
        <v>267</v>
      </c>
      <c r="D30" s="94" t="s">
        <v>268</v>
      </c>
      <c r="E30" s="94"/>
      <c r="F30" s="186"/>
      <c r="G30" s="186"/>
      <c r="H30" s="265" t="s">
        <v>268</v>
      </c>
      <c r="I30" s="270"/>
      <c r="J30" s="341">
        <f t="shared" si="0"/>
        <v>0</v>
      </c>
      <c r="K30" s="270"/>
      <c r="L30" s="341">
        <f t="shared" si="1"/>
        <v>0</v>
      </c>
    </row>
    <row r="31" spans="1:14">
      <c r="A31" s="186">
        <v>26</v>
      </c>
      <c r="B31" s="186">
        <v>1</v>
      </c>
      <c r="C31" s="91" t="s">
        <v>269</v>
      </c>
      <c r="D31" s="94" t="s">
        <v>976</v>
      </c>
      <c r="E31" s="319" t="s">
        <v>1245</v>
      </c>
      <c r="F31" s="186"/>
      <c r="G31" s="186"/>
      <c r="H31" s="265" t="s">
        <v>271</v>
      </c>
      <c r="I31" s="250">
        <v>7.2389999999999996E-2</v>
      </c>
      <c r="J31" s="341">
        <f t="shared" si="0"/>
        <v>7.2389999999999996E-2</v>
      </c>
      <c r="K31" s="250">
        <v>7.2389999999999996E-2</v>
      </c>
      <c r="L31" s="341">
        <f t="shared" si="1"/>
        <v>7.2389999999999996E-2</v>
      </c>
    </row>
    <row r="32" spans="1:14">
      <c r="A32" s="186">
        <v>27</v>
      </c>
      <c r="B32" s="186">
        <v>1</v>
      </c>
      <c r="C32" s="91" t="s">
        <v>272</v>
      </c>
      <c r="D32" s="94" t="s">
        <v>273</v>
      </c>
      <c r="E32" s="319" t="s">
        <v>1246</v>
      </c>
      <c r="F32" s="186"/>
      <c r="G32" s="186"/>
      <c r="H32" s="265" t="s">
        <v>274</v>
      </c>
      <c r="I32" s="250">
        <v>0.27900000000000003</v>
      </c>
      <c r="J32" s="341">
        <f t="shared" si="0"/>
        <v>0.27900000000000003</v>
      </c>
      <c r="K32" s="250">
        <v>0.27900000000000003</v>
      </c>
      <c r="L32" s="341">
        <f t="shared" si="1"/>
        <v>0.27900000000000003</v>
      </c>
      <c r="M32" s="89" t="s">
        <v>916</v>
      </c>
    </row>
    <row r="33" spans="1:13">
      <c r="A33" s="186">
        <v>28</v>
      </c>
      <c r="B33" s="186">
        <v>1</v>
      </c>
      <c r="C33" s="91" t="s">
        <v>275</v>
      </c>
      <c r="D33" s="94" t="s">
        <v>931</v>
      </c>
      <c r="E33" s="319" t="s">
        <v>1247</v>
      </c>
      <c r="F33" s="186"/>
      <c r="G33" s="186"/>
      <c r="H33" s="265" t="s">
        <v>955</v>
      </c>
      <c r="I33" s="250">
        <v>2.9279799999999998</v>
      </c>
      <c r="J33" s="341">
        <f t="shared" si="0"/>
        <v>2.9279799999999998</v>
      </c>
      <c r="K33" s="250">
        <v>2.5619999999999998</v>
      </c>
      <c r="L33" s="341">
        <f t="shared" si="1"/>
        <v>2.5619999999999998</v>
      </c>
      <c r="M33" s="89" t="s">
        <v>916</v>
      </c>
    </row>
    <row r="34" spans="1:13">
      <c r="A34" s="186">
        <v>29</v>
      </c>
      <c r="B34" s="186">
        <v>8</v>
      </c>
      <c r="C34" s="91" t="s">
        <v>276</v>
      </c>
      <c r="D34" s="94" t="s">
        <v>932</v>
      </c>
      <c r="E34" s="319" t="s">
        <v>1248</v>
      </c>
      <c r="F34" s="186"/>
      <c r="G34" s="186"/>
      <c r="H34" s="265" t="s">
        <v>277</v>
      </c>
      <c r="I34" s="250">
        <v>4.4720000000000004</v>
      </c>
      <c r="J34" s="341">
        <f t="shared" si="0"/>
        <v>35.776000000000003</v>
      </c>
      <c r="K34" s="250">
        <v>3.956</v>
      </c>
      <c r="L34" s="341">
        <f t="shared" si="1"/>
        <v>31.648</v>
      </c>
      <c r="M34" s="89" t="s">
        <v>916</v>
      </c>
    </row>
    <row r="35" spans="1:13">
      <c r="A35" s="186">
        <v>30</v>
      </c>
      <c r="B35" s="186">
        <v>1</v>
      </c>
      <c r="C35" s="91" t="s">
        <v>933</v>
      </c>
      <c r="D35" s="94" t="s">
        <v>974</v>
      </c>
      <c r="E35" s="319" t="s">
        <v>1249</v>
      </c>
      <c r="F35" s="186"/>
      <c r="G35" s="186"/>
      <c r="H35" s="265" t="s">
        <v>296</v>
      </c>
      <c r="I35" s="250">
        <v>0.2636</v>
      </c>
      <c r="J35" s="341">
        <f t="shared" si="0"/>
        <v>0.2636</v>
      </c>
      <c r="K35" s="250">
        <v>0.1656</v>
      </c>
      <c r="L35" s="341">
        <f t="shared" si="1"/>
        <v>0.1656</v>
      </c>
      <c r="M35" s="89" t="s">
        <v>916</v>
      </c>
    </row>
    <row r="36" spans="1:13">
      <c r="A36" s="186">
        <v>31</v>
      </c>
      <c r="B36" s="186">
        <v>4</v>
      </c>
      <c r="C36" s="91" t="s">
        <v>934</v>
      </c>
      <c r="D36" s="94" t="s">
        <v>278</v>
      </c>
      <c r="E36" s="319" t="s">
        <v>1250</v>
      </c>
      <c r="F36" s="186"/>
      <c r="G36" s="186"/>
      <c r="H36" s="265" t="s">
        <v>169</v>
      </c>
      <c r="I36" s="250">
        <v>2.0402300000000002</v>
      </c>
      <c r="J36" s="341">
        <f t="shared" si="0"/>
        <v>8.1609200000000008</v>
      </c>
      <c r="K36" s="250">
        <v>1.49136</v>
      </c>
      <c r="L36" s="341">
        <f t="shared" si="1"/>
        <v>5.9654400000000001</v>
      </c>
      <c r="M36" s="89" t="s">
        <v>916</v>
      </c>
    </row>
    <row r="37" spans="1:13">
      <c r="A37" s="186">
        <v>32</v>
      </c>
      <c r="B37" s="186">
        <v>4</v>
      </c>
      <c r="C37" s="91" t="s">
        <v>935</v>
      </c>
      <c r="D37" s="94" t="s">
        <v>973</v>
      </c>
      <c r="E37" s="319" t="s">
        <v>1206</v>
      </c>
      <c r="F37" s="186" t="s">
        <v>190</v>
      </c>
      <c r="G37" s="186"/>
      <c r="H37" s="265" t="s">
        <v>279</v>
      </c>
      <c r="I37" s="250">
        <v>3.0632999999999999</v>
      </c>
      <c r="J37" s="341">
        <f t="shared" si="0"/>
        <v>12.2532</v>
      </c>
      <c r="K37" s="250">
        <v>2.6803599999999999</v>
      </c>
      <c r="L37" s="341">
        <f t="shared" si="1"/>
        <v>10.721439999999999</v>
      </c>
      <c r="M37" s="89" t="s">
        <v>916</v>
      </c>
    </row>
    <row r="38" spans="1:13">
      <c r="A38" s="186">
        <v>33</v>
      </c>
      <c r="B38" s="186">
        <v>8</v>
      </c>
      <c r="C38" s="91" t="s">
        <v>280</v>
      </c>
      <c r="D38" s="94" t="s">
        <v>171</v>
      </c>
      <c r="E38" s="319" t="s">
        <v>1251</v>
      </c>
      <c r="F38" s="186"/>
      <c r="G38" s="186"/>
      <c r="H38" s="265" t="s">
        <v>171</v>
      </c>
      <c r="I38" s="250">
        <v>0.53400000000000003</v>
      </c>
      <c r="J38" s="341">
        <f t="shared" si="0"/>
        <v>4.2720000000000002</v>
      </c>
      <c r="K38" s="250">
        <v>0.4546</v>
      </c>
      <c r="L38" s="341">
        <f t="shared" si="1"/>
        <v>3.6368</v>
      </c>
      <c r="M38" s="89" t="s">
        <v>916</v>
      </c>
    </row>
    <row r="39" spans="1:13">
      <c r="A39" s="186">
        <v>34</v>
      </c>
      <c r="B39" s="186">
        <v>1</v>
      </c>
      <c r="C39" s="91" t="s">
        <v>81</v>
      </c>
      <c r="D39" s="94" t="s">
        <v>281</v>
      </c>
      <c r="E39" s="319" t="s">
        <v>1183</v>
      </c>
      <c r="F39" s="186"/>
      <c r="G39" s="186"/>
      <c r="H39" s="265" t="s">
        <v>282</v>
      </c>
      <c r="I39" s="250">
        <v>0.1195</v>
      </c>
      <c r="J39" s="341">
        <f t="shared" si="0"/>
        <v>0.1195</v>
      </c>
      <c r="K39" s="250">
        <v>5.8909999999999997E-2</v>
      </c>
      <c r="L39" s="341">
        <f t="shared" si="1"/>
        <v>5.8909999999999997E-2</v>
      </c>
      <c r="M39" s="89" t="s">
        <v>916</v>
      </c>
    </row>
    <row r="40" spans="1:13">
      <c r="A40" s="186">
        <v>35</v>
      </c>
      <c r="B40" s="186">
        <v>18</v>
      </c>
      <c r="C40" s="91" t="s">
        <v>936</v>
      </c>
      <c r="D40" s="267" t="s">
        <v>783</v>
      </c>
      <c r="E40" s="319" t="s">
        <v>1141</v>
      </c>
      <c r="F40" s="265" t="s">
        <v>113</v>
      </c>
      <c r="G40" s="265"/>
      <c r="H40" s="265" t="s">
        <v>88</v>
      </c>
      <c r="I40" s="250">
        <v>5.6000000000000001E-2</v>
      </c>
      <c r="J40" s="341">
        <f t="shared" si="0"/>
        <v>1.008</v>
      </c>
      <c r="K40" s="250">
        <v>5.6000000000000001E-2</v>
      </c>
      <c r="L40" s="341">
        <f t="shared" si="1"/>
        <v>1.008</v>
      </c>
      <c r="M40" s="89" t="s">
        <v>916</v>
      </c>
    </row>
    <row r="41" spans="1:13">
      <c r="A41" s="186">
        <v>36</v>
      </c>
      <c r="B41" s="186">
        <v>1</v>
      </c>
      <c r="C41" s="91" t="s">
        <v>283</v>
      </c>
      <c r="D41" s="267" t="s">
        <v>787</v>
      </c>
      <c r="E41" s="319" t="s">
        <v>1252</v>
      </c>
      <c r="F41" s="265" t="s">
        <v>284</v>
      </c>
      <c r="G41" s="265"/>
      <c r="H41" s="265" t="s">
        <v>88</v>
      </c>
      <c r="I41" s="250">
        <v>0.32100000000000001</v>
      </c>
      <c r="J41" s="341">
        <f t="shared" si="0"/>
        <v>0.32100000000000001</v>
      </c>
      <c r="K41" s="250">
        <v>0.1283</v>
      </c>
      <c r="L41" s="341">
        <f t="shared" si="1"/>
        <v>0.1283</v>
      </c>
      <c r="M41" s="89" t="s">
        <v>916</v>
      </c>
    </row>
    <row r="42" spans="1:13">
      <c r="A42" s="186">
        <v>37</v>
      </c>
      <c r="B42" s="186">
        <v>6</v>
      </c>
      <c r="C42" s="91" t="s">
        <v>285</v>
      </c>
      <c r="D42" s="268" t="s">
        <v>965</v>
      </c>
      <c r="E42" s="319" t="s">
        <v>1045</v>
      </c>
      <c r="F42" s="265" t="s">
        <v>286</v>
      </c>
      <c r="G42" s="265"/>
      <c r="H42" s="265" t="s">
        <v>88</v>
      </c>
      <c r="I42" s="250">
        <v>1.6E-2</v>
      </c>
      <c r="J42" s="341">
        <f t="shared" si="0"/>
        <v>9.6000000000000002E-2</v>
      </c>
      <c r="K42" s="250">
        <v>7.0000000000000001E-3</v>
      </c>
      <c r="L42" s="341">
        <f t="shared" si="1"/>
        <v>4.2000000000000003E-2</v>
      </c>
      <c r="M42" s="89" t="s">
        <v>916</v>
      </c>
    </row>
    <row r="43" spans="1:13">
      <c r="A43" s="186">
        <v>38</v>
      </c>
      <c r="B43" s="186">
        <v>4</v>
      </c>
      <c r="C43" s="91" t="s">
        <v>287</v>
      </c>
      <c r="D43" s="155" t="s">
        <v>837</v>
      </c>
      <c r="E43" s="319" t="s">
        <v>1184</v>
      </c>
      <c r="F43" s="265" t="s">
        <v>288</v>
      </c>
      <c r="G43" s="265"/>
      <c r="H43" s="265" t="s">
        <v>88</v>
      </c>
      <c r="I43" s="250">
        <v>2.5999999999999999E-2</v>
      </c>
      <c r="J43" s="341">
        <f t="shared" si="0"/>
        <v>0.104</v>
      </c>
      <c r="K43" s="250">
        <v>1.0800000000000001E-2</v>
      </c>
      <c r="L43" s="341">
        <f t="shared" si="1"/>
        <v>4.3200000000000002E-2</v>
      </c>
      <c r="M43" s="89" t="s">
        <v>916</v>
      </c>
    </row>
    <row r="44" spans="1:13">
      <c r="A44" s="186">
        <v>39</v>
      </c>
      <c r="B44" s="186">
        <v>2</v>
      </c>
      <c r="C44" s="91" t="s">
        <v>289</v>
      </c>
      <c r="D44" s="155" t="s">
        <v>842</v>
      </c>
      <c r="E44" s="319" t="s">
        <v>1210</v>
      </c>
      <c r="F44" s="265" t="s">
        <v>119</v>
      </c>
      <c r="G44" s="265"/>
      <c r="H44" s="265" t="s">
        <v>88</v>
      </c>
      <c r="I44" s="250">
        <v>5.7000000000000002E-3</v>
      </c>
      <c r="J44" s="341">
        <f t="shared" si="0"/>
        <v>1.14E-2</v>
      </c>
      <c r="K44" s="250">
        <v>5.7000000000000002E-3</v>
      </c>
      <c r="L44" s="341">
        <f t="shared" si="1"/>
        <v>1.14E-2</v>
      </c>
      <c r="M44" s="89" t="s">
        <v>916</v>
      </c>
    </row>
    <row r="45" spans="1:13">
      <c r="A45" s="186">
        <v>40</v>
      </c>
      <c r="B45" s="186">
        <v>14</v>
      </c>
      <c r="C45" s="91" t="s">
        <v>937</v>
      </c>
      <c r="D45" s="267" t="s">
        <v>812</v>
      </c>
      <c r="E45" s="319" t="s">
        <v>1139</v>
      </c>
      <c r="F45" s="265" t="s">
        <v>179</v>
      </c>
      <c r="G45" s="265"/>
      <c r="H45" s="265" t="s">
        <v>88</v>
      </c>
      <c r="I45" s="250">
        <v>0.4556</v>
      </c>
      <c r="J45" s="341">
        <f t="shared" si="0"/>
        <v>6.3784000000000001</v>
      </c>
      <c r="K45" s="250">
        <v>0.35670000000000002</v>
      </c>
      <c r="L45" s="341">
        <f t="shared" si="1"/>
        <v>4.9938000000000002</v>
      </c>
      <c r="M45" s="89" t="s">
        <v>916</v>
      </c>
    </row>
    <row r="46" spans="1:13">
      <c r="A46" s="186">
        <v>41</v>
      </c>
      <c r="B46" s="186">
        <v>3</v>
      </c>
      <c r="C46" s="91" t="s">
        <v>290</v>
      </c>
      <c r="D46" s="238" t="s">
        <v>785</v>
      </c>
      <c r="E46" s="319" t="s">
        <v>1253</v>
      </c>
      <c r="F46" s="265" t="s">
        <v>291</v>
      </c>
      <c r="G46" s="265"/>
      <c r="H46" s="265" t="s">
        <v>88</v>
      </c>
      <c r="I46" s="250">
        <v>0.32100000000000001</v>
      </c>
      <c r="J46" s="341">
        <f t="shared" si="0"/>
        <v>0.96300000000000008</v>
      </c>
      <c r="K46" s="250">
        <v>0.32100000000000001</v>
      </c>
      <c r="L46" s="341">
        <f t="shared" si="1"/>
        <v>0.96300000000000008</v>
      </c>
      <c r="M46" s="89" t="s">
        <v>916</v>
      </c>
    </row>
    <row r="47" spans="1:13">
      <c r="A47" s="186">
        <v>42</v>
      </c>
      <c r="B47" s="186">
        <v>1</v>
      </c>
      <c r="C47" s="91" t="s">
        <v>292</v>
      </c>
      <c r="D47" s="268" t="s">
        <v>966</v>
      </c>
      <c r="E47" s="319" t="s">
        <v>1254</v>
      </c>
      <c r="F47" s="265" t="s">
        <v>293</v>
      </c>
      <c r="G47" s="265"/>
      <c r="H47" s="265" t="s">
        <v>88</v>
      </c>
      <c r="I47" s="250">
        <v>0.31900000000000001</v>
      </c>
      <c r="J47" s="341">
        <f t="shared" si="0"/>
        <v>0.31900000000000001</v>
      </c>
      <c r="K47" s="250">
        <v>0.31900000000000001</v>
      </c>
      <c r="L47" s="341">
        <f t="shared" si="1"/>
        <v>0.31900000000000001</v>
      </c>
      <c r="M47" s="89" t="s">
        <v>916</v>
      </c>
    </row>
    <row r="48" spans="1:13">
      <c r="A48" s="186">
        <v>43</v>
      </c>
      <c r="B48" s="186">
        <v>1</v>
      </c>
      <c r="C48" s="91" t="s">
        <v>938</v>
      </c>
      <c r="D48" s="267" t="s">
        <v>780</v>
      </c>
      <c r="E48" s="319" t="s">
        <v>1255</v>
      </c>
      <c r="F48" s="265" t="s">
        <v>180</v>
      </c>
      <c r="G48" s="265"/>
      <c r="H48" s="265" t="s">
        <v>88</v>
      </c>
      <c r="I48" s="250">
        <v>1.2999999999999999E-2</v>
      </c>
      <c r="J48" s="341">
        <f t="shared" si="0"/>
        <v>1.2999999999999999E-2</v>
      </c>
      <c r="K48" s="250">
        <v>5.7000000000000002E-3</v>
      </c>
      <c r="L48" s="341">
        <f t="shared" si="1"/>
        <v>5.7000000000000002E-3</v>
      </c>
      <c r="M48" s="89" t="s">
        <v>916</v>
      </c>
    </row>
    <row r="49" spans="1:13">
      <c r="A49" s="186">
        <v>44</v>
      </c>
      <c r="B49" s="186">
        <v>6</v>
      </c>
      <c r="C49" s="91" t="s">
        <v>939</v>
      </c>
      <c r="D49" s="268" t="s">
        <v>967</v>
      </c>
      <c r="E49" s="319" t="s">
        <v>1208</v>
      </c>
      <c r="F49" s="265" t="s">
        <v>294</v>
      </c>
      <c r="G49" s="265"/>
      <c r="H49" s="265" t="s">
        <v>88</v>
      </c>
      <c r="I49" s="250">
        <v>0.188</v>
      </c>
      <c r="J49" s="341">
        <f t="shared" si="0"/>
        <v>1.1280000000000001</v>
      </c>
      <c r="K49" s="250">
        <v>7.3499999999999996E-2</v>
      </c>
      <c r="L49" s="341">
        <f t="shared" si="1"/>
        <v>0.44099999999999995</v>
      </c>
      <c r="M49" s="89" t="s">
        <v>916</v>
      </c>
    </row>
    <row r="50" spans="1:13">
      <c r="A50" s="186">
        <v>45</v>
      </c>
      <c r="B50" s="186">
        <v>2</v>
      </c>
      <c r="C50" s="91" t="s">
        <v>940</v>
      </c>
      <c r="D50" s="267" t="s">
        <v>779</v>
      </c>
      <c r="E50" s="319" t="s">
        <v>1182</v>
      </c>
      <c r="F50" s="265" t="s">
        <v>175</v>
      </c>
      <c r="G50" s="265"/>
      <c r="H50" s="265" t="s">
        <v>88</v>
      </c>
      <c r="I50" s="250">
        <v>2.1000000000000001E-2</v>
      </c>
      <c r="J50" s="341">
        <f t="shared" si="0"/>
        <v>4.2000000000000003E-2</v>
      </c>
      <c r="K50" s="250">
        <v>8.6E-3</v>
      </c>
      <c r="L50" s="341">
        <f t="shared" si="1"/>
        <v>1.72E-2</v>
      </c>
      <c r="M50" s="89" t="s">
        <v>916</v>
      </c>
    </row>
    <row r="51" spans="1:13">
      <c r="A51" s="186">
        <v>46</v>
      </c>
      <c r="B51" s="186">
        <v>2</v>
      </c>
      <c r="C51" s="91" t="s">
        <v>941</v>
      </c>
      <c r="D51" s="155" t="s">
        <v>841</v>
      </c>
      <c r="E51" s="319" t="s">
        <v>1256</v>
      </c>
      <c r="F51" s="265" t="s">
        <v>116</v>
      </c>
      <c r="G51" s="265"/>
      <c r="H51" s="265" t="s">
        <v>88</v>
      </c>
      <c r="I51" s="250">
        <v>2.1991999999999998</v>
      </c>
      <c r="J51" s="341">
        <f t="shared" si="0"/>
        <v>4.3983999999999996</v>
      </c>
      <c r="K51" s="250">
        <v>2.0266000000000002</v>
      </c>
      <c r="L51" s="341">
        <f t="shared" si="1"/>
        <v>4.0532000000000004</v>
      </c>
      <c r="M51" s="89" t="s">
        <v>916</v>
      </c>
    </row>
    <row r="52" spans="1:13">
      <c r="A52" s="186">
        <v>47</v>
      </c>
      <c r="B52" s="186">
        <v>3</v>
      </c>
      <c r="C52" s="91" t="s">
        <v>942</v>
      </c>
      <c r="D52" s="94" t="s">
        <v>943</v>
      </c>
      <c r="E52" s="319" t="s">
        <v>1257</v>
      </c>
      <c r="F52" s="186"/>
      <c r="G52" s="186"/>
      <c r="H52" s="265" t="s">
        <v>956</v>
      </c>
      <c r="I52" s="250">
        <v>1.829</v>
      </c>
      <c r="J52" s="341">
        <f t="shared" si="0"/>
        <v>5.4870000000000001</v>
      </c>
      <c r="K52" s="250">
        <v>1.6559999999999999</v>
      </c>
      <c r="L52" s="341">
        <f t="shared" si="1"/>
        <v>4.968</v>
      </c>
      <c r="M52" s="89" t="s">
        <v>916</v>
      </c>
    </row>
    <row r="53" spans="1:13">
      <c r="A53" s="186">
        <v>48</v>
      </c>
      <c r="B53" s="186">
        <v>1</v>
      </c>
      <c r="C53" s="91" t="s">
        <v>944</v>
      </c>
      <c r="D53" s="94" t="s">
        <v>258</v>
      </c>
      <c r="E53" s="319" t="s">
        <v>1258</v>
      </c>
      <c r="F53" s="186"/>
      <c r="G53" s="186"/>
      <c r="H53" s="265" t="s">
        <v>259</v>
      </c>
      <c r="I53" s="250">
        <v>1.978</v>
      </c>
      <c r="J53" s="341">
        <f t="shared" si="0"/>
        <v>1.978</v>
      </c>
      <c r="K53" s="250">
        <v>1.7914000000000001</v>
      </c>
      <c r="L53" s="341">
        <f t="shared" si="1"/>
        <v>1.7914000000000001</v>
      </c>
      <c r="M53" s="89" t="s">
        <v>916</v>
      </c>
    </row>
    <row r="54" spans="1:13">
      <c r="A54" s="186">
        <v>49</v>
      </c>
      <c r="B54" s="186">
        <v>1</v>
      </c>
      <c r="C54" s="91" t="s">
        <v>945</v>
      </c>
      <c r="D54" s="94">
        <v>1040310811</v>
      </c>
      <c r="E54" s="268" t="s">
        <v>1274</v>
      </c>
      <c r="F54" s="186"/>
      <c r="G54" s="186"/>
      <c r="H54" s="265" t="s">
        <v>957</v>
      </c>
      <c r="I54" s="270">
        <v>1.67</v>
      </c>
      <c r="J54" s="341">
        <f t="shared" si="0"/>
        <v>1.67</v>
      </c>
      <c r="K54" s="270">
        <v>1.67</v>
      </c>
      <c r="L54" s="341">
        <f t="shared" si="1"/>
        <v>1.67</v>
      </c>
      <c r="M54" s="89" t="s">
        <v>674</v>
      </c>
    </row>
    <row r="55" spans="1:13">
      <c r="A55" s="186">
        <v>50</v>
      </c>
      <c r="B55" s="186">
        <v>1</v>
      </c>
      <c r="C55" s="91" t="s">
        <v>198</v>
      </c>
      <c r="D55" s="94" t="s">
        <v>972</v>
      </c>
      <c r="E55" s="319" t="s">
        <v>1259</v>
      </c>
      <c r="F55" s="186"/>
      <c r="G55" s="186"/>
      <c r="H55" s="265" t="s">
        <v>297</v>
      </c>
      <c r="I55" s="250">
        <v>1.68</v>
      </c>
      <c r="J55" s="341">
        <f t="shared" si="0"/>
        <v>1.68</v>
      </c>
      <c r="K55" s="250">
        <v>1.4008</v>
      </c>
      <c r="L55" s="341">
        <f t="shared" si="1"/>
        <v>1.4008</v>
      </c>
      <c r="M55" s="89" t="s">
        <v>916</v>
      </c>
    </row>
    <row r="56" spans="1:13">
      <c r="A56" s="186">
        <v>51</v>
      </c>
      <c r="B56" s="186">
        <v>1</v>
      </c>
      <c r="C56" s="91" t="s">
        <v>200</v>
      </c>
      <c r="D56" s="94" t="s">
        <v>971</v>
      </c>
      <c r="E56" s="319" t="s">
        <v>1260</v>
      </c>
      <c r="F56" s="186"/>
      <c r="G56" s="186"/>
      <c r="H56" s="265" t="s">
        <v>298</v>
      </c>
      <c r="I56" s="250">
        <v>13.69</v>
      </c>
      <c r="J56" s="341">
        <f t="shared" si="0"/>
        <v>13.69</v>
      </c>
      <c r="K56" s="250">
        <v>12.5456</v>
      </c>
      <c r="L56" s="341">
        <f t="shared" si="1"/>
        <v>12.5456</v>
      </c>
      <c r="M56" s="89" t="s">
        <v>916</v>
      </c>
    </row>
    <row r="57" spans="1:13">
      <c r="A57" s="186">
        <v>52</v>
      </c>
      <c r="B57" s="186">
        <v>1</v>
      </c>
      <c r="C57" s="91" t="s">
        <v>202</v>
      </c>
      <c r="D57" s="94" t="s">
        <v>299</v>
      </c>
      <c r="E57" s="319" t="s">
        <v>1261</v>
      </c>
      <c r="F57" s="186"/>
      <c r="G57" s="186"/>
      <c r="H57" s="265" t="s">
        <v>300</v>
      </c>
      <c r="I57" s="250">
        <v>2.88</v>
      </c>
      <c r="J57" s="341">
        <f t="shared" si="0"/>
        <v>2.88</v>
      </c>
      <c r="K57" s="250">
        <v>2.7812000000000001</v>
      </c>
      <c r="L57" s="341">
        <f t="shared" si="1"/>
        <v>2.7812000000000001</v>
      </c>
      <c r="M57" s="89" t="s">
        <v>916</v>
      </c>
    </row>
    <row r="58" spans="1:13">
      <c r="A58" s="186">
        <v>53</v>
      </c>
      <c r="B58" s="186">
        <v>2</v>
      </c>
      <c r="C58" s="91" t="s">
        <v>946</v>
      </c>
      <c r="D58" s="94" t="s">
        <v>301</v>
      </c>
      <c r="E58" s="319" t="s">
        <v>1262</v>
      </c>
      <c r="F58" s="186"/>
      <c r="G58" s="186"/>
      <c r="H58" s="265" t="s">
        <v>302</v>
      </c>
      <c r="I58" s="250">
        <v>6.71</v>
      </c>
      <c r="J58" s="341">
        <f t="shared" si="0"/>
        <v>13.42</v>
      </c>
      <c r="K58" s="250">
        <v>5.0195999999999996</v>
      </c>
      <c r="L58" s="341">
        <f t="shared" si="1"/>
        <v>10.039199999999999</v>
      </c>
      <c r="M58" s="89" t="s">
        <v>916</v>
      </c>
    </row>
    <row r="59" spans="1:13">
      <c r="A59" s="186">
        <v>54</v>
      </c>
      <c r="B59" s="186">
        <v>1</v>
      </c>
      <c r="C59" s="91" t="s">
        <v>206</v>
      </c>
      <c r="D59" s="94" t="s">
        <v>304</v>
      </c>
      <c r="E59" s="319" t="s">
        <v>1263</v>
      </c>
      <c r="F59" s="186"/>
      <c r="G59" s="186"/>
      <c r="H59" s="265" t="s">
        <v>213</v>
      </c>
      <c r="I59" s="250">
        <v>0.35199999999999998</v>
      </c>
      <c r="J59" s="341">
        <f t="shared" si="0"/>
        <v>0.35199999999999998</v>
      </c>
      <c r="K59" s="250">
        <v>0.29680000000000001</v>
      </c>
      <c r="L59" s="341">
        <f t="shared" si="1"/>
        <v>0.29680000000000001</v>
      </c>
      <c r="M59" s="89" t="s">
        <v>916</v>
      </c>
    </row>
    <row r="60" spans="1:13">
      <c r="A60" s="186">
        <v>55</v>
      </c>
      <c r="B60" s="186">
        <v>1</v>
      </c>
      <c r="C60" s="91" t="s">
        <v>303</v>
      </c>
      <c r="D60" s="94" t="s">
        <v>305</v>
      </c>
      <c r="E60" s="319" t="s">
        <v>1264</v>
      </c>
      <c r="F60" s="186"/>
      <c r="G60" s="186"/>
      <c r="H60" s="265" t="s">
        <v>306</v>
      </c>
      <c r="I60" s="250">
        <v>1.329</v>
      </c>
      <c r="J60" s="341">
        <f t="shared" si="0"/>
        <v>1.329</v>
      </c>
      <c r="K60" s="250">
        <v>1.329</v>
      </c>
      <c r="L60" s="341">
        <f t="shared" si="1"/>
        <v>1.329</v>
      </c>
      <c r="M60" s="89" t="s">
        <v>916</v>
      </c>
    </row>
    <row r="61" spans="1:13">
      <c r="A61" s="186">
        <v>56</v>
      </c>
      <c r="B61" s="186">
        <v>3</v>
      </c>
      <c r="C61" s="91" t="s">
        <v>947</v>
      </c>
      <c r="D61" s="94" t="s">
        <v>209</v>
      </c>
      <c r="E61" s="319" t="s">
        <v>1221</v>
      </c>
      <c r="F61" s="186"/>
      <c r="G61" s="186"/>
      <c r="H61" s="265" t="s">
        <v>306</v>
      </c>
      <c r="I61" s="250">
        <v>1.7110000000000001</v>
      </c>
      <c r="J61" s="341">
        <f t="shared" si="0"/>
        <v>5.133</v>
      </c>
      <c r="K61" s="250">
        <v>1.3755999999999999</v>
      </c>
      <c r="L61" s="341">
        <f t="shared" si="1"/>
        <v>4.1267999999999994</v>
      </c>
      <c r="M61" s="89" t="s">
        <v>916</v>
      </c>
    </row>
    <row r="62" spans="1:13">
      <c r="A62" s="186">
        <v>57</v>
      </c>
      <c r="B62" s="186">
        <v>2</v>
      </c>
      <c r="C62" s="91" t="s">
        <v>948</v>
      </c>
      <c r="D62" s="94" t="s">
        <v>307</v>
      </c>
      <c r="E62" s="319" t="s">
        <v>1265</v>
      </c>
      <c r="F62" s="186"/>
      <c r="G62" s="186"/>
      <c r="H62" s="265" t="s">
        <v>219</v>
      </c>
      <c r="I62" s="250">
        <v>0.46700000000000003</v>
      </c>
      <c r="J62" s="341">
        <f t="shared" si="0"/>
        <v>0.93400000000000005</v>
      </c>
      <c r="K62" s="250">
        <v>0.34899999999999998</v>
      </c>
      <c r="L62" s="341">
        <f t="shared" si="1"/>
        <v>0.69799999999999995</v>
      </c>
      <c r="M62" s="89" t="s">
        <v>916</v>
      </c>
    </row>
    <row r="63" spans="1:13">
      <c r="A63" s="186">
        <v>58</v>
      </c>
      <c r="B63" s="186">
        <v>1</v>
      </c>
      <c r="C63" s="91" t="s">
        <v>220</v>
      </c>
      <c r="D63" s="94" t="s">
        <v>308</v>
      </c>
      <c r="E63" s="319" t="s">
        <v>1266</v>
      </c>
      <c r="F63" s="186"/>
      <c r="G63" s="186"/>
      <c r="H63" s="265" t="s">
        <v>219</v>
      </c>
      <c r="I63" s="250">
        <v>0.3</v>
      </c>
      <c r="J63" s="341">
        <f t="shared" si="0"/>
        <v>0.3</v>
      </c>
      <c r="K63" s="250">
        <v>0.3</v>
      </c>
      <c r="L63" s="341">
        <f t="shared" si="1"/>
        <v>0.3</v>
      </c>
      <c r="M63" s="89" t="s">
        <v>916</v>
      </c>
    </row>
    <row r="64" spans="1:13">
      <c r="A64" s="186">
        <v>59</v>
      </c>
      <c r="B64" s="186">
        <v>8</v>
      </c>
      <c r="C64" s="91" t="s">
        <v>949</v>
      </c>
      <c r="D64" s="94" t="s">
        <v>313</v>
      </c>
      <c r="E64" s="319" t="s">
        <v>1267</v>
      </c>
      <c r="F64" s="186"/>
      <c r="G64" s="186"/>
      <c r="H64" s="265" t="s">
        <v>213</v>
      </c>
      <c r="I64" s="250">
        <v>5.9160000000000004</v>
      </c>
      <c r="J64" s="341">
        <f t="shared" si="0"/>
        <v>47.328000000000003</v>
      </c>
      <c r="K64" s="250">
        <v>5.9160000000000004</v>
      </c>
      <c r="L64" s="341">
        <f t="shared" si="1"/>
        <v>47.328000000000003</v>
      </c>
      <c r="M64" s="89" t="s">
        <v>916</v>
      </c>
    </row>
    <row r="65" spans="1:1030">
      <c r="A65" s="186">
        <v>60</v>
      </c>
      <c r="B65" s="186">
        <v>8</v>
      </c>
      <c r="C65" s="91" t="s">
        <v>950</v>
      </c>
      <c r="D65" s="94" t="s">
        <v>315</v>
      </c>
      <c r="E65" s="319" t="s">
        <v>1268</v>
      </c>
      <c r="F65" s="186"/>
      <c r="G65" s="186"/>
      <c r="H65" s="265" t="s">
        <v>201</v>
      </c>
      <c r="I65" s="250">
        <v>3.8759999999999999</v>
      </c>
      <c r="J65" s="341">
        <f t="shared" si="0"/>
        <v>31.007999999999999</v>
      </c>
      <c r="K65" s="250">
        <v>3.8759999999999999</v>
      </c>
      <c r="L65" s="341">
        <f t="shared" si="1"/>
        <v>31.007999999999999</v>
      </c>
      <c r="M65" s="89" t="s">
        <v>916</v>
      </c>
    </row>
    <row r="66" spans="1:1030">
      <c r="A66" s="186">
        <v>61</v>
      </c>
      <c r="B66" s="186">
        <v>8</v>
      </c>
      <c r="C66" s="91" t="s">
        <v>309</v>
      </c>
      <c r="D66" s="94" t="s">
        <v>310</v>
      </c>
      <c r="E66" s="319" t="s">
        <v>1239</v>
      </c>
      <c r="F66" s="186"/>
      <c r="G66" s="186"/>
      <c r="H66" s="265" t="s">
        <v>311</v>
      </c>
      <c r="I66" s="250">
        <v>8.2880000000000003</v>
      </c>
      <c r="J66" s="341">
        <f t="shared" si="0"/>
        <v>66.304000000000002</v>
      </c>
      <c r="K66" s="250">
        <v>8.2880000000000003</v>
      </c>
      <c r="L66" s="341">
        <f t="shared" si="1"/>
        <v>66.304000000000002</v>
      </c>
      <c r="M66" s="89" t="s">
        <v>916</v>
      </c>
    </row>
    <row r="67" spans="1:1030">
      <c r="A67" s="186">
        <v>62</v>
      </c>
      <c r="B67" s="186">
        <v>8</v>
      </c>
      <c r="C67" s="91" t="s">
        <v>312</v>
      </c>
      <c r="D67" s="230" t="s">
        <v>970</v>
      </c>
      <c r="E67" s="319" t="s">
        <v>1268</v>
      </c>
      <c r="F67" s="186"/>
      <c r="G67" s="186"/>
      <c r="H67" s="265" t="s">
        <v>213</v>
      </c>
      <c r="I67" s="250">
        <v>3.8759999999999999</v>
      </c>
      <c r="J67" s="341">
        <f t="shared" si="0"/>
        <v>31.007999999999999</v>
      </c>
      <c r="K67" s="250">
        <v>3.8759999999999999</v>
      </c>
      <c r="L67" s="341">
        <f t="shared" si="1"/>
        <v>31.007999999999999</v>
      </c>
      <c r="M67" s="89" t="s">
        <v>916</v>
      </c>
    </row>
    <row r="68" spans="1:1030">
      <c r="A68" s="186">
        <v>63</v>
      </c>
      <c r="B68" s="186">
        <v>8</v>
      </c>
      <c r="C68" s="91" t="s">
        <v>314</v>
      </c>
      <c r="D68" s="94" t="s">
        <v>969</v>
      </c>
      <c r="E68" s="319" t="s">
        <v>1267</v>
      </c>
      <c r="F68" s="186"/>
      <c r="G68" s="186"/>
      <c r="H68" s="265" t="s">
        <v>201</v>
      </c>
      <c r="I68" s="250">
        <v>5.9160000000000004</v>
      </c>
      <c r="J68" s="341">
        <f t="shared" si="0"/>
        <v>47.328000000000003</v>
      </c>
      <c r="K68" s="250">
        <v>5.9160000000000004</v>
      </c>
      <c r="L68" s="341">
        <f t="shared" si="1"/>
        <v>47.328000000000003</v>
      </c>
      <c r="M68" s="89" t="s">
        <v>916</v>
      </c>
    </row>
    <row r="69" spans="1:1030" s="438" customFormat="1">
      <c r="A69" s="186">
        <v>64</v>
      </c>
      <c r="B69" s="186">
        <v>1</v>
      </c>
      <c r="C69" s="91" t="s">
        <v>1518</v>
      </c>
      <c r="D69" s="94"/>
      <c r="E69" s="440"/>
      <c r="F69" s="186"/>
      <c r="G69" s="186"/>
      <c r="H69" s="265"/>
      <c r="I69" s="250">
        <v>30</v>
      </c>
      <c r="J69" s="341">
        <f t="shared" si="0"/>
        <v>30</v>
      </c>
      <c r="K69" s="250">
        <v>30</v>
      </c>
      <c r="L69" s="341">
        <f t="shared" si="1"/>
        <v>30</v>
      </c>
      <c r="M69" s="89" t="s">
        <v>732</v>
      </c>
      <c r="N69" s="78"/>
      <c r="O69" s="78"/>
      <c r="P69" s="78"/>
      <c r="Q69" s="78"/>
      <c r="R69" s="78"/>
      <c r="S69" s="78"/>
      <c r="T69" s="78"/>
      <c r="U69" s="78"/>
      <c r="V69" s="78"/>
      <c r="W69" s="78"/>
      <c r="X69" s="78"/>
      <c r="Y69" s="78"/>
      <c r="Z69" s="78"/>
      <c r="AA69" s="78"/>
      <c r="AB69" s="78"/>
      <c r="AC69" s="78"/>
      <c r="AD69" s="78"/>
      <c r="AE69" s="78"/>
      <c r="AF69" s="78"/>
      <c r="AG69" s="78"/>
      <c r="AH69" s="78"/>
      <c r="AI69" s="78"/>
      <c r="AJ69" s="78"/>
      <c r="AK69" s="78"/>
      <c r="AL69" s="78"/>
      <c r="AM69" s="78"/>
      <c r="AN69" s="78"/>
      <c r="AO69" s="78"/>
      <c r="AP69" s="78"/>
      <c r="AQ69" s="78"/>
      <c r="AR69" s="78"/>
      <c r="AS69" s="78"/>
      <c r="AT69" s="78"/>
      <c r="AU69" s="78"/>
      <c r="AV69" s="78"/>
      <c r="AW69" s="78"/>
      <c r="AX69" s="78"/>
      <c r="AY69" s="78"/>
      <c r="AZ69" s="78"/>
      <c r="BA69" s="78"/>
      <c r="BB69" s="78"/>
      <c r="BC69" s="78"/>
      <c r="BD69" s="78"/>
      <c r="BE69" s="78"/>
      <c r="BF69" s="78"/>
      <c r="BG69" s="78"/>
      <c r="BH69" s="78"/>
      <c r="BI69" s="78"/>
      <c r="BJ69" s="78"/>
      <c r="BK69" s="78"/>
      <c r="BL69" s="78"/>
      <c r="BM69" s="78"/>
      <c r="BN69" s="78"/>
      <c r="BO69" s="78"/>
      <c r="BP69" s="78"/>
      <c r="BQ69" s="78"/>
      <c r="BR69" s="78"/>
      <c r="BS69" s="78"/>
      <c r="BT69" s="78"/>
      <c r="BU69" s="78"/>
      <c r="BV69" s="78"/>
      <c r="BW69" s="78"/>
      <c r="BX69" s="78"/>
      <c r="BY69" s="78"/>
      <c r="BZ69" s="78"/>
      <c r="CA69" s="78"/>
      <c r="CB69" s="78"/>
      <c r="CC69" s="78"/>
      <c r="CD69" s="78"/>
      <c r="CE69" s="78"/>
      <c r="CF69" s="78"/>
      <c r="CG69" s="78"/>
      <c r="CH69" s="78"/>
      <c r="CI69" s="78"/>
      <c r="CJ69" s="78"/>
      <c r="CK69" s="78"/>
      <c r="CL69" s="78"/>
      <c r="CM69" s="78"/>
      <c r="CN69" s="78"/>
      <c r="CO69" s="78"/>
      <c r="CP69" s="78"/>
      <c r="CQ69" s="78"/>
      <c r="CR69" s="78"/>
      <c r="CS69" s="78"/>
      <c r="CT69" s="78"/>
      <c r="CU69" s="78"/>
      <c r="CV69" s="78"/>
      <c r="CW69" s="78"/>
      <c r="CX69" s="78"/>
      <c r="CY69" s="78"/>
      <c r="CZ69" s="78"/>
      <c r="DA69" s="78"/>
      <c r="DB69" s="78"/>
      <c r="DC69" s="78"/>
      <c r="DD69" s="78"/>
      <c r="DE69" s="78"/>
      <c r="DF69" s="78"/>
      <c r="DG69" s="78"/>
      <c r="DH69" s="78"/>
      <c r="DI69" s="78"/>
      <c r="DJ69" s="78"/>
      <c r="DK69" s="78"/>
      <c r="DL69" s="78"/>
      <c r="DM69" s="78"/>
      <c r="DN69" s="78"/>
      <c r="DO69" s="78"/>
      <c r="DP69" s="78"/>
      <c r="DQ69" s="78"/>
      <c r="DR69" s="78"/>
      <c r="DS69" s="78"/>
      <c r="DT69" s="78"/>
      <c r="DU69" s="78"/>
      <c r="DV69" s="78"/>
      <c r="DW69" s="78"/>
      <c r="DX69" s="78"/>
      <c r="DY69" s="78"/>
      <c r="DZ69" s="78"/>
      <c r="EA69" s="78"/>
      <c r="EB69" s="78"/>
      <c r="EC69" s="78"/>
      <c r="ED69" s="78"/>
      <c r="EE69" s="78"/>
      <c r="EF69" s="78"/>
      <c r="EG69" s="78"/>
      <c r="EH69" s="78"/>
      <c r="EI69" s="78"/>
      <c r="EJ69" s="78"/>
      <c r="EK69" s="78"/>
      <c r="EL69" s="78"/>
      <c r="EM69" s="78"/>
      <c r="EN69" s="78"/>
      <c r="EO69" s="78"/>
      <c r="EP69" s="78"/>
      <c r="EQ69" s="78"/>
      <c r="ER69" s="78"/>
      <c r="ES69" s="78"/>
      <c r="ET69" s="78"/>
      <c r="EU69" s="78"/>
      <c r="EV69" s="78"/>
      <c r="EW69" s="78"/>
      <c r="EX69" s="78"/>
      <c r="EY69" s="78"/>
      <c r="EZ69" s="78"/>
      <c r="FA69" s="78"/>
      <c r="FB69" s="78"/>
      <c r="FC69" s="78"/>
      <c r="FD69" s="78"/>
      <c r="FE69" s="78"/>
      <c r="FF69" s="78"/>
      <c r="FG69" s="78"/>
      <c r="FH69" s="78"/>
      <c r="FI69" s="78"/>
      <c r="FJ69" s="78"/>
      <c r="FK69" s="78"/>
      <c r="FL69" s="78"/>
      <c r="FM69" s="78"/>
      <c r="FN69" s="78"/>
      <c r="FO69" s="78"/>
      <c r="FP69" s="78"/>
      <c r="FQ69" s="78"/>
      <c r="FR69" s="78"/>
      <c r="FS69" s="78"/>
      <c r="FT69" s="78"/>
      <c r="FU69" s="78"/>
      <c r="FV69" s="78"/>
      <c r="FW69" s="78"/>
      <c r="FX69" s="78"/>
      <c r="FY69" s="78"/>
      <c r="FZ69" s="78"/>
      <c r="GA69" s="78"/>
      <c r="GB69" s="78"/>
      <c r="GC69" s="78"/>
      <c r="GD69" s="78"/>
      <c r="GE69" s="78"/>
      <c r="GF69" s="78"/>
      <c r="GG69" s="78"/>
      <c r="GH69" s="78"/>
      <c r="GI69" s="78"/>
      <c r="GJ69" s="78"/>
      <c r="GK69" s="78"/>
      <c r="GL69" s="78"/>
      <c r="GM69" s="78"/>
      <c r="GN69" s="78"/>
      <c r="GO69" s="78"/>
      <c r="GP69" s="78"/>
      <c r="GQ69" s="78"/>
      <c r="GR69" s="78"/>
      <c r="GS69" s="78"/>
      <c r="GT69" s="78"/>
      <c r="GU69" s="78"/>
      <c r="GV69" s="78"/>
      <c r="GW69" s="78"/>
      <c r="GX69" s="78"/>
      <c r="GY69" s="78"/>
      <c r="GZ69" s="78"/>
      <c r="HA69" s="78"/>
      <c r="HB69" s="78"/>
      <c r="HC69" s="78"/>
      <c r="HD69" s="78"/>
      <c r="HE69" s="78"/>
      <c r="HF69" s="78"/>
      <c r="HG69" s="78"/>
      <c r="HH69" s="78"/>
      <c r="HI69" s="78"/>
      <c r="HJ69" s="78"/>
      <c r="HK69" s="78"/>
      <c r="HL69" s="78"/>
      <c r="HM69" s="78"/>
      <c r="HN69" s="78"/>
      <c r="HO69" s="78"/>
      <c r="HP69" s="78"/>
      <c r="HQ69" s="78"/>
      <c r="HR69" s="78"/>
      <c r="HS69" s="78"/>
      <c r="HT69" s="78"/>
      <c r="HU69" s="78"/>
      <c r="HV69" s="78"/>
      <c r="HW69" s="78"/>
      <c r="HX69" s="78"/>
      <c r="HY69" s="78"/>
      <c r="HZ69" s="78"/>
      <c r="IA69" s="78"/>
      <c r="IB69" s="78"/>
      <c r="IC69" s="78"/>
      <c r="ID69" s="78"/>
      <c r="IE69" s="78"/>
      <c r="IF69" s="78"/>
      <c r="IG69" s="78"/>
      <c r="IH69" s="78"/>
      <c r="II69" s="78"/>
      <c r="IJ69" s="78"/>
      <c r="IK69" s="78"/>
      <c r="IL69" s="78"/>
      <c r="IM69" s="78"/>
      <c r="IN69" s="78"/>
      <c r="IO69" s="78"/>
      <c r="IP69" s="78"/>
      <c r="IQ69" s="78"/>
      <c r="IR69" s="78"/>
      <c r="IS69" s="78"/>
      <c r="IT69" s="78"/>
      <c r="IU69" s="78"/>
      <c r="IV69" s="78"/>
      <c r="IW69" s="78"/>
      <c r="IX69" s="78"/>
      <c r="IY69" s="78"/>
      <c r="IZ69" s="78"/>
      <c r="JA69" s="78"/>
      <c r="JB69" s="78"/>
      <c r="JC69" s="78"/>
      <c r="JD69" s="78"/>
      <c r="JE69" s="78"/>
      <c r="JF69" s="78"/>
      <c r="JG69" s="78"/>
      <c r="JH69" s="78"/>
      <c r="JI69" s="78"/>
      <c r="JJ69" s="78"/>
      <c r="JK69" s="78"/>
      <c r="JL69" s="78"/>
      <c r="JM69" s="78"/>
      <c r="JN69" s="78"/>
      <c r="JO69" s="78"/>
      <c r="JP69" s="78"/>
      <c r="JQ69" s="78"/>
      <c r="JR69" s="78"/>
      <c r="JS69" s="78"/>
      <c r="JT69" s="78"/>
      <c r="JU69" s="78"/>
      <c r="JV69" s="78"/>
      <c r="JW69" s="78"/>
      <c r="JX69" s="78"/>
      <c r="JY69" s="78"/>
      <c r="JZ69" s="78"/>
      <c r="KA69" s="78"/>
      <c r="KB69" s="78"/>
      <c r="KC69" s="78"/>
      <c r="KD69" s="78"/>
      <c r="KE69" s="78"/>
      <c r="KF69" s="78"/>
      <c r="KG69" s="78"/>
      <c r="KH69" s="78"/>
      <c r="KI69" s="78"/>
      <c r="KJ69" s="78"/>
      <c r="KK69" s="78"/>
      <c r="KL69" s="78"/>
      <c r="KM69" s="78"/>
      <c r="KN69" s="78"/>
      <c r="KO69" s="78"/>
      <c r="KP69" s="78"/>
      <c r="KQ69" s="78"/>
      <c r="KR69" s="78"/>
      <c r="KS69" s="78"/>
      <c r="KT69" s="78"/>
      <c r="KU69" s="78"/>
      <c r="KV69" s="78"/>
      <c r="KW69" s="78"/>
      <c r="KX69" s="78"/>
      <c r="KY69" s="78"/>
      <c r="KZ69" s="78"/>
      <c r="LA69" s="78"/>
      <c r="LB69" s="78"/>
      <c r="LC69" s="78"/>
      <c r="LD69" s="78"/>
      <c r="LE69" s="78"/>
      <c r="LF69" s="78"/>
      <c r="LG69" s="78"/>
      <c r="LH69" s="78"/>
      <c r="LI69" s="78"/>
      <c r="LJ69" s="78"/>
      <c r="LK69" s="78"/>
      <c r="LL69" s="78"/>
      <c r="LM69" s="78"/>
      <c r="LN69" s="78"/>
      <c r="LO69" s="78"/>
      <c r="LP69" s="78"/>
      <c r="LQ69" s="78"/>
      <c r="LR69" s="78"/>
      <c r="LS69" s="78"/>
      <c r="LT69" s="78"/>
      <c r="LU69" s="78"/>
      <c r="LV69" s="78"/>
      <c r="LW69" s="78"/>
      <c r="LX69" s="78"/>
      <c r="LY69" s="78"/>
      <c r="LZ69" s="78"/>
      <c r="MA69" s="78"/>
      <c r="MB69" s="78"/>
      <c r="MC69" s="78"/>
      <c r="MD69" s="78"/>
      <c r="ME69" s="78"/>
      <c r="MF69" s="78"/>
      <c r="MG69" s="78"/>
      <c r="MH69" s="78"/>
      <c r="MI69" s="78"/>
      <c r="MJ69" s="78"/>
      <c r="MK69" s="78"/>
      <c r="ML69" s="78"/>
      <c r="MM69" s="78"/>
      <c r="MN69" s="78"/>
      <c r="MO69" s="78"/>
      <c r="MP69" s="78"/>
      <c r="MQ69" s="78"/>
      <c r="MR69" s="78"/>
      <c r="MS69" s="78"/>
      <c r="MT69" s="78"/>
      <c r="MU69" s="78"/>
      <c r="MV69" s="78"/>
      <c r="MW69" s="78"/>
      <c r="MX69" s="78"/>
      <c r="MY69" s="78"/>
      <c r="MZ69" s="78"/>
      <c r="NA69" s="78"/>
      <c r="NB69" s="78"/>
      <c r="NC69" s="78"/>
      <c r="ND69" s="78"/>
      <c r="NE69" s="78"/>
      <c r="NF69" s="78"/>
      <c r="NG69" s="78"/>
      <c r="NH69" s="78"/>
      <c r="NI69" s="78"/>
      <c r="NJ69" s="78"/>
      <c r="NK69" s="78"/>
      <c r="NL69" s="78"/>
      <c r="NM69" s="78"/>
      <c r="NN69" s="78"/>
      <c r="NO69" s="78"/>
      <c r="NP69" s="78"/>
      <c r="NQ69" s="78"/>
      <c r="NR69" s="78"/>
      <c r="NS69" s="78"/>
      <c r="NT69" s="78"/>
      <c r="NU69" s="78"/>
      <c r="NV69" s="78"/>
      <c r="NW69" s="78"/>
      <c r="NX69" s="78"/>
      <c r="NY69" s="78"/>
      <c r="NZ69" s="78"/>
      <c r="OA69" s="78"/>
      <c r="OB69" s="78"/>
      <c r="OC69" s="78"/>
      <c r="OD69" s="78"/>
      <c r="OE69" s="78"/>
      <c r="OF69" s="78"/>
      <c r="OG69" s="78"/>
      <c r="OH69" s="78"/>
      <c r="OI69" s="78"/>
      <c r="OJ69" s="78"/>
      <c r="OK69" s="78"/>
      <c r="OL69" s="78"/>
      <c r="OM69" s="78"/>
      <c r="ON69" s="78"/>
      <c r="OO69" s="78"/>
      <c r="OP69" s="78"/>
      <c r="OQ69" s="78"/>
      <c r="OR69" s="78"/>
      <c r="OS69" s="78"/>
      <c r="OT69" s="78"/>
      <c r="OU69" s="78"/>
      <c r="OV69" s="78"/>
      <c r="OW69" s="78"/>
      <c r="OX69" s="78"/>
      <c r="OY69" s="78"/>
      <c r="OZ69" s="78"/>
      <c r="PA69" s="78"/>
      <c r="PB69" s="78"/>
      <c r="PC69" s="78"/>
      <c r="PD69" s="78"/>
      <c r="PE69" s="78"/>
      <c r="PF69" s="78"/>
      <c r="PG69" s="78"/>
      <c r="PH69" s="78"/>
      <c r="PI69" s="78"/>
      <c r="PJ69" s="78"/>
      <c r="PK69" s="78"/>
      <c r="PL69" s="78"/>
      <c r="PM69" s="78"/>
      <c r="PN69" s="78"/>
      <c r="PO69" s="78"/>
      <c r="PP69" s="78"/>
      <c r="PQ69" s="78"/>
      <c r="PR69" s="78"/>
      <c r="PS69" s="78"/>
      <c r="PT69" s="78"/>
      <c r="PU69" s="78"/>
      <c r="PV69" s="78"/>
      <c r="PW69" s="78"/>
      <c r="PX69" s="78"/>
      <c r="PY69" s="78"/>
      <c r="PZ69" s="78"/>
      <c r="QA69" s="78"/>
      <c r="QB69" s="78"/>
      <c r="QC69" s="78"/>
      <c r="QD69" s="78"/>
      <c r="QE69" s="78"/>
      <c r="QF69" s="78"/>
      <c r="QG69" s="78"/>
      <c r="QH69" s="78"/>
      <c r="QI69" s="78"/>
      <c r="QJ69" s="78"/>
      <c r="QK69" s="78"/>
      <c r="QL69" s="78"/>
      <c r="QM69" s="78"/>
      <c r="QN69" s="78"/>
      <c r="QO69" s="78"/>
      <c r="QP69" s="78"/>
      <c r="QQ69" s="78"/>
      <c r="QR69" s="78"/>
      <c r="QS69" s="78"/>
      <c r="QT69" s="78"/>
      <c r="QU69" s="78"/>
      <c r="QV69" s="78"/>
      <c r="QW69" s="78"/>
      <c r="QX69" s="78"/>
      <c r="QY69" s="78"/>
      <c r="QZ69" s="78"/>
      <c r="RA69" s="78"/>
      <c r="RB69" s="78"/>
      <c r="RC69" s="78"/>
      <c r="RD69" s="78"/>
      <c r="RE69" s="78"/>
      <c r="RF69" s="78"/>
      <c r="RG69" s="78"/>
      <c r="RH69" s="78"/>
      <c r="RI69" s="78"/>
      <c r="RJ69" s="78"/>
      <c r="RK69" s="78"/>
      <c r="RL69" s="78"/>
      <c r="RM69" s="78"/>
      <c r="RN69" s="78"/>
      <c r="RO69" s="78"/>
      <c r="RP69" s="78"/>
      <c r="RQ69" s="78"/>
      <c r="RR69" s="78"/>
      <c r="RS69" s="78"/>
      <c r="RT69" s="78"/>
      <c r="RU69" s="78"/>
      <c r="RV69" s="78"/>
      <c r="RW69" s="78"/>
      <c r="RX69" s="78"/>
      <c r="RY69" s="78"/>
      <c r="RZ69" s="78"/>
      <c r="SA69" s="78"/>
      <c r="SB69" s="78"/>
      <c r="SC69" s="78"/>
      <c r="SD69" s="78"/>
      <c r="SE69" s="78"/>
      <c r="SF69" s="78"/>
      <c r="SG69" s="78"/>
      <c r="SH69" s="78"/>
      <c r="SI69" s="78"/>
      <c r="SJ69" s="78"/>
      <c r="SK69" s="78"/>
      <c r="SL69" s="78"/>
      <c r="SM69" s="78"/>
      <c r="SN69" s="78"/>
      <c r="SO69" s="78"/>
      <c r="SP69" s="78"/>
      <c r="SQ69" s="78"/>
      <c r="SR69" s="78"/>
      <c r="SS69" s="78"/>
      <c r="ST69" s="78"/>
      <c r="SU69" s="78"/>
      <c r="SV69" s="78"/>
      <c r="SW69" s="78"/>
      <c r="SX69" s="78"/>
      <c r="SY69" s="78"/>
      <c r="SZ69" s="78"/>
      <c r="TA69" s="78"/>
      <c r="TB69" s="78"/>
      <c r="TC69" s="78"/>
      <c r="TD69" s="78"/>
      <c r="TE69" s="78"/>
      <c r="TF69" s="78"/>
      <c r="TG69" s="78"/>
      <c r="TH69" s="78"/>
      <c r="TI69" s="78"/>
      <c r="TJ69" s="78"/>
      <c r="TK69" s="78"/>
      <c r="TL69" s="78"/>
      <c r="TM69" s="78"/>
      <c r="TN69" s="78"/>
      <c r="TO69" s="78"/>
      <c r="TP69" s="78"/>
      <c r="TQ69" s="78"/>
      <c r="TR69" s="78"/>
      <c r="TS69" s="78"/>
      <c r="TT69" s="78"/>
      <c r="TU69" s="78"/>
      <c r="TV69" s="78"/>
      <c r="TW69" s="78"/>
      <c r="TX69" s="78"/>
      <c r="TY69" s="78"/>
      <c r="TZ69" s="78"/>
      <c r="UA69" s="78"/>
      <c r="UB69" s="78"/>
      <c r="UC69" s="78"/>
      <c r="UD69" s="78"/>
      <c r="UE69" s="78"/>
      <c r="UF69" s="78"/>
      <c r="UG69" s="78"/>
      <c r="UH69" s="78"/>
      <c r="UI69" s="78"/>
      <c r="UJ69" s="78"/>
      <c r="UK69" s="78"/>
      <c r="UL69" s="78"/>
      <c r="UM69" s="78"/>
      <c r="UN69" s="78"/>
      <c r="UO69" s="78"/>
      <c r="UP69" s="78"/>
      <c r="UQ69" s="78"/>
      <c r="UR69" s="78"/>
      <c r="US69" s="78"/>
      <c r="UT69" s="78"/>
      <c r="UU69" s="78"/>
      <c r="UV69" s="78"/>
      <c r="UW69" s="78"/>
      <c r="UX69" s="78"/>
      <c r="UY69" s="78"/>
      <c r="UZ69" s="78"/>
      <c r="VA69" s="78"/>
      <c r="VB69" s="78"/>
      <c r="VC69" s="78"/>
      <c r="VD69" s="78"/>
      <c r="VE69" s="78"/>
      <c r="VF69" s="78"/>
      <c r="VG69" s="78"/>
      <c r="VH69" s="78"/>
      <c r="VI69" s="78"/>
      <c r="VJ69" s="78"/>
      <c r="VK69" s="78"/>
      <c r="VL69" s="78"/>
      <c r="VM69" s="78"/>
      <c r="VN69" s="78"/>
      <c r="VO69" s="78"/>
      <c r="VP69" s="78"/>
      <c r="VQ69" s="78"/>
      <c r="VR69" s="78"/>
      <c r="VS69" s="78"/>
      <c r="VT69" s="78"/>
      <c r="VU69" s="78"/>
      <c r="VV69" s="78"/>
      <c r="VW69" s="78"/>
      <c r="VX69" s="78"/>
      <c r="VY69" s="78"/>
      <c r="VZ69" s="78"/>
      <c r="WA69" s="78"/>
      <c r="WB69" s="78"/>
      <c r="WC69" s="78"/>
      <c r="WD69" s="78"/>
      <c r="WE69" s="78"/>
      <c r="WF69" s="78"/>
      <c r="WG69" s="78"/>
      <c r="WH69" s="78"/>
      <c r="WI69" s="78"/>
      <c r="WJ69" s="78"/>
      <c r="WK69" s="78"/>
      <c r="WL69" s="78"/>
      <c r="WM69" s="78"/>
      <c r="WN69" s="78"/>
      <c r="WO69" s="78"/>
      <c r="WP69" s="78"/>
      <c r="WQ69" s="78"/>
      <c r="WR69" s="78"/>
      <c r="WS69" s="78"/>
      <c r="WT69" s="78"/>
      <c r="WU69" s="78"/>
      <c r="WV69" s="78"/>
      <c r="WW69" s="78"/>
      <c r="WX69" s="78"/>
      <c r="WY69" s="78"/>
      <c r="WZ69" s="78"/>
      <c r="XA69" s="78"/>
      <c r="XB69" s="78"/>
      <c r="XC69" s="78"/>
      <c r="XD69" s="78"/>
      <c r="XE69" s="78"/>
      <c r="XF69" s="78"/>
      <c r="XG69" s="78"/>
      <c r="XH69" s="78"/>
      <c r="XI69" s="78"/>
      <c r="XJ69" s="78"/>
      <c r="XK69" s="78"/>
      <c r="XL69" s="78"/>
      <c r="XM69" s="78"/>
      <c r="XN69" s="78"/>
      <c r="XO69" s="78"/>
      <c r="XP69" s="78"/>
      <c r="XQ69" s="78"/>
      <c r="XR69" s="78"/>
      <c r="XS69" s="78"/>
      <c r="XT69" s="78"/>
      <c r="XU69" s="78"/>
      <c r="XV69" s="78"/>
      <c r="XW69" s="78"/>
      <c r="XX69" s="78"/>
      <c r="XY69" s="78"/>
      <c r="XZ69" s="78"/>
      <c r="YA69" s="78"/>
      <c r="YB69" s="78"/>
      <c r="YC69" s="78"/>
      <c r="YD69" s="78"/>
      <c r="YE69" s="78"/>
      <c r="YF69" s="78"/>
      <c r="YG69" s="78"/>
      <c r="YH69" s="78"/>
      <c r="YI69" s="78"/>
      <c r="YJ69" s="78"/>
      <c r="YK69" s="78"/>
      <c r="YL69" s="78"/>
      <c r="YM69" s="78"/>
      <c r="YN69" s="78"/>
      <c r="YO69" s="78"/>
      <c r="YP69" s="78"/>
      <c r="YQ69" s="78"/>
      <c r="YR69" s="78"/>
      <c r="YS69" s="78"/>
      <c r="YT69" s="78"/>
      <c r="YU69" s="78"/>
      <c r="YV69" s="78"/>
      <c r="YW69" s="78"/>
      <c r="YX69" s="78"/>
      <c r="YY69" s="78"/>
      <c r="YZ69" s="78"/>
      <c r="ZA69" s="78"/>
      <c r="ZB69" s="78"/>
      <c r="ZC69" s="78"/>
      <c r="ZD69" s="78"/>
      <c r="ZE69" s="78"/>
      <c r="ZF69" s="78"/>
      <c r="ZG69" s="78"/>
      <c r="ZH69" s="78"/>
      <c r="ZI69" s="78"/>
      <c r="ZJ69" s="78"/>
      <c r="ZK69" s="78"/>
      <c r="ZL69" s="78"/>
      <c r="ZM69" s="78"/>
      <c r="ZN69" s="78"/>
      <c r="ZO69" s="78"/>
      <c r="ZP69" s="78"/>
      <c r="ZQ69" s="78"/>
      <c r="ZR69" s="78"/>
      <c r="ZS69" s="78"/>
      <c r="ZT69" s="78"/>
      <c r="ZU69" s="78"/>
      <c r="ZV69" s="78"/>
      <c r="ZW69" s="78"/>
      <c r="ZX69" s="78"/>
      <c r="ZY69" s="78"/>
      <c r="ZZ69" s="78"/>
      <c r="AAA69" s="78"/>
      <c r="AAB69" s="78"/>
      <c r="AAC69" s="78"/>
      <c r="AAD69" s="78"/>
      <c r="AAE69" s="78"/>
      <c r="AAF69" s="78"/>
      <c r="AAG69" s="78"/>
      <c r="AAH69" s="78"/>
      <c r="AAI69" s="78"/>
      <c r="AAJ69" s="78"/>
      <c r="AAK69" s="78"/>
      <c r="AAL69" s="78"/>
      <c r="AAM69" s="78"/>
      <c r="AAN69" s="78"/>
      <c r="AAO69" s="78"/>
      <c r="AAP69" s="78"/>
      <c r="AAQ69" s="78"/>
      <c r="AAR69" s="78"/>
      <c r="AAS69" s="78"/>
      <c r="AAT69" s="78"/>
      <c r="AAU69" s="78"/>
      <c r="AAV69" s="78"/>
      <c r="AAW69" s="78"/>
      <c r="AAX69" s="78"/>
      <c r="AAY69" s="78"/>
      <c r="AAZ69" s="78"/>
      <c r="ABA69" s="78"/>
      <c r="ABB69" s="78"/>
      <c r="ABC69" s="78"/>
      <c r="ABD69" s="78"/>
      <c r="ABE69" s="78"/>
      <c r="ABF69" s="78"/>
      <c r="ABG69" s="78"/>
      <c r="ABH69" s="78"/>
      <c r="ABI69" s="78"/>
      <c r="ABJ69" s="78"/>
      <c r="ABK69" s="78"/>
      <c r="ABL69" s="78"/>
      <c r="ABM69" s="78"/>
      <c r="ABN69" s="78"/>
      <c r="ABO69" s="78"/>
      <c r="ABP69" s="78"/>
      <c r="ABQ69" s="78"/>
      <c r="ABR69" s="78"/>
      <c r="ABS69" s="78"/>
      <c r="ABT69" s="78"/>
      <c r="ABU69" s="78"/>
      <c r="ABV69" s="78"/>
      <c r="ABW69" s="78"/>
      <c r="ABX69" s="78"/>
      <c r="ABY69" s="78"/>
      <c r="ABZ69" s="78"/>
      <c r="ACA69" s="78"/>
      <c r="ACB69" s="78"/>
      <c r="ACC69" s="78"/>
      <c r="ACD69" s="78"/>
      <c r="ACE69" s="78"/>
      <c r="ACF69" s="78"/>
      <c r="ACG69" s="78"/>
      <c r="ACH69" s="78"/>
      <c r="ACI69" s="78"/>
      <c r="ACJ69" s="78"/>
      <c r="ACK69" s="78"/>
      <c r="ACL69" s="78"/>
      <c r="ACM69" s="78"/>
      <c r="ACN69" s="78"/>
      <c r="ACO69" s="78"/>
      <c r="ACP69" s="78"/>
      <c r="ACQ69" s="78"/>
      <c r="ACR69" s="78"/>
      <c r="ACS69" s="78"/>
      <c r="ACT69" s="78"/>
      <c r="ACU69" s="78"/>
      <c r="ACV69" s="78"/>
      <c r="ACW69" s="78"/>
      <c r="ACX69" s="78"/>
      <c r="ACY69" s="78"/>
      <c r="ACZ69" s="78"/>
      <c r="ADA69" s="78"/>
      <c r="ADB69" s="78"/>
      <c r="ADC69" s="78"/>
      <c r="ADD69" s="78"/>
      <c r="ADE69" s="78"/>
      <c r="ADF69" s="78"/>
      <c r="ADG69" s="78"/>
      <c r="ADH69" s="78"/>
      <c r="ADI69" s="78"/>
      <c r="ADJ69" s="78"/>
      <c r="ADK69" s="78"/>
      <c r="ADL69" s="78"/>
      <c r="ADM69" s="78"/>
      <c r="ADN69" s="78"/>
      <c r="ADO69" s="78"/>
      <c r="ADP69" s="78"/>
      <c r="ADQ69" s="78"/>
      <c r="ADR69" s="78"/>
      <c r="ADS69" s="78"/>
      <c r="ADT69" s="78"/>
      <c r="ADU69" s="78"/>
      <c r="ADV69" s="78"/>
      <c r="ADW69" s="78"/>
      <c r="ADX69" s="78"/>
      <c r="ADY69" s="78"/>
      <c r="ADZ69" s="78"/>
      <c r="AEA69" s="78"/>
      <c r="AEB69" s="78"/>
      <c r="AEC69" s="78"/>
      <c r="AED69" s="78"/>
      <c r="AEE69" s="78"/>
      <c r="AEF69" s="78"/>
      <c r="AEG69" s="78"/>
      <c r="AEH69" s="78"/>
      <c r="AEI69" s="78"/>
      <c r="AEJ69" s="78"/>
      <c r="AEK69" s="78"/>
      <c r="AEL69" s="78"/>
      <c r="AEM69" s="78"/>
      <c r="AEN69" s="78"/>
      <c r="AEO69" s="78"/>
      <c r="AEP69" s="78"/>
      <c r="AEQ69" s="78"/>
      <c r="AER69" s="78"/>
      <c r="AES69" s="78"/>
      <c r="AET69" s="78"/>
      <c r="AEU69" s="78"/>
      <c r="AEV69" s="78"/>
      <c r="AEW69" s="78"/>
      <c r="AEX69" s="78"/>
      <c r="AEY69" s="78"/>
      <c r="AEZ69" s="78"/>
      <c r="AFA69" s="78"/>
      <c r="AFB69" s="78"/>
      <c r="AFC69" s="78"/>
      <c r="AFD69" s="78"/>
      <c r="AFE69" s="78"/>
      <c r="AFF69" s="78"/>
      <c r="AFG69" s="78"/>
      <c r="AFH69" s="78"/>
      <c r="AFI69" s="78"/>
      <c r="AFJ69" s="78"/>
      <c r="AFK69" s="78"/>
      <c r="AFL69" s="78"/>
      <c r="AFM69" s="78"/>
      <c r="AFN69" s="78"/>
      <c r="AFO69" s="78"/>
      <c r="AFP69" s="78"/>
      <c r="AFQ69" s="78"/>
      <c r="AFR69" s="78"/>
      <c r="AFS69" s="78"/>
      <c r="AFT69" s="78"/>
      <c r="AFU69" s="78"/>
      <c r="AFV69" s="78"/>
      <c r="AFW69" s="78"/>
      <c r="AFX69" s="78"/>
      <c r="AFY69" s="78"/>
      <c r="AFZ69" s="78"/>
      <c r="AGA69" s="78"/>
      <c r="AGB69" s="78"/>
      <c r="AGC69" s="78"/>
      <c r="AGD69" s="78"/>
      <c r="AGE69" s="78"/>
      <c r="AGF69" s="78"/>
      <c r="AGG69" s="78"/>
      <c r="AGH69" s="78"/>
      <c r="AGI69" s="78"/>
      <c r="AGJ69" s="78"/>
      <c r="AGK69" s="78"/>
      <c r="AGL69" s="78"/>
      <c r="AGM69" s="78"/>
      <c r="AGN69" s="78"/>
      <c r="AGO69" s="78"/>
      <c r="AGP69" s="78"/>
      <c r="AGQ69" s="78"/>
      <c r="AGR69" s="78"/>
      <c r="AGS69" s="78"/>
      <c r="AGT69" s="78"/>
      <c r="AGU69" s="78"/>
      <c r="AGV69" s="78"/>
      <c r="AGW69" s="78"/>
      <c r="AGX69" s="78"/>
      <c r="AGY69" s="78"/>
      <c r="AGZ69" s="78"/>
      <c r="AHA69" s="78"/>
      <c r="AHB69" s="78"/>
      <c r="AHC69" s="78"/>
      <c r="AHD69" s="78"/>
      <c r="AHE69" s="78"/>
      <c r="AHF69" s="78"/>
      <c r="AHG69" s="78"/>
      <c r="AHH69" s="78"/>
      <c r="AHI69" s="78"/>
      <c r="AHJ69" s="78"/>
      <c r="AHK69" s="78"/>
      <c r="AHL69" s="78"/>
      <c r="AHM69" s="78"/>
      <c r="AHN69" s="78"/>
      <c r="AHO69" s="78"/>
      <c r="AHP69" s="78"/>
      <c r="AHQ69" s="78"/>
      <c r="AHR69" s="78"/>
      <c r="AHS69" s="78"/>
      <c r="AHT69" s="78"/>
      <c r="AHU69" s="78"/>
      <c r="AHV69" s="78"/>
      <c r="AHW69" s="78"/>
      <c r="AHX69" s="78"/>
      <c r="AHY69" s="78"/>
      <c r="AHZ69" s="78"/>
      <c r="AIA69" s="78"/>
      <c r="AIB69" s="78"/>
      <c r="AIC69" s="78"/>
      <c r="AID69" s="78"/>
      <c r="AIE69" s="78"/>
      <c r="AIF69" s="78"/>
      <c r="AIG69" s="78"/>
      <c r="AIH69" s="78"/>
      <c r="AII69" s="78"/>
      <c r="AIJ69" s="78"/>
      <c r="AIK69" s="78"/>
      <c r="AIL69" s="78"/>
      <c r="AIM69" s="78"/>
      <c r="AIN69" s="78"/>
      <c r="AIO69" s="78"/>
      <c r="AIP69" s="78"/>
      <c r="AIQ69" s="78"/>
      <c r="AIR69" s="78"/>
      <c r="AIS69" s="78"/>
      <c r="AIT69" s="78"/>
      <c r="AIU69" s="78"/>
      <c r="AIV69" s="78"/>
      <c r="AIW69" s="78"/>
      <c r="AIX69" s="78"/>
      <c r="AIY69" s="78"/>
      <c r="AIZ69" s="78"/>
      <c r="AJA69" s="78"/>
      <c r="AJB69" s="78"/>
      <c r="AJC69" s="78"/>
      <c r="AJD69" s="78"/>
      <c r="AJE69" s="78"/>
      <c r="AJF69" s="78"/>
      <c r="AJG69" s="78"/>
      <c r="AJH69" s="78"/>
      <c r="AJI69" s="78"/>
      <c r="AJJ69" s="78"/>
      <c r="AJK69" s="78"/>
      <c r="AJL69" s="78"/>
      <c r="AJM69" s="78"/>
      <c r="AJN69" s="78"/>
      <c r="AJO69" s="78"/>
      <c r="AJP69" s="78"/>
      <c r="AJQ69" s="78"/>
      <c r="AJR69" s="78"/>
      <c r="AJS69" s="78"/>
      <c r="AJT69" s="78"/>
      <c r="AJU69" s="78"/>
      <c r="AJV69" s="78"/>
      <c r="AJW69" s="78"/>
      <c r="AJX69" s="78"/>
      <c r="AJY69" s="78"/>
      <c r="AJZ69" s="78"/>
      <c r="AKA69" s="78"/>
      <c r="AKB69" s="78"/>
      <c r="AKC69" s="78"/>
      <c r="AKD69" s="78"/>
      <c r="AKE69" s="78"/>
      <c r="AKF69" s="78"/>
      <c r="AKG69" s="78"/>
      <c r="AKH69" s="78"/>
      <c r="AKI69" s="78"/>
      <c r="AKJ69" s="78"/>
      <c r="AKK69" s="78"/>
      <c r="AKL69" s="78"/>
      <c r="AKM69" s="78"/>
      <c r="AKN69" s="78"/>
      <c r="AKO69" s="78"/>
      <c r="AKP69" s="78"/>
      <c r="AKQ69" s="78"/>
      <c r="AKR69" s="78"/>
      <c r="AKS69" s="78"/>
      <c r="AKT69" s="78"/>
      <c r="AKU69" s="78"/>
      <c r="AKV69" s="78"/>
      <c r="AKW69" s="78"/>
      <c r="AKX69" s="78"/>
      <c r="AKY69" s="78"/>
      <c r="AKZ69" s="78"/>
      <c r="ALA69" s="78"/>
      <c r="ALB69" s="78"/>
      <c r="ALC69" s="78"/>
      <c r="ALD69" s="78"/>
      <c r="ALE69" s="78"/>
      <c r="ALF69" s="78"/>
      <c r="ALG69" s="78"/>
      <c r="ALH69" s="78"/>
      <c r="ALI69" s="78"/>
      <c r="ALJ69" s="78"/>
      <c r="ALK69" s="78"/>
      <c r="ALL69" s="78"/>
      <c r="ALM69" s="78"/>
      <c r="ALN69" s="78"/>
      <c r="ALO69" s="78"/>
      <c r="ALP69" s="78"/>
      <c r="ALQ69" s="78"/>
      <c r="ALR69" s="78"/>
      <c r="ALS69" s="78"/>
      <c r="ALT69" s="78"/>
      <c r="ALU69" s="78"/>
      <c r="ALV69" s="78"/>
      <c r="ALW69" s="78"/>
      <c r="ALX69" s="78"/>
      <c r="ALY69" s="78"/>
      <c r="ALZ69" s="78"/>
      <c r="AMA69" s="78"/>
      <c r="AMB69" s="78"/>
      <c r="AMC69" s="78"/>
      <c r="AMD69" s="78"/>
      <c r="AME69" s="78"/>
      <c r="AMF69" s="78"/>
      <c r="AMG69" s="78"/>
      <c r="AMH69" s="78"/>
      <c r="AMI69" s="78"/>
      <c r="AMJ69" s="78"/>
      <c r="AMK69" s="78"/>
      <c r="AML69" s="78"/>
      <c r="AMM69" s="78"/>
      <c r="AMN69" s="78"/>
      <c r="AMO69" s="78"/>
      <c r="AMP69" s="78"/>
    </row>
    <row r="70" spans="1:1030">
      <c r="A70" s="186">
        <v>65</v>
      </c>
      <c r="B70" s="186">
        <v>1</v>
      </c>
      <c r="C70" s="91" t="s">
        <v>316</v>
      </c>
      <c r="D70" s="187"/>
      <c r="E70" s="187"/>
      <c r="F70" s="112"/>
      <c r="G70" s="112"/>
      <c r="H70" s="112"/>
      <c r="I70" s="270">
        <v>500</v>
      </c>
      <c r="J70" s="341">
        <f t="shared" si="0"/>
        <v>500</v>
      </c>
      <c r="K70" s="270">
        <v>500</v>
      </c>
      <c r="L70" s="341">
        <f t="shared" si="1"/>
        <v>500</v>
      </c>
      <c r="M70" s="89" t="s">
        <v>732</v>
      </c>
    </row>
    <row r="71" spans="1:1030" ht="16.5" thickBot="1">
      <c r="A71" s="254">
        <v>66</v>
      </c>
      <c r="B71" s="254">
        <v>1</v>
      </c>
      <c r="C71" s="95" t="s">
        <v>90</v>
      </c>
      <c r="D71" s="252"/>
      <c r="E71" s="252"/>
      <c r="F71" s="254"/>
      <c r="G71" s="254"/>
      <c r="H71" s="254"/>
      <c r="I71" s="271">
        <v>150</v>
      </c>
      <c r="J71" s="341">
        <f t="shared" si="0"/>
        <v>150</v>
      </c>
      <c r="K71" s="271">
        <v>150</v>
      </c>
      <c r="L71" s="341">
        <f t="shared" si="1"/>
        <v>150</v>
      </c>
      <c r="M71" s="89" t="s">
        <v>732</v>
      </c>
    </row>
    <row r="72" spans="1:1030" ht="16.5" thickBot="1">
      <c r="C72" s="91" t="s">
        <v>92</v>
      </c>
      <c r="I72" s="341"/>
      <c r="J72" s="342">
        <f>SUM(J6:J71)</f>
        <v>1132.5175899999999</v>
      </c>
      <c r="K72" s="341"/>
      <c r="L72" s="342">
        <f>SUM(L6:L71)</f>
        <v>1110.44418</v>
      </c>
      <c r="M72" s="273"/>
    </row>
    <row r="73" spans="1:1030" ht="16.5" thickTop="1">
      <c r="C73" s="55"/>
      <c r="G73" s="55"/>
      <c r="J73" s="55"/>
      <c r="L73" s="318"/>
    </row>
    <row r="74" spans="1:1030">
      <c r="C74" s="91" t="s">
        <v>317</v>
      </c>
      <c r="J74" s="260">
        <f>SUM(J6:J70)</f>
        <v>982.51759000000004</v>
      </c>
      <c r="L74" s="260">
        <f>SUM(L6:L70)</f>
        <v>960.44418000000007</v>
      </c>
    </row>
    <row r="75" spans="1:1030" ht="16.5" thickBot="1">
      <c r="C75" s="91" t="s">
        <v>57</v>
      </c>
      <c r="J75" s="93">
        <f>SUM(J71:J71)</f>
        <v>150</v>
      </c>
      <c r="L75" s="93">
        <f>SUM(L71:L71)</f>
        <v>150</v>
      </c>
    </row>
    <row r="76" spans="1:1030" ht="16.5" thickBot="1">
      <c r="C76" s="91" t="s">
        <v>318</v>
      </c>
      <c r="J76" s="259">
        <f>SUM(J74:J75)</f>
        <v>1132.5175899999999</v>
      </c>
      <c r="L76" s="259">
        <f>SUM(L74:L75)</f>
        <v>1110.44418</v>
      </c>
    </row>
    <row r="77" spans="1:1030" ht="16.5" thickTop="1">
      <c r="C77" s="91" t="s">
        <v>605</v>
      </c>
      <c r="I77" s="93">
        <v>820</v>
      </c>
      <c r="K77" s="93">
        <v>0</v>
      </c>
    </row>
    <row r="78" spans="1:1030" ht="16.5" thickBot="1">
      <c r="C78" s="91" t="s">
        <v>606</v>
      </c>
      <c r="I78" s="93">
        <v>575</v>
      </c>
      <c r="K78" s="93">
        <v>0</v>
      </c>
    </row>
    <row r="79" spans="1:1030" s="232" customFormat="1" ht="16.5" thickBot="1">
      <c r="A79" s="96"/>
      <c r="B79" s="96"/>
      <c r="C79" s="91" t="s">
        <v>825</v>
      </c>
      <c r="D79" s="78"/>
      <c r="E79" s="78"/>
      <c r="F79" s="91"/>
      <c r="G79" s="91"/>
      <c r="H79" s="91"/>
      <c r="I79" s="261"/>
      <c r="J79" s="259">
        <f>SUM(I77:I78)</f>
        <v>1395</v>
      </c>
      <c r="K79" s="261"/>
      <c r="L79" s="259">
        <f>SUM(K77:K78)</f>
        <v>0</v>
      </c>
      <c r="M79" s="89"/>
      <c r="N79" s="78"/>
      <c r="O79" s="78"/>
      <c r="P79" s="78"/>
      <c r="Q79" s="78"/>
      <c r="R79" s="78"/>
      <c r="S79" s="78"/>
      <c r="T79" s="78"/>
      <c r="U79" s="78"/>
      <c r="V79" s="78"/>
      <c r="W79" s="78"/>
      <c r="X79" s="78"/>
      <c r="Y79" s="78"/>
      <c r="Z79" s="78"/>
      <c r="AA79" s="78"/>
      <c r="AB79" s="78"/>
      <c r="AC79" s="78"/>
      <c r="AD79" s="78"/>
      <c r="AE79" s="78"/>
      <c r="AF79" s="78"/>
      <c r="AG79" s="78"/>
      <c r="AH79" s="78"/>
      <c r="AI79" s="78"/>
      <c r="AJ79" s="78"/>
      <c r="AK79" s="78"/>
      <c r="AL79" s="78"/>
      <c r="AM79" s="78"/>
      <c r="AN79" s="78"/>
      <c r="AO79" s="78"/>
      <c r="AP79" s="78"/>
      <c r="AQ79" s="78"/>
      <c r="AR79" s="78"/>
      <c r="AS79" s="78"/>
      <c r="AT79" s="78"/>
      <c r="AU79" s="78"/>
      <c r="AV79" s="78"/>
      <c r="AW79" s="78"/>
      <c r="AX79" s="78"/>
      <c r="AY79" s="78"/>
      <c r="AZ79" s="78"/>
      <c r="BA79" s="78"/>
      <c r="BB79" s="78"/>
      <c r="BC79" s="78"/>
      <c r="BD79" s="78"/>
      <c r="BE79" s="78"/>
      <c r="BF79" s="78"/>
      <c r="BG79" s="78"/>
      <c r="BH79" s="78"/>
      <c r="BI79" s="78"/>
      <c r="BJ79" s="78"/>
      <c r="BK79" s="78"/>
      <c r="BL79" s="78"/>
      <c r="BM79" s="78"/>
      <c r="BN79" s="78"/>
      <c r="BO79" s="78"/>
      <c r="BP79" s="78"/>
      <c r="BQ79" s="78"/>
      <c r="BR79" s="78"/>
      <c r="BS79" s="78"/>
      <c r="BT79" s="78"/>
      <c r="BU79" s="78"/>
      <c r="BV79" s="78"/>
      <c r="BW79" s="78"/>
      <c r="BX79" s="78"/>
      <c r="BY79" s="78"/>
      <c r="BZ79" s="78"/>
      <c r="CA79" s="78"/>
      <c r="CB79" s="78"/>
      <c r="CC79" s="78"/>
      <c r="CD79" s="78"/>
      <c r="CE79" s="78"/>
      <c r="CF79" s="78"/>
      <c r="CG79" s="78"/>
      <c r="CH79" s="78"/>
      <c r="CI79" s="78"/>
      <c r="CJ79" s="78"/>
      <c r="CK79" s="78"/>
      <c r="CL79" s="78"/>
      <c r="CM79" s="78"/>
      <c r="CN79" s="78"/>
      <c r="CO79" s="78"/>
      <c r="CP79" s="78"/>
      <c r="CQ79" s="78"/>
      <c r="CR79" s="78"/>
      <c r="CS79" s="78"/>
      <c r="CT79" s="78"/>
      <c r="CU79" s="78"/>
      <c r="CV79" s="78"/>
      <c r="CW79" s="78"/>
      <c r="CX79" s="78"/>
      <c r="CY79" s="78"/>
      <c r="CZ79" s="78"/>
      <c r="DA79" s="78"/>
      <c r="DB79" s="78"/>
      <c r="DC79" s="78"/>
      <c r="DD79" s="78"/>
      <c r="DE79" s="78"/>
      <c r="DF79" s="78"/>
      <c r="DG79" s="78"/>
      <c r="DH79" s="78"/>
      <c r="DI79" s="78"/>
      <c r="DJ79" s="78"/>
      <c r="DK79" s="78"/>
      <c r="DL79" s="78"/>
      <c r="DM79" s="78"/>
      <c r="DN79" s="78"/>
      <c r="DO79" s="78"/>
      <c r="DP79" s="78"/>
      <c r="DQ79" s="78"/>
      <c r="DR79" s="78"/>
      <c r="DS79" s="78"/>
      <c r="DT79" s="78"/>
      <c r="DU79" s="78"/>
      <c r="DV79" s="78"/>
      <c r="DW79" s="78"/>
      <c r="DX79" s="78"/>
      <c r="DY79" s="78"/>
      <c r="DZ79" s="78"/>
      <c r="EA79" s="78"/>
      <c r="EB79" s="78"/>
      <c r="EC79" s="78"/>
      <c r="ED79" s="78"/>
      <c r="EE79" s="78"/>
      <c r="EF79" s="78"/>
      <c r="EG79" s="78"/>
      <c r="EH79" s="78"/>
      <c r="EI79" s="78"/>
      <c r="EJ79" s="78"/>
      <c r="EK79" s="78"/>
      <c r="EL79" s="78"/>
      <c r="EM79" s="78"/>
      <c r="EN79" s="78"/>
      <c r="EO79" s="78"/>
      <c r="EP79" s="78"/>
      <c r="EQ79" s="78"/>
      <c r="ER79" s="78"/>
      <c r="ES79" s="78"/>
      <c r="ET79" s="78"/>
      <c r="EU79" s="78"/>
      <c r="EV79" s="78"/>
      <c r="EW79" s="78"/>
      <c r="EX79" s="78"/>
      <c r="EY79" s="78"/>
      <c r="EZ79" s="78"/>
      <c r="FA79" s="78"/>
      <c r="FB79" s="78"/>
      <c r="FC79" s="78"/>
      <c r="FD79" s="78"/>
      <c r="FE79" s="78"/>
      <c r="FF79" s="78"/>
      <c r="FG79" s="78"/>
      <c r="FH79" s="78"/>
      <c r="FI79" s="78"/>
      <c r="FJ79" s="78"/>
      <c r="FK79" s="78"/>
      <c r="FL79" s="78"/>
      <c r="FM79" s="78"/>
      <c r="FN79" s="78"/>
      <c r="FO79" s="78"/>
      <c r="FP79" s="78"/>
      <c r="FQ79" s="78"/>
      <c r="FR79" s="78"/>
      <c r="FS79" s="78"/>
      <c r="FT79" s="78"/>
      <c r="FU79" s="78"/>
      <c r="FV79" s="78"/>
      <c r="FW79" s="78"/>
      <c r="FX79" s="78"/>
      <c r="FY79" s="78"/>
      <c r="FZ79" s="78"/>
      <c r="GA79" s="78"/>
      <c r="GB79" s="78"/>
      <c r="GC79" s="78"/>
      <c r="GD79" s="78"/>
      <c r="GE79" s="78"/>
      <c r="GF79" s="78"/>
      <c r="GG79" s="78"/>
      <c r="GH79" s="78"/>
      <c r="GI79" s="78"/>
      <c r="GJ79" s="78"/>
      <c r="GK79" s="78"/>
      <c r="GL79" s="78"/>
      <c r="GM79" s="78"/>
      <c r="GN79" s="78"/>
      <c r="GO79" s="78"/>
      <c r="GP79" s="78"/>
      <c r="GQ79" s="78"/>
      <c r="GR79" s="78"/>
      <c r="GS79" s="78"/>
      <c r="GT79" s="78"/>
      <c r="GU79" s="78"/>
      <c r="GV79" s="78"/>
      <c r="GW79" s="78"/>
      <c r="GX79" s="78"/>
      <c r="GY79" s="78"/>
      <c r="GZ79" s="78"/>
      <c r="HA79" s="78"/>
      <c r="HB79" s="78"/>
      <c r="HC79" s="78"/>
      <c r="HD79" s="78"/>
      <c r="HE79" s="78"/>
      <c r="HF79" s="78"/>
      <c r="HG79" s="78"/>
      <c r="HH79" s="78"/>
      <c r="HI79" s="78"/>
      <c r="HJ79" s="78"/>
      <c r="HK79" s="78"/>
      <c r="HL79" s="78"/>
      <c r="HM79" s="78"/>
      <c r="HN79" s="78"/>
      <c r="HO79" s="78"/>
      <c r="HP79" s="78"/>
      <c r="HQ79" s="78"/>
      <c r="HR79" s="78"/>
      <c r="HS79" s="78"/>
      <c r="HT79" s="78"/>
      <c r="HU79" s="78"/>
      <c r="HV79" s="78"/>
      <c r="HW79" s="78"/>
      <c r="HX79" s="78"/>
      <c r="HY79" s="78"/>
      <c r="HZ79" s="78"/>
      <c r="IA79" s="78"/>
      <c r="IB79" s="78"/>
      <c r="IC79" s="78"/>
      <c r="ID79" s="78"/>
      <c r="IE79" s="78"/>
      <c r="IF79" s="78"/>
      <c r="IG79" s="78"/>
      <c r="IH79" s="78"/>
      <c r="II79" s="78"/>
      <c r="IJ79" s="78"/>
      <c r="IK79" s="78"/>
      <c r="IL79" s="78"/>
      <c r="IM79" s="78"/>
      <c r="IN79" s="78"/>
      <c r="IO79" s="78"/>
      <c r="IP79" s="78"/>
      <c r="IQ79" s="78"/>
      <c r="IR79" s="78"/>
      <c r="IS79" s="78"/>
      <c r="IT79" s="78"/>
      <c r="IU79" s="78"/>
      <c r="IV79" s="78"/>
      <c r="IW79" s="78"/>
      <c r="IX79" s="78"/>
      <c r="IY79" s="78"/>
      <c r="IZ79" s="78"/>
      <c r="JA79" s="78"/>
      <c r="JB79" s="78"/>
      <c r="JC79" s="78"/>
      <c r="JD79" s="78"/>
      <c r="JE79" s="78"/>
      <c r="JF79" s="78"/>
      <c r="JG79" s="78"/>
      <c r="JH79" s="78"/>
      <c r="JI79" s="78"/>
      <c r="JJ79" s="78"/>
      <c r="JK79" s="78"/>
      <c r="JL79" s="78"/>
      <c r="JM79" s="78"/>
      <c r="JN79" s="78"/>
      <c r="JO79" s="78"/>
      <c r="JP79" s="78"/>
      <c r="JQ79" s="78"/>
      <c r="JR79" s="78"/>
      <c r="JS79" s="78"/>
      <c r="JT79" s="78"/>
      <c r="JU79" s="78"/>
      <c r="JV79" s="78"/>
      <c r="JW79" s="78"/>
      <c r="JX79" s="78"/>
      <c r="JY79" s="78"/>
      <c r="JZ79" s="78"/>
      <c r="KA79" s="78"/>
      <c r="KB79" s="78"/>
      <c r="KC79" s="78"/>
      <c r="KD79" s="78"/>
      <c r="KE79" s="78"/>
      <c r="KF79" s="78"/>
      <c r="KG79" s="78"/>
      <c r="KH79" s="78"/>
      <c r="KI79" s="78"/>
      <c r="KJ79" s="78"/>
      <c r="KK79" s="78"/>
      <c r="KL79" s="78"/>
      <c r="KM79" s="78"/>
      <c r="KN79" s="78"/>
      <c r="KO79" s="78"/>
      <c r="KP79" s="78"/>
      <c r="KQ79" s="78"/>
      <c r="KR79" s="78"/>
      <c r="KS79" s="78"/>
      <c r="KT79" s="78"/>
      <c r="KU79" s="78"/>
      <c r="KV79" s="78"/>
      <c r="KW79" s="78"/>
      <c r="KX79" s="78"/>
      <c r="KY79" s="78"/>
      <c r="KZ79" s="78"/>
      <c r="LA79" s="78"/>
      <c r="LB79" s="78"/>
      <c r="LC79" s="78"/>
      <c r="LD79" s="78"/>
      <c r="LE79" s="78"/>
      <c r="LF79" s="78"/>
      <c r="LG79" s="78"/>
      <c r="LH79" s="78"/>
      <c r="LI79" s="78"/>
      <c r="LJ79" s="78"/>
      <c r="LK79" s="78"/>
      <c r="LL79" s="78"/>
      <c r="LM79" s="78"/>
      <c r="LN79" s="78"/>
      <c r="LO79" s="78"/>
      <c r="LP79" s="78"/>
      <c r="LQ79" s="78"/>
      <c r="LR79" s="78"/>
      <c r="LS79" s="78"/>
      <c r="LT79" s="78"/>
      <c r="LU79" s="78"/>
      <c r="LV79" s="78"/>
      <c r="LW79" s="78"/>
      <c r="LX79" s="78"/>
      <c r="LY79" s="78"/>
      <c r="LZ79" s="78"/>
      <c r="MA79" s="78"/>
      <c r="MB79" s="78"/>
      <c r="MC79" s="78"/>
      <c r="MD79" s="78"/>
      <c r="ME79" s="78"/>
      <c r="MF79" s="78"/>
      <c r="MG79" s="78"/>
      <c r="MH79" s="78"/>
      <c r="MI79" s="78"/>
      <c r="MJ79" s="78"/>
      <c r="MK79" s="78"/>
      <c r="ML79" s="78"/>
      <c r="MM79" s="78"/>
      <c r="MN79" s="78"/>
      <c r="MO79" s="78"/>
      <c r="MP79" s="78"/>
      <c r="MQ79" s="78"/>
      <c r="MR79" s="78"/>
      <c r="MS79" s="78"/>
      <c r="MT79" s="78"/>
      <c r="MU79" s="78"/>
      <c r="MV79" s="78"/>
      <c r="MW79" s="78"/>
      <c r="MX79" s="78"/>
      <c r="MY79" s="78"/>
      <c r="MZ79" s="78"/>
      <c r="NA79" s="78"/>
      <c r="NB79" s="78"/>
      <c r="NC79" s="78"/>
      <c r="ND79" s="78"/>
      <c r="NE79" s="78"/>
      <c r="NF79" s="78"/>
      <c r="NG79" s="78"/>
      <c r="NH79" s="78"/>
      <c r="NI79" s="78"/>
      <c r="NJ79" s="78"/>
      <c r="NK79" s="78"/>
      <c r="NL79" s="78"/>
      <c r="NM79" s="78"/>
      <c r="NN79" s="78"/>
      <c r="NO79" s="78"/>
      <c r="NP79" s="78"/>
      <c r="NQ79" s="78"/>
      <c r="NR79" s="78"/>
      <c r="NS79" s="78"/>
      <c r="NT79" s="78"/>
      <c r="NU79" s="78"/>
      <c r="NV79" s="78"/>
      <c r="NW79" s="78"/>
      <c r="NX79" s="78"/>
      <c r="NY79" s="78"/>
      <c r="NZ79" s="78"/>
      <c r="OA79" s="78"/>
      <c r="OB79" s="78"/>
      <c r="OC79" s="78"/>
      <c r="OD79" s="78"/>
      <c r="OE79" s="78"/>
      <c r="OF79" s="78"/>
      <c r="OG79" s="78"/>
      <c r="OH79" s="78"/>
      <c r="OI79" s="78"/>
      <c r="OJ79" s="78"/>
      <c r="OK79" s="78"/>
      <c r="OL79" s="78"/>
      <c r="OM79" s="78"/>
      <c r="ON79" s="78"/>
      <c r="OO79" s="78"/>
      <c r="OP79" s="78"/>
      <c r="OQ79" s="78"/>
      <c r="OR79" s="78"/>
      <c r="OS79" s="78"/>
      <c r="OT79" s="78"/>
      <c r="OU79" s="78"/>
      <c r="OV79" s="78"/>
      <c r="OW79" s="78"/>
      <c r="OX79" s="78"/>
      <c r="OY79" s="78"/>
      <c r="OZ79" s="78"/>
      <c r="PA79" s="78"/>
      <c r="PB79" s="78"/>
      <c r="PC79" s="78"/>
      <c r="PD79" s="78"/>
      <c r="PE79" s="78"/>
      <c r="PF79" s="78"/>
      <c r="PG79" s="78"/>
      <c r="PH79" s="78"/>
      <c r="PI79" s="78"/>
      <c r="PJ79" s="78"/>
      <c r="PK79" s="78"/>
      <c r="PL79" s="78"/>
      <c r="PM79" s="78"/>
      <c r="PN79" s="78"/>
      <c r="PO79" s="78"/>
      <c r="PP79" s="78"/>
      <c r="PQ79" s="78"/>
      <c r="PR79" s="78"/>
      <c r="PS79" s="78"/>
      <c r="PT79" s="78"/>
      <c r="PU79" s="78"/>
      <c r="PV79" s="78"/>
      <c r="PW79" s="78"/>
      <c r="PX79" s="78"/>
      <c r="PY79" s="78"/>
      <c r="PZ79" s="78"/>
      <c r="QA79" s="78"/>
      <c r="QB79" s="78"/>
      <c r="QC79" s="78"/>
      <c r="QD79" s="78"/>
      <c r="QE79" s="78"/>
      <c r="QF79" s="78"/>
      <c r="QG79" s="78"/>
      <c r="QH79" s="78"/>
      <c r="QI79" s="78"/>
      <c r="QJ79" s="78"/>
      <c r="QK79" s="78"/>
      <c r="QL79" s="78"/>
      <c r="QM79" s="78"/>
      <c r="QN79" s="78"/>
      <c r="QO79" s="78"/>
      <c r="QP79" s="78"/>
      <c r="QQ79" s="78"/>
      <c r="QR79" s="78"/>
      <c r="QS79" s="78"/>
      <c r="QT79" s="78"/>
      <c r="QU79" s="78"/>
      <c r="QV79" s="78"/>
      <c r="QW79" s="78"/>
      <c r="QX79" s="78"/>
      <c r="QY79" s="78"/>
      <c r="QZ79" s="78"/>
      <c r="RA79" s="78"/>
      <c r="RB79" s="78"/>
      <c r="RC79" s="78"/>
      <c r="RD79" s="78"/>
      <c r="RE79" s="78"/>
      <c r="RF79" s="78"/>
      <c r="RG79" s="78"/>
      <c r="RH79" s="78"/>
      <c r="RI79" s="78"/>
      <c r="RJ79" s="78"/>
      <c r="RK79" s="78"/>
      <c r="RL79" s="78"/>
      <c r="RM79" s="78"/>
      <c r="RN79" s="78"/>
      <c r="RO79" s="78"/>
      <c r="RP79" s="78"/>
      <c r="RQ79" s="78"/>
      <c r="RR79" s="78"/>
      <c r="RS79" s="78"/>
      <c r="RT79" s="78"/>
      <c r="RU79" s="78"/>
      <c r="RV79" s="78"/>
      <c r="RW79" s="78"/>
      <c r="RX79" s="78"/>
      <c r="RY79" s="78"/>
      <c r="RZ79" s="78"/>
      <c r="SA79" s="78"/>
      <c r="SB79" s="78"/>
      <c r="SC79" s="78"/>
      <c r="SD79" s="78"/>
      <c r="SE79" s="78"/>
      <c r="SF79" s="78"/>
      <c r="SG79" s="78"/>
      <c r="SH79" s="78"/>
      <c r="SI79" s="78"/>
      <c r="SJ79" s="78"/>
      <c r="SK79" s="78"/>
      <c r="SL79" s="78"/>
      <c r="SM79" s="78"/>
      <c r="SN79" s="78"/>
      <c r="SO79" s="78"/>
      <c r="SP79" s="78"/>
      <c r="SQ79" s="78"/>
      <c r="SR79" s="78"/>
      <c r="SS79" s="78"/>
      <c r="ST79" s="78"/>
      <c r="SU79" s="78"/>
      <c r="SV79" s="78"/>
      <c r="SW79" s="78"/>
      <c r="SX79" s="78"/>
      <c r="SY79" s="78"/>
      <c r="SZ79" s="78"/>
      <c r="TA79" s="78"/>
      <c r="TB79" s="78"/>
      <c r="TC79" s="78"/>
      <c r="TD79" s="78"/>
      <c r="TE79" s="78"/>
      <c r="TF79" s="78"/>
      <c r="TG79" s="78"/>
      <c r="TH79" s="78"/>
      <c r="TI79" s="78"/>
      <c r="TJ79" s="78"/>
      <c r="TK79" s="78"/>
      <c r="TL79" s="78"/>
      <c r="TM79" s="78"/>
      <c r="TN79" s="78"/>
      <c r="TO79" s="78"/>
      <c r="TP79" s="78"/>
      <c r="TQ79" s="78"/>
      <c r="TR79" s="78"/>
      <c r="TS79" s="78"/>
      <c r="TT79" s="78"/>
      <c r="TU79" s="78"/>
      <c r="TV79" s="78"/>
      <c r="TW79" s="78"/>
      <c r="TX79" s="78"/>
      <c r="TY79" s="78"/>
      <c r="TZ79" s="78"/>
      <c r="UA79" s="78"/>
      <c r="UB79" s="78"/>
      <c r="UC79" s="78"/>
      <c r="UD79" s="78"/>
      <c r="UE79" s="78"/>
      <c r="UF79" s="78"/>
      <c r="UG79" s="78"/>
      <c r="UH79" s="78"/>
      <c r="UI79" s="78"/>
      <c r="UJ79" s="78"/>
      <c r="UK79" s="78"/>
      <c r="UL79" s="78"/>
      <c r="UM79" s="78"/>
      <c r="UN79" s="78"/>
      <c r="UO79" s="78"/>
      <c r="UP79" s="78"/>
      <c r="UQ79" s="78"/>
      <c r="UR79" s="78"/>
      <c r="US79" s="78"/>
      <c r="UT79" s="78"/>
      <c r="UU79" s="78"/>
      <c r="UV79" s="78"/>
      <c r="UW79" s="78"/>
      <c r="UX79" s="78"/>
      <c r="UY79" s="78"/>
      <c r="UZ79" s="78"/>
      <c r="VA79" s="78"/>
      <c r="VB79" s="78"/>
      <c r="VC79" s="78"/>
      <c r="VD79" s="78"/>
      <c r="VE79" s="78"/>
      <c r="VF79" s="78"/>
      <c r="VG79" s="78"/>
      <c r="VH79" s="78"/>
      <c r="VI79" s="78"/>
      <c r="VJ79" s="78"/>
      <c r="VK79" s="78"/>
      <c r="VL79" s="78"/>
      <c r="VM79" s="78"/>
      <c r="VN79" s="78"/>
      <c r="VO79" s="78"/>
      <c r="VP79" s="78"/>
      <c r="VQ79" s="78"/>
      <c r="VR79" s="78"/>
      <c r="VS79" s="78"/>
      <c r="VT79" s="78"/>
      <c r="VU79" s="78"/>
      <c r="VV79" s="78"/>
      <c r="VW79" s="78"/>
      <c r="VX79" s="78"/>
      <c r="VY79" s="78"/>
      <c r="VZ79" s="78"/>
      <c r="WA79" s="78"/>
      <c r="WB79" s="78"/>
      <c r="WC79" s="78"/>
      <c r="WD79" s="78"/>
      <c r="WE79" s="78"/>
      <c r="WF79" s="78"/>
      <c r="WG79" s="78"/>
      <c r="WH79" s="78"/>
      <c r="WI79" s="78"/>
      <c r="WJ79" s="78"/>
      <c r="WK79" s="78"/>
      <c r="WL79" s="78"/>
      <c r="WM79" s="78"/>
      <c r="WN79" s="78"/>
      <c r="WO79" s="78"/>
      <c r="WP79" s="78"/>
      <c r="WQ79" s="78"/>
      <c r="WR79" s="78"/>
      <c r="WS79" s="78"/>
      <c r="WT79" s="78"/>
      <c r="WU79" s="78"/>
      <c r="WV79" s="78"/>
      <c r="WW79" s="78"/>
      <c r="WX79" s="78"/>
      <c r="WY79" s="78"/>
      <c r="WZ79" s="78"/>
      <c r="XA79" s="78"/>
      <c r="XB79" s="78"/>
      <c r="XC79" s="78"/>
      <c r="XD79" s="78"/>
      <c r="XE79" s="78"/>
      <c r="XF79" s="78"/>
      <c r="XG79" s="78"/>
      <c r="XH79" s="78"/>
      <c r="XI79" s="78"/>
      <c r="XJ79" s="78"/>
      <c r="XK79" s="78"/>
      <c r="XL79" s="78"/>
      <c r="XM79" s="78"/>
      <c r="XN79" s="78"/>
      <c r="XO79" s="78"/>
      <c r="XP79" s="78"/>
      <c r="XQ79" s="78"/>
      <c r="XR79" s="78"/>
      <c r="XS79" s="78"/>
      <c r="XT79" s="78"/>
      <c r="XU79" s="78"/>
      <c r="XV79" s="78"/>
      <c r="XW79" s="78"/>
      <c r="XX79" s="78"/>
      <c r="XY79" s="78"/>
      <c r="XZ79" s="78"/>
      <c r="YA79" s="78"/>
      <c r="YB79" s="78"/>
      <c r="YC79" s="78"/>
      <c r="YD79" s="78"/>
      <c r="YE79" s="78"/>
      <c r="YF79" s="78"/>
      <c r="YG79" s="78"/>
      <c r="YH79" s="78"/>
      <c r="YI79" s="78"/>
      <c r="YJ79" s="78"/>
      <c r="YK79" s="78"/>
      <c r="YL79" s="78"/>
      <c r="YM79" s="78"/>
      <c r="YN79" s="78"/>
      <c r="YO79" s="78"/>
      <c r="YP79" s="78"/>
      <c r="YQ79" s="78"/>
      <c r="YR79" s="78"/>
      <c r="YS79" s="78"/>
      <c r="YT79" s="78"/>
      <c r="YU79" s="78"/>
      <c r="YV79" s="78"/>
      <c r="YW79" s="78"/>
      <c r="YX79" s="78"/>
      <c r="YY79" s="78"/>
      <c r="YZ79" s="78"/>
      <c r="ZA79" s="78"/>
      <c r="ZB79" s="78"/>
      <c r="ZC79" s="78"/>
      <c r="ZD79" s="78"/>
      <c r="ZE79" s="78"/>
      <c r="ZF79" s="78"/>
      <c r="ZG79" s="78"/>
      <c r="ZH79" s="78"/>
      <c r="ZI79" s="78"/>
      <c r="ZJ79" s="78"/>
      <c r="ZK79" s="78"/>
      <c r="ZL79" s="78"/>
      <c r="ZM79" s="78"/>
      <c r="ZN79" s="78"/>
      <c r="ZO79" s="78"/>
      <c r="ZP79" s="78"/>
      <c r="ZQ79" s="78"/>
      <c r="ZR79" s="78"/>
      <c r="ZS79" s="78"/>
      <c r="ZT79" s="78"/>
      <c r="ZU79" s="78"/>
      <c r="ZV79" s="78"/>
      <c r="ZW79" s="78"/>
      <c r="ZX79" s="78"/>
      <c r="ZY79" s="78"/>
      <c r="ZZ79" s="78"/>
      <c r="AAA79" s="78"/>
      <c r="AAB79" s="78"/>
      <c r="AAC79" s="78"/>
      <c r="AAD79" s="78"/>
      <c r="AAE79" s="78"/>
      <c r="AAF79" s="78"/>
      <c r="AAG79" s="78"/>
      <c r="AAH79" s="78"/>
      <c r="AAI79" s="78"/>
      <c r="AAJ79" s="78"/>
      <c r="AAK79" s="78"/>
      <c r="AAL79" s="78"/>
      <c r="AAM79" s="78"/>
      <c r="AAN79" s="78"/>
      <c r="AAO79" s="78"/>
      <c r="AAP79" s="78"/>
      <c r="AAQ79" s="78"/>
      <c r="AAR79" s="78"/>
      <c r="AAS79" s="78"/>
      <c r="AAT79" s="78"/>
      <c r="AAU79" s="78"/>
      <c r="AAV79" s="78"/>
      <c r="AAW79" s="78"/>
      <c r="AAX79" s="78"/>
      <c r="AAY79" s="78"/>
      <c r="AAZ79" s="78"/>
      <c r="ABA79" s="78"/>
      <c r="ABB79" s="78"/>
      <c r="ABC79" s="78"/>
      <c r="ABD79" s="78"/>
      <c r="ABE79" s="78"/>
      <c r="ABF79" s="78"/>
      <c r="ABG79" s="78"/>
      <c r="ABH79" s="78"/>
      <c r="ABI79" s="78"/>
      <c r="ABJ79" s="78"/>
      <c r="ABK79" s="78"/>
      <c r="ABL79" s="78"/>
      <c r="ABM79" s="78"/>
      <c r="ABN79" s="78"/>
      <c r="ABO79" s="78"/>
      <c r="ABP79" s="78"/>
      <c r="ABQ79" s="78"/>
      <c r="ABR79" s="78"/>
      <c r="ABS79" s="78"/>
      <c r="ABT79" s="78"/>
      <c r="ABU79" s="78"/>
      <c r="ABV79" s="78"/>
      <c r="ABW79" s="78"/>
      <c r="ABX79" s="78"/>
      <c r="ABY79" s="78"/>
      <c r="ABZ79" s="78"/>
      <c r="ACA79" s="78"/>
      <c r="ACB79" s="78"/>
      <c r="ACC79" s="78"/>
      <c r="ACD79" s="78"/>
      <c r="ACE79" s="78"/>
      <c r="ACF79" s="78"/>
      <c r="ACG79" s="78"/>
      <c r="ACH79" s="78"/>
      <c r="ACI79" s="78"/>
      <c r="ACJ79" s="78"/>
      <c r="ACK79" s="78"/>
      <c r="ACL79" s="78"/>
      <c r="ACM79" s="78"/>
      <c r="ACN79" s="78"/>
      <c r="ACO79" s="78"/>
      <c r="ACP79" s="78"/>
      <c r="ACQ79" s="78"/>
      <c r="ACR79" s="78"/>
      <c r="ACS79" s="78"/>
      <c r="ACT79" s="78"/>
      <c r="ACU79" s="78"/>
      <c r="ACV79" s="78"/>
      <c r="ACW79" s="78"/>
      <c r="ACX79" s="78"/>
      <c r="ACY79" s="78"/>
      <c r="ACZ79" s="78"/>
      <c r="ADA79" s="78"/>
      <c r="ADB79" s="78"/>
      <c r="ADC79" s="78"/>
      <c r="ADD79" s="78"/>
      <c r="ADE79" s="78"/>
      <c r="ADF79" s="78"/>
      <c r="ADG79" s="78"/>
      <c r="ADH79" s="78"/>
      <c r="ADI79" s="78"/>
      <c r="ADJ79" s="78"/>
      <c r="ADK79" s="78"/>
      <c r="ADL79" s="78"/>
      <c r="ADM79" s="78"/>
      <c r="ADN79" s="78"/>
      <c r="ADO79" s="78"/>
      <c r="ADP79" s="78"/>
      <c r="ADQ79" s="78"/>
      <c r="ADR79" s="78"/>
      <c r="ADS79" s="78"/>
      <c r="ADT79" s="78"/>
      <c r="ADU79" s="78"/>
      <c r="ADV79" s="78"/>
      <c r="ADW79" s="78"/>
      <c r="ADX79" s="78"/>
      <c r="ADY79" s="78"/>
      <c r="ADZ79" s="78"/>
      <c r="AEA79" s="78"/>
      <c r="AEB79" s="78"/>
      <c r="AEC79" s="78"/>
      <c r="AED79" s="78"/>
      <c r="AEE79" s="78"/>
      <c r="AEF79" s="78"/>
      <c r="AEG79" s="78"/>
      <c r="AEH79" s="78"/>
      <c r="AEI79" s="78"/>
      <c r="AEJ79" s="78"/>
      <c r="AEK79" s="78"/>
      <c r="AEL79" s="78"/>
      <c r="AEM79" s="78"/>
      <c r="AEN79" s="78"/>
      <c r="AEO79" s="78"/>
      <c r="AEP79" s="78"/>
      <c r="AEQ79" s="78"/>
      <c r="AER79" s="78"/>
      <c r="AES79" s="78"/>
      <c r="AET79" s="78"/>
      <c r="AEU79" s="78"/>
      <c r="AEV79" s="78"/>
      <c r="AEW79" s="78"/>
      <c r="AEX79" s="78"/>
      <c r="AEY79" s="78"/>
      <c r="AEZ79" s="78"/>
      <c r="AFA79" s="78"/>
      <c r="AFB79" s="78"/>
      <c r="AFC79" s="78"/>
      <c r="AFD79" s="78"/>
      <c r="AFE79" s="78"/>
      <c r="AFF79" s="78"/>
      <c r="AFG79" s="78"/>
      <c r="AFH79" s="78"/>
      <c r="AFI79" s="78"/>
      <c r="AFJ79" s="78"/>
      <c r="AFK79" s="78"/>
      <c r="AFL79" s="78"/>
      <c r="AFM79" s="78"/>
      <c r="AFN79" s="78"/>
      <c r="AFO79" s="78"/>
      <c r="AFP79" s="78"/>
      <c r="AFQ79" s="78"/>
      <c r="AFR79" s="78"/>
      <c r="AFS79" s="78"/>
      <c r="AFT79" s="78"/>
      <c r="AFU79" s="78"/>
      <c r="AFV79" s="78"/>
      <c r="AFW79" s="78"/>
      <c r="AFX79" s="78"/>
      <c r="AFY79" s="78"/>
      <c r="AFZ79" s="78"/>
      <c r="AGA79" s="78"/>
      <c r="AGB79" s="78"/>
      <c r="AGC79" s="78"/>
      <c r="AGD79" s="78"/>
      <c r="AGE79" s="78"/>
      <c r="AGF79" s="78"/>
      <c r="AGG79" s="78"/>
      <c r="AGH79" s="78"/>
      <c r="AGI79" s="78"/>
      <c r="AGJ79" s="78"/>
      <c r="AGK79" s="78"/>
      <c r="AGL79" s="78"/>
      <c r="AGM79" s="78"/>
      <c r="AGN79" s="78"/>
      <c r="AGO79" s="78"/>
      <c r="AGP79" s="78"/>
      <c r="AGQ79" s="78"/>
      <c r="AGR79" s="78"/>
      <c r="AGS79" s="78"/>
      <c r="AGT79" s="78"/>
      <c r="AGU79" s="78"/>
      <c r="AGV79" s="78"/>
      <c r="AGW79" s="78"/>
      <c r="AGX79" s="78"/>
      <c r="AGY79" s="78"/>
      <c r="AGZ79" s="78"/>
      <c r="AHA79" s="78"/>
      <c r="AHB79" s="78"/>
      <c r="AHC79" s="78"/>
      <c r="AHD79" s="78"/>
      <c r="AHE79" s="78"/>
      <c r="AHF79" s="78"/>
      <c r="AHG79" s="78"/>
      <c r="AHH79" s="78"/>
      <c r="AHI79" s="78"/>
      <c r="AHJ79" s="78"/>
      <c r="AHK79" s="78"/>
      <c r="AHL79" s="78"/>
      <c r="AHM79" s="78"/>
      <c r="AHN79" s="78"/>
      <c r="AHO79" s="78"/>
      <c r="AHP79" s="78"/>
      <c r="AHQ79" s="78"/>
      <c r="AHR79" s="78"/>
      <c r="AHS79" s="78"/>
      <c r="AHT79" s="78"/>
      <c r="AHU79" s="78"/>
      <c r="AHV79" s="78"/>
      <c r="AHW79" s="78"/>
      <c r="AHX79" s="78"/>
      <c r="AHY79" s="78"/>
      <c r="AHZ79" s="78"/>
      <c r="AIA79" s="78"/>
      <c r="AIB79" s="78"/>
      <c r="AIC79" s="78"/>
      <c r="AID79" s="78"/>
      <c r="AIE79" s="78"/>
      <c r="AIF79" s="78"/>
      <c r="AIG79" s="78"/>
      <c r="AIH79" s="78"/>
      <c r="AII79" s="78"/>
      <c r="AIJ79" s="78"/>
      <c r="AIK79" s="78"/>
      <c r="AIL79" s="78"/>
      <c r="AIM79" s="78"/>
      <c r="AIN79" s="78"/>
      <c r="AIO79" s="78"/>
      <c r="AIP79" s="78"/>
      <c r="AIQ79" s="78"/>
      <c r="AIR79" s="78"/>
      <c r="AIS79" s="78"/>
      <c r="AIT79" s="78"/>
      <c r="AIU79" s="78"/>
      <c r="AIV79" s="78"/>
      <c r="AIW79" s="78"/>
      <c r="AIX79" s="78"/>
      <c r="AIY79" s="78"/>
      <c r="AIZ79" s="78"/>
      <c r="AJA79" s="78"/>
      <c r="AJB79" s="78"/>
      <c r="AJC79" s="78"/>
      <c r="AJD79" s="78"/>
      <c r="AJE79" s="78"/>
      <c r="AJF79" s="78"/>
      <c r="AJG79" s="78"/>
      <c r="AJH79" s="78"/>
      <c r="AJI79" s="78"/>
      <c r="AJJ79" s="78"/>
      <c r="AJK79" s="78"/>
      <c r="AJL79" s="78"/>
      <c r="AJM79" s="78"/>
      <c r="AJN79" s="78"/>
      <c r="AJO79" s="78"/>
      <c r="AJP79" s="78"/>
      <c r="AJQ79" s="78"/>
      <c r="AJR79" s="78"/>
      <c r="AJS79" s="78"/>
      <c r="AJT79" s="78"/>
      <c r="AJU79" s="78"/>
      <c r="AJV79" s="78"/>
      <c r="AJW79" s="78"/>
      <c r="AJX79" s="78"/>
      <c r="AJY79" s="78"/>
      <c r="AJZ79" s="78"/>
      <c r="AKA79" s="78"/>
      <c r="AKB79" s="78"/>
      <c r="AKC79" s="78"/>
      <c r="AKD79" s="78"/>
      <c r="AKE79" s="78"/>
      <c r="AKF79" s="78"/>
      <c r="AKG79" s="78"/>
      <c r="AKH79" s="78"/>
      <c r="AKI79" s="78"/>
      <c r="AKJ79" s="78"/>
      <c r="AKK79" s="78"/>
      <c r="AKL79" s="78"/>
      <c r="AKM79" s="78"/>
      <c r="AKN79" s="78"/>
      <c r="AKO79" s="78"/>
      <c r="AKP79" s="78"/>
      <c r="AKQ79" s="78"/>
      <c r="AKR79" s="78"/>
      <c r="AKS79" s="78"/>
      <c r="AKT79" s="78"/>
      <c r="AKU79" s="78"/>
      <c r="AKV79" s="78"/>
      <c r="AKW79" s="78"/>
      <c r="AKX79" s="78"/>
      <c r="AKY79" s="78"/>
      <c r="AKZ79" s="78"/>
      <c r="ALA79" s="78"/>
      <c r="ALB79" s="78"/>
      <c r="ALC79" s="78"/>
      <c r="ALD79" s="78"/>
      <c r="ALE79" s="78"/>
      <c r="ALF79" s="78"/>
      <c r="ALG79" s="78"/>
      <c r="ALH79" s="78"/>
      <c r="ALI79" s="78"/>
      <c r="ALJ79" s="78"/>
      <c r="ALK79" s="78"/>
      <c r="ALL79" s="78"/>
      <c r="ALM79" s="78"/>
      <c r="ALN79" s="78"/>
      <c r="ALO79" s="78"/>
      <c r="ALP79" s="78"/>
      <c r="ALQ79" s="78"/>
      <c r="ALR79" s="78"/>
      <c r="ALS79" s="78"/>
      <c r="ALT79" s="78"/>
      <c r="ALU79" s="78"/>
      <c r="ALV79" s="78"/>
      <c r="ALW79" s="78"/>
      <c r="ALX79" s="78"/>
      <c r="ALY79" s="78"/>
      <c r="ALZ79" s="78"/>
      <c r="AMA79" s="78"/>
      <c r="AMB79" s="78"/>
      <c r="AMC79" s="78"/>
      <c r="AMD79" s="78"/>
      <c r="AME79" s="78"/>
      <c r="AMF79" s="78"/>
      <c r="AMG79" s="78"/>
      <c r="AMH79" s="78"/>
      <c r="AMI79" s="78"/>
      <c r="AMJ79" s="78"/>
      <c r="AMK79" s="78"/>
      <c r="AML79" s="78"/>
      <c r="AMM79" s="78"/>
      <c r="AMN79" s="78"/>
      <c r="AMO79" s="78"/>
      <c r="AMP79" s="78"/>
    </row>
    <row r="80" spans="1:1030" s="232" customFormat="1" ht="16.5" thickTop="1">
      <c r="A80" s="96"/>
      <c r="B80" s="96"/>
      <c r="C80" s="91"/>
      <c r="D80" s="78"/>
      <c r="E80" s="78"/>
      <c r="F80" s="91"/>
      <c r="G80" s="91"/>
      <c r="H80" s="91"/>
      <c r="I80" s="93"/>
      <c r="J80" s="93"/>
      <c r="K80" s="93"/>
      <c r="L80" s="93"/>
      <c r="M80" s="89"/>
      <c r="N80" s="78"/>
      <c r="O80" s="78"/>
      <c r="P80" s="78"/>
      <c r="Q80" s="78"/>
      <c r="R80" s="78"/>
      <c r="S80" s="78"/>
      <c r="T80" s="78"/>
      <c r="U80" s="78"/>
      <c r="V80" s="78"/>
      <c r="W80" s="78"/>
      <c r="X80" s="78"/>
      <c r="Y80" s="78"/>
      <c r="Z80" s="78"/>
      <c r="AA80" s="78"/>
      <c r="AB80" s="78"/>
      <c r="AC80" s="78"/>
      <c r="AD80" s="78"/>
      <c r="AE80" s="78"/>
      <c r="AF80" s="78"/>
      <c r="AG80" s="78"/>
      <c r="AH80" s="78"/>
      <c r="AI80" s="78"/>
      <c r="AJ80" s="78"/>
      <c r="AK80" s="78"/>
      <c r="AL80" s="78"/>
      <c r="AM80" s="78"/>
      <c r="AN80" s="78"/>
      <c r="AO80" s="78"/>
      <c r="AP80" s="78"/>
      <c r="AQ80" s="78"/>
      <c r="AR80" s="78"/>
      <c r="AS80" s="78"/>
      <c r="AT80" s="78"/>
      <c r="AU80" s="78"/>
      <c r="AV80" s="78"/>
      <c r="AW80" s="78"/>
      <c r="AX80" s="78"/>
      <c r="AY80" s="78"/>
      <c r="AZ80" s="78"/>
      <c r="BA80" s="78"/>
      <c r="BB80" s="78"/>
      <c r="BC80" s="78"/>
      <c r="BD80" s="78"/>
      <c r="BE80" s="78"/>
      <c r="BF80" s="78"/>
      <c r="BG80" s="78"/>
      <c r="BH80" s="78"/>
      <c r="BI80" s="78"/>
      <c r="BJ80" s="78"/>
      <c r="BK80" s="78"/>
      <c r="BL80" s="78"/>
      <c r="BM80" s="78"/>
      <c r="BN80" s="78"/>
      <c r="BO80" s="78"/>
      <c r="BP80" s="78"/>
      <c r="BQ80" s="78"/>
      <c r="BR80" s="78"/>
      <c r="BS80" s="78"/>
      <c r="BT80" s="78"/>
      <c r="BU80" s="78"/>
      <c r="BV80" s="78"/>
      <c r="BW80" s="78"/>
      <c r="BX80" s="78"/>
      <c r="BY80" s="78"/>
      <c r="BZ80" s="78"/>
      <c r="CA80" s="78"/>
      <c r="CB80" s="78"/>
      <c r="CC80" s="78"/>
      <c r="CD80" s="78"/>
      <c r="CE80" s="78"/>
      <c r="CF80" s="78"/>
      <c r="CG80" s="78"/>
      <c r="CH80" s="78"/>
      <c r="CI80" s="78"/>
      <c r="CJ80" s="78"/>
      <c r="CK80" s="78"/>
      <c r="CL80" s="78"/>
      <c r="CM80" s="78"/>
      <c r="CN80" s="78"/>
      <c r="CO80" s="78"/>
      <c r="CP80" s="78"/>
      <c r="CQ80" s="78"/>
      <c r="CR80" s="78"/>
      <c r="CS80" s="78"/>
      <c r="CT80" s="78"/>
      <c r="CU80" s="78"/>
      <c r="CV80" s="78"/>
      <c r="CW80" s="78"/>
      <c r="CX80" s="78"/>
      <c r="CY80" s="78"/>
      <c r="CZ80" s="78"/>
      <c r="DA80" s="78"/>
      <c r="DB80" s="78"/>
      <c r="DC80" s="78"/>
      <c r="DD80" s="78"/>
      <c r="DE80" s="78"/>
      <c r="DF80" s="78"/>
      <c r="DG80" s="78"/>
      <c r="DH80" s="78"/>
      <c r="DI80" s="78"/>
      <c r="DJ80" s="78"/>
      <c r="DK80" s="78"/>
      <c r="DL80" s="78"/>
      <c r="DM80" s="78"/>
      <c r="DN80" s="78"/>
      <c r="DO80" s="78"/>
      <c r="DP80" s="78"/>
      <c r="DQ80" s="78"/>
      <c r="DR80" s="78"/>
      <c r="DS80" s="78"/>
      <c r="DT80" s="78"/>
      <c r="DU80" s="78"/>
      <c r="DV80" s="78"/>
      <c r="DW80" s="78"/>
      <c r="DX80" s="78"/>
      <c r="DY80" s="78"/>
      <c r="DZ80" s="78"/>
      <c r="EA80" s="78"/>
      <c r="EB80" s="78"/>
      <c r="EC80" s="78"/>
      <c r="ED80" s="78"/>
      <c r="EE80" s="78"/>
      <c r="EF80" s="78"/>
      <c r="EG80" s="78"/>
      <c r="EH80" s="78"/>
      <c r="EI80" s="78"/>
      <c r="EJ80" s="78"/>
      <c r="EK80" s="78"/>
      <c r="EL80" s="78"/>
      <c r="EM80" s="78"/>
      <c r="EN80" s="78"/>
      <c r="EO80" s="78"/>
      <c r="EP80" s="78"/>
      <c r="EQ80" s="78"/>
      <c r="ER80" s="78"/>
      <c r="ES80" s="78"/>
      <c r="ET80" s="78"/>
      <c r="EU80" s="78"/>
      <c r="EV80" s="78"/>
      <c r="EW80" s="78"/>
      <c r="EX80" s="78"/>
      <c r="EY80" s="78"/>
      <c r="EZ80" s="78"/>
      <c r="FA80" s="78"/>
      <c r="FB80" s="78"/>
      <c r="FC80" s="78"/>
      <c r="FD80" s="78"/>
      <c r="FE80" s="78"/>
      <c r="FF80" s="78"/>
      <c r="FG80" s="78"/>
      <c r="FH80" s="78"/>
      <c r="FI80" s="78"/>
      <c r="FJ80" s="78"/>
      <c r="FK80" s="78"/>
      <c r="FL80" s="78"/>
      <c r="FM80" s="78"/>
      <c r="FN80" s="78"/>
      <c r="FO80" s="78"/>
      <c r="FP80" s="78"/>
      <c r="FQ80" s="78"/>
      <c r="FR80" s="78"/>
      <c r="FS80" s="78"/>
      <c r="FT80" s="78"/>
      <c r="FU80" s="78"/>
      <c r="FV80" s="78"/>
      <c r="FW80" s="78"/>
      <c r="FX80" s="78"/>
      <c r="FY80" s="78"/>
      <c r="FZ80" s="78"/>
      <c r="GA80" s="78"/>
      <c r="GB80" s="78"/>
      <c r="GC80" s="78"/>
      <c r="GD80" s="78"/>
      <c r="GE80" s="78"/>
      <c r="GF80" s="78"/>
      <c r="GG80" s="78"/>
      <c r="GH80" s="78"/>
      <c r="GI80" s="78"/>
      <c r="GJ80" s="78"/>
      <c r="GK80" s="78"/>
      <c r="GL80" s="78"/>
      <c r="GM80" s="78"/>
      <c r="GN80" s="78"/>
      <c r="GO80" s="78"/>
      <c r="GP80" s="78"/>
      <c r="GQ80" s="78"/>
      <c r="GR80" s="78"/>
      <c r="GS80" s="78"/>
      <c r="GT80" s="78"/>
      <c r="GU80" s="78"/>
      <c r="GV80" s="78"/>
      <c r="GW80" s="78"/>
      <c r="GX80" s="78"/>
      <c r="GY80" s="78"/>
      <c r="GZ80" s="78"/>
      <c r="HA80" s="78"/>
      <c r="HB80" s="78"/>
      <c r="HC80" s="78"/>
      <c r="HD80" s="78"/>
      <c r="HE80" s="78"/>
      <c r="HF80" s="78"/>
      <c r="HG80" s="78"/>
      <c r="HH80" s="78"/>
      <c r="HI80" s="78"/>
      <c r="HJ80" s="78"/>
      <c r="HK80" s="78"/>
      <c r="HL80" s="78"/>
      <c r="HM80" s="78"/>
      <c r="HN80" s="78"/>
      <c r="HO80" s="78"/>
      <c r="HP80" s="78"/>
      <c r="HQ80" s="78"/>
      <c r="HR80" s="78"/>
      <c r="HS80" s="78"/>
      <c r="HT80" s="78"/>
      <c r="HU80" s="78"/>
      <c r="HV80" s="78"/>
      <c r="HW80" s="78"/>
      <c r="HX80" s="78"/>
      <c r="HY80" s="78"/>
      <c r="HZ80" s="78"/>
      <c r="IA80" s="78"/>
      <c r="IB80" s="78"/>
      <c r="IC80" s="78"/>
      <c r="ID80" s="78"/>
      <c r="IE80" s="78"/>
      <c r="IF80" s="78"/>
      <c r="IG80" s="78"/>
      <c r="IH80" s="78"/>
      <c r="II80" s="78"/>
      <c r="IJ80" s="78"/>
      <c r="IK80" s="78"/>
      <c r="IL80" s="78"/>
      <c r="IM80" s="78"/>
      <c r="IN80" s="78"/>
      <c r="IO80" s="78"/>
      <c r="IP80" s="78"/>
      <c r="IQ80" s="78"/>
      <c r="IR80" s="78"/>
      <c r="IS80" s="78"/>
      <c r="IT80" s="78"/>
      <c r="IU80" s="78"/>
      <c r="IV80" s="78"/>
      <c r="IW80" s="78"/>
      <c r="IX80" s="78"/>
      <c r="IY80" s="78"/>
      <c r="IZ80" s="78"/>
      <c r="JA80" s="78"/>
      <c r="JB80" s="78"/>
      <c r="JC80" s="78"/>
      <c r="JD80" s="78"/>
      <c r="JE80" s="78"/>
      <c r="JF80" s="78"/>
      <c r="JG80" s="78"/>
      <c r="JH80" s="78"/>
      <c r="JI80" s="78"/>
      <c r="JJ80" s="78"/>
      <c r="JK80" s="78"/>
      <c r="JL80" s="78"/>
      <c r="JM80" s="78"/>
      <c r="JN80" s="78"/>
      <c r="JO80" s="78"/>
      <c r="JP80" s="78"/>
      <c r="JQ80" s="78"/>
      <c r="JR80" s="78"/>
      <c r="JS80" s="78"/>
      <c r="JT80" s="78"/>
      <c r="JU80" s="78"/>
      <c r="JV80" s="78"/>
      <c r="JW80" s="78"/>
      <c r="JX80" s="78"/>
      <c r="JY80" s="78"/>
      <c r="JZ80" s="78"/>
      <c r="KA80" s="78"/>
      <c r="KB80" s="78"/>
      <c r="KC80" s="78"/>
      <c r="KD80" s="78"/>
      <c r="KE80" s="78"/>
      <c r="KF80" s="78"/>
      <c r="KG80" s="78"/>
      <c r="KH80" s="78"/>
      <c r="KI80" s="78"/>
      <c r="KJ80" s="78"/>
      <c r="KK80" s="78"/>
      <c r="KL80" s="78"/>
      <c r="KM80" s="78"/>
      <c r="KN80" s="78"/>
      <c r="KO80" s="78"/>
      <c r="KP80" s="78"/>
      <c r="KQ80" s="78"/>
      <c r="KR80" s="78"/>
      <c r="KS80" s="78"/>
      <c r="KT80" s="78"/>
      <c r="KU80" s="78"/>
      <c r="KV80" s="78"/>
      <c r="KW80" s="78"/>
      <c r="KX80" s="78"/>
      <c r="KY80" s="78"/>
      <c r="KZ80" s="78"/>
      <c r="LA80" s="78"/>
      <c r="LB80" s="78"/>
      <c r="LC80" s="78"/>
      <c r="LD80" s="78"/>
      <c r="LE80" s="78"/>
      <c r="LF80" s="78"/>
      <c r="LG80" s="78"/>
      <c r="LH80" s="78"/>
      <c r="LI80" s="78"/>
      <c r="LJ80" s="78"/>
      <c r="LK80" s="78"/>
      <c r="LL80" s="78"/>
      <c r="LM80" s="78"/>
      <c r="LN80" s="78"/>
      <c r="LO80" s="78"/>
      <c r="LP80" s="78"/>
      <c r="LQ80" s="78"/>
      <c r="LR80" s="78"/>
      <c r="LS80" s="78"/>
      <c r="LT80" s="78"/>
      <c r="LU80" s="78"/>
      <c r="LV80" s="78"/>
      <c r="LW80" s="78"/>
      <c r="LX80" s="78"/>
      <c r="LY80" s="78"/>
      <c r="LZ80" s="78"/>
      <c r="MA80" s="78"/>
      <c r="MB80" s="78"/>
      <c r="MC80" s="78"/>
      <c r="MD80" s="78"/>
      <c r="ME80" s="78"/>
      <c r="MF80" s="78"/>
      <c r="MG80" s="78"/>
      <c r="MH80" s="78"/>
      <c r="MI80" s="78"/>
      <c r="MJ80" s="78"/>
      <c r="MK80" s="78"/>
      <c r="ML80" s="78"/>
      <c r="MM80" s="78"/>
      <c r="MN80" s="78"/>
      <c r="MO80" s="78"/>
      <c r="MP80" s="78"/>
      <c r="MQ80" s="78"/>
      <c r="MR80" s="78"/>
      <c r="MS80" s="78"/>
      <c r="MT80" s="78"/>
      <c r="MU80" s="78"/>
      <c r="MV80" s="78"/>
      <c r="MW80" s="78"/>
      <c r="MX80" s="78"/>
      <c r="MY80" s="78"/>
      <c r="MZ80" s="78"/>
      <c r="NA80" s="78"/>
      <c r="NB80" s="78"/>
      <c r="NC80" s="78"/>
      <c r="ND80" s="78"/>
      <c r="NE80" s="78"/>
      <c r="NF80" s="78"/>
      <c r="NG80" s="78"/>
      <c r="NH80" s="78"/>
      <c r="NI80" s="78"/>
      <c r="NJ80" s="78"/>
      <c r="NK80" s="78"/>
      <c r="NL80" s="78"/>
      <c r="NM80" s="78"/>
      <c r="NN80" s="78"/>
      <c r="NO80" s="78"/>
      <c r="NP80" s="78"/>
      <c r="NQ80" s="78"/>
      <c r="NR80" s="78"/>
      <c r="NS80" s="78"/>
      <c r="NT80" s="78"/>
      <c r="NU80" s="78"/>
      <c r="NV80" s="78"/>
      <c r="NW80" s="78"/>
      <c r="NX80" s="78"/>
      <c r="NY80" s="78"/>
      <c r="NZ80" s="78"/>
      <c r="OA80" s="78"/>
      <c r="OB80" s="78"/>
      <c r="OC80" s="78"/>
      <c r="OD80" s="78"/>
      <c r="OE80" s="78"/>
      <c r="OF80" s="78"/>
      <c r="OG80" s="78"/>
      <c r="OH80" s="78"/>
      <c r="OI80" s="78"/>
      <c r="OJ80" s="78"/>
      <c r="OK80" s="78"/>
      <c r="OL80" s="78"/>
      <c r="OM80" s="78"/>
      <c r="ON80" s="78"/>
      <c r="OO80" s="78"/>
      <c r="OP80" s="78"/>
      <c r="OQ80" s="78"/>
      <c r="OR80" s="78"/>
      <c r="OS80" s="78"/>
      <c r="OT80" s="78"/>
      <c r="OU80" s="78"/>
      <c r="OV80" s="78"/>
      <c r="OW80" s="78"/>
      <c r="OX80" s="78"/>
      <c r="OY80" s="78"/>
      <c r="OZ80" s="78"/>
      <c r="PA80" s="78"/>
      <c r="PB80" s="78"/>
      <c r="PC80" s="78"/>
      <c r="PD80" s="78"/>
      <c r="PE80" s="78"/>
      <c r="PF80" s="78"/>
      <c r="PG80" s="78"/>
      <c r="PH80" s="78"/>
      <c r="PI80" s="78"/>
      <c r="PJ80" s="78"/>
      <c r="PK80" s="78"/>
      <c r="PL80" s="78"/>
      <c r="PM80" s="78"/>
      <c r="PN80" s="78"/>
      <c r="PO80" s="78"/>
      <c r="PP80" s="78"/>
      <c r="PQ80" s="78"/>
      <c r="PR80" s="78"/>
      <c r="PS80" s="78"/>
      <c r="PT80" s="78"/>
      <c r="PU80" s="78"/>
      <c r="PV80" s="78"/>
      <c r="PW80" s="78"/>
      <c r="PX80" s="78"/>
      <c r="PY80" s="78"/>
      <c r="PZ80" s="78"/>
      <c r="QA80" s="78"/>
      <c r="QB80" s="78"/>
      <c r="QC80" s="78"/>
      <c r="QD80" s="78"/>
      <c r="QE80" s="78"/>
      <c r="QF80" s="78"/>
      <c r="QG80" s="78"/>
      <c r="QH80" s="78"/>
      <c r="QI80" s="78"/>
      <c r="QJ80" s="78"/>
      <c r="QK80" s="78"/>
      <c r="QL80" s="78"/>
      <c r="QM80" s="78"/>
      <c r="QN80" s="78"/>
      <c r="QO80" s="78"/>
      <c r="QP80" s="78"/>
      <c r="QQ80" s="78"/>
      <c r="QR80" s="78"/>
      <c r="QS80" s="78"/>
      <c r="QT80" s="78"/>
      <c r="QU80" s="78"/>
      <c r="QV80" s="78"/>
      <c r="QW80" s="78"/>
      <c r="QX80" s="78"/>
      <c r="QY80" s="78"/>
      <c r="QZ80" s="78"/>
      <c r="RA80" s="78"/>
      <c r="RB80" s="78"/>
      <c r="RC80" s="78"/>
      <c r="RD80" s="78"/>
      <c r="RE80" s="78"/>
      <c r="RF80" s="78"/>
      <c r="RG80" s="78"/>
      <c r="RH80" s="78"/>
      <c r="RI80" s="78"/>
      <c r="RJ80" s="78"/>
      <c r="RK80" s="78"/>
      <c r="RL80" s="78"/>
      <c r="RM80" s="78"/>
      <c r="RN80" s="78"/>
      <c r="RO80" s="78"/>
      <c r="RP80" s="78"/>
      <c r="RQ80" s="78"/>
      <c r="RR80" s="78"/>
      <c r="RS80" s="78"/>
      <c r="RT80" s="78"/>
      <c r="RU80" s="78"/>
      <c r="RV80" s="78"/>
      <c r="RW80" s="78"/>
      <c r="RX80" s="78"/>
      <c r="RY80" s="78"/>
      <c r="RZ80" s="78"/>
      <c r="SA80" s="78"/>
      <c r="SB80" s="78"/>
      <c r="SC80" s="78"/>
      <c r="SD80" s="78"/>
      <c r="SE80" s="78"/>
      <c r="SF80" s="78"/>
      <c r="SG80" s="78"/>
      <c r="SH80" s="78"/>
      <c r="SI80" s="78"/>
      <c r="SJ80" s="78"/>
      <c r="SK80" s="78"/>
      <c r="SL80" s="78"/>
      <c r="SM80" s="78"/>
      <c r="SN80" s="78"/>
      <c r="SO80" s="78"/>
      <c r="SP80" s="78"/>
      <c r="SQ80" s="78"/>
      <c r="SR80" s="78"/>
      <c r="SS80" s="78"/>
      <c r="ST80" s="78"/>
      <c r="SU80" s="78"/>
      <c r="SV80" s="78"/>
      <c r="SW80" s="78"/>
      <c r="SX80" s="78"/>
      <c r="SY80" s="78"/>
      <c r="SZ80" s="78"/>
      <c r="TA80" s="78"/>
      <c r="TB80" s="78"/>
      <c r="TC80" s="78"/>
      <c r="TD80" s="78"/>
      <c r="TE80" s="78"/>
      <c r="TF80" s="78"/>
      <c r="TG80" s="78"/>
      <c r="TH80" s="78"/>
      <c r="TI80" s="78"/>
      <c r="TJ80" s="78"/>
      <c r="TK80" s="78"/>
      <c r="TL80" s="78"/>
      <c r="TM80" s="78"/>
      <c r="TN80" s="78"/>
      <c r="TO80" s="78"/>
      <c r="TP80" s="78"/>
      <c r="TQ80" s="78"/>
      <c r="TR80" s="78"/>
      <c r="TS80" s="78"/>
      <c r="TT80" s="78"/>
      <c r="TU80" s="78"/>
      <c r="TV80" s="78"/>
      <c r="TW80" s="78"/>
      <c r="TX80" s="78"/>
      <c r="TY80" s="78"/>
      <c r="TZ80" s="78"/>
      <c r="UA80" s="78"/>
      <c r="UB80" s="78"/>
      <c r="UC80" s="78"/>
      <c r="UD80" s="78"/>
      <c r="UE80" s="78"/>
      <c r="UF80" s="78"/>
      <c r="UG80" s="78"/>
      <c r="UH80" s="78"/>
      <c r="UI80" s="78"/>
      <c r="UJ80" s="78"/>
      <c r="UK80" s="78"/>
      <c r="UL80" s="78"/>
      <c r="UM80" s="78"/>
      <c r="UN80" s="78"/>
      <c r="UO80" s="78"/>
      <c r="UP80" s="78"/>
      <c r="UQ80" s="78"/>
      <c r="UR80" s="78"/>
      <c r="US80" s="78"/>
      <c r="UT80" s="78"/>
      <c r="UU80" s="78"/>
      <c r="UV80" s="78"/>
      <c r="UW80" s="78"/>
      <c r="UX80" s="78"/>
      <c r="UY80" s="78"/>
      <c r="UZ80" s="78"/>
      <c r="VA80" s="78"/>
      <c r="VB80" s="78"/>
      <c r="VC80" s="78"/>
      <c r="VD80" s="78"/>
      <c r="VE80" s="78"/>
      <c r="VF80" s="78"/>
      <c r="VG80" s="78"/>
      <c r="VH80" s="78"/>
      <c r="VI80" s="78"/>
      <c r="VJ80" s="78"/>
      <c r="VK80" s="78"/>
      <c r="VL80" s="78"/>
      <c r="VM80" s="78"/>
      <c r="VN80" s="78"/>
      <c r="VO80" s="78"/>
      <c r="VP80" s="78"/>
      <c r="VQ80" s="78"/>
      <c r="VR80" s="78"/>
      <c r="VS80" s="78"/>
      <c r="VT80" s="78"/>
      <c r="VU80" s="78"/>
      <c r="VV80" s="78"/>
      <c r="VW80" s="78"/>
      <c r="VX80" s="78"/>
      <c r="VY80" s="78"/>
      <c r="VZ80" s="78"/>
      <c r="WA80" s="78"/>
      <c r="WB80" s="78"/>
      <c r="WC80" s="78"/>
      <c r="WD80" s="78"/>
      <c r="WE80" s="78"/>
      <c r="WF80" s="78"/>
      <c r="WG80" s="78"/>
      <c r="WH80" s="78"/>
      <c r="WI80" s="78"/>
      <c r="WJ80" s="78"/>
      <c r="WK80" s="78"/>
      <c r="WL80" s="78"/>
      <c r="WM80" s="78"/>
      <c r="WN80" s="78"/>
      <c r="WO80" s="78"/>
      <c r="WP80" s="78"/>
      <c r="WQ80" s="78"/>
      <c r="WR80" s="78"/>
      <c r="WS80" s="78"/>
      <c r="WT80" s="78"/>
      <c r="WU80" s="78"/>
      <c r="WV80" s="78"/>
      <c r="WW80" s="78"/>
      <c r="WX80" s="78"/>
      <c r="WY80" s="78"/>
      <c r="WZ80" s="78"/>
      <c r="XA80" s="78"/>
      <c r="XB80" s="78"/>
      <c r="XC80" s="78"/>
      <c r="XD80" s="78"/>
      <c r="XE80" s="78"/>
      <c r="XF80" s="78"/>
      <c r="XG80" s="78"/>
      <c r="XH80" s="78"/>
      <c r="XI80" s="78"/>
      <c r="XJ80" s="78"/>
      <c r="XK80" s="78"/>
      <c r="XL80" s="78"/>
      <c r="XM80" s="78"/>
      <c r="XN80" s="78"/>
      <c r="XO80" s="78"/>
      <c r="XP80" s="78"/>
      <c r="XQ80" s="78"/>
      <c r="XR80" s="78"/>
      <c r="XS80" s="78"/>
      <c r="XT80" s="78"/>
      <c r="XU80" s="78"/>
      <c r="XV80" s="78"/>
      <c r="XW80" s="78"/>
      <c r="XX80" s="78"/>
      <c r="XY80" s="78"/>
      <c r="XZ80" s="78"/>
      <c r="YA80" s="78"/>
      <c r="YB80" s="78"/>
      <c r="YC80" s="78"/>
      <c r="YD80" s="78"/>
      <c r="YE80" s="78"/>
      <c r="YF80" s="78"/>
      <c r="YG80" s="78"/>
      <c r="YH80" s="78"/>
      <c r="YI80" s="78"/>
      <c r="YJ80" s="78"/>
      <c r="YK80" s="78"/>
      <c r="YL80" s="78"/>
      <c r="YM80" s="78"/>
      <c r="YN80" s="78"/>
      <c r="YO80" s="78"/>
      <c r="YP80" s="78"/>
      <c r="YQ80" s="78"/>
      <c r="YR80" s="78"/>
      <c r="YS80" s="78"/>
      <c r="YT80" s="78"/>
      <c r="YU80" s="78"/>
      <c r="YV80" s="78"/>
      <c r="YW80" s="78"/>
      <c r="YX80" s="78"/>
      <c r="YY80" s="78"/>
      <c r="YZ80" s="78"/>
      <c r="ZA80" s="78"/>
      <c r="ZB80" s="78"/>
      <c r="ZC80" s="78"/>
      <c r="ZD80" s="78"/>
      <c r="ZE80" s="78"/>
      <c r="ZF80" s="78"/>
      <c r="ZG80" s="78"/>
      <c r="ZH80" s="78"/>
      <c r="ZI80" s="78"/>
      <c r="ZJ80" s="78"/>
      <c r="ZK80" s="78"/>
      <c r="ZL80" s="78"/>
      <c r="ZM80" s="78"/>
      <c r="ZN80" s="78"/>
      <c r="ZO80" s="78"/>
      <c r="ZP80" s="78"/>
      <c r="ZQ80" s="78"/>
      <c r="ZR80" s="78"/>
      <c r="ZS80" s="78"/>
      <c r="ZT80" s="78"/>
      <c r="ZU80" s="78"/>
      <c r="ZV80" s="78"/>
      <c r="ZW80" s="78"/>
      <c r="ZX80" s="78"/>
      <c r="ZY80" s="78"/>
      <c r="ZZ80" s="78"/>
      <c r="AAA80" s="78"/>
      <c r="AAB80" s="78"/>
      <c r="AAC80" s="78"/>
      <c r="AAD80" s="78"/>
      <c r="AAE80" s="78"/>
      <c r="AAF80" s="78"/>
      <c r="AAG80" s="78"/>
      <c r="AAH80" s="78"/>
      <c r="AAI80" s="78"/>
      <c r="AAJ80" s="78"/>
      <c r="AAK80" s="78"/>
      <c r="AAL80" s="78"/>
      <c r="AAM80" s="78"/>
      <c r="AAN80" s="78"/>
      <c r="AAO80" s="78"/>
      <c r="AAP80" s="78"/>
      <c r="AAQ80" s="78"/>
      <c r="AAR80" s="78"/>
      <c r="AAS80" s="78"/>
      <c r="AAT80" s="78"/>
      <c r="AAU80" s="78"/>
      <c r="AAV80" s="78"/>
      <c r="AAW80" s="78"/>
      <c r="AAX80" s="78"/>
      <c r="AAY80" s="78"/>
      <c r="AAZ80" s="78"/>
      <c r="ABA80" s="78"/>
      <c r="ABB80" s="78"/>
      <c r="ABC80" s="78"/>
      <c r="ABD80" s="78"/>
      <c r="ABE80" s="78"/>
      <c r="ABF80" s="78"/>
      <c r="ABG80" s="78"/>
      <c r="ABH80" s="78"/>
      <c r="ABI80" s="78"/>
      <c r="ABJ80" s="78"/>
      <c r="ABK80" s="78"/>
      <c r="ABL80" s="78"/>
      <c r="ABM80" s="78"/>
      <c r="ABN80" s="78"/>
      <c r="ABO80" s="78"/>
      <c r="ABP80" s="78"/>
      <c r="ABQ80" s="78"/>
      <c r="ABR80" s="78"/>
      <c r="ABS80" s="78"/>
      <c r="ABT80" s="78"/>
      <c r="ABU80" s="78"/>
      <c r="ABV80" s="78"/>
      <c r="ABW80" s="78"/>
      <c r="ABX80" s="78"/>
      <c r="ABY80" s="78"/>
      <c r="ABZ80" s="78"/>
      <c r="ACA80" s="78"/>
      <c r="ACB80" s="78"/>
      <c r="ACC80" s="78"/>
      <c r="ACD80" s="78"/>
      <c r="ACE80" s="78"/>
      <c r="ACF80" s="78"/>
      <c r="ACG80" s="78"/>
      <c r="ACH80" s="78"/>
      <c r="ACI80" s="78"/>
      <c r="ACJ80" s="78"/>
      <c r="ACK80" s="78"/>
      <c r="ACL80" s="78"/>
      <c r="ACM80" s="78"/>
      <c r="ACN80" s="78"/>
      <c r="ACO80" s="78"/>
      <c r="ACP80" s="78"/>
      <c r="ACQ80" s="78"/>
      <c r="ACR80" s="78"/>
      <c r="ACS80" s="78"/>
      <c r="ACT80" s="78"/>
      <c r="ACU80" s="78"/>
      <c r="ACV80" s="78"/>
      <c r="ACW80" s="78"/>
      <c r="ACX80" s="78"/>
      <c r="ACY80" s="78"/>
      <c r="ACZ80" s="78"/>
      <c r="ADA80" s="78"/>
      <c r="ADB80" s="78"/>
      <c r="ADC80" s="78"/>
      <c r="ADD80" s="78"/>
      <c r="ADE80" s="78"/>
      <c r="ADF80" s="78"/>
      <c r="ADG80" s="78"/>
      <c r="ADH80" s="78"/>
      <c r="ADI80" s="78"/>
      <c r="ADJ80" s="78"/>
      <c r="ADK80" s="78"/>
      <c r="ADL80" s="78"/>
      <c r="ADM80" s="78"/>
      <c r="ADN80" s="78"/>
      <c r="ADO80" s="78"/>
      <c r="ADP80" s="78"/>
      <c r="ADQ80" s="78"/>
      <c r="ADR80" s="78"/>
      <c r="ADS80" s="78"/>
      <c r="ADT80" s="78"/>
      <c r="ADU80" s="78"/>
      <c r="ADV80" s="78"/>
      <c r="ADW80" s="78"/>
      <c r="ADX80" s="78"/>
      <c r="ADY80" s="78"/>
      <c r="ADZ80" s="78"/>
      <c r="AEA80" s="78"/>
      <c r="AEB80" s="78"/>
      <c r="AEC80" s="78"/>
      <c r="AED80" s="78"/>
      <c r="AEE80" s="78"/>
      <c r="AEF80" s="78"/>
      <c r="AEG80" s="78"/>
      <c r="AEH80" s="78"/>
      <c r="AEI80" s="78"/>
      <c r="AEJ80" s="78"/>
      <c r="AEK80" s="78"/>
      <c r="AEL80" s="78"/>
      <c r="AEM80" s="78"/>
      <c r="AEN80" s="78"/>
      <c r="AEO80" s="78"/>
      <c r="AEP80" s="78"/>
      <c r="AEQ80" s="78"/>
      <c r="AER80" s="78"/>
      <c r="AES80" s="78"/>
      <c r="AET80" s="78"/>
      <c r="AEU80" s="78"/>
      <c r="AEV80" s="78"/>
      <c r="AEW80" s="78"/>
      <c r="AEX80" s="78"/>
      <c r="AEY80" s="78"/>
      <c r="AEZ80" s="78"/>
      <c r="AFA80" s="78"/>
      <c r="AFB80" s="78"/>
      <c r="AFC80" s="78"/>
      <c r="AFD80" s="78"/>
      <c r="AFE80" s="78"/>
      <c r="AFF80" s="78"/>
      <c r="AFG80" s="78"/>
      <c r="AFH80" s="78"/>
      <c r="AFI80" s="78"/>
      <c r="AFJ80" s="78"/>
      <c r="AFK80" s="78"/>
      <c r="AFL80" s="78"/>
      <c r="AFM80" s="78"/>
      <c r="AFN80" s="78"/>
      <c r="AFO80" s="78"/>
      <c r="AFP80" s="78"/>
      <c r="AFQ80" s="78"/>
      <c r="AFR80" s="78"/>
      <c r="AFS80" s="78"/>
      <c r="AFT80" s="78"/>
      <c r="AFU80" s="78"/>
      <c r="AFV80" s="78"/>
      <c r="AFW80" s="78"/>
      <c r="AFX80" s="78"/>
      <c r="AFY80" s="78"/>
      <c r="AFZ80" s="78"/>
      <c r="AGA80" s="78"/>
      <c r="AGB80" s="78"/>
      <c r="AGC80" s="78"/>
      <c r="AGD80" s="78"/>
      <c r="AGE80" s="78"/>
      <c r="AGF80" s="78"/>
      <c r="AGG80" s="78"/>
      <c r="AGH80" s="78"/>
      <c r="AGI80" s="78"/>
      <c r="AGJ80" s="78"/>
      <c r="AGK80" s="78"/>
      <c r="AGL80" s="78"/>
      <c r="AGM80" s="78"/>
      <c r="AGN80" s="78"/>
      <c r="AGO80" s="78"/>
      <c r="AGP80" s="78"/>
      <c r="AGQ80" s="78"/>
      <c r="AGR80" s="78"/>
      <c r="AGS80" s="78"/>
      <c r="AGT80" s="78"/>
      <c r="AGU80" s="78"/>
      <c r="AGV80" s="78"/>
      <c r="AGW80" s="78"/>
      <c r="AGX80" s="78"/>
      <c r="AGY80" s="78"/>
      <c r="AGZ80" s="78"/>
      <c r="AHA80" s="78"/>
      <c r="AHB80" s="78"/>
      <c r="AHC80" s="78"/>
      <c r="AHD80" s="78"/>
      <c r="AHE80" s="78"/>
      <c r="AHF80" s="78"/>
      <c r="AHG80" s="78"/>
      <c r="AHH80" s="78"/>
      <c r="AHI80" s="78"/>
      <c r="AHJ80" s="78"/>
      <c r="AHK80" s="78"/>
      <c r="AHL80" s="78"/>
      <c r="AHM80" s="78"/>
      <c r="AHN80" s="78"/>
      <c r="AHO80" s="78"/>
      <c r="AHP80" s="78"/>
      <c r="AHQ80" s="78"/>
      <c r="AHR80" s="78"/>
      <c r="AHS80" s="78"/>
      <c r="AHT80" s="78"/>
      <c r="AHU80" s="78"/>
      <c r="AHV80" s="78"/>
      <c r="AHW80" s="78"/>
      <c r="AHX80" s="78"/>
      <c r="AHY80" s="78"/>
      <c r="AHZ80" s="78"/>
      <c r="AIA80" s="78"/>
      <c r="AIB80" s="78"/>
      <c r="AIC80" s="78"/>
      <c r="AID80" s="78"/>
      <c r="AIE80" s="78"/>
      <c r="AIF80" s="78"/>
      <c r="AIG80" s="78"/>
      <c r="AIH80" s="78"/>
      <c r="AII80" s="78"/>
      <c r="AIJ80" s="78"/>
      <c r="AIK80" s="78"/>
      <c r="AIL80" s="78"/>
      <c r="AIM80" s="78"/>
      <c r="AIN80" s="78"/>
      <c r="AIO80" s="78"/>
      <c r="AIP80" s="78"/>
      <c r="AIQ80" s="78"/>
      <c r="AIR80" s="78"/>
      <c r="AIS80" s="78"/>
      <c r="AIT80" s="78"/>
      <c r="AIU80" s="78"/>
      <c r="AIV80" s="78"/>
      <c r="AIW80" s="78"/>
      <c r="AIX80" s="78"/>
      <c r="AIY80" s="78"/>
      <c r="AIZ80" s="78"/>
      <c r="AJA80" s="78"/>
      <c r="AJB80" s="78"/>
      <c r="AJC80" s="78"/>
      <c r="AJD80" s="78"/>
      <c r="AJE80" s="78"/>
      <c r="AJF80" s="78"/>
      <c r="AJG80" s="78"/>
      <c r="AJH80" s="78"/>
      <c r="AJI80" s="78"/>
      <c r="AJJ80" s="78"/>
      <c r="AJK80" s="78"/>
      <c r="AJL80" s="78"/>
      <c r="AJM80" s="78"/>
      <c r="AJN80" s="78"/>
      <c r="AJO80" s="78"/>
      <c r="AJP80" s="78"/>
      <c r="AJQ80" s="78"/>
      <c r="AJR80" s="78"/>
      <c r="AJS80" s="78"/>
      <c r="AJT80" s="78"/>
      <c r="AJU80" s="78"/>
      <c r="AJV80" s="78"/>
      <c r="AJW80" s="78"/>
      <c r="AJX80" s="78"/>
      <c r="AJY80" s="78"/>
      <c r="AJZ80" s="78"/>
      <c r="AKA80" s="78"/>
      <c r="AKB80" s="78"/>
      <c r="AKC80" s="78"/>
      <c r="AKD80" s="78"/>
      <c r="AKE80" s="78"/>
      <c r="AKF80" s="78"/>
      <c r="AKG80" s="78"/>
      <c r="AKH80" s="78"/>
      <c r="AKI80" s="78"/>
      <c r="AKJ80" s="78"/>
      <c r="AKK80" s="78"/>
      <c r="AKL80" s="78"/>
      <c r="AKM80" s="78"/>
      <c r="AKN80" s="78"/>
      <c r="AKO80" s="78"/>
      <c r="AKP80" s="78"/>
      <c r="AKQ80" s="78"/>
      <c r="AKR80" s="78"/>
      <c r="AKS80" s="78"/>
      <c r="AKT80" s="78"/>
      <c r="AKU80" s="78"/>
      <c r="AKV80" s="78"/>
      <c r="AKW80" s="78"/>
      <c r="AKX80" s="78"/>
      <c r="AKY80" s="78"/>
      <c r="AKZ80" s="78"/>
      <c r="ALA80" s="78"/>
      <c r="ALB80" s="78"/>
      <c r="ALC80" s="78"/>
      <c r="ALD80" s="78"/>
      <c r="ALE80" s="78"/>
      <c r="ALF80" s="78"/>
      <c r="ALG80" s="78"/>
      <c r="ALH80" s="78"/>
      <c r="ALI80" s="78"/>
      <c r="ALJ80" s="78"/>
      <c r="ALK80" s="78"/>
      <c r="ALL80" s="78"/>
      <c r="ALM80" s="78"/>
      <c r="ALN80" s="78"/>
      <c r="ALO80" s="78"/>
      <c r="ALP80" s="78"/>
      <c r="ALQ80" s="78"/>
      <c r="ALR80" s="78"/>
      <c r="ALS80" s="78"/>
      <c r="ALT80" s="78"/>
      <c r="ALU80" s="78"/>
      <c r="ALV80" s="78"/>
      <c r="ALW80" s="78"/>
      <c r="ALX80" s="78"/>
      <c r="ALY80" s="78"/>
      <c r="ALZ80" s="78"/>
      <c r="AMA80" s="78"/>
      <c r="AMB80" s="78"/>
      <c r="AMC80" s="78"/>
      <c r="AMD80" s="78"/>
      <c r="AME80" s="78"/>
      <c r="AMF80" s="78"/>
      <c r="AMG80" s="78"/>
      <c r="AMH80" s="78"/>
      <c r="AMI80" s="78"/>
      <c r="AMJ80" s="78"/>
      <c r="AMK80" s="78"/>
      <c r="AML80" s="78"/>
      <c r="AMM80" s="78"/>
      <c r="AMN80" s="78"/>
      <c r="AMO80" s="78"/>
      <c r="AMP80" s="78"/>
    </row>
  </sheetData>
  <mergeCells count="3">
    <mergeCell ref="A1:C1"/>
    <mergeCell ref="A2:C2"/>
    <mergeCell ref="A3:C3"/>
  </mergeCells>
  <hyperlinks>
    <hyperlink ref="D67" r:id="rId1" display="http://www.digikey.com/product-detail/en/LTC1688CS%23PBF/LTC1688CS%23PBF-ND/891185"/>
  </hyperlinks>
  <pageMargins left="0.75" right="0.75" top="1" bottom="1" header="0.51180555555555496" footer="0.51180555555555496"/>
  <pageSetup paperSize="0" scale="0" firstPageNumber="0" orientation="portrait" usePrinterDefaults="0" horizontalDpi="0" verticalDpi="0" copies="0"/>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MK12"/>
  <sheetViews>
    <sheetView zoomScale="75" zoomScaleNormal="75" zoomScalePageLayoutView="75" workbookViewId="0">
      <selection sqref="A1:C1"/>
    </sheetView>
  </sheetViews>
  <sheetFormatPr defaultColWidth="8.875" defaultRowHeight="15.75"/>
  <cols>
    <col min="1" max="2" width="8.875" style="65"/>
    <col min="3" max="3" width="72" style="65" customWidth="1"/>
    <col min="4" max="7" width="12" style="65" customWidth="1"/>
    <col min="8" max="1025" width="8.875" style="65"/>
  </cols>
  <sheetData>
    <row r="1" spans="1:20">
      <c r="A1" s="614" t="s">
        <v>983</v>
      </c>
      <c r="B1" s="614"/>
      <c r="C1" s="614"/>
      <c r="D1"/>
      <c r="E1"/>
      <c r="F1"/>
      <c r="G1"/>
    </row>
    <row r="2" spans="1:20">
      <c r="A2" s="614" t="s">
        <v>918</v>
      </c>
      <c r="B2" s="614"/>
      <c r="C2" s="614"/>
      <c r="D2"/>
      <c r="E2"/>
      <c r="F2"/>
      <c r="G2"/>
    </row>
    <row r="3" spans="1:20" ht="15.95" customHeight="1">
      <c r="A3" s="616" t="s">
        <v>919</v>
      </c>
      <c r="B3" s="616"/>
      <c r="C3" s="616"/>
      <c r="D3"/>
      <c r="E3"/>
      <c r="F3"/>
      <c r="G3"/>
      <c r="H3"/>
      <c r="I3"/>
      <c r="J3"/>
      <c r="K3"/>
      <c r="L3"/>
      <c r="M3"/>
      <c r="N3"/>
      <c r="O3"/>
      <c r="P3" s="56"/>
      <c r="Q3" s="57"/>
      <c r="R3"/>
      <c r="S3"/>
      <c r="T3"/>
    </row>
    <row r="4" spans="1:20" ht="16.5" thickBot="1">
      <c r="A4"/>
      <c r="B4"/>
      <c r="C4"/>
      <c r="D4"/>
      <c r="E4"/>
      <c r="F4"/>
      <c r="G4"/>
    </row>
    <row r="5" spans="1:20">
      <c r="A5" s="67" t="s">
        <v>68</v>
      </c>
      <c r="B5" s="67" t="s">
        <v>48</v>
      </c>
      <c r="C5" s="67" t="s">
        <v>69</v>
      </c>
      <c r="D5" s="67" t="s">
        <v>70</v>
      </c>
      <c r="E5" s="67"/>
      <c r="F5" s="68" t="s">
        <v>72</v>
      </c>
      <c r="G5" s="68" t="s">
        <v>73</v>
      </c>
    </row>
    <row r="6" spans="1:20">
      <c r="A6" s="65">
        <v>1</v>
      </c>
      <c r="B6" s="65">
        <v>1</v>
      </c>
      <c r="C6" s="65" t="s">
        <v>421</v>
      </c>
      <c r="D6" s="65" t="s">
        <v>422</v>
      </c>
      <c r="E6" s="69"/>
      <c r="F6" s="66">
        <v>219.77</v>
      </c>
      <c r="G6" s="66">
        <f>B6*F6</f>
        <v>219.77</v>
      </c>
    </row>
    <row r="7" spans="1:20">
      <c r="A7" s="65">
        <v>2</v>
      </c>
      <c r="B7" s="65">
        <v>42</v>
      </c>
      <c r="C7" s="65" t="s">
        <v>423</v>
      </c>
      <c r="D7" s="75" t="s">
        <v>424</v>
      </c>
      <c r="E7" s="69"/>
      <c r="F7" s="66">
        <v>22.62</v>
      </c>
      <c r="G7" s="66">
        <f>3.5*F7</f>
        <v>79.17</v>
      </c>
    </row>
    <row r="8" spans="1:20" ht="20.25" customHeight="1">
      <c r="A8" s="65">
        <v>3</v>
      </c>
      <c r="B8" s="65">
        <v>1</v>
      </c>
      <c r="C8" s="65" t="s">
        <v>425</v>
      </c>
      <c r="D8" s="76" t="s">
        <v>426</v>
      </c>
      <c r="E8" s="69"/>
      <c r="F8" s="66">
        <v>757.47</v>
      </c>
      <c r="G8" s="66">
        <f>B8*F8</f>
        <v>757.47</v>
      </c>
    </row>
    <row r="9" spans="1:20" ht="20.25" customHeight="1">
      <c r="A9" s="65">
        <v>4</v>
      </c>
      <c r="B9" s="65">
        <v>1</v>
      </c>
      <c r="C9" s="65" t="s">
        <v>427</v>
      </c>
      <c r="D9" s="77" t="s">
        <v>428</v>
      </c>
      <c r="E9" s="69"/>
      <c r="F9" s="66">
        <v>155.30000000000001</v>
      </c>
      <c r="G9" s="66">
        <f>B9*F9</f>
        <v>155.30000000000001</v>
      </c>
    </row>
    <row r="10" spans="1:20">
      <c r="A10" s="70"/>
      <c r="B10" s="70">
        <v>1</v>
      </c>
      <c r="C10" s="70" t="s">
        <v>429</v>
      </c>
      <c r="D10" s="70"/>
      <c r="E10" s="70"/>
      <c r="F10" s="71">
        <v>0</v>
      </c>
      <c r="G10" s="71">
        <f>B10*F10</f>
        <v>0</v>
      </c>
    </row>
    <row r="11" spans="1:20">
      <c r="E11"/>
      <c r="F11" s="66"/>
      <c r="G11" s="66"/>
    </row>
    <row r="12" spans="1:20">
      <c r="E12" s="65" t="s">
        <v>92</v>
      </c>
      <c r="F12" s="66"/>
      <c r="G12" s="66">
        <f>SUM(G6:G10)</f>
        <v>1211.71</v>
      </c>
    </row>
  </sheetData>
  <mergeCells count="3">
    <mergeCell ref="A1:C1"/>
    <mergeCell ref="A2:C2"/>
    <mergeCell ref="A3:C3"/>
  </mergeCells>
  <pageMargins left="0.75" right="0.75" top="1" bottom="1" header="0.51180555555555496" footer="0.51180555555555496"/>
  <pageSetup paperSize="0" scale="0" firstPageNumber="0" orientation="portrait" usePrinterDefaults="0" horizontalDpi="0" verticalDpi="0" copies="0"/>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MP147"/>
  <sheetViews>
    <sheetView zoomScale="75" zoomScaleNormal="75" zoomScalePageLayoutView="75" workbookViewId="0">
      <pane ySplit="5" topLeftCell="A37" activePane="bottomLeft" state="frozen"/>
      <selection pane="bottomLeft" sqref="A1:C3"/>
    </sheetView>
  </sheetViews>
  <sheetFormatPr defaultColWidth="8.875" defaultRowHeight="15.75"/>
  <cols>
    <col min="1" max="2" width="12.875" style="96" customWidth="1"/>
    <col min="3" max="3" width="75.875" style="78" customWidth="1"/>
    <col min="4" max="5" width="25.875" style="78" customWidth="1"/>
    <col min="6" max="8" width="15.875" style="91" customWidth="1"/>
    <col min="9" max="10" width="15.875" style="93" customWidth="1"/>
    <col min="11" max="11" width="15.875" style="89" customWidth="1"/>
    <col min="12" max="12" width="15.875" style="78" customWidth="1"/>
    <col min="13" max="13" width="15.875" style="186" customWidth="1"/>
    <col min="14" max="14" width="15.875" style="78" customWidth="1"/>
    <col min="15" max="1028" width="8.875" style="78"/>
    <col min="1029" max="16384" width="8.875" style="232"/>
  </cols>
  <sheetData>
    <row r="1" spans="1:1030">
      <c r="A1" s="610" t="s">
        <v>1275</v>
      </c>
      <c r="B1" s="611"/>
      <c r="C1" s="611"/>
      <c r="D1" s="134"/>
      <c r="E1" s="134"/>
      <c r="F1" s="55"/>
      <c r="G1" s="55"/>
      <c r="H1" s="55"/>
      <c r="I1" s="55"/>
      <c r="J1" s="55"/>
    </row>
    <row r="2" spans="1:1030" ht="15" customHeight="1">
      <c r="A2" s="617" t="s">
        <v>1276</v>
      </c>
      <c r="B2" s="617"/>
      <c r="C2" s="617"/>
      <c r="D2" s="349"/>
      <c r="E2" s="349"/>
      <c r="F2" s="350"/>
      <c r="G2" s="350"/>
      <c r="H2" s="350"/>
      <c r="I2" s="350"/>
      <c r="J2" s="350"/>
      <c r="K2" s="351"/>
      <c r="L2" s="352"/>
      <c r="M2" s="353"/>
      <c r="N2" s="352"/>
    </row>
    <row r="3" spans="1:1030">
      <c r="A3" s="618" t="s">
        <v>1227</v>
      </c>
      <c r="B3" s="618"/>
      <c r="C3" s="618"/>
      <c r="D3" s="354"/>
      <c r="E3" s="354"/>
      <c r="F3" s="355"/>
      <c r="G3" s="355"/>
      <c r="H3" s="355"/>
      <c r="I3" s="355"/>
      <c r="J3" s="355"/>
      <c r="K3" s="356"/>
      <c r="L3" s="355"/>
      <c r="M3" s="357"/>
      <c r="N3" s="355"/>
      <c r="O3" s="232"/>
      <c r="P3" s="232"/>
      <c r="Q3" s="232"/>
      <c r="R3" s="232"/>
      <c r="S3" s="56"/>
      <c r="T3" s="57"/>
      <c r="U3" s="232"/>
      <c r="V3" s="232"/>
      <c r="W3" s="232"/>
    </row>
    <row r="4" spans="1:1030" ht="16.5" thickBot="1">
      <c r="A4" s="358"/>
      <c r="B4" s="358"/>
      <c r="C4" s="355"/>
      <c r="D4" s="355"/>
      <c r="E4" s="355"/>
      <c r="F4" s="350"/>
      <c r="G4" s="350"/>
      <c r="H4" s="350"/>
      <c r="I4" s="350"/>
      <c r="J4" s="350"/>
      <c r="K4" s="351"/>
      <c r="L4" s="352"/>
      <c r="M4" s="353"/>
      <c r="N4" s="352"/>
    </row>
    <row r="5" spans="1:1030" s="315" customFormat="1" ht="33" customHeight="1" thickBot="1">
      <c r="A5" s="359" t="s">
        <v>68</v>
      </c>
      <c r="B5" s="359" t="s">
        <v>48</v>
      </c>
      <c r="C5" s="359" t="s">
        <v>69</v>
      </c>
      <c r="D5" s="359" t="s">
        <v>826</v>
      </c>
      <c r="E5" s="359" t="s">
        <v>978</v>
      </c>
      <c r="F5" s="359" t="s">
        <v>607</v>
      </c>
      <c r="G5" s="359" t="s">
        <v>958</v>
      </c>
      <c r="H5" s="359" t="s">
        <v>71</v>
      </c>
      <c r="I5" s="360" t="s">
        <v>1299</v>
      </c>
      <c r="J5" s="360" t="s">
        <v>1300</v>
      </c>
      <c r="K5" s="360" t="s">
        <v>1301</v>
      </c>
      <c r="L5" s="360" t="s">
        <v>1302</v>
      </c>
      <c r="M5" s="360" t="s">
        <v>672</v>
      </c>
      <c r="N5" s="360" t="s">
        <v>1303</v>
      </c>
      <c r="O5" s="201"/>
      <c r="P5" s="201"/>
      <c r="Q5" s="201"/>
      <c r="R5" s="201"/>
      <c r="S5" s="201"/>
      <c r="T5" s="201"/>
      <c r="U5" s="201"/>
      <c r="V5" s="201"/>
      <c r="W5" s="201"/>
      <c r="X5" s="201"/>
      <c r="Y5" s="201"/>
      <c r="Z5" s="201"/>
      <c r="AA5" s="201"/>
      <c r="AB5" s="201"/>
      <c r="AC5" s="201"/>
      <c r="AD5" s="201"/>
      <c r="AE5" s="201"/>
      <c r="AF5" s="201"/>
      <c r="AG5" s="201"/>
      <c r="AH5" s="201"/>
      <c r="AI5" s="201"/>
      <c r="AJ5" s="201"/>
      <c r="AK5" s="201"/>
      <c r="AL5" s="201"/>
      <c r="AM5" s="201"/>
      <c r="AN5" s="201"/>
      <c r="AO5" s="201"/>
      <c r="AP5" s="201"/>
      <c r="AQ5" s="201"/>
      <c r="AR5" s="201"/>
      <c r="AS5" s="201"/>
      <c r="AT5" s="201"/>
      <c r="AU5" s="201"/>
      <c r="AV5" s="201"/>
      <c r="AW5" s="201"/>
      <c r="AX5" s="201"/>
      <c r="AY5" s="201"/>
      <c r="AZ5" s="201"/>
      <c r="BA5" s="201"/>
      <c r="BB5" s="201"/>
      <c r="BC5" s="201"/>
      <c r="BD5" s="201"/>
      <c r="BE5" s="201"/>
      <c r="BF5" s="201"/>
      <c r="BG5" s="201"/>
      <c r="BH5" s="201"/>
      <c r="BI5" s="201"/>
      <c r="BJ5" s="201"/>
      <c r="BK5" s="201"/>
      <c r="BL5" s="201"/>
      <c r="BM5" s="201"/>
      <c r="BN5" s="201"/>
      <c r="BO5" s="201"/>
      <c r="BP5" s="201"/>
      <c r="BQ5" s="201"/>
      <c r="BR5" s="201"/>
      <c r="BS5" s="201"/>
      <c r="BT5" s="201"/>
      <c r="BU5" s="201"/>
      <c r="BV5" s="201"/>
      <c r="BW5" s="201"/>
      <c r="BX5" s="201"/>
      <c r="BY5" s="201"/>
      <c r="BZ5" s="201"/>
      <c r="CA5" s="201"/>
      <c r="CB5" s="201"/>
      <c r="CC5" s="201"/>
      <c r="CD5" s="201"/>
      <c r="CE5" s="201"/>
      <c r="CF5" s="201"/>
      <c r="CG5" s="201"/>
      <c r="CH5" s="201"/>
      <c r="CI5" s="201"/>
      <c r="CJ5" s="201"/>
      <c r="CK5" s="201"/>
      <c r="CL5" s="201"/>
      <c r="CM5" s="201"/>
      <c r="CN5" s="201"/>
      <c r="CO5" s="201"/>
      <c r="CP5" s="201"/>
      <c r="CQ5" s="201"/>
      <c r="CR5" s="201"/>
      <c r="CS5" s="201"/>
      <c r="CT5" s="201"/>
      <c r="CU5" s="201"/>
      <c r="CV5" s="201"/>
      <c r="CW5" s="201"/>
      <c r="CX5" s="201"/>
      <c r="CY5" s="201"/>
      <c r="CZ5" s="201"/>
      <c r="DA5" s="201"/>
      <c r="DB5" s="201"/>
      <c r="DC5" s="201"/>
      <c r="DD5" s="201"/>
      <c r="DE5" s="201"/>
      <c r="DF5" s="201"/>
      <c r="DG5" s="201"/>
      <c r="DH5" s="201"/>
      <c r="DI5" s="201"/>
      <c r="DJ5" s="201"/>
      <c r="DK5" s="201"/>
      <c r="DL5" s="201"/>
      <c r="DM5" s="201"/>
      <c r="DN5" s="201"/>
      <c r="DO5" s="201"/>
      <c r="DP5" s="201"/>
      <c r="DQ5" s="201"/>
      <c r="DR5" s="201"/>
      <c r="DS5" s="201"/>
      <c r="DT5" s="201"/>
      <c r="DU5" s="201"/>
      <c r="DV5" s="201"/>
      <c r="DW5" s="201"/>
      <c r="DX5" s="201"/>
      <c r="DY5" s="201"/>
      <c r="DZ5" s="201"/>
      <c r="EA5" s="201"/>
      <c r="EB5" s="201"/>
      <c r="EC5" s="201"/>
      <c r="ED5" s="201"/>
      <c r="EE5" s="201"/>
      <c r="EF5" s="201"/>
      <c r="EG5" s="201"/>
      <c r="EH5" s="201"/>
      <c r="EI5" s="201"/>
      <c r="EJ5" s="201"/>
      <c r="EK5" s="201"/>
      <c r="EL5" s="201"/>
      <c r="EM5" s="201"/>
      <c r="EN5" s="201"/>
      <c r="EO5" s="201"/>
      <c r="EP5" s="201"/>
      <c r="EQ5" s="201"/>
      <c r="ER5" s="201"/>
      <c r="ES5" s="201"/>
      <c r="ET5" s="201"/>
      <c r="EU5" s="201"/>
      <c r="EV5" s="201"/>
      <c r="EW5" s="201"/>
      <c r="EX5" s="201"/>
      <c r="EY5" s="201"/>
      <c r="EZ5" s="201"/>
      <c r="FA5" s="201"/>
      <c r="FB5" s="201"/>
      <c r="FC5" s="201"/>
      <c r="FD5" s="201"/>
      <c r="FE5" s="201"/>
      <c r="FF5" s="201"/>
      <c r="FG5" s="201"/>
      <c r="FH5" s="201"/>
      <c r="FI5" s="201"/>
      <c r="FJ5" s="201"/>
      <c r="FK5" s="201"/>
      <c r="FL5" s="201"/>
      <c r="FM5" s="201"/>
      <c r="FN5" s="201"/>
      <c r="FO5" s="201"/>
      <c r="FP5" s="201"/>
      <c r="FQ5" s="201"/>
      <c r="FR5" s="201"/>
      <c r="FS5" s="201"/>
      <c r="FT5" s="201"/>
      <c r="FU5" s="201"/>
      <c r="FV5" s="201"/>
      <c r="FW5" s="201"/>
      <c r="FX5" s="201"/>
      <c r="FY5" s="201"/>
      <c r="FZ5" s="201"/>
      <c r="GA5" s="201"/>
      <c r="GB5" s="201"/>
      <c r="GC5" s="201"/>
      <c r="GD5" s="201"/>
      <c r="GE5" s="201"/>
      <c r="GF5" s="201"/>
      <c r="GG5" s="201"/>
      <c r="GH5" s="201"/>
      <c r="GI5" s="201"/>
      <c r="GJ5" s="201"/>
      <c r="GK5" s="201"/>
      <c r="GL5" s="201"/>
      <c r="GM5" s="201"/>
      <c r="GN5" s="201"/>
      <c r="GO5" s="201"/>
      <c r="GP5" s="201"/>
      <c r="GQ5" s="201"/>
      <c r="GR5" s="201"/>
      <c r="GS5" s="201"/>
      <c r="GT5" s="201"/>
      <c r="GU5" s="201"/>
      <c r="GV5" s="201"/>
      <c r="GW5" s="201"/>
      <c r="GX5" s="201"/>
      <c r="GY5" s="201"/>
      <c r="GZ5" s="201"/>
      <c r="HA5" s="201"/>
      <c r="HB5" s="201"/>
      <c r="HC5" s="201"/>
      <c r="HD5" s="201"/>
      <c r="HE5" s="201"/>
      <c r="HF5" s="201"/>
      <c r="HG5" s="201"/>
      <c r="HH5" s="201"/>
      <c r="HI5" s="201"/>
      <c r="HJ5" s="201"/>
      <c r="HK5" s="201"/>
      <c r="HL5" s="201"/>
      <c r="HM5" s="201"/>
      <c r="HN5" s="201"/>
      <c r="HO5" s="201"/>
      <c r="HP5" s="201"/>
      <c r="HQ5" s="201"/>
      <c r="HR5" s="201"/>
      <c r="HS5" s="201"/>
      <c r="HT5" s="201"/>
      <c r="HU5" s="201"/>
      <c r="HV5" s="201"/>
      <c r="HW5" s="201"/>
      <c r="HX5" s="201"/>
      <c r="HY5" s="201"/>
      <c r="HZ5" s="201"/>
      <c r="IA5" s="201"/>
      <c r="IB5" s="201"/>
      <c r="IC5" s="201"/>
      <c r="ID5" s="201"/>
      <c r="IE5" s="201"/>
      <c r="IF5" s="201"/>
      <c r="IG5" s="201"/>
      <c r="IH5" s="201"/>
      <c r="II5" s="201"/>
      <c r="IJ5" s="201"/>
      <c r="IK5" s="201"/>
      <c r="IL5" s="201"/>
      <c r="IM5" s="201"/>
      <c r="IN5" s="201"/>
      <c r="IO5" s="201"/>
      <c r="IP5" s="201"/>
      <c r="IQ5" s="201"/>
      <c r="IR5" s="201"/>
      <c r="IS5" s="201"/>
      <c r="IT5" s="201"/>
      <c r="IU5" s="201"/>
      <c r="IV5" s="201"/>
      <c r="IW5" s="201"/>
      <c r="IX5" s="201"/>
      <c r="IY5" s="201"/>
      <c r="IZ5" s="201"/>
      <c r="JA5" s="201"/>
      <c r="JB5" s="201"/>
      <c r="JC5" s="201"/>
      <c r="JD5" s="201"/>
      <c r="JE5" s="201"/>
      <c r="JF5" s="201"/>
      <c r="JG5" s="201"/>
      <c r="JH5" s="201"/>
      <c r="JI5" s="201"/>
      <c r="JJ5" s="201"/>
      <c r="JK5" s="201"/>
      <c r="JL5" s="201"/>
      <c r="JM5" s="201"/>
      <c r="JN5" s="201"/>
      <c r="JO5" s="201"/>
      <c r="JP5" s="201"/>
      <c r="JQ5" s="201"/>
      <c r="JR5" s="201"/>
      <c r="JS5" s="201"/>
      <c r="JT5" s="201"/>
      <c r="JU5" s="201"/>
      <c r="JV5" s="201"/>
      <c r="JW5" s="201"/>
      <c r="JX5" s="201"/>
      <c r="JY5" s="201"/>
      <c r="JZ5" s="201"/>
      <c r="KA5" s="201"/>
      <c r="KB5" s="201"/>
      <c r="KC5" s="201"/>
      <c r="KD5" s="201"/>
      <c r="KE5" s="201"/>
      <c r="KF5" s="201"/>
      <c r="KG5" s="201"/>
      <c r="KH5" s="201"/>
      <c r="KI5" s="201"/>
      <c r="KJ5" s="201"/>
      <c r="KK5" s="201"/>
      <c r="KL5" s="201"/>
      <c r="KM5" s="201"/>
      <c r="KN5" s="201"/>
      <c r="KO5" s="201"/>
      <c r="KP5" s="201"/>
      <c r="KQ5" s="201"/>
      <c r="KR5" s="201"/>
      <c r="KS5" s="201"/>
      <c r="KT5" s="201"/>
      <c r="KU5" s="201"/>
      <c r="KV5" s="201"/>
      <c r="KW5" s="201"/>
      <c r="KX5" s="201"/>
      <c r="KY5" s="201"/>
      <c r="KZ5" s="201"/>
      <c r="LA5" s="201"/>
      <c r="LB5" s="201"/>
      <c r="LC5" s="201"/>
      <c r="LD5" s="201"/>
      <c r="LE5" s="201"/>
      <c r="LF5" s="201"/>
      <c r="LG5" s="201"/>
      <c r="LH5" s="201"/>
      <c r="LI5" s="201"/>
      <c r="LJ5" s="201"/>
      <c r="LK5" s="201"/>
      <c r="LL5" s="201"/>
      <c r="LM5" s="201"/>
      <c r="LN5" s="201"/>
      <c r="LO5" s="201"/>
      <c r="LP5" s="201"/>
      <c r="LQ5" s="201"/>
      <c r="LR5" s="201"/>
      <c r="LS5" s="201"/>
      <c r="LT5" s="201"/>
      <c r="LU5" s="201"/>
      <c r="LV5" s="201"/>
      <c r="LW5" s="201"/>
      <c r="LX5" s="201"/>
      <c r="LY5" s="201"/>
      <c r="LZ5" s="201"/>
      <c r="MA5" s="201"/>
      <c r="MB5" s="201"/>
      <c r="MC5" s="201"/>
      <c r="MD5" s="201"/>
      <c r="ME5" s="201"/>
      <c r="MF5" s="201"/>
      <c r="MG5" s="201"/>
      <c r="MH5" s="201"/>
      <c r="MI5" s="201"/>
      <c r="MJ5" s="201"/>
      <c r="MK5" s="201"/>
      <c r="ML5" s="201"/>
      <c r="MM5" s="201"/>
      <c r="MN5" s="201"/>
      <c r="MO5" s="201"/>
      <c r="MP5" s="201"/>
      <c r="MQ5" s="201"/>
      <c r="MR5" s="201"/>
      <c r="MS5" s="201"/>
      <c r="MT5" s="201"/>
      <c r="MU5" s="201"/>
      <c r="MV5" s="201"/>
      <c r="MW5" s="201"/>
      <c r="MX5" s="201"/>
      <c r="MY5" s="201"/>
      <c r="MZ5" s="201"/>
      <c r="NA5" s="201"/>
      <c r="NB5" s="201"/>
      <c r="NC5" s="201"/>
      <c r="ND5" s="201"/>
      <c r="NE5" s="201"/>
      <c r="NF5" s="201"/>
      <c r="NG5" s="201"/>
      <c r="NH5" s="201"/>
      <c r="NI5" s="201"/>
      <c r="NJ5" s="201"/>
      <c r="NK5" s="201"/>
      <c r="NL5" s="201"/>
      <c r="NM5" s="201"/>
      <c r="NN5" s="201"/>
      <c r="NO5" s="201"/>
      <c r="NP5" s="201"/>
      <c r="NQ5" s="201"/>
      <c r="NR5" s="201"/>
      <c r="NS5" s="201"/>
      <c r="NT5" s="201"/>
      <c r="NU5" s="201"/>
      <c r="NV5" s="201"/>
      <c r="NW5" s="201"/>
      <c r="NX5" s="201"/>
      <c r="NY5" s="201"/>
      <c r="NZ5" s="201"/>
      <c r="OA5" s="201"/>
      <c r="OB5" s="201"/>
      <c r="OC5" s="201"/>
      <c r="OD5" s="201"/>
      <c r="OE5" s="201"/>
      <c r="OF5" s="201"/>
      <c r="OG5" s="201"/>
      <c r="OH5" s="201"/>
      <c r="OI5" s="201"/>
      <c r="OJ5" s="201"/>
      <c r="OK5" s="201"/>
      <c r="OL5" s="201"/>
      <c r="OM5" s="201"/>
      <c r="ON5" s="201"/>
      <c r="OO5" s="201"/>
      <c r="OP5" s="201"/>
      <c r="OQ5" s="201"/>
      <c r="OR5" s="201"/>
      <c r="OS5" s="201"/>
      <c r="OT5" s="201"/>
      <c r="OU5" s="201"/>
      <c r="OV5" s="201"/>
      <c r="OW5" s="201"/>
      <c r="OX5" s="201"/>
      <c r="OY5" s="201"/>
      <c r="OZ5" s="201"/>
      <c r="PA5" s="201"/>
      <c r="PB5" s="201"/>
      <c r="PC5" s="201"/>
      <c r="PD5" s="201"/>
      <c r="PE5" s="201"/>
      <c r="PF5" s="201"/>
      <c r="PG5" s="201"/>
      <c r="PH5" s="201"/>
      <c r="PI5" s="201"/>
      <c r="PJ5" s="201"/>
      <c r="PK5" s="201"/>
      <c r="PL5" s="201"/>
      <c r="PM5" s="201"/>
      <c r="PN5" s="201"/>
      <c r="PO5" s="201"/>
      <c r="PP5" s="201"/>
      <c r="PQ5" s="201"/>
      <c r="PR5" s="201"/>
      <c r="PS5" s="201"/>
      <c r="PT5" s="201"/>
      <c r="PU5" s="201"/>
      <c r="PV5" s="201"/>
      <c r="PW5" s="201"/>
      <c r="PX5" s="201"/>
      <c r="PY5" s="201"/>
      <c r="PZ5" s="201"/>
      <c r="QA5" s="201"/>
      <c r="QB5" s="201"/>
      <c r="QC5" s="201"/>
      <c r="QD5" s="201"/>
      <c r="QE5" s="201"/>
      <c r="QF5" s="201"/>
      <c r="QG5" s="201"/>
      <c r="QH5" s="201"/>
      <c r="QI5" s="201"/>
      <c r="QJ5" s="201"/>
      <c r="QK5" s="201"/>
      <c r="QL5" s="201"/>
      <c r="QM5" s="201"/>
      <c r="QN5" s="201"/>
      <c r="QO5" s="201"/>
      <c r="QP5" s="201"/>
      <c r="QQ5" s="201"/>
      <c r="QR5" s="201"/>
      <c r="QS5" s="201"/>
      <c r="QT5" s="201"/>
      <c r="QU5" s="201"/>
      <c r="QV5" s="201"/>
      <c r="QW5" s="201"/>
      <c r="QX5" s="201"/>
      <c r="QY5" s="201"/>
      <c r="QZ5" s="201"/>
      <c r="RA5" s="201"/>
      <c r="RB5" s="201"/>
      <c r="RC5" s="201"/>
      <c r="RD5" s="201"/>
      <c r="RE5" s="201"/>
      <c r="RF5" s="201"/>
      <c r="RG5" s="201"/>
      <c r="RH5" s="201"/>
      <c r="RI5" s="201"/>
      <c r="RJ5" s="201"/>
      <c r="RK5" s="201"/>
      <c r="RL5" s="201"/>
      <c r="RM5" s="201"/>
      <c r="RN5" s="201"/>
      <c r="RO5" s="201"/>
      <c r="RP5" s="201"/>
      <c r="RQ5" s="201"/>
      <c r="RR5" s="201"/>
      <c r="RS5" s="201"/>
      <c r="RT5" s="201"/>
      <c r="RU5" s="201"/>
      <c r="RV5" s="201"/>
      <c r="RW5" s="201"/>
      <c r="RX5" s="201"/>
      <c r="RY5" s="201"/>
      <c r="RZ5" s="201"/>
      <c r="SA5" s="201"/>
      <c r="SB5" s="201"/>
      <c r="SC5" s="201"/>
      <c r="SD5" s="201"/>
      <c r="SE5" s="201"/>
      <c r="SF5" s="201"/>
      <c r="SG5" s="201"/>
      <c r="SH5" s="201"/>
      <c r="SI5" s="201"/>
      <c r="SJ5" s="201"/>
      <c r="SK5" s="201"/>
      <c r="SL5" s="201"/>
      <c r="SM5" s="201"/>
      <c r="SN5" s="201"/>
      <c r="SO5" s="201"/>
      <c r="SP5" s="201"/>
      <c r="SQ5" s="201"/>
      <c r="SR5" s="201"/>
      <c r="SS5" s="201"/>
      <c r="ST5" s="201"/>
      <c r="SU5" s="201"/>
      <c r="SV5" s="201"/>
      <c r="SW5" s="201"/>
      <c r="SX5" s="201"/>
      <c r="SY5" s="201"/>
      <c r="SZ5" s="201"/>
      <c r="TA5" s="201"/>
      <c r="TB5" s="201"/>
      <c r="TC5" s="201"/>
      <c r="TD5" s="201"/>
      <c r="TE5" s="201"/>
      <c r="TF5" s="201"/>
      <c r="TG5" s="201"/>
      <c r="TH5" s="201"/>
      <c r="TI5" s="201"/>
      <c r="TJ5" s="201"/>
      <c r="TK5" s="201"/>
      <c r="TL5" s="201"/>
      <c r="TM5" s="201"/>
      <c r="TN5" s="201"/>
      <c r="TO5" s="201"/>
      <c r="TP5" s="201"/>
      <c r="TQ5" s="201"/>
      <c r="TR5" s="201"/>
      <c r="TS5" s="201"/>
      <c r="TT5" s="201"/>
      <c r="TU5" s="201"/>
      <c r="TV5" s="201"/>
      <c r="TW5" s="201"/>
      <c r="TX5" s="201"/>
      <c r="TY5" s="201"/>
      <c r="TZ5" s="201"/>
      <c r="UA5" s="201"/>
      <c r="UB5" s="201"/>
      <c r="UC5" s="201"/>
      <c r="UD5" s="201"/>
      <c r="UE5" s="201"/>
      <c r="UF5" s="201"/>
      <c r="UG5" s="201"/>
      <c r="UH5" s="201"/>
      <c r="UI5" s="201"/>
      <c r="UJ5" s="201"/>
      <c r="UK5" s="201"/>
      <c r="UL5" s="201"/>
      <c r="UM5" s="201"/>
      <c r="UN5" s="201"/>
      <c r="UO5" s="201"/>
      <c r="UP5" s="201"/>
      <c r="UQ5" s="201"/>
      <c r="UR5" s="201"/>
      <c r="US5" s="201"/>
      <c r="UT5" s="201"/>
      <c r="UU5" s="201"/>
      <c r="UV5" s="201"/>
      <c r="UW5" s="201"/>
      <c r="UX5" s="201"/>
      <c r="UY5" s="201"/>
      <c r="UZ5" s="201"/>
      <c r="VA5" s="201"/>
      <c r="VB5" s="201"/>
      <c r="VC5" s="201"/>
      <c r="VD5" s="201"/>
      <c r="VE5" s="201"/>
      <c r="VF5" s="201"/>
      <c r="VG5" s="201"/>
      <c r="VH5" s="201"/>
      <c r="VI5" s="201"/>
      <c r="VJ5" s="201"/>
      <c r="VK5" s="201"/>
      <c r="VL5" s="201"/>
      <c r="VM5" s="201"/>
      <c r="VN5" s="201"/>
      <c r="VO5" s="201"/>
      <c r="VP5" s="201"/>
      <c r="VQ5" s="201"/>
      <c r="VR5" s="201"/>
      <c r="VS5" s="201"/>
      <c r="VT5" s="201"/>
      <c r="VU5" s="201"/>
      <c r="VV5" s="201"/>
      <c r="VW5" s="201"/>
      <c r="VX5" s="201"/>
      <c r="VY5" s="201"/>
      <c r="VZ5" s="201"/>
      <c r="WA5" s="201"/>
      <c r="WB5" s="201"/>
      <c r="WC5" s="201"/>
      <c r="WD5" s="201"/>
      <c r="WE5" s="201"/>
      <c r="WF5" s="201"/>
      <c r="WG5" s="201"/>
      <c r="WH5" s="201"/>
      <c r="WI5" s="201"/>
      <c r="WJ5" s="201"/>
      <c r="WK5" s="201"/>
      <c r="WL5" s="201"/>
      <c r="WM5" s="201"/>
      <c r="WN5" s="201"/>
      <c r="WO5" s="201"/>
      <c r="WP5" s="201"/>
      <c r="WQ5" s="201"/>
      <c r="WR5" s="201"/>
      <c r="WS5" s="201"/>
      <c r="WT5" s="201"/>
      <c r="WU5" s="201"/>
      <c r="WV5" s="201"/>
      <c r="WW5" s="201"/>
      <c r="WX5" s="201"/>
      <c r="WY5" s="201"/>
      <c r="WZ5" s="201"/>
      <c r="XA5" s="201"/>
      <c r="XB5" s="201"/>
      <c r="XC5" s="201"/>
      <c r="XD5" s="201"/>
      <c r="XE5" s="201"/>
      <c r="XF5" s="201"/>
      <c r="XG5" s="201"/>
      <c r="XH5" s="201"/>
      <c r="XI5" s="201"/>
      <c r="XJ5" s="201"/>
      <c r="XK5" s="201"/>
      <c r="XL5" s="201"/>
      <c r="XM5" s="201"/>
      <c r="XN5" s="201"/>
      <c r="XO5" s="201"/>
      <c r="XP5" s="201"/>
      <c r="XQ5" s="201"/>
      <c r="XR5" s="201"/>
      <c r="XS5" s="201"/>
      <c r="XT5" s="201"/>
      <c r="XU5" s="201"/>
      <c r="XV5" s="201"/>
      <c r="XW5" s="201"/>
      <c r="XX5" s="201"/>
      <c r="XY5" s="201"/>
      <c r="XZ5" s="201"/>
      <c r="YA5" s="201"/>
      <c r="YB5" s="201"/>
      <c r="YC5" s="201"/>
      <c r="YD5" s="201"/>
      <c r="YE5" s="201"/>
      <c r="YF5" s="201"/>
      <c r="YG5" s="201"/>
      <c r="YH5" s="201"/>
      <c r="YI5" s="201"/>
      <c r="YJ5" s="201"/>
      <c r="YK5" s="201"/>
      <c r="YL5" s="201"/>
      <c r="YM5" s="201"/>
      <c r="YN5" s="201"/>
      <c r="YO5" s="201"/>
      <c r="YP5" s="201"/>
      <c r="YQ5" s="201"/>
      <c r="YR5" s="201"/>
      <c r="YS5" s="201"/>
      <c r="YT5" s="201"/>
      <c r="YU5" s="201"/>
      <c r="YV5" s="201"/>
      <c r="YW5" s="201"/>
      <c r="YX5" s="201"/>
      <c r="YY5" s="201"/>
      <c r="YZ5" s="201"/>
      <c r="ZA5" s="201"/>
      <c r="ZB5" s="201"/>
      <c r="ZC5" s="201"/>
      <c r="ZD5" s="201"/>
      <c r="ZE5" s="201"/>
      <c r="ZF5" s="201"/>
      <c r="ZG5" s="201"/>
      <c r="ZH5" s="201"/>
      <c r="ZI5" s="201"/>
      <c r="ZJ5" s="201"/>
      <c r="ZK5" s="201"/>
      <c r="ZL5" s="201"/>
      <c r="ZM5" s="201"/>
      <c r="ZN5" s="201"/>
      <c r="ZO5" s="201"/>
      <c r="ZP5" s="201"/>
      <c r="ZQ5" s="201"/>
      <c r="ZR5" s="201"/>
      <c r="ZS5" s="201"/>
      <c r="ZT5" s="201"/>
      <c r="ZU5" s="201"/>
      <c r="ZV5" s="201"/>
      <c r="ZW5" s="201"/>
      <c r="ZX5" s="201"/>
      <c r="ZY5" s="201"/>
      <c r="ZZ5" s="201"/>
      <c r="AAA5" s="201"/>
      <c r="AAB5" s="201"/>
      <c r="AAC5" s="201"/>
      <c r="AAD5" s="201"/>
      <c r="AAE5" s="201"/>
      <c r="AAF5" s="201"/>
      <c r="AAG5" s="201"/>
      <c r="AAH5" s="201"/>
      <c r="AAI5" s="201"/>
      <c r="AAJ5" s="201"/>
      <c r="AAK5" s="201"/>
      <c r="AAL5" s="201"/>
      <c r="AAM5" s="201"/>
      <c r="AAN5" s="201"/>
      <c r="AAO5" s="201"/>
      <c r="AAP5" s="201"/>
      <c r="AAQ5" s="201"/>
      <c r="AAR5" s="201"/>
      <c r="AAS5" s="201"/>
      <c r="AAT5" s="201"/>
      <c r="AAU5" s="201"/>
      <c r="AAV5" s="201"/>
      <c r="AAW5" s="201"/>
      <c r="AAX5" s="201"/>
      <c r="AAY5" s="201"/>
      <c r="AAZ5" s="201"/>
      <c r="ABA5" s="201"/>
      <c r="ABB5" s="201"/>
      <c r="ABC5" s="201"/>
      <c r="ABD5" s="201"/>
      <c r="ABE5" s="201"/>
      <c r="ABF5" s="201"/>
      <c r="ABG5" s="201"/>
      <c r="ABH5" s="201"/>
      <c r="ABI5" s="201"/>
      <c r="ABJ5" s="201"/>
      <c r="ABK5" s="201"/>
      <c r="ABL5" s="201"/>
      <c r="ABM5" s="201"/>
      <c r="ABN5" s="201"/>
      <c r="ABO5" s="201"/>
      <c r="ABP5" s="201"/>
      <c r="ABQ5" s="201"/>
      <c r="ABR5" s="201"/>
      <c r="ABS5" s="201"/>
      <c r="ABT5" s="201"/>
      <c r="ABU5" s="201"/>
      <c r="ABV5" s="201"/>
      <c r="ABW5" s="201"/>
      <c r="ABX5" s="201"/>
      <c r="ABY5" s="201"/>
      <c r="ABZ5" s="201"/>
      <c r="ACA5" s="201"/>
      <c r="ACB5" s="201"/>
      <c r="ACC5" s="201"/>
      <c r="ACD5" s="201"/>
      <c r="ACE5" s="201"/>
      <c r="ACF5" s="201"/>
      <c r="ACG5" s="201"/>
      <c r="ACH5" s="201"/>
      <c r="ACI5" s="201"/>
      <c r="ACJ5" s="201"/>
      <c r="ACK5" s="201"/>
      <c r="ACL5" s="201"/>
      <c r="ACM5" s="201"/>
      <c r="ACN5" s="201"/>
      <c r="ACO5" s="201"/>
      <c r="ACP5" s="201"/>
      <c r="ACQ5" s="201"/>
      <c r="ACR5" s="201"/>
      <c r="ACS5" s="201"/>
      <c r="ACT5" s="201"/>
      <c r="ACU5" s="201"/>
      <c r="ACV5" s="201"/>
      <c r="ACW5" s="201"/>
      <c r="ACX5" s="201"/>
      <c r="ACY5" s="201"/>
      <c r="ACZ5" s="201"/>
      <c r="ADA5" s="201"/>
      <c r="ADB5" s="201"/>
      <c r="ADC5" s="201"/>
      <c r="ADD5" s="201"/>
      <c r="ADE5" s="201"/>
      <c r="ADF5" s="201"/>
      <c r="ADG5" s="201"/>
      <c r="ADH5" s="201"/>
      <c r="ADI5" s="201"/>
      <c r="ADJ5" s="201"/>
      <c r="ADK5" s="201"/>
      <c r="ADL5" s="201"/>
      <c r="ADM5" s="201"/>
      <c r="ADN5" s="201"/>
      <c r="ADO5" s="201"/>
      <c r="ADP5" s="201"/>
      <c r="ADQ5" s="201"/>
      <c r="ADR5" s="201"/>
      <c r="ADS5" s="201"/>
      <c r="ADT5" s="201"/>
      <c r="ADU5" s="201"/>
      <c r="ADV5" s="201"/>
      <c r="ADW5" s="201"/>
      <c r="ADX5" s="201"/>
      <c r="ADY5" s="201"/>
      <c r="ADZ5" s="201"/>
      <c r="AEA5" s="201"/>
      <c r="AEB5" s="201"/>
      <c r="AEC5" s="201"/>
      <c r="AED5" s="201"/>
      <c r="AEE5" s="201"/>
      <c r="AEF5" s="201"/>
      <c r="AEG5" s="201"/>
      <c r="AEH5" s="201"/>
      <c r="AEI5" s="201"/>
      <c r="AEJ5" s="201"/>
      <c r="AEK5" s="201"/>
      <c r="AEL5" s="201"/>
      <c r="AEM5" s="201"/>
      <c r="AEN5" s="201"/>
      <c r="AEO5" s="201"/>
      <c r="AEP5" s="201"/>
      <c r="AEQ5" s="201"/>
      <c r="AER5" s="201"/>
      <c r="AES5" s="201"/>
      <c r="AET5" s="201"/>
      <c r="AEU5" s="201"/>
      <c r="AEV5" s="201"/>
      <c r="AEW5" s="201"/>
      <c r="AEX5" s="201"/>
      <c r="AEY5" s="201"/>
      <c r="AEZ5" s="201"/>
      <c r="AFA5" s="201"/>
      <c r="AFB5" s="201"/>
      <c r="AFC5" s="201"/>
      <c r="AFD5" s="201"/>
      <c r="AFE5" s="201"/>
      <c r="AFF5" s="201"/>
      <c r="AFG5" s="201"/>
      <c r="AFH5" s="201"/>
      <c r="AFI5" s="201"/>
      <c r="AFJ5" s="201"/>
      <c r="AFK5" s="201"/>
      <c r="AFL5" s="201"/>
      <c r="AFM5" s="201"/>
      <c r="AFN5" s="201"/>
      <c r="AFO5" s="201"/>
      <c r="AFP5" s="201"/>
      <c r="AFQ5" s="201"/>
      <c r="AFR5" s="201"/>
      <c r="AFS5" s="201"/>
      <c r="AFT5" s="201"/>
      <c r="AFU5" s="201"/>
      <c r="AFV5" s="201"/>
      <c r="AFW5" s="201"/>
      <c r="AFX5" s="201"/>
      <c r="AFY5" s="201"/>
      <c r="AFZ5" s="201"/>
      <c r="AGA5" s="201"/>
      <c r="AGB5" s="201"/>
      <c r="AGC5" s="201"/>
      <c r="AGD5" s="201"/>
      <c r="AGE5" s="201"/>
      <c r="AGF5" s="201"/>
      <c r="AGG5" s="201"/>
      <c r="AGH5" s="201"/>
      <c r="AGI5" s="201"/>
      <c r="AGJ5" s="201"/>
      <c r="AGK5" s="201"/>
      <c r="AGL5" s="201"/>
      <c r="AGM5" s="201"/>
      <c r="AGN5" s="201"/>
      <c r="AGO5" s="201"/>
      <c r="AGP5" s="201"/>
      <c r="AGQ5" s="201"/>
      <c r="AGR5" s="201"/>
      <c r="AGS5" s="201"/>
      <c r="AGT5" s="201"/>
      <c r="AGU5" s="201"/>
      <c r="AGV5" s="201"/>
      <c r="AGW5" s="201"/>
      <c r="AGX5" s="201"/>
      <c r="AGY5" s="201"/>
      <c r="AGZ5" s="201"/>
      <c r="AHA5" s="201"/>
      <c r="AHB5" s="201"/>
      <c r="AHC5" s="201"/>
      <c r="AHD5" s="201"/>
      <c r="AHE5" s="201"/>
      <c r="AHF5" s="201"/>
      <c r="AHG5" s="201"/>
      <c r="AHH5" s="201"/>
      <c r="AHI5" s="201"/>
      <c r="AHJ5" s="201"/>
      <c r="AHK5" s="201"/>
      <c r="AHL5" s="201"/>
      <c r="AHM5" s="201"/>
      <c r="AHN5" s="201"/>
      <c r="AHO5" s="201"/>
      <c r="AHP5" s="201"/>
      <c r="AHQ5" s="201"/>
      <c r="AHR5" s="201"/>
      <c r="AHS5" s="201"/>
      <c r="AHT5" s="201"/>
      <c r="AHU5" s="201"/>
      <c r="AHV5" s="201"/>
      <c r="AHW5" s="201"/>
      <c r="AHX5" s="201"/>
      <c r="AHY5" s="201"/>
      <c r="AHZ5" s="201"/>
      <c r="AIA5" s="201"/>
      <c r="AIB5" s="201"/>
      <c r="AIC5" s="201"/>
      <c r="AID5" s="201"/>
      <c r="AIE5" s="201"/>
      <c r="AIF5" s="201"/>
      <c r="AIG5" s="201"/>
      <c r="AIH5" s="201"/>
      <c r="AII5" s="201"/>
      <c r="AIJ5" s="201"/>
      <c r="AIK5" s="201"/>
      <c r="AIL5" s="201"/>
      <c r="AIM5" s="201"/>
      <c r="AIN5" s="201"/>
      <c r="AIO5" s="201"/>
      <c r="AIP5" s="201"/>
      <c r="AIQ5" s="201"/>
      <c r="AIR5" s="201"/>
      <c r="AIS5" s="201"/>
      <c r="AIT5" s="201"/>
      <c r="AIU5" s="201"/>
      <c r="AIV5" s="201"/>
      <c r="AIW5" s="201"/>
      <c r="AIX5" s="201"/>
      <c r="AIY5" s="201"/>
      <c r="AIZ5" s="201"/>
      <c r="AJA5" s="201"/>
      <c r="AJB5" s="201"/>
      <c r="AJC5" s="201"/>
      <c r="AJD5" s="201"/>
      <c r="AJE5" s="201"/>
      <c r="AJF5" s="201"/>
      <c r="AJG5" s="201"/>
      <c r="AJH5" s="201"/>
      <c r="AJI5" s="201"/>
      <c r="AJJ5" s="201"/>
      <c r="AJK5" s="201"/>
      <c r="AJL5" s="201"/>
      <c r="AJM5" s="201"/>
      <c r="AJN5" s="201"/>
      <c r="AJO5" s="201"/>
      <c r="AJP5" s="201"/>
      <c r="AJQ5" s="201"/>
      <c r="AJR5" s="201"/>
      <c r="AJS5" s="201"/>
      <c r="AJT5" s="201"/>
      <c r="AJU5" s="201"/>
      <c r="AJV5" s="201"/>
      <c r="AJW5" s="201"/>
      <c r="AJX5" s="201"/>
      <c r="AJY5" s="201"/>
      <c r="AJZ5" s="201"/>
      <c r="AKA5" s="201"/>
      <c r="AKB5" s="201"/>
      <c r="AKC5" s="201"/>
      <c r="AKD5" s="201"/>
      <c r="AKE5" s="201"/>
      <c r="AKF5" s="201"/>
      <c r="AKG5" s="201"/>
      <c r="AKH5" s="201"/>
      <c r="AKI5" s="201"/>
      <c r="AKJ5" s="201"/>
      <c r="AKK5" s="201"/>
      <c r="AKL5" s="201"/>
      <c r="AKM5" s="201"/>
      <c r="AKN5" s="201"/>
      <c r="AKO5" s="201"/>
      <c r="AKP5" s="201"/>
      <c r="AKQ5" s="201"/>
      <c r="AKR5" s="201"/>
      <c r="AKS5" s="201"/>
      <c r="AKT5" s="201"/>
      <c r="AKU5" s="201"/>
      <c r="AKV5" s="201"/>
      <c r="AKW5" s="201"/>
      <c r="AKX5" s="201"/>
      <c r="AKY5" s="201"/>
      <c r="AKZ5" s="201"/>
      <c r="ALA5" s="201"/>
      <c r="ALB5" s="201"/>
      <c r="ALC5" s="201"/>
      <c r="ALD5" s="201"/>
      <c r="ALE5" s="201"/>
      <c r="ALF5" s="201"/>
      <c r="ALG5" s="201"/>
      <c r="ALH5" s="201"/>
      <c r="ALI5" s="201"/>
      <c r="ALJ5" s="201"/>
      <c r="ALK5" s="201"/>
      <c r="ALL5" s="201"/>
      <c r="ALM5" s="201"/>
      <c r="ALN5" s="201"/>
      <c r="ALO5" s="201"/>
      <c r="ALP5" s="201"/>
      <c r="ALQ5" s="201"/>
      <c r="ALR5" s="201"/>
      <c r="ALS5" s="201"/>
      <c r="ALT5" s="201"/>
      <c r="ALU5" s="201"/>
      <c r="ALV5" s="201"/>
      <c r="ALW5" s="201"/>
      <c r="ALX5" s="201"/>
      <c r="ALY5" s="201"/>
      <c r="ALZ5" s="201"/>
      <c r="AMA5" s="201"/>
      <c r="AMB5" s="201"/>
      <c r="AMC5" s="201"/>
      <c r="AMD5" s="201"/>
      <c r="AME5" s="201"/>
      <c r="AMF5" s="201"/>
      <c r="AMG5" s="201"/>
      <c r="AMH5" s="201"/>
      <c r="AMI5" s="201"/>
      <c r="AMJ5" s="201"/>
      <c r="AMK5" s="201"/>
      <c r="AML5" s="201"/>
      <c r="AMM5" s="201"/>
      <c r="AMN5" s="201"/>
      <c r="AMO5" s="201"/>
      <c r="AMP5" s="201"/>
    </row>
    <row r="6" spans="1:1030" ht="60">
      <c r="A6" s="361">
        <v>1</v>
      </c>
      <c r="B6" s="362">
        <v>64</v>
      </c>
      <c r="C6" s="362" t="s">
        <v>1339</v>
      </c>
      <c r="D6" s="349" t="s">
        <v>770</v>
      </c>
      <c r="E6" s="363" t="s">
        <v>1199</v>
      </c>
      <c r="F6" s="363" t="s">
        <v>1384</v>
      </c>
      <c r="G6" s="364"/>
      <c r="H6" s="365"/>
      <c r="I6" s="366">
        <v>1.34E-2</v>
      </c>
      <c r="J6" s="367">
        <f t="shared" ref="J6:J61" si="0">$B6*I6</f>
        <v>0.85760000000000003</v>
      </c>
      <c r="K6" s="366">
        <v>7.5300000000000002E-3</v>
      </c>
      <c r="L6" s="367">
        <f t="shared" ref="L6:L63" si="1">$B6*K6</f>
        <v>0.48192000000000002</v>
      </c>
      <c r="M6" s="368" t="s">
        <v>916</v>
      </c>
      <c r="N6" s="369"/>
      <c r="O6" s="98"/>
      <c r="P6" s="98"/>
    </row>
    <row r="7" spans="1:1030" ht="18" customHeight="1">
      <c r="A7" s="361">
        <v>2</v>
      </c>
      <c r="B7" s="362">
        <v>1</v>
      </c>
      <c r="C7" s="362" t="s">
        <v>1340</v>
      </c>
      <c r="D7" s="363" t="s">
        <v>829</v>
      </c>
      <c r="E7" s="363" t="s">
        <v>1073</v>
      </c>
      <c r="F7" s="363" t="s">
        <v>1385</v>
      </c>
      <c r="G7" s="368"/>
      <c r="H7" s="365"/>
      <c r="I7" s="366">
        <v>0.1</v>
      </c>
      <c r="J7" s="367">
        <f t="shared" si="0"/>
        <v>0.1</v>
      </c>
      <c r="K7" s="366">
        <v>0.04</v>
      </c>
      <c r="L7" s="367">
        <f t="shared" si="1"/>
        <v>0.04</v>
      </c>
      <c r="M7" s="368" t="s">
        <v>916</v>
      </c>
      <c r="N7" s="369"/>
      <c r="O7" s="98"/>
      <c r="P7" s="98"/>
    </row>
    <row r="8" spans="1:1030" ht="17.100000000000001" customHeight="1">
      <c r="A8" s="361">
        <v>3</v>
      </c>
      <c r="B8" s="362">
        <v>1</v>
      </c>
      <c r="C8" s="362" t="s">
        <v>131</v>
      </c>
      <c r="D8" s="349" t="s">
        <v>806</v>
      </c>
      <c r="E8" s="363" t="s">
        <v>1163</v>
      </c>
      <c r="F8" s="363" t="s">
        <v>1386</v>
      </c>
      <c r="G8" s="368"/>
      <c r="H8" s="365"/>
      <c r="I8" s="366">
        <v>0.1</v>
      </c>
      <c r="J8" s="367">
        <f t="shared" si="0"/>
        <v>0.1</v>
      </c>
      <c r="K8" s="366">
        <v>2.4E-2</v>
      </c>
      <c r="L8" s="367">
        <f t="shared" si="1"/>
        <v>2.4E-2</v>
      </c>
      <c r="M8" s="368" t="s">
        <v>916</v>
      </c>
      <c r="N8" s="369"/>
      <c r="O8" s="98"/>
      <c r="P8" s="98"/>
    </row>
    <row r="9" spans="1:1030">
      <c r="A9" s="361">
        <v>4</v>
      </c>
      <c r="B9" s="362">
        <v>4</v>
      </c>
      <c r="C9" s="362" t="s">
        <v>1341</v>
      </c>
      <c r="D9" s="370" t="s">
        <v>1233</v>
      </c>
      <c r="E9" s="363" t="s">
        <v>964</v>
      </c>
      <c r="F9" s="363" t="s">
        <v>1387</v>
      </c>
      <c r="G9" s="368"/>
      <c r="H9" s="365"/>
      <c r="I9" s="366">
        <v>1.0229999999999999</v>
      </c>
      <c r="J9" s="367">
        <f t="shared" si="0"/>
        <v>4.0919999999999996</v>
      </c>
      <c r="K9" s="366">
        <v>1.0229999999999999</v>
      </c>
      <c r="L9" s="367">
        <f t="shared" si="1"/>
        <v>4.0919999999999996</v>
      </c>
      <c r="M9" s="368" t="s">
        <v>916</v>
      </c>
      <c r="N9" s="369"/>
      <c r="O9" s="98"/>
      <c r="P9" s="98"/>
    </row>
    <row r="10" spans="1:1030">
      <c r="A10" s="361">
        <v>5</v>
      </c>
      <c r="B10" s="362">
        <v>1</v>
      </c>
      <c r="C10" s="362" t="s">
        <v>1342</v>
      </c>
      <c r="D10" s="349" t="s">
        <v>961</v>
      </c>
      <c r="E10" s="363" t="s">
        <v>1234</v>
      </c>
      <c r="F10" s="363" t="s">
        <v>1388</v>
      </c>
      <c r="G10" s="368"/>
      <c r="H10" s="365"/>
      <c r="I10" s="366">
        <v>0.1</v>
      </c>
      <c r="J10" s="367">
        <f t="shared" si="0"/>
        <v>0.1</v>
      </c>
      <c r="K10" s="366">
        <v>3.2000000000000001E-2</v>
      </c>
      <c r="L10" s="367">
        <f t="shared" si="1"/>
        <v>3.2000000000000001E-2</v>
      </c>
      <c r="M10" s="368" t="s">
        <v>916</v>
      </c>
      <c r="N10" s="369"/>
      <c r="O10" s="98"/>
      <c r="P10" s="98"/>
    </row>
    <row r="11" spans="1:1030" ht="30">
      <c r="A11" s="361">
        <v>6</v>
      </c>
      <c r="B11" s="362">
        <v>32</v>
      </c>
      <c r="C11" s="362" t="s">
        <v>1343</v>
      </c>
      <c r="D11" s="370" t="s">
        <v>1010</v>
      </c>
      <c r="E11" s="363" t="s">
        <v>1011</v>
      </c>
      <c r="F11" s="363" t="s">
        <v>1389</v>
      </c>
      <c r="G11" s="368"/>
      <c r="H11" s="365"/>
      <c r="I11" s="366">
        <v>5.3800000000000001E-2</v>
      </c>
      <c r="J11" s="367">
        <f t="shared" si="0"/>
        <v>1.7216</v>
      </c>
      <c r="K11" s="366">
        <v>3.8420000000000003E-2</v>
      </c>
      <c r="L11" s="367">
        <f t="shared" si="1"/>
        <v>1.2294400000000001</v>
      </c>
      <c r="M11" s="368" t="s">
        <v>916</v>
      </c>
      <c r="N11" s="369"/>
      <c r="O11" s="98"/>
      <c r="P11" s="98"/>
    </row>
    <row r="12" spans="1:1030">
      <c r="A12" s="361">
        <v>7</v>
      </c>
      <c r="B12" s="362">
        <v>2</v>
      </c>
      <c r="C12" s="362" t="s">
        <v>1344</v>
      </c>
      <c r="D12" s="370" t="s">
        <v>998</v>
      </c>
      <c r="E12" s="363" t="s">
        <v>1382</v>
      </c>
      <c r="F12" s="363" t="s">
        <v>1390</v>
      </c>
      <c r="G12" s="368"/>
      <c r="H12" s="365"/>
      <c r="I12" s="366">
        <v>0.03</v>
      </c>
      <c r="J12" s="367">
        <f t="shared" si="0"/>
        <v>0.06</v>
      </c>
      <c r="K12" s="366">
        <v>0.03</v>
      </c>
      <c r="L12" s="367">
        <f t="shared" si="1"/>
        <v>0.06</v>
      </c>
      <c r="M12" s="368" t="s">
        <v>916</v>
      </c>
      <c r="N12" s="369"/>
      <c r="O12" s="98"/>
      <c r="P12" s="98"/>
    </row>
    <row r="13" spans="1:1030">
      <c r="A13" s="361">
        <v>8</v>
      </c>
      <c r="B13" s="362">
        <v>1</v>
      </c>
      <c r="C13" s="362" t="s">
        <v>1345</v>
      </c>
      <c r="D13" s="370" t="s">
        <v>1305</v>
      </c>
      <c r="E13" s="363" t="s">
        <v>1383</v>
      </c>
      <c r="F13" s="363" t="s">
        <v>1391</v>
      </c>
      <c r="G13" s="368"/>
      <c r="H13" s="365"/>
      <c r="I13" s="366">
        <v>0.1</v>
      </c>
      <c r="J13" s="367">
        <f t="shared" si="0"/>
        <v>0.1</v>
      </c>
      <c r="K13" s="366">
        <v>2.9000000000000001E-2</v>
      </c>
      <c r="L13" s="367">
        <f t="shared" si="1"/>
        <v>2.9000000000000001E-2</v>
      </c>
      <c r="M13" s="368" t="s">
        <v>916</v>
      </c>
      <c r="N13" s="369"/>
      <c r="O13" s="98"/>
      <c r="P13" s="98"/>
    </row>
    <row r="14" spans="1:1030">
      <c r="A14" s="361">
        <v>9</v>
      </c>
      <c r="B14" s="362">
        <v>1</v>
      </c>
      <c r="C14" s="362" t="s">
        <v>1346</v>
      </c>
      <c r="D14" s="363" t="s">
        <v>1306</v>
      </c>
      <c r="E14" s="371"/>
      <c r="F14" s="361"/>
      <c r="G14" s="368"/>
      <c r="H14" s="365"/>
      <c r="I14" s="372"/>
      <c r="J14" s="367">
        <f t="shared" si="0"/>
        <v>0</v>
      </c>
      <c r="K14" s="368"/>
      <c r="L14" s="367">
        <f t="shared" si="1"/>
        <v>0</v>
      </c>
      <c r="M14" s="368" t="s">
        <v>916</v>
      </c>
      <c r="N14" s="369"/>
      <c r="O14" s="98"/>
      <c r="P14" s="98"/>
    </row>
    <row r="15" spans="1:1030">
      <c r="A15" s="361">
        <v>10</v>
      </c>
      <c r="B15" s="362">
        <v>1</v>
      </c>
      <c r="C15" s="362" t="s">
        <v>1347</v>
      </c>
      <c r="D15" s="363" t="s">
        <v>1307</v>
      </c>
      <c r="E15" s="373"/>
      <c r="F15" s="369"/>
      <c r="G15" s="368"/>
      <c r="H15" s="365"/>
      <c r="I15" s="372"/>
      <c r="J15" s="367">
        <f t="shared" si="0"/>
        <v>0</v>
      </c>
      <c r="K15" s="368"/>
      <c r="L15" s="367">
        <f t="shared" si="1"/>
        <v>0</v>
      </c>
      <c r="M15" s="368" t="s">
        <v>916</v>
      </c>
      <c r="N15" s="369"/>
      <c r="O15" s="98"/>
      <c r="P15" s="98"/>
    </row>
    <row r="16" spans="1:1030">
      <c r="A16" s="361">
        <v>11</v>
      </c>
      <c r="B16" s="362">
        <v>1</v>
      </c>
      <c r="C16" s="362" t="s">
        <v>1348</v>
      </c>
      <c r="D16" s="370" t="s">
        <v>1308</v>
      </c>
      <c r="E16" s="363" t="s">
        <v>1392</v>
      </c>
      <c r="F16" s="369"/>
      <c r="G16" s="368"/>
      <c r="H16" s="365"/>
      <c r="I16" s="366">
        <v>0.27</v>
      </c>
      <c r="J16" s="367">
        <f t="shared" si="0"/>
        <v>0.27</v>
      </c>
      <c r="K16" s="366">
        <v>0.24299999999999999</v>
      </c>
      <c r="L16" s="367">
        <f t="shared" si="1"/>
        <v>0.24299999999999999</v>
      </c>
      <c r="M16" s="368" t="s">
        <v>916</v>
      </c>
      <c r="N16" s="369"/>
      <c r="O16" s="98"/>
      <c r="P16" s="98"/>
    </row>
    <row r="17" spans="1:16">
      <c r="A17" s="361">
        <v>12</v>
      </c>
      <c r="B17" s="362">
        <v>1</v>
      </c>
      <c r="C17" s="362" t="s">
        <v>1349</v>
      </c>
      <c r="D17" s="370" t="s">
        <v>1309</v>
      </c>
      <c r="E17" s="363" t="s">
        <v>1393</v>
      </c>
      <c r="F17" s="369"/>
      <c r="G17" s="368"/>
      <c r="H17" s="365"/>
      <c r="I17" s="366">
        <v>0.54</v>
      </c>
      <c r="J17" s="367">
        <f t="shared" si="0"/>
        <v>0.54</v>
      </c>
      <c r="K17" s="366">
        <v>0.45400000000000001</v>
      </c>
      <c r="L17" s="367">
        <f t="shared" si="1"/>
        <v>0.45400000000000001</v>
      </c>
      <c r="M17" s="368" t="s">
        <v>916</v>
      </c>
      <c r="N17" s="369"/>
      <c r="O17" s="98"/>
      <c r="P17" s="98"/>
    </row>
    <row r="18" spans="1:16">
      <c r="A18" s="361">
        <v>13</v>
      </c>
      <c r="B18" s="362">
        <v>1</v>
      </c>
      <c r="C18" s="362" t="s">
        <v>248</v>
      </c>
      <c r="D18" s="349">
        <v>4527</v>
      </c>
      <c r="E18" s="363" t="s">
        <v>1238</v>
      </c>
      <c r="F18" s="369"/>
      <c r="G18" s="368"/>
      <c r="H18" s="365"/>
      <c r="I18" s="366">
        <v>0.73</v>
      </c>
      <c r="J18" s="367">
        <f t="shared" si="0"/>
        <v>0.73</v>
      </c>
      <c r="K18" s="366">
        <v>0.55000000000000004</v>
      </c>
      <c r="L18" s="367">
        <f t="shared" si="1"/>
        <v>0.55000000000000004</v>
      </c>
      <c r="M18" s="368" t="s">
        <v>916</v>
      </c>
      <c r="N18" s="369"/>
      <c r="O18" s="98"/>
      <c r="P18" s="98"/>
    </row>
    <row r="19" spans="1:16">
      <c r="A19" s="361">
        <v>14</v>
      </c>
      <c r="B19" s="362">
        <v>2</v>
      </c>
      <c r="C19" s="362" t="s">
        <v>330</v>
      </c>
      <c r="D19" s="363" t="s">
        <v>331</v>
      </c>
      <c r="E19" s="373"/>
      <c r="F19" s="369"/>
      <c r="G19" s="368"/>
      <c r="H19" s="365"/>
      <c r="I19" s="374">
        <v>1.5</v>
      </c>
      <c r="J19" s="367">
        <f t="shared" si="0"/>
        <v>3</v>
      </c>
      <c r="K19" s="374">
        <v>1.5</v>
      </c>
      <c r="L19" s="367">
        <f t="shared" si="1"/>
        <v>3</v>
      </c>
      <c r="M19" s="368" t="s">
        <v>732</v>
      </c>
      <c r="N19" s="369"/>
      <c r="O19" s="98"/>
      <c r="P19" s="98"/>
    </row>
    <row r="20" spans="1:16">
      <c r="A20" s="361">
        <v>15</v>
      </c>
      <c r="B20" s="362">
        <v>1</v>
      </c>
      <c r="C20" s="362" t="s">
        <v>332</v>
      </c>
      <c r="D20" s="363" t="s">
        <v>1310</v>
      </c>
      <c r="E20" s="373"/>
      <c r="F20" s="369"/>
      <c r="G20" s="368"/>
      <c r="H20" s="365"/>
      <c r="I20" s="374">
        <v>1.5</v>
      </c>
      <c r="J20" s="367">
        <f t="shared" si="0"/>
        <v>1.5</v>
      </c>
      <c r="K20" s="374">
        <v>1.5</v>
      </c>
      <c r="L20" s="367">
        <f t="shared" si="1"/>
        <v>1.5</v>
      </c>
      <c r="M20" s="368" t="s">
        <v>732</v>
      </c>
      <c r="N20" s="369"/>
      <c r="O20" s="98"/>
      <c r="P20" s="98"/>
    </row>
    <row r="21" spans="1:16" ht="30">
      <c r="A21" s="361">
        <v>16</v>
      </c>
      <c r="B21" s="362">
        <v>16</v>
      </c>
      <c r="C21" s="362" t="s">
        <v>1350</v>
      </c>
      <c r="D21" s="363" t="s">
        <v>1311</v>
      </c>
      <c r="E21" s="363" t="s">
        <v>1394</v>
      </c>
      <c r="F21" s="369"/>
      <c r="G21" s="368"/>
      <c r="H21" s="365"/>
      <c r="I21" s="366">
        <v>3.226</v>
      </c>
      <c r="J21" s="375">
        <f t="shared" si="0"/>
        <v>51.616</v>
      </c>
      <c r="K21" s="366">
        <v>2.6432000000000002</v>
      </c>
      <c r="L21" s="367">
        <f t="shared" si="1"/>
        <v>42.291200000000003</v>
      </c>
      <c r="M21" s="368" t="s">
        <v>916</v>
      </c>
      <c r="N21" s="369"/>
      <c r="O21" s="98"/>
      <c r="P21" s="98"/>
    </row>
    <row r="22" spans="1:16">
      <c r="A22" s="361">
        <v>17</v>
      </c>
      <c r="B22" s="362">
        <v>3</v>
      </c>
      <c r="C22" s="362" t="s">
        <v>1351</v>
      </c>
      <c r="D22" s="363" t="s">
        <v>1312</v>
      </c>
      <c r="E22" s="376"/>
      <c r="F22" s="361"/>
      <c r="G22" s="368"/>
      <c r="H22" s="365"/>
      <c r="I22" s="377">
        <v>5</v>
      </c>
      <c r="J22" s="375">
        <f t="shared" si="0"/>
        <v>15</v>
      </c>
      <c r="K22" s="374">
        <v>5</v>
      </c>
      <c r="L22" s="367">
        <f t="shared" si="1"/>
        <v>15</v>
      </c>
      <c r="M22" s="368" t="s">
        <v>732</v>
      </c>
      <c r="N22" s="369"/>
      <c r="O22" s="98"/>
      <c r="P22" s="98"/>
    </row>
    <row r="23" spans="1:16">
      <c r="A23" s="361">
        <v>18</v>
      </c>
      <c r="B23" s="362">
        <v>1</v>
      </c>
      <c r="C23" s="362" t="s">
        <v>1352</v>
      </c>
      <c r="D23" s="370" t="s">
        <v>1313</v>
      </c>
      <c r="E23" s="363" t="s">
        <v>1395</v>
      </c>
      <c r="F23" s="361"/>
      <c r="G23" s="368"/>
      <c r="H23" s="365"/>
      <c r="I23" s="366">
        <v>1.44</v>
      </c>
      <c r="J23" s="375">
        <f t="shared" si="0"/>
        <v>1.44</v>
      </c>
      <c r="K23" s="366">
        <v>1.268</v>
      </c>
      <c r="L23" s="367">
        <f t="shared" si="1"/>
        <v>1.268</v>
      </c>
      <c r="M23" s="368" t="s">
        <v>916</v>
      </c>
      <c r="N23" s="369"/>
      <c r="O23" s="98"/>
      <c r="P23" s="98"/>
    </row>
    <row r="24" spans="1:16">
      <c r="A24" s="361">
        <v>19</v>
      </c>
      <c r="B24" s="362">
        <v>1</v>
      </c>
      <c r="C24" s="362" t="s">
        <v>1353</v>
      </c>
      <c r="D24" s="363" t="s">
        <v>1314</v>
      </c>
      <c r="E24" s="378"/>
      <c r="F24" s="361"/>
      <c r="G24" s="368"/>
      <c r="H24" s="365"/>
      <c r="I24" s="374"/>
      <c r="J24" s="375">
        <f t="shared" si="0"/>
        <v>0</v>
      </c>
      <c r="K24" s="379"/>
      <c r="L24" s="367">
        <f t="shared" si="1"/>
        <v>0</v>
      </c>
      <c r="M24" s="368"/>
      <c r="N24" s="369"/>
      <c r="O24" s="98"/>
      <c r="P24" s="98"/>
    </row>
    <row r="25" spans="1:16">
      <c r="A25" s="361">
        <v>20</v>
      </c>
      <c r="B25" s="362">
        <v>1</v>
      </c>
      <c r="C25" s="362" t="s">
        <v>78</v>
      </c>
      <c r="D25" s="363" t="s">
        <v>1315</v>
      </c>
      <c r="E25" s="363" t="s">
        <v>1396</v>
      </c>
      <c r="F25" s="361"/>
      <c r="G25" s="368"/>
      <c r="H25" s="365"/>
      <c r="I25" s="366">
        <v>0.53</v>
      </c>
      <c r="J25" s="375">
        <f t="shared" si="0"/>
        <v>0.53</v>
      </c>
      <c r="K25" s="366">
        <v>0.42</v>
      </c>
      <c r="L25" s="367">
        <f t="shared" si="1"/>
        <v>0.42</v>
      </c>
      <c r="M25" s="368" t="s">
        <v>916</v>
      </c>
      <c r="N25" s="369"/>
      <c r="O25" s="98"/>
      <c r="P25" s="98"/>
    </row>
    <row r="26" spans="1:16">
      <c r="A26" s="361">
        <v>21</v>
      </c>
      <c r="B26" s="362">
        <v>1</v>
      </c>
      <c r="C26" s="362" t="s">
        <v>879</v>
      </c>
      <c r="D26" s="370" t="s">
        <v>1316</v>
      </c>
      <c r="E26" s="363" t="s">
        <v>1397</v>
      </c>
      <c r="F26" s="361"/>
      <c r="G26" s="368"/>
      <c r="H26" s="365"/>
      <c r="I26" s="366">
        <v>0.76</v>
      </c>
      <c r="J26" s="375">
        <f t="shared" si="0"/>
        <v>0.76</v>
      </c>
      <c r="K26" s="366">
        <v>0.59199999999999997</v>
      </c>
      <c r="L26" s="367">
        <f t="shared" si="1"/>
        <v>0.59199999999999997</v>
      </c>
      <c r="M26" s="368" t="s">
        <v>916</v>
      </c>
      <c r="N26" s="369"/>
      <c r="O26" s="98"/>
      <c r="P26" s="98"/>
    </row>
    <row r="27" spans="1:16">
      <c r="A27" s="361">
        <v>22</v>
      </c>
      <c r="B27" s="362">
        <v>1</v>
      </c>
      <c r="C27" s="362" t="s">
        <v>1354</v>
      </c>
      <c r="D27" s="363" t="s">
        <v>1317</v>
      </c>
      <c r="E27" s="363" t="s">
        <v>1398</v>
      </c>
      <c r="F27" s="361"/>
      <c r="G27" s="368"/>
      <c r="H27" s="365"/>
      <c r="I27" s="366">
        <v>1.8130500000000001</v>
      </c>
      <c r="J27" s="375">
        <f t="shared" si="0"/>
        <v>1.8130500000000001</v>
      </c>
      <c r="K27" s="366">
        <v>1.8130500000000001</v>
      </c>
      <c r="L27" s="367">
        <f t="shared" si="1"/>
        <v>1.8130500000000001</v>
      </c>
      <c r="M27" s="368" t="s">
        <v>916</v>
      </c>
      <c r="N27" s="369"/>
      <c r="O27" s="98"/>
      <c r="P27" s="98"/>
    </row>
    <row r="28" spans="1:16">
      <c r="A28" s="361">
        <v>23</v>
      </c>
      <c r="B28" s="362">
        <v>1</v>
      </c>
      <c r="C28" s="362" t="s">
        <v>1355</v>
      </c>
      <c r="D28" s="370" t="s">
        <v>1318</v>
      </c>
      <c r="E28" s="363" t="s">
        <v>1396</v>
      </c>
      <c r="F28" s="361"/>
      <c r="G28" s="368"/>
      <c r="H28" s="365"/>
      <c r="I28" s="366">
        <v>0.53</v>
      </c>
      <c r="J28" s="367">
        <f t="shared" si="0"/>
        <v>0.53</v>
      </c>
      <c r="K28" s="366">
        <v>0.42</v>
      </c>
      <c r="L28" s="367">
        <f t="shared" si="1"/>
        <v>0.42</v>
      </c>
      <c r="M28" s="368" t="s">
        <v>916</v>
      </c>
      <c r="N28" s="369"/>
      <c r="O28" s="98"/>
      <c r="P28" s="98"/>
    </row>
    <row r="29" spans="1:16">
      <c r="A29" s="361">
        <v>24</v>
      </c>
      <c r="B29" s="362">
        <v>1</v>
      </c>
      <c r="C29" s="362" t="s">
        <v>1356</v>
      </c>
      <c r="D29" s="370" t="s">
        <v>1316</v>
      </c>
      <c r="E29" s="363" t="s">
        <v>1397</v>
      </c>
      <c r="F29" s="361"/>
      <c r="G29" s="368"/>
      <c r="H29" s="365"/>
      <c r="I29" s="366">
        <v>0.76</v>
      </c>
      <c r="J29" s="367">
        <f t="shared" si="0"/>
        <v>0.76</v>
      </c>
      <c r="K29" s="366">
        <v>0.59199999999999997</v>
      </c>
      <c r="L29" s="367">
        <f t="shared" si="1"/>
        <v>0.59199999999999997</v>
      </c>
      <c r="M29" s="368" t="s">
        <v>916</v>
      </c>
      <c r="N29" s="369"/>
      <c r="O29" s="98"/>
      <c r="P29" s="98"/>
    </row>
    <row r="30" spans="1:16" ht="30">
      <c r="A30" s="361">
        <v>25</v>
      </c>
      <c r="B30" s="362">
        <v>16</v>
      </c>
      <c r="C30" s="362" t="s">
        <v>1357</v>
      </c>
      <c r="D30" s="363" t="s">
        <v>1319</v>
      </c>
      <c r="E30" s="363" t="s">
        <v>1399</v>
      </c>
      <c r="F30" s="361"/>
      <c r="G30" s="368"/>
      <c r="H30" s="365"/>
      <c r="I30" s="366">
        <v>3.1419999999999999</v>
      </c>
      <c r="J30" s="367">
        <f t="shared" si="0"/>
        <v>50.271999999999998</v>
      </c>
      <c r="K30" s="366">
        <v>2.5739999999999998</v>
      </c>
      <c r="L30" s="367">
        <f t="shared" si="1"/>
        <v>41.183999999999997</v>
      </c>
      <c r="M30" s="368" t="s">
        <v>916</v>
      </c>
      <c r="N30" s="369"/>
      <c r="O30" s="98"/>
      <c r="P30" s="98"/>
    </row>
    <row r="31" spans="1:16" ht="30">
      <c r="A31" s="361">
        <v>26</v>
      </c>
      <c r="B31" s="362">
        <v>16</v>
      </c>
      <c r="C31" s="362" t="s">
        <v>1358</v>
      </c>
      <c r="D31" s="363" t="s">
        <v>1320</v>
      </c>
      <c r="E31" s="363" t="s">
        <v>1400</v>
      </c>
      <c r="F31" s="361"/>
      <c r="G31" s="368"/>
      <c r="H31" s="365"/>
      <c r="I31" s="366">
        <v>4.2405600000000003</v>
      </c>
      <c r="J31" s="367">
        <f t="shared" si="0"/>
        <v>67.848960000000005</v>
      </c>
      <c r="K31" s="366">
        <v>4.2405600000000003</v>
      </c>
      <c r="L31" s="367">
        <f t="shared" si="1"/>
        <v>67.848960000000005</v>
      </c>
      <c r="M31" s="368" t="s">
        <v>916</v>
      </c>
      <c r="N31" s="369"/>
      <c r="O31" s="98"/>
      <c r="P31" s="98"/>
    </row>
    <row r="32" spans="1:16">
      <c r="A32" s="361">
        <v>27</v>
      </c>
      <c r="B32" s="362">
        <v>1</v>
      </c>
      <c r="C32" s="362" t="s">
        <v>275</v>
      </c>
      <c r="D32" s="363" t="s">
        <v>1321</v>
      </c>
      <c r="E32" s="363" t="s">
        <v>1401</v>
      </c>
      <c r="F32" s="361"/>
      <c r="G32" s="368"/>
      <c r="H32" s="365"/>
      <c r="I32" s="366">
        <v>3.96</v>
      </c>
      <c r="J32" s="367">
        <f t="shared" si="0"/>
        <v>3.96</v>
      </c>
      <c r="K32" s="366">
        <v>3.96</v>
      </c>
      <c r="L32" s="367">
        <f t="shared" si="1"/>
        <v>3.96</v>
      </c>
      <c r="M32" s="368" t="s">
        <v>916</v>
      </c>
      <c r="N32" s="369"/>
      <c r="O32" s="98"/>
      <c r="P32" s="98"/>
    </row>
    <row r="33" spans="1:1028">
      <c r="A33" s="361">
        <v>28</v>
      </c>
      <c r="B33" s="362">
        <v>16</v>
      </c>
      <c r="C33" s="362" t="s">
        <v>1359</v>
      </c>
      <c r="D33" s="363" t="s">
        <v>1322</v>
      </c>
      <c r="E33" s="363" t="s">
        <v>1402</v>
      </c>
      <c r="F33" s="361"/>
      <c r="G33" s="368"/>
      <c r="H33" s="365"/>
      <c r="I33" s="366">
        <v>2.3668</v>
      </c>
      <c r="J33" s="367">
        <f t="shared" si="0"/>
        <v>37.8688</v>
      </c>
      <c r="K33" s="366">
        <v>2.2541000000000002</v>
      </c>
      <c r="L33" s="367">
        <f t="shared" si="1"/>
        <v>36.065600000000003</v>
      </c>
      <c r="M33" s="368" t="s">
        <v>916</v>
      </c>
      <c r="N33" s="369"/>
      <c r="O33" s="98"/>
      <c r="P33" s="98"/>
    </row>
    <row r="34" spans="1:1028">
      <c r="A34" s="361">
        <v>29</v>
      </c>
      <c r="B34" s="362">
        <v>4</v>
      </c>
      <c r="C34" s="362" t="s">
        <v>1360</v>
      </c>
      <c r="D34" s="371" t="s">
        <v>812</v>
      </c>
      <c r="E34" s="363" t="s">
        <v>1210</v>
      </c>
      <c r="F34" s="361"/>
      <c r="G34" s="368"/>
      <c r="H34" s="365"/>
      <c r="I34" s="366">
        <v>1.2999999999999999E-2</v>
      </c>
      <c r="J34" s="367">
        <f t="shared" si="0"/>
        <v>5.1999999999999998E-2</v>
      </c>
      <c r="K34" s="366">
        <v>1.2999999999999999E-2</v>
      </c>
      <c r="L34" s="367">
        <f t="shared" si="1"/>
        <v>5.1999999999999998E-2</v>
      </c>
      <c r="M34" s="368" t="s">
        <v>916</v>
      </c>
      <c r="N34" s="369"/>
      <c r="O34" s="98"/>
      <c r="P34" s="98"/>
    </row>
    <row r="35" spans="1:1028">
      <c r="A35" s="361">
        <v>30</v>
      </c>
      <c r="B35" s="362">
        <v>3</v>
      </c>
      <c r="C35" s="362" t="s">
        <v>1361</v>
      </c>
      <c r="D35" s="371" t="s">
        <v>780</v>
      </c>
      <c r="E35" s="363" t="s">
        <v>1254</v>
      </c>
      <c r="F35" s="361"/>
      <c r="G35" s="368"/>
      <c r="H35" s="365"/>
      <c r="I35" s="366">
        <v>0.31900000000000001</v>
      </c>
      <c r="J35" s="367">
        <f t="shared" si="0"/>
        <v>0.95700000000000007</v>
      </c>
      <c r="K35" s="366">
        <v>0.31900000000000001</v>
      </c>
      <c r="L35" s="367">
        <f t="shared" si="1"/>
        <v>0.95700000000000007</v>
      </c>
      <c r="M35" s="368" t="s">
        <v>916</v>
      </c>
      <c r="N35" s="369"/>
      <c r="O35" s="98"/>
      <c r="P35" s="98"/>
    </row>
    <row r="36" spans="1:1028">
      <c r="A36" s="361">
        <v>31</v>
      </c>
      <c r="B36" s="362">
        <v>6</v>
      </c>
      <c r="C36" s="362" t="s">
        <v>1362</v>
      </c>
      <c r="D36" s="370" t="s">
        <v>1323</v>
      </c>
      <c r="E36" s="363" t="s">
        <v>1403</v>
      </c>
      <c r="F36" s="369"/>
      <c r="G36" s="368"/>
      <c r="H36" s="365"/>
      <c r="I36" s="366">
        <v>8.6999999999999994E-2</v>
      </c>
      <c r="J36" s="367">
        <f t="shared" si="0"/>
        <v>0.52200000000000002</v>
      </c>
      <c r="K36" s="366">
        <v>3.3300000000000003E-2</v>
      </c>
      <c r="L36" s="367">
        <f t="shared" si="1"/>
        <v>0.19980000000000003</v>
      </c>
      <c r="M36" s="368" t="s">
        <v>916</v>
      </c>
      <c r="N36" s="369"/>
      <c r="O36" s="98"/>
      <c r="P36" s="98"/>
    </row>
    <row r="37" spans="1:1028">
      <c r="A37" s="361">
        <v>32</v>
      </c>
      <c r="B37" s="362">
        <v>2</v>
      </c>
      <c r="C37" s="362" t="s">
        <v>1363</v>
      </c>
      <c r="D37" s="370" t="s">
        <v>1028</v>
      </c>
      <c r="E37" s="363" t="s">
        <v>1404</v>
      </c>
      <c r="F37" s="369"/>
      <c r="G37" s="368"/>
      <c r="H37" s="365"/>
      <c r="I37" s="366">
        <v>5.3999999999999999E-2</v>
      </c>
      <c r="J37" s="367">
        <f t="shared" si="0"/>
        <v>0.108</v>
      </c>
      <c r="K37" s="366">
        <v>5.3999999999999999E-2</v>
      </c>
      <c r="L37" s="367">
        <f t="shared" si="1"/>
        <v>0.108</v>
      </c>
      <c r="M37" s="368" t="s">
        <v>916</v>
      </c>
      <c r="N37" s="369"/>
      <c r="O37" s="98"/>
      <c r="P37" s="98"/>
    </row>
    <row r="38" spans="1:1028">
      <c r="A38" s="361">
        <v>33</v>
      </c>
      <c r="B38" s="362">
        <v>1</v>
      </c>
      <c r="C38" s="362" t="s">
        <v>1364</v>
      </c>
      <c r="D38" s="370" t="s">
        <v>1324</v>
      </c>
      <c r="E38" s="363" t="s">
        <v>1405</v>
      </c>
      <c r="F38" s="369"/>
      <c r="G38" s="368"/>
      <c r="H38" s="365"/>
      <c r="I38" s="366">
        <v>0.1</v>
      </c>
      <c r="J38" s="367">
        <f t="shared" si="0"/>
        <v>0.1</v>
      </c>
      <c r="K38" s="366">
        <v>1.2999999999999999E-2</v>
      </c>
      <c r="L38" s="367">
        <f t="shared" si="1"/>
        <v>1.2999999999999999E-2</v>
      </c>
      <c r="M38" s="368" t="s">
        <v>916</v>
      </c>
      <c r="N38" s="369"/>
      <c r="O38" s="98"/>
      <c r="P38" s="98"/>
    </row>
    <row r="39" spans="1:1028">
      <c r="A39" s="361">
        <v>34</v>
      </c>
      <c r="B39" s="362">
        <v>1</v>
      </c>
      <c r="C39" s="362" t="s">
        <v>1365</v>
      </c>
      <c r="D39" s="370" t="s">
        <v>1325</v>
      </c>
      <c r="E39" s="363" t="s">
        <v>1406</v>
      </c>
      <c r="F39" s="369"/>
      <c r="G39" s="368"/>
      <c r="H39" s="365"/>
      <c r="I39" s="366">
        <v>0.11</v>
      </c>
      <c r="J39" s="367">
        <f t="shared" si="0"/>
        <v>0.11</v>
      </c>
      <c r="K39" s="366">
        <v>0.1</v>
      </c>
      <c r="L39" s="367">
        <f t="shared" si="1"/>
        <v>0.1</v>
      </c>
      <c r="M39" s="368" t="s">
        <v>916</v>
      </c>
      <c r="N39" s="369"/>
      <c r="O39" s="98"/>
      <c r="P39" s="98"/>
    </row>
    <row r="40" spans="1:1028">
      <c r="A40" s="361">
        <v>35</v>
      </c>
      <c r="B40" s="362">
        <v>3</v>
      </c>
      <c r="C40" s="362" t="s">
        <v>1366</v>
      </c>
      <c r="D40" s="371" t="s">
        <v>783</v>
      </c>
      <c r="E40" s="363" t="s">
        <v>1183</v>
      </c>
      <c r="F40" s="369"/>
      <c r="G40" s="368"/>
      <c r="H40" s="365"/>
      <c r="I40" s="366">
        <v>0.29899999999999999</v>
      </c>
      <c r="J40" s="367">
        <f t="shared" si="0"/>
        <v>0.89700000000000002</v>
      </c>
      <c r="K40" s="366">
        <v>0.29899999999999999</v>
      </c>
      <c r="L40" s="367">
        <f t="shared" si="1"/>
        <v>0.89700000000000002</v>
      </c>
      <c r="M40" s="368" t="s">
        <v>916</v>
      </c>
      <c r="N40" s="369"/>
      <c r="O40" s="98"/>
      <c r="P40" s="98"/>
    </row>
    <row r="41" spans="1:1028">
      <c r="A41" s="361">
        <v>36</v>
      </c>
      <c r="B41" s="362">
        <v>3</v>
      </c>
      <c r="C41" s="362" t="s">
        <v>1367</v>
      </c>
      <c r="D41" s="370" t="s">
        <v>967</v>
      </c>
      <c r="E41" s="363" t="s">
        <v>1255</v>
      </c>
      <c r="F41" s="369"/>
      <c r="G41" s="368"/>
      <c r="H41" s="365"/>
      <c r="I41" s="366">
        <v>1.2999999999999999E-2</v>
      </c>
      <c r="J41" s="367">
        <f t="shared" si="0"/>
        <v>3.9E-2</v>
      </c>
      <c r="K41" s="366">
        <v>1.2999999999999999E-2</v>
      </c>
      <c r="L41" s="367">
        <f t="shared" si="1"/>
        <v>3.9E-2</v>
      </c>
      <c r="M41" s="368" t="s">
        <v>916</v>
      </c>
      <c r="N41" s="369"/>
      <c r="O41" s="98"/>
      <c r="P41" s="98"/>
    </row>
    <row r="42" spans="1:1028">
      <c r="A42" s="361">
        <v>37</v>
      </c>
      <c r="B42" s="362">
        <v>16</v>
      </c>
      <c r="C42" s="362" t="s">
        <v>1368</v>
      </c>
      <c r="D42" s="370" t="s">
        <v>1326</v>
      </c>
      <c r="E42" s="363" t="s">
        <v>1407</v>
      </c>
      <c r="F42" s="369"/>
      <c r="G42" s="368"/>
      <c r="H42" s="365"/>
      <c r="I42" s="366">
        <v>0.1</v>
      </c>
      <c r="J42" s="367">
        <f t="shared" si="0"/>
        <v>1.6</v>
      </c>
      <c r="K42" s="366">
        <v>3.9399999999999998E-2</v>
      </c>
      <c r="L42" s="367">
        <f t="shared" si="1"/>
        <v>0.63039999999999996</v>
      </c>
      <c r="M42" s="368" t="s">
        <v>916</v>
      </c>
      <c r="N42" s="369"/>
      <c r="O42" s="98"/>
      <c r="P42" s="98"/>
    </row>
    <row r="43" spans="1:1028">
      <c r="A43" s="361">
        <v>38</v>
      </c>
      <c r="B43" s="362">
        <v>2</v>
      </c>
      <c r="C43" s="362" t="s">
        <v>1369</v>
      </c>
      <c r="D43" s="380" t="s">
        <v>788</v>
      </c>
      <c r="E43" s="363" t="s">
        <v>1218</v>
      </c>
      <c r="F43" s="369"/>
      <c r="G43" s="368"/>
      <c r="H43" s="365"/>
      <c r="I43" s="366">
        <v>1.6E-2</v>
      </c>
      <c r="J43" s="367">
        <f t="shared" si="0"/>
        <v>3.2000000000000001E-2</v>
      </c>
      <c r="K43" s="366">
        <v>1.6E-2</v>
      </c>
      <c r="L43" s="367">
        <f t="shared" si="1"/>
        <v>3.2000000000000001E-2</v>
      </c>
      <c r="M43" s="368" t="s">
        <v>916</v>
      </c>
      <c r="N43" s="369"/>
      <c r="O43" s="98"/>
      <c r="P43" s="98"/>
    </row>
    <row r="44" spans="1:1028" s="328" customFormat="1">
      <c r="A44" s="361">
        <f>A43+1</f>
        <v>39</v>
      </c>
      <c r="B44" s="362">
        <v>2</v>
      </c>
      <c r="C44" s="362" t="s">
        <v>1370</v>
      </c>
      <c r="D44" s="370" t="s">
        <v>839</v>
      </c>
      <c r="E44" s="363" t="s">
        <v>1180</v>
      </c>
      <c r="F44" s="361"/>
      <c r="G44" s="368"/>
      <c r="H44" s="365"/>
      <c r="I44" s="366">
        <v>4.5999999999999999E-2</v>
      </c>
      <c r="J44" s="367">
        <f t="shared" ref="J44:J59" si="2">$B44*I44</f>
        <v>9.1999999999999998E-2</v>
      </c>
      <c r="K44" s="366">
        <v>4.5999999999999999E-2</v>
      </c>
      <c r="L44" s="367">
        <f t="shared" ref="L44:L59" si="3">$B44*K44</f>
        <v>9.1999999999999998E-2</v>
      </c>
      <c r="M44" s="368" t="s">
        <v>916</v>
      </c>
      <c r="N44" s="369"/>
      <c r="O44" s="98"/>
      <c r="P44" s="98"/>
      <c r="Q44" s="78"/>
      <c r="R44" s="78"/>
      <c r="S44" s="78"/>
      <c r="T44" s="78"/>
      <c r="U44" s="78"/>
      <c r="V44" s="78"/>
      <c r="W44" s="78"/>
      <c r="X44" s="78"/>
      <c r="Y44" s="78"/>
      <c r="Z44" s="78"/>
      <c r="AA44" s="78"/>
      <c r="AB44" s="78"/>
      <c r="AC44" s="78"/>
      <c r="AD44" s="78"/>
      <c r="AE44" s="78"/>
      <c r="AF44" s="78"/>
      <c r="AG44" s="78"/>
      <c r="AH44" s="78"/>
      <c r="AI44" s="78"/>
      <c r="AJ44" s="78"/>
      <c r="AK44" s="78"/>
      <c r="AL44" s="78"/>
      <c r="AM44" s="78"/>
      <c r="AN44" s="78"/>
      <c r="AO44" s="78"/>
      <c r="AP44" s="78"/>
      <c r="AQ44" s="78"/>
      <c r="AR44" s="78"/>
      <c r="AS44" s="78"/>
      <c r="AT44" s="78"/>
      <c r="AU44" s="78"/>
      <c r="AV44" s="78"/>
      <c r="AW44" s="78"/>
      <c r="AX44" s="78"/>
      <c r="AY44" s="78"/>
      <c r="AZ44" s="78"/>
      <c r="BA44" s="78"/>
      <c r="BB44" s="78"/>
      <c r="BC44" s="78"/>
      <c r="BD44" s="78"/>
      <c r="BE44" s="78"/>
      <c r="BF44" s="78"/>
      <c r="BG44" s="78"/>
      <c r="BH44" s="78"/>
      <c r="BI44" s="78"/>
      <c r="BJ44" s="78"/>
      <c r="BK44" s="78"/>
      <c r="BL44" s="78"/>
      <c r="BM44" s="78"/>
      <c r="BN44" s="78"/>
      <c r="BO44" s="78"/>
      <c r="BP44" s="78"/>
      <c r="BQ44" s="78"/>
      <c r="BR44" s="78"/>
      <c r="BS44" s="78"/>
      <c r="BT44" s="78"/>
      <c r="BU44" s="78"/>
      <c r="BV44" s="78"/>
      <c r="BW44" s="78"/>
      <c r="BX44" s="78"/>
      <c r="BY44" s="78"/>
      <c r="BZ44" s="78"/>
      <c r="CA44" s="78"/>
      <c r="CB44" s="78"/>
      <c r="CC44" s="78"/>
      <c r="CD44" s="78"/>
      <c r="CE44" s="78"/>
      <c r="CF44" s="78"/>
      <c r="CG44" s="78"/>
      <c r="CH44" s="78"/>
      <c r="CI44" s="78"/>
      <c r="CJ44" s="78"/>
      <c r="CK44" s="78"/>
      <c r="CL44" s="78"/>
      <c r="CM44" s="78"/>
      <c r="CN44" s="78"/>
      <c r="CO44" s="78"/>
      <c r="CP44" s="78"/>
      <c r="CQ44" s="78"/>
      <c r="CR44" s="78"/>
      <c r="CS44" s="78"/>
      <c r="CT44" s="78"/>
      <c r="CU44" s="78"/>
      <c r="CV44" s="78"/>
      <c r="CW44" s="78"/>
      <c r="CX44" s="78"/>
      <c r="CY44" s="78"/>
      <c r="CZ44" s="78"/>
      <c r="DA44" s="78"/>
      <c r="DB44" s="78"/>
      <c r="DC44" s="78"/>
      <c r="DD44" s="78"/>
      <c r="DE44" s="78"/>
      <c r="DF44" s="78"/>
      <c r="DG44" s="78"/>
      <c r="DH44" s="78"/>
      <c r="DI44" s="78"/>
      <c r="DJ44" s="78"/>
      <c r="DK44" s="78"/>
      <c r="DL44" s="78"/>
      <c r="DM44" s="78"/>
      <c r="DN44" s="78"/>
      <c r="DO44" s="78"/>
      <c r="DP44" s="78"/>
      <c r="DQ44" s="78"/>
      <c r="DR44" s="78"/>
      <c r="DS44" s="78"/>
      <c r="DT44" s="78"/>
      <c r="DU44" s="78"/>
      <c r="DV44" s="78"/>
      <c r="DW44" s="78"/>
      <c r="DX44" s="78"/>
      <c r="DY44" s="78"/>
      <c r="DZ44" s="78"/>
      <c r="EA44" s="78"/>
      <c r="EB44" s="78"/>
      <c r="EC44" s="78"/>
      <c r="ED44" s="78"/>
      <c r="EE44" s="78"/>
      <c r="EF44" s="78"/>
      <c r="EG44" s="78"/>
      <c r="EH44" s="78"/>
      <c r="EI44" s="78"/>
      <c r="EJ44" s="78"/>
      <c r="EK44" s="78"/>
      <c r="EL44" s="78"/>
      <c r="EM44" s="78"/>
      <c r="EN44" s="78"/>
      <c r="EO44" s="78"/>
      <c r="EP44" s="78"/>
      <c r="EQ44" s="78"/>
      <c r="ER44" s="78"/>
      <c r="ES44" s="78"/>
      <c r="ET44" s="78"/>
      <c r="EU44" s="78"/>
      <c r="EV44" s="78"/>
      <c r="EW44" s="78"/>
      <c r="EX44" s="78"/>
      <c r="EY44" s="78"/>
      <c r="EZ44" s="78"/>
      <c r="FA44" s="78"/>
      <c r="FB44" s="78"/>
      <c r="FC44" s="78"/>
      <c r="FD44" s="78"/>
      <c r="FE44" s="78"/>
      <c r="FF44" s="78"/>
      <c r="FG44" s="78"/>
      <c r="FH44" s="78"/>
      <c r="FI44" s="78"/>
      <c r="FJ44" s="78"/>
      <c r="FK44" s="78"/>
      <c r="FL44" s="78"/>
      <c r="FM44" s="78"/>
      <c r="FN44" s="78"/>
      <c r="FO44" s="78"/>
      <c r="FP44" s="78"/>
      <c r="FQ44" s="78"/>
      <c r="FR44" s="78"/>
      <c r="FS44" s="78"/>
      <c r="FT44" s="78"/>
      <c r="FU44" s="78"/>
      <c r="FV44" s="78"/>
      <c r="FW44" s="78"/>
      <c r="FX44" s="78"/>
      <c r="FY44" s="78"/>
      <c r="FZ44" s="78"/>
      <c r="GA44" s="78"/>
      <c r="GB44" s="78"/>
      <c r="GC44" s="78"/>
      <c r="GD44" s="78"/>
      <c r="GE44" s="78"/>
      <c r="GF44" s="78"/>
      <c r="GG44" s="78"/>
      <c r="GH44" s="78"/>
      <c r="GI44" s="78"/>
      <c r="GJ44" s="78"/>
      <c r="GK44" s="78"/>
      <c r="GL44" s="78"/>
      <c r="GM44" s="78"/>
      <c r="GN44" s="78"/>
      <c r="GO44" s="78"/>
      <c r="GP44" s="78"/>
      <c r="GQ44" s="78"/>
      <c r="GR44" s="78"/>
      <c r="GS44" s="78"/>
      <c r="GT44" s="78"/>
      <c r="GU44" s="78"/>
      <c r="GV44" s="78"/>
      <c r="GW44" s="78"/>
      <c r="GX44" s="78"/>
      <c r="GY44" s="78"/>
      <c r="GZ44" s="78"/>
      <c r="HA44" s="78"/>
      <c r="HB44" s="78"/>
      <c r="HC44" s="78"/>
      <c r="HD44" s="78"/>
      <c r="HE44" s="78"/>
      <c r="HF44" s="78"/>
      <c r="HG44" s="78"/>
      <c r="HH44" s="78"/>
      <c r="HI44" s="78"/>
      <c r="HJ44" s="78"/>
      <c r="HK44" s="78"/>
      <c r="HL44" s="78"/>
      <c r="HM44" s="78"/>
      <c r="HN44" s="78"/>
      <c r="HO44" s="78"/>
      <c r="HP44" s="78"/>
      <c r="HQ44" s="78"/>
      <c r="HR44" s="78"/>
      <c r="HS44" s="78"/>
      <c r="HT44" s="78"/>
      <c r="HU44" s="78"/>
      <c r="HV44" s="78"/>
      <c r="HW44" s="78"/>
      <c r="HX44" s="78"/>
      <c r="HY44" s="78"/>
      <c r="HZ44" s="78"/>
      <c r="IA44" s="78"/>
      <c r="IB44" s="78"/>
      <c r="IC44" s="78"/>
      <c r="ID44" s="78"/>
      <c r="IE44" s="78"/>
      <c r="IF44" s="78"/>
      <c r="IG44" s="78"/>
      <c r="IH44" s="78"/>
      <c r="II44" s="78"/>
      <c r="IJ44" s="78"/>
      <c r="IK44" s="78"/>
      <c r="IL44" s="78"/>
      <c r="IM44" s="78"/>
      <c r="IN44" s="78"/>
      <c r="IO44" s="78"/>
      <c r="IP44" s="78"/>
      <c r="IQ44" s="78"/>
      <c r="IR44" s="78"/>
      <c r="IS44" s="78"/>
      <c r="IT44" s="78"/>
      <c r="IU44" s="78"/>
      <c r="IV44" s="78"/>
      <c r="IW44" s="78"/>
      <c r="IX44" s="78"/>
      <c r="IY44" s="78"/>
      <c r="IZ44" s="78"/>
      <c r="JA44" s="78"/>
      <c r="JB44" s="78"/>
      <c r="JC44" s="78"/>
      <c r="JD44" s="78"/>
      <c r="JE44" s="78"/>
      <c r="JF44" s="78"/>
      <c r="JG44" s="78"/>
      <c r="JH44" s="78"/>
      <c r="JI44" s="78"/>
      <c r="JJ44" s="78"/>
      <c r="JK44" s="78"/>
      <c r="JL44" s="78"/>
      <c r="JM44" s="78"/>
      <c r="JN44" s="78"/>
      <c r="JO44" s="78"/>
      <c r="JP44" s="78"/>
      <c r="JQ44" s="78"/>
      <c r="JR44" s="78"/>
      <c r="JS44" s="78"/>
      <c r="JT44" s="78"/>
      <c r="JU44" s="78"/>
      <c r="JV44" s="78"/>
      <c r="JW44" s="78"/>
      <c r="JX44" s="78"/>
      <c r="JY44" s="78"/>
      <c r="JZ44" s="78"/>
      <c r="KA44" s="78"/>
      <c r="KB44" s="78"/>
      <c r="KC44" s="78"/>
      <c r="KD44" s="78"/>
      <c r="KE44" s="78"/>
      <c r="KF44" s="78"/>
      <c r="KG44" s="78"/>
      <c r="KH44" s="78"/>
      <c r="KI44" s="78"/>
      <c r="KJ44" s="78"/>
      <c r="KK44" s="78"/>
      <c r="KL44" s="78"/>
      <c r="KM44" s="78"/>
      <c r="KN44" s="78"/>
      <c r="KO44" s="78"/>
      <c r="KP44" s="78"/>
      <c r="KQ44" s="78"/>
      <c r="KR44" s="78"/>
      <c r="KS44" s="78"/>
      <c r="KT44" s="78"/>
      <c r="KU44" s="78"/>
      <c r="KV44" s="78"/>
      <c r="KW44" s="78"/>
      <c r="KX44" s="78"/>
      <c r="KY44" s="78"/>
      <c r="KZ44" s="78"/>
      <c r="LA44" s="78"/>
      <c r="LB44" s="78"/>
      <c r="LC44" s="78"/>
      <c r="LD44" s="78"/>
      <c r="LE44" s="78"/>
      <c r="LF44" s="78"/>
      <c r="LG44" s="78"/>
      <c r="LH44" s="78"/>
      <c r="LI44" s="78"/>
      <c r="LJ44" s="78"/>
      <c r="LK44" s="78"/>
      <c r="LL44" s="78"/>
      <c r="LM44" s="78"/>
      <c r="LN44" s="78"/>
      <c r="LO44" s="78"/>
      <c r="LP44" s="78"/>
      <c r="LQ44" s="78"/>
      <c r="LR44" s="78"/>
      <c r="LS44" s="78"/>
      <c r="LT44" s="78"/>
      <c r="LU44" s="78"/>
      <c r="LV44" s="78"/>
      <c r="LW44" s="78"/>
      <c r="LX44" s="78"/>
      <c r="LY44" s="78"/>
      <c r="LZ44" s="78"/>
      <c r="MA44" s="78"/>
      <c r="MB44" s="78"/>
      <c r="MC44" s="78"/>
      <c r="MD44" s="78"/>
      <c r="ME44" s="78"/>
      <c r="MF44" s="78"/>
      <c r="MG44" s="78"/>
      <c r="MH44" s="78"/>
      <c r="MI44" s="78"/>
      <c r="MJ44" s="78"/>
      <c r="MK44" s="78"/>
      <c r="ML44" s="78"/>
      <c r="MM44" s="78"/>
      <c r="MN44" s="78"/>
      <c r="MO44" s="78"/>
      <c r="MP44" s="78"/>
      <c r="MQ44" s="78"/>
      <c r="MR44" s="78"/>
      <c r="MS44" s="78"/>
      <c r="MT44" s="78"/>
      <c r="MU44" s="78"/>
      <c r="MV44" s="78"/>
      <c r="MW44" s="78"/>
      <c r="MX44" s="78"/>
      <c r="MY44" s="78"/>
      <c r="MZ44" s="78"/>
      <c r="NA44" s="78"/>
      <c r="NB44" s="78"/>
      <c r="NC44" s="78"/>
      <c r="ND44" s="78"/>
      <c r="NE44" s="78"/>
      <c r="NF44" s="78"/>
      <c r="NG44" s="78"/>
      <c r="NH44" s="78"/>
      <c r="NI44" s="78"/>
      <c r="NJ44" s="78"/>
      <c r="NK44" s="78"/>
      <c r="NL44" s="78"/>
      <c r="NM44" s="78"/>
      <c r="NN44" s="78"/>
      <c r="NO44" s="78"/>
      <c r="NP44" s="78"/>
      <c r="NQ44" s="78"/>
      <c r="NR44" s="78"/>
      <c r="NS44" s="78"/>
      <c r="NT44" s="78"/>
      <c r="NU44" s="78"/>
      <c r="NV44" s="78"/>
      <c r="NW44" s="78"/>
      <c r="NX44" s="78"/>
      <c r="NY44" s="78"/>
      <c r="NZ44" s="78"/>
      <c r="OA44" s="78"/>
      <c r="OB44" s="78"/>
      <c r="OC44" s="78"/>
      <c r="OD44" s="78"/>
      <c r="OE44" s="78"/>
      <c r="OF44" s="78"/>
      <c r="OG44" s="78"/>
      <c r="OH44" s="78"/>
      <c r="OI44" s="78"/>
      <c r="OJ44" s="78"/>
      <c r="OK44" s="78"/>
      <c r="OL44" s="78"/>
      <c r="OM44" s="78"/>
      <c r="ON44" s="78"/>
      <c r="OO44" s="78"/>
      <c r="OP44" s="78"/>
      <c r="OQ44" s="78"/>
      <c r="OR44" s="78"/>
      <c r="OS44" s="78"/>
      <c r="OT44" s="78"/>
      <c r="OU44" s="78"/>
      <c r="OV44" s="78"/>
      <c r="OW44" s="78"/>
      <c r="OX44" s="78"/>
      <c r="OY44" s="78"/>
      <c r="OZ44" s="78"/>
      <c r="PA44" s="78"/>
      <c r="PB44" s="78"/>
      <c r="PC44" s="78"/>
      <c r="PD44" s="78"/>
      <c r="PE44" s="78"/>
      <c r="PF44" s="78"/>
      <c r="PG44" s="78"/>
      <c r="PH44" s="78"/>
      <c r="PI44" s="78"/>
      <c r="PJ44" s="78"/>
      <c r="PK44" s="78"/>
      <c r="PL44" s="78"/>
      <c r="PM44" s="78"/>
      <c r="PN44" s="78"/>
      <c r="PO44" s="78"/>
      <c r="PP44" s="78"/>
      <c r="PQ44" s="78"/>
      <c r="PR44" s="78"/>
      <c r="PS44" s="78"/>
      <c r="PT44" s="78"/>
      <c r="PU44" s="78"/>
      <c r="PV44" s="78"/>
      <c r="PW44" s="78"/>
      <c r="PX44" s="78"/>
      <c r="PY44" s="78"/>
      <c r="PZ44" s="78"/>
      <c r="QA44" s="78"/>
      <c r="QB44" s="78"/>
      <c r="QC44" s="78"/>
      <c r="QD44" s="78"/>
      <c r="QE44" s="78"/>
      <c r="QF44" s="78"/>
      <c r="QG44" s="78"/>
      <c r="QH44" s="78"/>
      <c r="QI44" s="78"/>
      <c r="QJ44" s="78"/>
      <c r="QK44" s="78"/>
      <c r="QL44" s="78"/>
      <c r="QM44" s="78"/>
      <c r="QN44" s="78"/>
      <c r="QO44" s="78"/>
      <c r="QP44" s="78"/>
      <c r="QQ44" s="78"/>
      <c r="QR44" s="78"/>
      <c r="QS44" s="78"/>
      <c r="QT44" s="78"/>
      <c r="QU44" s="78"/>
      <c r="QV44" s="78"/>
      <c r="QW44" s="78"/>
      <c r="QX44" s="78"/>
      <c r="QY44" s="78"/>
      <c r="QZ44" s="78"/>
      <c r="RA44" s="78"/>
      <c r="RB44" s="78"/>
      <c r="RC44" s="78"/>
      <c r="RD44" s="78"/>
      <c r="RE44" s="78"/>
      <c r="RF44" s="78"/>
      <c r="RG44" s="78"/>
      <c r="RH44" s="78"/>
      <c r="RI44" s="78"/>
      <c r="RJ44" s="78"/>
      <c r="RK44" s="78"/>
      <c r="RL44" s="78"/>
      <c r="RM44" s="78"/>
      <c r="RN44" s="78"/>
      <c r="RO44" s="78"/>
      <c r="RP44" s="78"/>
      <c r="RQ44" s="78"/>
      <c r="RR44" s="78"/>
      <c r="RS44" s="78"/>
      <c r="RT44" s="78"/>
      <c r="RU44" s="78"/>
      <c r="RV44" s="78"/>
      <c r="RW44" s="78"/>
      <c r="RX44" s="78"/>
      <c r="RY44" s="78"/>
      <c r="RZ44" s="78"/>
      <c r="SA44" s="78"/>
      <c r="SB44" s="78"/>
      <c r="SC44" s="78"/>
      <c r="SD44" s="78"/>
      <c r="SE44" s="78"/>
      <c r="SF44" s="78"/>
      <c r="SG44" s="78"/>
      <c r="SH44" s="78"/>
      <c r="SI44" s="78"/>
      <c r="SJ44" s="78"/>
      <c r="SK44" s="78"/>
      <c r="SL44" s="78"/>
      <c r="SM44" s="78"/>
      <c r="SN44" s="78"/>
      <c r="SO44" s="78"/>
      <c r="SP44" s="78"/>
      <c r="SQ44" s="78"/>
      <c r="SR44" s="78"/>
      <c r="SS44" s="78"/>
      <c r="ST44" s="78"/>
      <c r="SU44" s="78"/>
      <c r="SV44" s="78"/>
      <c r="SW44" s="78"/>
      <c r="SX44" s="78"/>
      <c r="SY44" s="78"/>
      <c r="SZ44" s="78"/>
      <c r="TA44" s="78"/>
      <c r="TB44" s="78"/>
      <c r="TC44" s="78"/>
      <c r="TD44" s="78"/>
      <c r="TE44" s="78"/>
      <c r="TF44" s="78"/>
      <c r="TG44" s="78"/>
      <c r="TH44" s="78"/>
      <c r="TI44" s="78"/>
      <c r="TJ44" s="78"/>
      <c r="TK44" s="78"/>
      <c r="TL44" s="78"/>
      <c r="TM44" s="78"/>
      <c r="TN44" s="78"/>
      <c r="TO44" s="78"/>
      <c r="TP44" s="78"/>
      <c r="TQ44" s="78"/>
      <c r="TR44" s="78"/>
      <c r="TS44" s="78"/>
      <c r="TT44" s="78"/>
      <c r="TU44" s="78"/>
      <c r="TV44" s="78"/>
      <c r="TW44" s="78"/>
      <c r="TX44" s="78"/>
      <c r="TY44" s="78"/>
      <c r="TZ44" s="78"/>
      <c r="UA44" s="78"/>
      <c r="UB44" s="78"/>
      <c r="UC44" s="78"/>
      <c r="UD44" s="78"/>
      <c r="UE44" s="78"/>
      <c r="UF44" s="78"/>
      <c r="UG44" s="78"/>
      <c r="UH44" s="78"/>
      <c r="UI44" s="78"/>
      <c r="UJ44" s="78"/>
      <c r="UK44" s="78"/>
      <c r="UL44" s="78"/>
      <c r="UM44" s="78"/>
      <c r="UN44" s="78"/>
      <c r="UO44" s="78"/>
      <c r="UP44" s="78"/>
      <c r="UQ44" s="78"/>
      <c r="UR44" s="78"/>
      <c r="US44" s="78"/>
      <c r="UT44" s="78"/>
      <c r="UU44" s="78"/>
      <c r="UV44" s="78"/>
      <c r="UW44" s="78"/>
      <c r="UX44" s="78"/>
      <c r="UY44" s="78"/>
      <c r="UZ44" s="78"/>
      <c r="VA44" s="78"/>
      <c r="VB44" s="78"/>
      <c r="VC44" s="78"/>
      <c r="VD44" s="78"/>
      <c r="VE44" s="78"/>
      <c r="VF44" s="78"/>
      <c r="VG44" s="78"/>
      <c r="VH44" s="78"/>
      <c r="VI44" s="78"/>
      <c r="VJ44" s="78"/>
      <c r="VK44" s="78"/>
      <c r="VL44" s="78"/>
      <c r="VM44" s="78"/>
      <c r="VN44" s="78"/>
      <c r="VO44" s="78"/>
      <c r="VP44" s="78"/>
      <c r="VQ44" s="78"/>
      <c r="VR44" s="78"/>
      <c r="VS44" s="78"/>
      <c r="VT44" s="78"/>
      <c r="VU44" s="78"/>
      <c r="VV44" s="78"/>
      <c r="VW44" s="78"/>
      <c r="VX44" s="78"/>
      <c r="VY44" s="78"/>
      <c r="VZ44" s="78"/>
      <c r="WA44" s="78"/>
      <c r="WB44" s="78"/>
      <c r="WC44" s="78"/>
      <c r="WD44" s="78"/>
      <c r="WE44" s="78"/>
      <c r="WF44" s="78"/>
      <c r="WG44" s="78"/>
      <c r="WH44" s="78"/>
      <c r="WI44" s="78"/>
      <c r="WJ44" s="78"/>
      <c r="WK44" s="78"/>
      <c r="WL44" s="78"/>
      <c r="WM44" s="78"/>
      <c r="WN44" s="78"/>
      <c r="WO44" s="78"/>
      <c r="WP44" s="78"/>
      <c r="WQ44" s="78"/>
      <c r="WR44" s="78"/>
      <c r="WS44" s="78"/>
      <c r="WT44" s="78"/>
      <c r="WU44" s="78"/>
      <c r="WV44" s="78"/>
      <c r="WW44" s="78"/>
      <c r="WX44" s="78"/>
      <c r="WY44" s="78"/>
      <c r="WZ44" s="78"/>
      <c r="XA44" s="78"/>
      <c r="XB44" s="78"/>
      <c r="XC44" s="78"/>
      <c r="XD44" s="78"/>
      <c r="XE44" s="78"/>
      <c r="XF44" s="78"/>
      <c r="XG44" s="78"/>
      <c r="XH44" s="78"/>
      <c r="XI44" s="78"/>
      <c r="XJ44" s="78"/>
      <c r="XK44" s="78"/>
      <c r="XL44" s="78"/>
      <c r="XM44" s="78"/>
      <c r="XN44" s="78"/>
      <c r="XO44" s="78"/>
      <c r="XP44" s="78"/>
      <c r="XQ44" s="78"/>
      <c r="XR44" s="78"/>
      <c r="XS44" s="78"/>
      <c r="XT44" s="78"/>
      <c r="XU44" s="78"/>
      <c r="XV44" s="78"/>
      <c r="XW44" s="78"/>
      <c r="XX44" s="78"/>
      <c r="XY44" s="78"/>
      <c r="XZ44" s="78"/>
      <c r="YA44" s="78"/>
      <c r="YB44" s="78"/>
      <c r="YC44" s="78"/>
      <c r="YD44" s="78"/>
      <c r="YE44" s="78"/>
      <c r="YF44" s="78"/>
      <c r="YG44" s="78"/>
      <c r="YH44" s="78"/>
      <c r="YI44" s="78"/>
      <c r="YJ44" s="78"/>
      <c r="YK44" s="78"/>
      <c r="YL44" s="78"/>
      <c r="YM44" s="78"/>
      <c r="YN44" s="78"/>
      <c r="YO44" s="78"/>
      <c r="YP44" s="78"/>
      <c r="YQ44" s="78"/>
      <c r="YR44" s="78"/>
      <c r="YS44" s="78"/>
      <c r="YT44" s="78"/>
      <c r="YU44" s="78"/>
      <c r="YV44" s="78"/>
      <c r="YW44" s="78"/>
      <c r="YX44" s="78"/>
      <c r="YY44" s="78"/>
      <c r="YZ44" s="78"/>
      <c r="ZA44" s="78"/>
      <c r="ZB44" s="78"/>
      <c r="ZC44" s="78"/>
      <c r="ZD44" s="78"/>
      <c r="ZE44" s="78"/>
      <c r="ZF44" s="78"/>
      <c r="ZG44" s="78"/>
      <c r="ZH44" s="78"/>
      <c r="ZI44" s="78"/>
      <c r="ZJ44" s="78"/>
      <c r="ZK44" s="78"/>
      <c r="ZL44" s="78"/>
      <c r="ZM44" s="78"/>
      <c r="ZN44" s="78"/>
      <c r="ZO44" s="78"/>
      <c r="ZP44" s="78"/>
      <c r="ZQ44" s="78"/>
      <c r="ZR44" s="78"/>
      <c r="ZS44" s="78"/>
      <c r="ZT44" s="78"/>
      <c r="ZU44" s="78"/>
      <c r="ZV44" s="78"/>
      <c r="ZW44" s="78"/>
      <c r="ZX44" s="78"/>
      <c r="ZY44" s="78"/>
      <c r="ZZ44" s="78"/>
      <c r="AAA44" s="78"/>
      <c r="AAB44" s="78"/>
      <c r="AAC44" s="78"/>
      <c r="AAD44" s="78"/>
      <c r="AAE44" s="78"/>
      <c r="AAF44" s="78"/>
      <c r="AAG44" s="78"/>
      <c r="AAH44" s="78"/>
      <c r="AAI44" s="78"/>
      <c r="AAJ44" s="78"/>
      <c r="AAK44" s="78"/>
      <c r="AAL44" s="78"/>
      <c r="AAM44" s="78"/>
      <c r="AAN44" s="78"/>
      <c r="AAO44" s="78"/>
      <c r="AAP44" s="78"/>
      <c r="AAQ44" s="78"/>
      <c r="AAR44" s="78"/>
      <c r="AAS44" s="78"/>
      <c r="AAT44" s="78"/>
      <c r="AAU44" s="78"/>
      <c r="AAV44" s="78"/>
      <c r="AAW44" s="78"/>
      <c r="AAX44" s="78"/>
      <c r="AAY44" s="78"/>
      <c r="AAZ44" s="78"/>
      <c r="ABA44" s="78"/>
      <c r="ABB44" s="78"/>
      <c r="ABC44" s="78"/>
      <c r="ABD44" s="78"/>
      <c r="ABE44" s="78"/>
      <c r="ABF44" s="78"/>
      <c r="ABG44" s="78"/>
      <c r="ABH44" s="78"/>
      <c r="ABI44" s="78"/>
      <c r="ABJ44" s="78"/>
      <c r="ABK44" s="78"/>
      <c r="ABL44" s="78"/>
      <c r="ABM44" s="78"/>
      <c r="ABN44" s="78"/>
      <c r="ABO44" s="78"/>
      <c r="ABP44" s="78"/>
      <c r="ABQ44" s="78"/>
      <c r="ABR44" s="78"/>
      <c r="ABS44" s="78"/>
      <c r="ABT44" s="78"/>
      <c r="ABU44" s="78"/>
      <c r="ABV44" s="78"/>
      <c r="ABW44" s="78"/>
      <c r="ABX44" s="78"/>
      <c r="ABY44" s="78"/>
      <c r="ABZ44" s="78"/>
      <c r="ACA44" s="78"/>
      <c r="ACB44" s="78"/>
      <c r="ACC44" s="78"/>
      <c r="ACD44" s="78"/>
      <c r="ACE44" s="78"/>
      <c r="ACF44" s="78"/>
      <c r="ACG44" s="78"/>
      <c r="ACH44" s="78"/>
      <c r="ACI44" s="78"/>
      <c r="ACJ44" s="78"/>
      <c r="ACK44" s="78"/>
      <c r="ACL44" s="78"/>
      <c r="ACM44" s="78"/>
      <c r="ACN44" s="78"/>
      <c r="ACO44" s="78"/>
      <c r="ACP44" s="78"/>
      <c r="ACQ44" s="78"/>
      <c r="ACR44" s="78"/>
      <c r="ACS44" s="78"/>
      <c r="ACT44" s="78"/>
      <c r="ACU44" s="78"/>
      <c r="ACV44" s="78"/>
      <c r="ACW44" s="78"/>
      <c r="ACX44" s="78"/>
      <c r="ACY44" s="78"/>
      <c r="ACZ44" s="78"/>
      <c r="ADA44" s="78"/>
      <c r="ADB44" s="78"/>
      <c r="ADC44" s="78"/>
      <c r="ADD44" s="78"/>
      <c r="ADE44" s="78"/>
      <c r="ADF44" s="78"/>
      <c r="ADG44" s="78"/>
      <c r="ADH44" s="78"/>
      <c r="ADI44" s="78"/>
      <c r="ADJ44" s="78"/>
      <c r="ADK44" s="78"/>
      <c r="ADL44" s="78"/>
      <c r="ADM44" s="78"/>
      <c r="ADN44" s="78"/>
      <c r="ADO44" s="78"/>
      <c r="ADP44" s="78"/>
      <c r="ADQ44" s="78"/>
      <c r="ADR44" s="78"/>
      <c r="ADS44" s="78"/>
      <c r="ADT44" s="78"/>
      <c r="ADU44" s="78"/>
      <c r="ADV44" s="78"/>
      <c r="ADW44" s="78"/>
      <c r="ADX44" s="78"/>
      <c r="ADY44" s="78"/>
      <c r="ADZ44" s="78"/>
      <c r="AEA44" s="78"/>
      <c r="AEB44" s="78"/>
      <c r="AEC44" s="78"/>
      <c r="AED44" s="78"/>
      <c r="AEE44" s="78"/>
      <c r="AEF44" s="78"/>
      <c r="AEG44" s="78"/>
      <c r="AEH44" s="78"/>
      <c r="AEI44" s="78"/>
      <c r="AEJ44" s="78"/>
      <c r="AEK44" s="78"/>
      <c r="AEL44" s="78"/>
      <c r="AEM44" s="78"/>
      <c r="AEN44" s="78"/>
      <c r="AEO44" s="78"/>
      <c r="AEP44" s="78"/>
      <c r="AEQ44" s="78"/>
      <c r="AER44" s="78"/>
      <c r="AES44" s="78"/>
      <c r="AET44" s="78"/>
      <c r="AEU44" s="78"/>
      <c r="AEV44" s="78"/>
      <c r="AEW44" s="78"/>
      <c r="AEX44" s="78"/>
      <c r="AEY44" s="78"/>
      <c r="AEZ44" s="78"/>
      <c r="AFA44" s="78"/>
      <c r="AFB44" s="78"/>
      <c r="AFC44" s="78"/>
      <c r="AFD44" s="78"/>
      <c r="AFE44" s="78"/>
      <c r="AFF44" s="78"/>
      <c r="AFG44" s="78"/>
      <c r="AFH44" s="78"/>
      <c r="AFI44" s="78"/>
      <c r="AFJ44" s="78"/>
      <c r="AFK44" s="78"/>
      <c r="AFL44" s="78"/>
      <c r="AFM44" s="78"/>
      <c r="AFN44" s="78"/>
      <c r="AFO44" s="78"/>
      <c r="AFP44" s="78"/>
      <c r="AFQ44" s="78"/>
      <c r="AFR44" s="78"/>
      <c r="AFS44" s="78"/>
      <c r="AFT44" s="78"/>
      <c r="AFU44" s="78"/>
      <c r="AFV44" s="78"/>
      <c r="AFW44" s="78"/>
      <c r="AFX44" s="78"/>
      <c r="AFY44" s="78"/>
      <c r="AFZ44" s="78"/>
      <c r="AGA44" s="78"/>
      <c r="AGB44" s="78"/>
      <c r="AGC44" s="78"/>
      <c r="AGD44" s="78"/>
      <c r="AGE44" s="78"/>
      <c r="AGF44" s="78"/>
      <c r="AGG44" s="78"/>
      <c r="AGH44" s="78"/>
      <c r="AGI44" s="78"/>
      <c r="AGJ44" s="78"/>
      <c r="AGK44" s="78"/>
      <c r="AGL44" s="78"/>
      <c r="AGM44" s="78"/>
      <c r="AGN44" s="78"/>
      <c r="AGO44" s="78"/>
      <c r="AGP44" s="78"/>
      <c r="AGQ44" s="78"/>
      <c r="AGR44" s="78"/>
      <c r="AGS44" s="78"/>
      <c r="AGT44" s="78"/>
      <c r="AGU44" s="78"/>
      <c r="AGV44" s="78"/>
      <c r="AGW44" s="78"/>
      <c r="AGX44" s="78"/>
      <c r="AGY44" s="78"/>
      <c r="AGZ44" s="78"/>
      <c r="AHA44" s="78"/>
      <c r="AHB44" s="78"/>
      <c r="AHC44" s="78"/>
      <c r="AHD44" s="78"/>
      <c r="AHE44" s="78"/>
      <c r="AHF44" s="78"/>
      <c r="AHG44" s="78"/>
      <c r="AHH44" s="78"/>
      <c r="AHI44" s="78"/>
      <c r="AHJ44" s="78"/>
      <c r="AHK44" s="78"/>
      <c r="AHL44" s="78"/>
      <c r="AHM44" s="78"/>
      <c r="AHN44" s="78"/>
      <c r="AHO44" s="78"/>
      <c r="AHP44" s="78"/>
      <c r="AHQ44" s="78"/>
      <c r="AHR44" s="78"/>
      <c r="AHS44" s="78"/>
      <c r="AHT44" s="78"/>
      <c r="AHU44" s="78"/>
      <c r="AHV44" s="78"/>
      <c r="AHW44" s="78"/>
      <c r="AHX44" s="78"/>
      <c r="AHY44" s="78"/>
      <c r="AHZ44" s="78"/>
      <c r="AIA44" s="78"/>
      <c r="AIB44" s="78"/>
      <c r="AIC44" s="78"/>
      <c r="AID44" s="78"/>
      <c r="AIE44" s="78"/>
      <c r="AIF44" s="78"/>
      <c r="AIG44" s="78"/>
      <c r="AIH44" s="78"/>
      <c r="AII44" s="78"/>
      <c r="AIJ44" s="78"/>
      <c r="AIK44" s="78"/>
      <c r="AIL44" s="78"/>
      <c r="AIM44" s="78"/>
      <c r="AIN44" s="78"/>
      <c r="AIO44" s="78"/>
      <c r="AIP44" s="78"/>
      <c r="AIQ44" s="78"/>
      <c r="AIR44" s="78"/>
      <c r="AIS44" s="78"/>
      <c r="AIT44" s="78"/>
      <c r="AIU44" s="78"/>
      <c r="AIV44" s="78"/>
      <c r="AIW44" s="78"/>
      <c r="AIX44" s="78"/>
      <c r="AIY44" s="78"/>
      <c r="AIZ44" s="78"/>
      <c r="AJA44" s="78"/>
      <c r="AJB44" s="78"/>
      <c r="AJC44" s="78"/>
      <c r="AJD44" s="78"/>
      <c r="AJE44" s="78"/>
      <c r="AJF44" s="78"/>
      <c r="AJG44" s="78"/>
      <c r="AJH44" s="78"/>
      <c r="AJI44" s="78"/>
      <c r="AJJ44" s="78"/>
      <c r="AJK44" s="78"/>
      <c r="AJL44" s="78"/>
      <c r="AJM44" s="78"/>
      <c r="AJN44" s="78"/>
      <c r="AJO44" s="78"/>
      <c r="AJP44" s="78"/>
      <c r="AJQ44" s="78"/>
      <c r="AJR44" s="78"/>
      <c r="AJS44" s="78"/>
      <c r="AJT44" s="78"/>
      <c r="AJU44" s="78"/>
      <c r="AJV44" s="78"/>
      <c r="AJW44" s="78"/>
      <c r="AJX44" s="78"/>
      <c r="AJY44" s="78"/>
      <c r="AJZ44" s="78"/>
      <c r="AKA44" s="78"/>
      <c r="AKB44" s="78"/>
      <c r="AKC44" s="78"/>
      <c r="AKD44" s="78"/>
      <c r="AKE44" s="78"/>
      <c r="AKF44" s="78"/>
      <c r="AKG44" s="78"/>
      <c r="AKH44" s="78"/>
      <c r="AKI44" s="78"/>
      <c r="AKJ44" s="78"/>
      <c r="AKK44" s="78"/>
      <c r="AKL44" s="78"/>
      <c r="AKM44" s="78"/>
      <c r="AKN44" s="78"/>
      <c r="AKO44" s="78"/>
      <c r="AKP44" s="78"/>
      <c r="AKQ44" s="78"/>
      <c r="AKR44" s="78"/>
      <c r="AKS44" s="78"/>
      <c r="AKT44" s="78"/>
      <c r="AKU44" s="78"/>
      <c r="AKV44" s="78"/>
      <c r="AKW44" s="78"/>
      <c r="AKX44" s="78"/>
      <c r="AKY44" s="78"/>
      <c r="AKZ44" s="78"/>
      <c r="ALA44" s="78"/>
      <c r="ALB44" s="78"/>
      <c r="ALC44" s="78"/>
      <c r="ALD44" s="78"/>
      <c r="ALE44" s="78"/>
      <c r="ALF44" s="78"/>
      <c r="ALG44" s="78"/>
      <c r="ALH44" s="78"/>
      <c r="ALI44" s="78"/>
      <c r="ALJ44" s="78"/>
      <c r="ALK44" s="78"/>
      <c r="ALL44" s="78"/>
      <c r="ALM44" s="78"/>
      <c r="ALN44" s="78"/>
      <c r="ALO44" s="78"/>
      <c r="ALP44" s="78"/>
      <c r="ALQ44" s="78"/>
      <c r="ALR44" s="78"/>
      <c r="ALS44" s="78"/>
      <c r="ALT44" s="78"/>
      <c r="ALU44" s="78"/>
      <c r="ALV44" s="78"/>
      <c r="ALW44" s="78"/>
      <c r="ALX44" s="78"/>
      <c r="ALY44" s="78"/>
      <c r="ALZ44" s="78"/>
      <c r="AMA44" s="78"/>
      <c r="AMB44" s="78"/>
      <c r="AMC44" s="78"/>
      <c r="AMD44" s="78"/>
      <c r="AME44" s="78"/>
      <c r="AMF44" s="78"/>
      <c r="AMG44" s="78"/>
      <c r="AMH44" s="78"/>
      <c r="AMI44" s="78"/>
      <c r="AMJ44" s="78"/>
      <c r="AMK44" s="78"/>
      <c r="AML44" s="78"/>
      <c r="AMM44" s="78"/>
      <c r="AMN44" s="78"/>
    </row>
    <row r="45" spans="1:1028" s="328" customFormat="1">
      <c r="A45" s="361">
        <f t="shared" ref="A45:A60" si="4">A44+1</f>
        <v>40</v>
      </c>
      <c r="B45" s="362">
        <v>1</v>
      </c>
      <c r="C45" s="362" t="s">
        <v>1371</v>
      </c>
      <c r="D45" s="370" t="s">
        <v>653</v>
      </c>
      <c r="E45" s="363" t="s">
        <v>1094</v>
      </c>
      <c r="F45" s="361"/>
      <c r="G45" s="368"/>
      <c r="H45" s="365"/>
      <c r="I45" s="366">
        <v>0.1</v>
      </c>
      <c r="J45" s="367">
        <f t="shared" si="2"/>
        <v>0.1</v>
      </c>
      <c r="K45" s="366">
        <v>4.5999999999999999E-2</v>
      </c>
      <c r="L45" s="367">
        <f t="shared" si="3"/>
        <v>4.5999999999999999E-2</v>
      </c>
      <c r="M45" s="368" t="s">
        <v>916</v>
      </c>
      <c r="N45" s="369"/>
      <c r="O45" s="98"/>
      <c r="P45" s="98"/>
      <c r="Q45" s="78"/>
      <c r="R45" s="78"/>
      <c r="S45" s="78"/>
      <c r="T45" s="78"/>
      <c r="U45" s="78"/>
      <c r="V45" s="78"/>
      <c r="W45" s="78"/>
      <c r="X45" s="78"/>
      <c r="Y45" s="78"/>
      <c r="Z45" s="78"/>
      <c r="AA45" s="78"/>
      <c r="AB45" s="78"/>
      <c r="AC45" s="78"/>
      <c r="AD45" s="78"/>
      <c r="AE45" s="78"/>
      <c r="AF45" s="78"/>
      <c r="AG45" s="78"/>
      <c r="AH45" s="78"/>
      <c r="AI45" s="78"/>
      <c r="AJ45" s="78"/>
      <c r="AK45" s="78"/>
      <c r="AL45" s="78"/>
      <c r="AM45" s="78"/>
      <c r="AN45" s="78"/>
      <c r="AO45" s="78"/>
      <c r="AP45" s="78"/>
      <c r="AQ45" s="78"/>
      <c r="AR45" s="78"/>
      <c r="AS45" s="78"/>
      <c r="AT45" s="78"/>
      <c r="AU45" s="78"/>
      <c r="AV45" s="78"/>
      <c r="AW45" s="78"/>
      <c r="AX45" s="78"/>
      <c r="AY45" s="78"/>
      <c r="AZ45" s="78"/>
      <c r="BA45" s="78"/>
      <c r="BB45" s="78"/>
      <c r="BC45" s="78"/>
      <c r="BD45" s="78"/>
      <c r="BE45" s="78"/>
      <c r="BF45" s="78"/>
      <c r="BG45" s="78"/>
      <c r="BH45" s="78"/>
      <c r="BI45" s="78"/>
      <c r="BJ45" s="78"/>
      <c r="BK45" s="78"/>
      <c r="BL45" s="78"/>
      <c r="BM45" s="78"/>
      <c r="BN45" s="78"/>
      <c r="BO45" s="78"/>
      <c r="BP45" s="78"/>
      <c r="BQ45" s="78"/>
      <c r="BR45" s="78"/>
      <c r="BS45" s="78"/>
      <c r="BT45" s="78"/>
      <c r="BU45" s="78"/>
      <c r="BV45" s="78"/>
      <c r="BW45" s="78"/>
      <c r="BX45" s="78"/>
      <c r="BY45" s="78"/>
      <c r="BZ45" s="78"/>
      <c r="CA45" s="78"/>
      <c r="CB45" s="78"/>
      <c r="CC45" s="78"/>
      <c r="CD45" s="78"/>
      <c r="CE45" s="78"/>
      <c r="CF45" s="78"/>
      <c r="CG45" s="78"/>
      <c r="CH45" s="78"/>
      <c r="CI45" s="78"/>
      <c r="CJ45" s="78"/>
      <c r="CK45" s="78"/>
      <c r="CL45" s="78"/>
      <c r="CM45" s="78"/>
      <c r="CN45" s="78"/>
      <c r="CO45" s="78"/>
      <c r="CP45" s="78"/>
      <c r="CQ45" s="78"/>
      <c r="CR45" s="78"/>
      <c r="CS45" s="78"/>
      <c r="CT45" s="78"/>
      <c r="CU45" s="78"/>
      <c r="CV45" s="78"/>
      <c r="CW45" s="78"/>
      <c r="CX45" s="78"/>
      <c r="CY45" s="78"/>
      <c r="CZ45" s="78"/>
      <c r="DA45" s="78"/>
      <c r="DB45" s="78"/>
      <c r="DC45" s="78"/>
      <c r="DD45" s="78"/>
      <c r="DE45" s="78"/>
      <c r="DF45" s="78"/>
      <c r="DG45" s="78"/>
      <c r="DH45" s="78"/>
      <c r="DI45" s="78"/>
      <c r="DJ45" s="78"/>
      <c r="DK45" s="78"/>
      <c r="DL45" s="78"/>
      <c r="DM45" s="78"/>
      <c r="DN45" s="78"/>
      <c r="DO45" s="78"/>
      <c r="DP45" s="78"/>
      <c r="DQ45" s="78"/>
      <c r="DR45" s="78"/>
      <c r="DS45" s="78"/>
      <c r="DT45" s="78"/>
      <c r="DU45" s="78"/>
      <c r="DV45" s="78"/>
      <c r="DW45" s="78"/>
      <c r="DX45" s="78"/>
      <c r="DY45" s="78"/>
      <c r="DZ45" s="78"/>
      <c r="EA45" s="78"/>
      <c r="EB45" s="78"/>
      <c r="EC45" s="78"/>
      <c r="ED45" s="78"/>
      <c r="EE45" s="78"/>
      <c r="EF45" s="78"/>
      <c r="EG45" s="78"/>
      <c r="EH45" s="78"/>
      <c r="EI45" s="78"/>
      <c r="EJ45" s="78"/>
      <c r="EK45" s="78"/>
      <c r="EL45" s="78"/>
      <c r="EM45" s="78"/>
      <c r="EN45" s="78"/>
      <c r="EO45" s="78"/>
      <c r="EP45" s="78"/>
      <c r="EQ45" s="78"/>
      <c r="ER45" s="78"/>
      <c r="ES45" s="78"/>
      <c r="ET45" s="78"/>
      <c r="EU45" s="78"/>
      <c r="EV45" s="78"/>
      <c r="EW45" s="78"/>
      <c r="EX45" s="78"/>
      <c r="EY45" s="78"/>
      <c r="EZ45" s="78"/>
      <c r="FA45" s="78"/>
      <c r="FB45" s="78"/>
      <c r="FC45" s="78"/>
      <c r="FD45" s="78"/>
      <c r="FE45" s="78"/>
      <c r="FF45" s="78"/>
      <c r="FG45" s="78"/>
      <c r="FH45" s="78"/>
      <c r="FI45" s="78"/>
      <c r="FJ45" s="78"/>
      <c r="FK45" s="78"/>
      <c r="FL45" s="78"/>
      <c r="FM45" s="78"/>
      <c r="FN45" s="78"/>
      <c r="FO45" s="78"/>
      <c r="FP45" s="78"/>
      <c r="FQ45" s="78"/>
      <c r="FR45" s="78"/>
      <c r="FS45" s="78"/>
      <c r="FT45" s="78"/>
      <c r="FU45" s="78"/>
      <c r="FV45" s="78"/>
      <c r="FW45" s="78"/>
      <c r="FX45" s="78"/>
      <c r="FY45" s="78"/>
      <c r="FZ45" s="78"/>
      <c r="GA45" s="78"/>
      <c r="GB45" s="78"/>
      <c r="GC45" s="78"/>
      <c r="GD45" s="78"/>
      <c r="GE45" s="78"/>
      <c r="GF45" s="78"/>
      <c r="GG45" s="78"/>
      <c r="GH45" s="78"/>
      <c r="GI45" s="78"/>
      <c r="GJ45" s="78"/>
      <c r="GK45" s="78"/>
      <c r="GL45" s="78"/>
      <c r="GM45" s="78"/>
      <c r="GN45" s="78"/>
      <c r="GO45" s="78"/>
      <c r="GP45" s="78"/>
      <c r="GQ45" s="78"/>
      <c r="GR45" s="78"/>
      <c r="GS45" s="78"/>
      <c r="GT45" s="78"/>
      <c r="GU45" s="78"/>
      <c r="GV45" s="78"/>
      <c r="GW45" s="78"/>
      <c r="GX45" s="78"/>
      <c r="GY45" s="78"/>
      <c r="GZ45" s="78"/>
      <c r="HA45" s="78"/>
      <c r="HB45" s="78"/>
      <c r="HC45" s="78"/>
      <c r="HD45" s="78"/>
      <c r="HE45" s="78"/>
      <c r="HF45" s="78"/>
      <c r="HG45" s="78"/>
      <c r="HH45" s="78"/>
      <c r="HI45" s="78"/>
      <c r="HJ45" s="78"/>
      <c r="HK45" s="78"/>
      <c r="HL45" s="78"/>
      <c r="HM45" s="78"/>
      <c r="HN45" s="78"/>
      <c r="HO45" s="78"/>
      <c r="HP45" s="78"/>
      <c r="HQ45" s="78"/>
      <c r="HR45" s="78"/>
      <c r="HS45" s="78"/>
      <c r="HT45" s="78"/>
      <c r="HU45" s="78"/>
      <c r="HV45" s="78"/>
      <c r="HW45" s="78"/>
      <c r="HX45" s="78"/>
      <c r="HY45" s="78"/>
      <c r="HZ45" s="78"/>
      <c r="IA45" s="78"/>
      <c r="IB45" s="78"/>
      <c r="IC45" s="78"/>
      <c r="ID45" s="78"/>
      <c r="IE45" s="78"/>
      <c r="IF45" s="78"/>
      <c r="IG45" s="78"/>
      <c r="IH45" s="78"/>
      <c r="II45" s="78"/>
      <c r="IJ45" s="78"/>
      <c r="IK45" s="78"/>
      <c r="IL45" s="78"/>
      <c r="IM45" s="78"/>
      <c r="IN45" s="78"/>
      <c r="IO45" s="78"/>
      <c r="IP45" s="78"/>
      <c r="IQ45" s="78"/>
      <c r="IR45" s="78"/>
      <c r="IS45" s="78"/>
      <c r="IT45" s="78"/>
      <c r="IU45" s="78"/>
      <c r="IV45" s="78"/>
      <c r="IW45" s="78"/>
      <c r="IX45" s="78"/>
      <c r="IY45" s="78"/>
      <c r="IZ45" s="78"/>
      <c r="JA45" s="78"/>
      <c r="JB45" s="78"/>
      <c r="JC45" s="78"/>
      <c r="JD45" s="78"/>
      <c r="JE45" s="78"/>
      <c r="JF45" s="78"/>
      <c r="JG45" s="78"/>
      <c r="JH45" s="78"/>
      <c r="JI45" s="78"/>
      <c r="JJ45" s="78"/>
      <c r="JK45" s="78"/>
      <c r="JL45" s="78"/>
      <c r="JM45" s="78"/>
      <c r="JN45" s="78"/>
      <c r="JO45" s="78"/>
      <c r="JP45" s="78"/>
      <c r="JQ45" s="78"/>
      <c r="JR45" s="78"/>
      <c r="JS45" s="78"/>
      <c r="JT45" s="78"/>
      <c r="JU45" s="78"/>
      <c r="JV45" s="78"/>
      <c r="JW45" s="78"/>
      <c r="JX45" s="78"/>
      <c r="JY45" s="78"/>
      <c r="JZ45" s="78"/>
      <c r="KA45" s="78"/>
      <c r="KB45" s="78"/>
      <c r="KC45" s="78"/>
      <c r="KD45" s="78"/>
      <c r="KE45" s="78"/>
      <c r="KF45" s="78"/>
      <c r="KG45" s="78"/>
      <c r="KH45" s="78"/>
      <c r="KI45" s="78"/>
      <c r="KJ45" s="78"/>
      <c r="KK45" s="78"/>
      <c r="KL45" s="78"/>
      <c r="KM45" s="78"/>
      <c r="KN45" s="78"/>
      <c r="KO45" s="78"/>
      <c r="KP45" s="78"/>
      <c r="KQ45" s="78"/>
      <c r="KR45" s="78"/>
      <c r="KS45" s="78"/>
      <c r="KT45" s="78"/>
      <c r="KU45" s="78"/>
      <c r="KV45" s="78"/>
      <c r="KW45" s="78"/>
      <c r="KX45" s="78"/>
      <c r="KY45" s="78"/>
      <c r="KZ45" s="78"/>
      <c r="LA45" s="78"/>
      <c r="LB45" s="78"/>
      <c r="LC45" s="78"/>
      <c r="LD45" s="78"/>
      <c r="LE45" s="78"/>
      <c r="LF45" s="78"/>
      <c r="LG45" s="78"/>
      <c r="LH45" s="78"/>
      <c r="LI45" s="78"/>
      <c r="LJ45" s="78"/>
      <c r="LK45" s="78"/>
      <c r="LL45" s="78"/>
      <c r="LM45" s="78"/>
      <c r="LN45" s="78"/>
      <c r="LO45" s="78"/>
      <c r="LP45" s="78"/>
      <c r="LQ45" s="78"/>
      <c r="LR45" s="78"/>
      <c r="LS45" s="78"/>
      <c r="LT45" s="78"/>
      <c r="LU45" s="78"/>
      <c r="LV45" s="78"/>
      <c r="LW45" s="78"/>
      <c r="LX45" s="78"/>
      <c r="LY45" s="78"/>
      <c r="LZ45" s="78"/>
      <c r="MA45" s="78"/>
      <c r="MB45" s="78"/>
      <c r="MC45" s="78"/>
      <c r="MD45" s="78"/>
      <c r="ME45" s="78"/>
      <c r="MF45" s="78"/>
      <c r="MG45" s="78"/>
      <c r="MH45" s="78"/>
      <c r="MI45" s="78"/>
      <c r="MJ45" s="78"/>
      <c r="MK45" s="78"/>
      <c r="ML45" s="78"/>
      <c r="MM45" s="78"/>
      <c r="MN45" s="78"/>
      <c r="MO45" s="78"/>
      <c r="MP45" s="78"/>
      <c r="MQ45" s="78"/>
      <c r="MR45" s="78"/>
      <c r="MS45" s="78"/>
      <c r="MT45" s="78"/>
      <c r="MU45" s="78"/>
      <c r="MV45" s="78"/>
      <c r="MW45" s="78"/>
      <c r="MX45" s="78"/>
      <c r="MY45" s="78"/>
      <c r="MZ45" s="78"/>
      <c r="NA45" s="78"/>
      <c r="NB45" s="78"/>
      <c r="NC45" s="78"/>
      <c r="ND45" s="78"/>
      <c r="NE45" s="78"/>
      <c r="NF45" s="78"/>
      <c r="NG45" s="78"/>
      <c r="NH45" s="78"/>
      <c r="NI45" s="78"/>
      <c r="NJ45" s="78"/>
      <c r="NK45" s="78"/>
      <c r="NL45" s="78"/>
      <c r="NM45" s="78"/>
      <c r="NN45" s="78"/>
      <c r="NO45" s="78"/>
      <c r="NP45" s="78"/>
      <c r="NQ45" s="78"/>
      <c r="NR45" s="78"/>
      <c r="NS45" s="78"/>
      <c r="NT45" s="78"/>
      <c r="NU45" s="78"/>
      <c r="NV45" s="78"/>
      <c r="NW45" s="78"/>
      <c r="NX45" s="78"/>
      <c r="NY45" s="78"/>
      <c r="NZ45" s="78"/>
      <c r="OA45" s="78"/>
      <c r="OB45" s="78"/>
      <c r="OC45" s="78"/>
      <c r="OD45" s="78"/>
      <c r="OE45" s="78"/>
      <c r="OF45" s="78"/>
      <c r="OG45" s="78"/>
      <c r="OH45" s="78"/>
      <c r="OI45" s="78"/>
      <c r="OJ45" s="78"/>
      <c r="OK45" s="78"/>
      <c r="OL45" s="78"/>
      <c r="OM45" s="78"/>
      <c r="ON45" s="78"/>
      <c r="OO45" s="78"/>
      <c r="OP45" s="78"/>
      <c r="OQ45" s="78"/>
      <c r="OR45" s="78"/>
      <c r="OS45" s="78"/>
      <c r="OT45" s="78"/>
      <c r="OU45" s="78"/>
      <c r="OV45" s="78"/>
      <c r="OW45" s="78"/>
      <c r="OX45" s="78"/>
      <c r="OY45" s="78"/>
      <c r="OZ45" s="78"/>
      <c r="PA45" s="78"/>
      <c r="PB45" s="78"/>
      <c r="PC45" s="78"/>
      <c r="PD45" s="78"/>
      <c r="PE45" s="78"/>
      <c r="PF45" s="78"/>
      <c r="PG45" s="78"/>
      <c r="PH45" s="78"/>
      <c r="PI45" s="78"/>
      <c r="PJ45" s="78"/>
      <c r="PK45" s="78"/>
      <c r="PL45" s="78"/>
      <c r="PM45" s="78"/>
      <c r="PN45" s="78"/>
      <c r="PO45" s="78"/>
      <c r="PP45" s="78"/>
      <c r="PQ45" s="78"/>
      <c r="PR45" s="78"/>
      <c r="PS45" s="78"/>
      <c r="PT45" s="78"/>
      <c r="PU45" s="78"/>
      <c r="PV45" s="78"/>
      <c r="PW45" s="78"/>
      <c r="PX45" s="78"/>
      <c r="PY45" s="78"/>
      <c r="PZ45" s="78"/>
      <c r="QA45" s="78"/>
      <c r="QB45" s="78"/>
      <c r="QC45" s="78"/>
      <c r="QD45" s="78"/>
      <c r="QE45" s="78"/>
      <c r="QF45" s="78"/>
      <c r="QG45" s="78"/>
      <c r="QH45" s="78"/>
      <c r="QI45" s="78"/>
      <c r="QJ45" s="78"/>
      <c r="QK45" s="78"/>
      <c r="QL45" s="78"/>
      <c r="QM45" s="78"/>
      <c r="QN45" s="78"/>
      <c r="QO45" s="78"/>
      <c r="QP45" s="78"/>
      <c r="QQ45" s="78"/>
      <c r="QR45" s="78"/>
      <c r="QS45" s="78"/>
      <c r="QT45" s="78"/>
      <c r="QU45" s="78"/>
      <c r="QV45" s="78"/>
      <c r="QW45" s="78"/>
      <c r="QX45" s="78"/>
      <c r="QY45" s="78"/>
      <c r="QZ45" s="78"/>
      <c r="RA45" s="78"/>
      <c r="RB45" s="78"/>
      <c r="RC45" s="78"/>
      <c r="RD45" s="78"/>
      <c r="RE45" s="78"/>
      <c r="RF45" s="78"/>
      <c r="RG45" s="78"/>
      <c r="RH45" s="78"/>
      <c r="RI45" s="78"/>
      <c r="RJ45" s="78"/>
      <c r="RK45" s="78"/>
      <c r="RL45" s="78"/>
      <c r="RM45" s="78"/>
      <c r="RN45" s="78"/>
      <c r="RO45" s="78"/>
      <c r="RP45" s="78"/>
      <c r="RQ45" s="78"/>
      <c r="RR45" s="78"/>
      <c r="RS45" s="78"/>
      <c r="RT45" s="78"/>
      <c r="RU45" s="78"/>
      <c r="RV45" s="78"/>
      <c r="RW45" s="78"/>
      <c r="RX45" s="78"/>
      <c r="RY45" s="78"/>
      <c r="RZ45" s="78"/>
      <c r="SA45" s="78"/>
      <c r="SB45" s="78"/>
      <c r="SC45" s="78"/>
      <c r="SD45" s="78"/>
      <c r="SE45" s="78"/>
      <c r="SF45" s="78"/>
      <c r="SG45" s="78"/>
      <c r="SH45" s="78"/>
      <c r="SI45" s="78"/>
      <c r="SJ45" s="78"/>
      <c r="SK45" s="78"/>
      <c r="SL45" s="78"/>
      <c r="SM45" s="78"/>
      <c r="SN45" s="78"/>
      <c r="SO45" s="78"/>
      <c r="SP45" s="78"/>
      <c r="SQ45" s="78"/>
      <c r="SR45" s="78"/>
      <c r="SS45" s="78"/>
      <c r="ST45" s="78"/>
      <c r="SU45" s="78"/>
      <c r="SV45" s="78"/>
      <c r="SW45" s="78"/>
      <c r="SX45" s="78"/>
      <c r="SY45" s="78"/>
      <c r="SZ45" s="78"/>
      <c r="TA45" s="78"/>
      <c r="TB45" s="78"/>
      <c r="TC45" s="78"/>
      <c r="TD45" s="78"/>
      <c r="TE45" s="78"/>
      <c r="TF45" s="78"/>
      <c r="TG45" s="78"/>
      <c r="TH45" s="78"/>
      <c r="TI45" s="78"/>
      <c r="TJ45" s="78"/>
      <c r="TK45" s="78"/>
      <c r="TL45" s="78"/>
      <c r="TM45" s="78"/>
      <c r="TN45" s="78"/>
      <c r="TO45" s="78"/>
      <c r="TP45" s="78"/>
      <c r="TQ45" s="78"/>
      <c r="TR45" s="78"/>
      <c r="TS45" s="78"/>
      <c r="TT45" s="78"/>
      <c r="TU45" s="78"/>
      <c r="TV45" s="78"/>
      <c r="TW45" s="78"/>
      <c r="TX45" s="78"/>
      <c r="TY45" s="78"/>
      <c r="TZ45" s="78"/>
      <c r="UA45" s="78"/>
      <c r="UB45" s="78"/>
      <c r="UC45" s="78"/>
      <c r="UD45" s="78"/>
      <c r="UE45" s="78"/>
      <c r="UF45" s="78"/>
      <c r="UG45" s="78"/>
      <c r="UH45" s="78"/>
      <c r="UI45" s="78"/>
      <c r="UJ45" s="78"/>
      <c r="UK45" s="78"/>
      <c r="UL45" s="78"/>
      <c r="UM45" s="78"/>
      <c r="UN45" s="78"/>
      <c r="UO45" s="78"/>
      <c r="UP45" s="78"/>
      <c r="UQ45" s="78"/>
      <c r="UR45" s="78"/>
      <c r="US45" s="78"/>
      <c r="UT45" s="78"/>
      <c r="UU45" s="78"/>
      <c r="UV45" s="78"/>
      <c r="UW45" s="78"/>
      <c r="UX45" s="78"/>
      <c r="UY45" s="78"/>
      <c r="UZ45" s="78"/>
      <c r="VA45" s="78"/>
      <c r="VB45" s="78"/>
      <c r="VC45" s="78"/>
      <c r="VD45" s="78"/>
      <c r="VE45" s="78"/>
      <c r="VF45" s="78"/>
      <c r="VG45" s="78"/>
      <c r="VH45" s="78"/>
      <c r="VI45" s="78"/>
      <c r="VJ45" s="78"/>
      <c r="VK45" s="78"/>
      <c r="VL45" s="78"/>
      <c r="VM45" s="78"/>
      <c r="VN45" s="78"/>
      <c r="VO45" s="78"/>
      <c r="VP45" s="78"/>
      <c r="VQ45" s="78"/>
      <c r="VR45" s="78"/>
      <c r="VS45" s="78"/>
      <c r="VT45" s="78"/>
      <c r="VU45" s="78"/>
      <c r="VV45" s="78"/>
      <c r="VW45" s="78"/>
      <c r="VX45" s="78"/>
      <c r="VY45" s="78"/>
      <c r="VZ45" s="78"/>
      <c r="WA45" s="78"/>
      <c r="WB45" s="78"/>
      <c r="WC45" s="78"/>
      <c r="WD45" s="78"/>
      <c r="WE45" s="78"/>
      <c r="WF45" s="78"/>
      <c r="WG45" s="78"/>
      <c r="WH45" s="78"/>
      <c r="WI45" s="78"/>
      <c r="WJ45" s="78"/>
      <c r="WK45" s="78"/>
      <c r="WL45" s="78"/>
      <c r="WM45" s="78"/>
      <c r="WN45" s="78"/>
      <c r="WO45" s="78"/>
      <c r="WP45" s="78"/>
      <c r="WQ45" s="78"/>
      <c r="WR45" s="78"/>
      <c r="WS45" s="78"/>
      <c r="WT45" s="78"/>
      <c r="WU45" s="78"/>
      <c r="WV45" s="78"/>
      <c r="WW45" s="78"/>
      <c r="WX45" s="78"/>
      <c r="WY45" s="78"/>
      <c r="WZ45" s="78"/>
      <c r="XA45" s="78"/>
      <c r="XB45" s="78"/>
      <c r="XC45" s="78"/>
      <c r="XD45" s="78"/>
      <c r="XE45" s="78"/>
      <c r="XF45" s="78"/>
      <c r="XG45" s="78"/>
      <c r="XH45" s="78"/>
      <c r="XI45" s="78"/>
      <c r="XJ45" s="78"/>
      <c r="XK45" s="78"/>
      <c r="XL45" s="78"/>
      <c r="XM45" s="78"/>
      <c r="XN45" s="78"/>
      <c r="XO45" s="78"/>
      <c r="XP45" s="78"/>
      <c r="XQ45" s="78"/>
      <c r="XR45" s="78"/>
      <c r="XS45" s="78"/>
      <c r="XT45" s="78"/>
      <c r="XU45" s="78"/>
      <c r="XV45" s="78"/>
      <c r="XW45" s="78"/>
      <c r="XX45" s="78"/>
      <c r="XY45" s="78"/>
      <c r="XZ45" s="78"/>
      <c r="YA45" s="78"/>
      <c r="YB45" s="78"/>
      <c r="YC45" s="78"/>
      <c r="YD45" s="78"/>
      <c r="YE45" s="78"/>
      <c r="YF45" s="78"/>
      <c r="YG45" s="78"/>
      <c r="YH45" s="78"/>
      <c r="YI45" s="78"/>
      <c r="YJ45" s="78"/>
      <c r="YK45" s="78"/>
      <c r="YL45" s="78"/>
      <c r="YM45" s="78"/>
      <c r="YN45" s="78"/>
      <c r="YO45" s="78"/>
      <c r="YP45" s="78"/>
      <c r="YQ45" s="78"/>
      <c r="YR45" s="78"/>
      <c r="YS45" s="78"/>
      <c r="YT45" s="78"/>
      <c r="YU45" s="78"/>
      <c r="YV45" s="78"/>
      <c r="YW45" s="78"/>
      <c r="YX45" s="78"/>
      <c r="YY45" s="78"/>
      <c r="YZ45" s="78"/>
      <c r="ZA45" s="78"/>
      <c r="ZB45" s="78"/>
      <c r="ZC45" s="78"/>
      <c r="ZD45" s="78"/>
      <c r="ZE45" s="78"/>
      <c r="ZF45" s="78"/>
      <c r="ZG45" s="78"/>
      <c r="ZH45" s="78"/>
      <c r="ZI45" s="78"/>
      <c r="ZJ45" s="78"/>
      <c r="ZK45" s="78"/>
      <c r="ZL45" s="78"/>
      <c r="ZM45" s="78"/>
      <c r="ZN45" s="78"/>
      <c r="ZO45" s="78"/>
      <c r="ZP45" s="78"/>
      <c r="ZQ45" s="78"/>
      <c r="ZR45" s="78"/>
      <c r="ZS45" s="78"/>
      <c r="ZT45" s="78"/>
      <c r="ZU45" s="78"/>
      <c r="ZV45" s="78"/>
      <c r="ZW45" s="78"/>
      <c r="ZX45" s="78"/>
      <c r="ZY45" s="78"/>
      <c r="ZZ45" s="78"/>
      <c r="AAA45" s="78"/>
      <c r="AAB45" s="78"/>
      <c r="AAC45" s="78"/>
      <c r="AAD45" s="78"/>
      <c r="AAE45" s="78"/>
      <c r="AAF45" s="78"/>
      <c r="AAG45" s="78"/>
      <c r="AAH45" s="78"/>
      <c r="AAI45" s="78"/>
      <c r="AAJ45" s="78"/>
      <c r="AAK45" s="78"/>
      <c r="AAL45" s="78"/>
      <c r="AAM45" s="78"/>
      <c r="AAN45" s="78"/>
      <c r="AAO45" s="78"/>
      <c r="AAP45" s="78"/>
      <c r="AAQ45" s="78"/>
      <c r="AAR45" s="78"/>
      <c r="AAS45" s="78"/>
      <c r="AAT45" s="78"/>
      <c r="AAU45" s="78"/>
      <c r="AAV45" s="78"/>
      <c r="AAW45" s="78"/>
      <c r="AAX45" s="78"/>
      <c r="AAY45" s="78"/>
      <c r="AAZ45" s="78"/>
      <c r="ABA45" s="78"/>
      <c r="ABB45" s="78"/>
      <c r="ABC45" s="78"/>
      <c r="ABD45" s="78"/>
      <c r="ABE45" s="78"/>
      <c r="ABF45" s="78"/>
      <c r="ABG45" s="78"/>
      <c r="ABH45" s="78"/>
      <c r="ABI45" s="78"/>
      <c r="ABJ45" s="78"/>
      <c r="ABK45" s="78"/>
      <c r="ABL45" s="78"/>
      <c r="ABM45" s="78"/>
      <c r="ABN45" s="78"/>
      <c r="ABO45" s="78"/>
      <c r="ABP45" s="78"/>
      <c r="ABQ45" s="78"/>
      <c r="ABR45" s="78"/>
      <c r="ABS45" s="78"/>
      <c r="ABT45" s="78"/>
      <c r="ABU45" s="78"/>
      <c r="ABV45" s="78"/>
      <c r="ABW45" s="78"/>
      <c r="ABX45" s="78"/>
      <c r="ABY45" s="78"/>
      <c r="ABZ45" s="78"/>
      <c r="ACA45" s="78"/>
      <c r="ACB45" s="78"/>
      <c r="ACC45" s="78"/>
      <c r="ACD45" s="78"/>
      <c r="ACE45" s="78"/>
      <c r="ACF45" s="78"/>
      <c r="ACG45" s="78"/>
      <c r="ACH45" s="78"/>
      <c r="ACI45" s="78"/>
      <c r="ACJ45" s="78"/>
      <c r="ACK45" s="78"/>
      <c r="ACL45" s="78"/>
      <c r="ACM45" s="78"/>
      <c r="ACN45" s="78"/>
      <c r="ACO45" s="78"/>
      <c r="ACP45" s="78"/>
      <c r="ACQ45" s="78"/>
      <c r="ACR45" s="78"/>
      <c r="ACS45" s="78"/>
      <c r="ACT45" s="78"/>
      <c r="ACU45" s="78"/>
      <c r="ACV45" s="78"/>
      <c r="ACW45" s="78"/>
      <c r="ACX45" s="78"/>
      <c r="ACY45" s="78"/>
      <c r="ACZ45" s="78"/>
      <c r="ADA45" s="78"/>
      <c r="ADB45" s="78"/>
      <c r="ADC45" s="78"/>
      <c r="ADD45" s="78"/>
      <c r="ADE45" s="78"/>
      <c r="ADF45" s="78"/>
      <c r="ADG45" s="78"/>
      <c r="ADH45" s="78"/>
      <c r="ADI45" s="78"/>
      <c r="ADJ45" s="78"/>
      <c r="ADK45" s="78"/>
      <c r="ADL45" s="78"/>
      <c r="ADM45" s="78"/>
      <c r="ADN45" s="78"/>
      <c r="ADO45" s="78"/>
      <c r="ADP45" s="78"/>
      <c r="ADQ45" s="78"/>
      <c r="ADR45" s="78"/>
      <c r="ADS45" s="78"/>
      <c r="ADT45" s="78"/>
      <c r="ADU45" s="78"/>
      <c r="ADV45" s="78"/>
      <c r="ADW45" s="78"/>
      <c r="ADX45" s="78"/>
      <c r="ADY45" s="78"/>
      <c r="ADZ45" s="78"/>
      <c r="AEA45" s="78"/>
      <c r="AEB45" s="78"/>
      <c r="AEC45" s="78"/>
      <c r="AED45" s="78"/>
      <c r="AEE45" s="78"/>
      <c r="AEF45" s="78"/>
      <c r="AEG45" s="78"/>
      <c r="AEH45" s="78"/>
      <c r="AEI45" s="78"/>
      <c r="AEJ45" s="78"/>
      <c r="AEK45" s="78"/>
      <c r="AEL45" s="78"/>
      <c r="AEM45" s="78"/>
      <c r="AEN45" s="78"/>
      <c r="AEO45" s="78"/>
      <c r="AEP45" s="78"/>
      <c r="AEQ45" s="78"/>
      <c r="AER45" s="78"/>
      <c r="AES45" s="78"/>
      <c r="AET45" s="78"/>
      <c r="AEU45" s="78"/>
      <c r="AEV45" s="78"/>
      <c r="AEW45" s="78"/>
      <c r="AEX45" s="78"/>
      <c r="AEY45" s="78"/>
      <c r="AEZ45" s="78"/>
      <c r="AFA45" s="78"/>
      <c r="AFB45" s="78"/>
      <c r="AFC45" s="78"/>
      <c r="AFD45" s="78"/>
      <c r="AFE45" s="78"/>
      <c r="AFF45" s="78"/>
      <c r="AFG45" s="78"/>
      <c r="AFH45" s="78"/>
      <c r="AFI45" s="78"/>
      <c r="AFJ45" s="78"/>
      <c r="AFK45" s="78"/>
      <c r="AFL45" s="78"/>
      <c r="AFM45" s="78"/>
      <c r="AFN45" s="78"/>
      <c r="AFO45" s="78"/>
      <c r="AFP45" s="78"/>
      <c r="AFQ45" s="78"/>
      <c r="AFR45" s="78"/>
      <c r="AFS45" s="78"/>
      <c r="AFT45" s="78"/>
      <c r="AFU45" s="78"/>
      <c r="AFV45" s="78"/>
      <c r="AFW45" s="78"/>
      <c r="AFX45" s="78"/>
      <c r="AFY45" s="78"/>
      <c r="AFZ45" s="78"/>
      <c r="AGA45" s="78"/>
      <c r="AGB45" s="78"/>
      <c r="AGC45" s="78"/>
      <c r="AGD45" s="78"/>
      <c r="AGE45" s="78"/>
      <c r="AGF45" s="78"/>
      <c r="AGG45" s="78"/>
      <c r="AGH45" s="78"/>
      <c r="AGI45" s="78"/>
      <c r="AGJ45" s="78"/>
      <c r="AGK45" s="78"/>
      <c r="AGL45" s="78"/>
      <c r="AGM45" s="78"/>
      <c r="AGN45" s="78"/>
      <c r="AGO45" s="78"/>
      <c r="AGP45" s="78"/>
      <c r="AGQ45" s="78"/>
      <c r="AGR45" s="78"/>
      <c r="AGS45" s="78"/>
      <c r="AGT45" s="78"/>
      <c r="AGU45" s="78"/>
      <c r="AGV45" s="78"/>
      <c r="AGW45" s="78"/>
      <c r="AGX45" s="78"/>
      <c r="AGY45" s="78"/>
      <c r="AGZ45" s="78"/>
      <c r="AHA45" s="78"/>
      <c r="AHB45" s="78"/>
      <c r="AHC45" s="78"/>
      <c r="AHD45" s="78"/>
      <c r="AHE45" s="78"/>
      <c r="AHF45" s="78"/>
      <c r="AHG45" s="78"/>
      <c r="AHH45" s="78"/>
      <c r="AHI45" s="78"/>
      <c r="AHJ45" s="78"/>
      <c r="AHK45" s="78"/>
      <c r="AHL45" s="78"/>
      <c r="AHM45" s="78"/>
      <c r="AHN45" s="78"/>
      <c r="AHO45" s="78"/>
      <c r="AHP45" s="78"/>
      <c r="AHQ45" s="78"/>
      <c r="AHR45" s="78"/>
      <c r="AHS45" s="78"/>
      <c r="AHT45" s="78"/>
      <c r="AHU45" s="78"/>
      <c r="AHV45" s="78"/>
      <c r="AHW45" s="78"/>
      <c r="AHX45" s="78"/>
      <c r="AHY45" s="78"/>
      <c r="AHZ45" s="78"/>
      <c r="AIA45" s="78"/>
      <c r="AIB45" s="78"/>
      <c r="AIC45" s="78"/>
      <c r="AID45" s="78"/>
      <c r="AIE45" s="78"/>
      <c r="AIF45" s="78"/>
      <c r="AIG45" s="78"/>
      <c r="AIH45" s="78"/>
      <c r="AII45" s="78"/>
      <c r="AIJ45" s="78"/>
      <c r="AIK45" s="78"/>
      <c r="AIL45" s="78"/>
      <c r="AIM45" s="78"/>
      <c r="AIN45" s="78"/>
      <c r="AIO45" s="78"/>
      <c r="AIP45" s="78"/>
      <c r="AIQ45" s="78"/>
      <c r="AIR45" s="78"/>
      <c r="AIS45" s="78"/>
      <c r="AIT45" s="78"/>
      <c r="AIU45" s="78"/>
      <c r="AIV45" s="78"/>
      <c r="AIW45" s="78"/>
      <c r="AIX45" s="78"/>
      <c r="AIY45" s="78"/>
      <c r="AIZ45" s="78"/>
      <c r="AJA45" s="78"/>
      <c r="AJB45" s="78"/>
      <c r="AJC45" s="78"/>
      <c r="AJD45" s="78"/>
      <c r="AJE45" s="78"/>
      <c r="AJF45" s="78"/>
      <c r="AJG45" s="78"/>
      <c r="AJH45" s="78"/>
      <c r="AJI45" s="78"/>
      <c r="AJJ45" s="78"/>
      <c r="AJK45" s="78"/>
      <c r="AJL45" s="78"/>
      <c r="AJM45" s="78"/>
      <c r="AJN45" s="78"/>
      <c r="AJO45" s="78"/>
      <c r="AJP45" s="78"/>
      <c r="AJQ45" s="78"/>
      <c r="AJR45" s="78"/>
      <c r="AJS45" s="78"/>
      <c r="AJT45" s="78"/>
      <c r="AJU45" s="78"/>
      <c r="AJV45" s="78"/>
      <c r="AJW45" s="78"/>
      <c r="AJX45" s="78"/>
      <c r="AJY45" s="78"/>
      <c r="AJZ45" s="78"/>
      <c r="AKA45" s="78"/>
      <c r="AKB45" s="78"/>
      <c r="AKC45" s="78"/>
      <c r="AKD45" s="78"/>
      <c r="AKE45" s="78"/>
      <c r="AKF45" s="78"/>
      <c r="AKG45" s="78"/>
      <c r="AKH45" s="78"/>
      <c r="AKI45" s="78"/>
      <c r="AKJ45" s="78"/>
      <c r="AKK45" s="78"/>
      <c r="AKL45" s="78"/>
      <c r="AKM45" s="78"/>
      <c r="AKN45" s="78"/>
      <c r="AKO45" s="78"/>
      <c r="AKP45" s="78"/>
      <c r="AKQ45" s="78"/>
      <c r="AKR45" s="78"/>
      <c r="AKS45" s="78"/>
      <c r="AKT45" s="78"/>
      <c r="AKU45" s="78"/>
      <c r="AKV45" s="78"/>
      <c r="AKW45" s="78"/>
      <c r="AKX45" s="78"/>
      <c r="AKY45" s="78"/>
      <c r="AKZ45" s="78"/>
      <c r="ALA45" s="78"/>
      <c r="ALB45" s="78"/>
      <c r="ALC45" s="78"/>
      <c r="ALD45" s="78"/>
      <c r="ALE45" s="78"/>
      <c r="ALF45" s="78"/>
      <c r="ALG45" s="78"/>
      <c r="ALH45" s="78"/>
      <c r="ALI45" s="78"/>
      <c r="ALJ45" s="78"/>
      <c r="ALK45" s="78"/>
      <c r="ALL45" s="78"/>
      <c r="ALM45" s="78"/>
      <c r="ALN45" s="78"/>
      <c r="ALO45" s="78"/>
      <c r="ALP45" s="78"/>
      <c r="ALQ45" s="78"/>
      <c r="ALR45" s="78"/>
      <c r="ALS45" s="78"/>
      <c r="ALT45" s="78"/>
      <c r="ALU45" s="78"/>
      <c r="ALV45" s="78"/>
      <c r="ALW45" s="78"/>
      <c r="ALX45" s="78"/>
      <c r="ALY45" s="78"/>
      <c r="ALZ45" s="78"/>
      <c r="AMA45" s="78"/>
      <c r="AMB45" s="78"/>
      <c r="AMC45" s="78"/>
      <c r="AMD45" s="78"/>
      <c r="AME45" s="78"/>
      <c r="AMF45" s="78"/>
      <c r="AMG45" s="78"/>
      <c r="AMH45" s="78"/>
      <c r="AMI45" s="78"/>
      <c r="AMJ45" s="78"/>
      <c r="AMK45" s="78"/>
      <c r="AML45" s="78"/>
      <c r="AMM45" s="78"/>
      <c r="AMN45" s="78"/>
    </row>
    <row r="46" spans="1:1028" s="328" customFormat="1">
      <c r="A46" s="361">
        <f t="shared" si="4"/>
        <v>41</v>
      </c>
      <c r="B46" s="362">
        <v>1</v>
      </c>
      <c r="C46" s="362" t="s">
        <v>1372</v>
      </c>
      <c r="D46" s="370" t="s">
        <v>1030</v>
      </c>
      <c r="E46" s="363" t="s">
        <v>1031</v>
      </c>
      <c r="F46" s="361"/>
      <c r="G46" s="368"/>
      <c r="H46" s="365"/>
      <c r="I46" s="366">
        <v>0.1</v>
      </c>
      <c r="J46" s="367">
        <f t="shared" si="2"/>
        <v>0.1</v>
      </c>
      <c r="K46" s="366">
        <v>1.6E-2</v>
      </c>
      <c r="L46" s="367">
        <f t="shared" si="3"/>
        <v>1.6E-2</v>
      </c>
      <c r="M46" s="368" t="s">
        <v>916</v>
      </c>
      <c r="N46" s="369"/>
      <c r="O46" s="98"/>
      <c r="P46" s="98"/>
      <c r="Q46" s="78"/>
      <c r="R46" s="78"/>
      <c r="S46" s="78"/>
      <c r="T46" s="78"/>
      <c r="U46" s="78"/>
      <c r="V46" s="78"/>
      <c r="W46" s="78"/>
      <c r="X46" s="78"/>
      <c r="Y46" s="78"/>
      <c r="Z46" s="78"/>
      <c r="AA46" s="78"/>
      <c r="AB46" s="78"/>
      <c r="AC46" s="78"/>
      <c r="AD46" s="78"/>
      <c r="AE46" s="78"/>
      <c r="AF46" s="78"/>
      <c r="AG46" s="78"/>
      <c r="AH46" s="78"/>
      <c r="AI46" s="78"/>
      <c r="AJ46" s="78"/>
      <c r="AK46" s="78"/>
      <c r="AL46" s="78"/>
      <c r="AM46" s="78"/>
      <c r="AN46" s="78"/>
      <c r="AO46" s="78"/>
      <c r="AP46" s="78"/>
      <c r="AQ46" s="78"/>
      <c r="AR46" s="78"/>
      <c r="AS46" s="78"/>
      <c r="AT46" s="78"/>
      <c r="AU46" s="78"/>
      <c r="AV46" s="78"/>
      <c r="AW46" s="78"/>
      <c r="AX46" s="78"/>
      <c r="AY46" s="78"/>
      <c r="AZ46" s="78"/>
      <c r="BA46" s="78"/>
      <c r="BB46" s="78"/>
      <c r="BC46" s="78"/>
      <c r="BD46" s="78"/>
      <c r="BE46" s="78"/>
      <c r="BF46" s="78"/>
      <c r="BG46" s="78"/>
      <c r="BH46" s="78"/>
      <c r="BI46" s="78"/>
      <c r="BJ46" s="78"/>
      <c r="BK46" s="78"/>
      <c r="BL46" s="78"/>
      <c r="BM46" s="78"/>
      <c r="BN46" s="78"/>
      <c r="BO46" s="78"/>
      <c r="BP46" s="78"/>
      <c r="BQ46" s="78"/>
      <c r="BR46" s="78"/>
      <c r="BS46" s="78"/>
      <c r="BT46" s="78"/>
      <c r="BU46" s="78"/>
      <c r="BV46" s="78"/>
      <c r="BW46" s="78"/>
      <c r="BX46" s="78"/>
      <c r="BY46" s="78"/>
      <c r="BZ46" s="78"/>
      <c r="CA46" s="78"/>
      <c r="CB46" s="78"/>
      <c r="CC46" s="78"/>
      <c r="CD46" s="78"/>
      <c r="CE46" s="78"/>
      <c r="CF46" s="78"/>
      <c r="CG46" s="78"/>
      <c r="CH46" s="78"/>
      <c r="CI46" s="78"/>
      <c r="CJ46" s="78"/>
      <c r="CK46" s="78"/>
      <c r="CL46" s="78"/>
      <c r="CM46" s="78"/>
      <c r="CN46" s="78"/>
      <c r="CO46" s="78"/>
      <c r="CP46" s="78"/>
      <c r="CQ46" s="78"/>
      <c r="CR46" s="78"/>
      <c r="CS46" s="78"/>
      <c r="CT46" s="78"/>
      <c r="CU46" s="78"/>
      <c r="CV46" s="78"/>
      <c r="CW46" s="78"/>
      <c r="CX46" s="78"/>
      <c r="CY46" s="78"/>
      <c r="CZ46" s="78"/>
      <c r="DA46" s="78"/>
      <c r="DB46" s="78"/>
      <c r="DC46" s="78"/>
      <c r="DD46" s="78"/>
      <c r="DE46" s="78"/>
      <c r="DF46" s="78"/>
      <c r="DG46" s="78"/>
      <c r="DH46" s="78"/>
      <c r="DI46" s="78"/>
      <c r="DJ46" s="78"/>
      <c r="DK46" s="78"/>
      <c r="DL46" s="78"/>
      <c r="DM46" s="78"/>
      <c r="DN46" s="78"/>
      <c r="DO46" s="78"/>
      <c r="DP46" s="78"/>
      <c r="DQ46" s="78"/>
      <c r="DR46" s="78"/>
      <c r="DS46" s="78"/>
      <c r="DT46" s="78"/>
      <c r="DU46" s="78"/>
      <c r="DV46" s="78"/>
      <c r="DW46" s="78"/>
      <c r="DX46" s="78"/>
      <c r="DY46" s="78"/>
      <c r="DZ46" s="78"/>
      <c r="EA46" s="78"/>
      <c r="EB46" s="78"/>
      <c r="EC46" s="78"/>
      <c r="ED46" s="78"/>
      <c r="EE46" s="78"/>
      <c r="EF46" s="78"/>
      <c r="EG46" s="78"/>
      <c r="EH46" s="78"/>
      <c r="EI46" s="78"/>
      <c r="EJ46" s="78"/>
      <c r="EK46" s="78"/>
      <c r="EL46" s="78"/>
      <c r="EM46" s="78"/>
      <c r="EN46" s="78"/>
      <c r="EO46" s="78"/>
      <c r="EP46" s="78"/>
      <c r="EQ46" s="78"/>
      <c r="ER46" s="78"/>
      <c r="ES46" s="78"/>
      <c r="ET46" s="78"/>
      <c r="EU46" s="78"/>
      <c r="EV46" s="78"/>
      <c r="EW46" s="78"/>
      <c r="EX46" s="78"/>
      <c r="EY46" s="78"/>
      <c r="EZ46" s="78"/>
      <c r="FA46" s="78"/>
      <c r="FB46" s="78"/>
      <c r="FC46" s="78"/>
      <c r="FD46" s="78"/>
      <c r="FE46" s="78"/>
      <c r="FF46" s="78"/>
      <c r="FG46" s="78"/>
      <c r="FH46" s="78"/>
      <c r="FI46" s="78"/>
      <c r="FJ46" s="78"/>
      <c r="FK46" s="78"/>
      <c r="FL46" s="78"/>
      <c r="FM46" s="78"/>
      <c r="FN46" s="78"/>
      <c r="FO46" s="78"/>
      <c r="FP46" s="78"/>
      <c r="FQ46" s="78"/>
      <c r="FR46" s="78"/>
      <c r="FS46" s="78"/>
      <c r="FT46" s="78"/>
      <c r="FU46" s="78"/>
      <c r="FV46" s="78"/>
      <c r="FW46" s="78"/>
      <c r="FX46" s="78"/>
      <c r="FY46" s="78"/>
      <c r="FZ46" s="78"/>
      <c r="GA46" s="78"/>
      <c r="GB46" s="78"/>
      <c r="GC46" s="78"/>
      <c r="GD46" s="78"/>
      <c r="GE46" s="78"/>
      <c r="GF46" s="78"/>
      <c r="GG46" s="78"/>
      <c r="GH46" s="78"/>
      <c r="GI46" s="78"/>
      <c r="GJ46" s="78"/>
      <c r="GK46" s="78"/>
      <c r="GL46" s="78"/>
      <c r="GM46" s="78"/>
      <c r="GN46" s="78"/>
      <c r="GO46" s="78"/>
      <c r="GP46" s="78"/>
      <c r="GQ46" s="78"/>
      <c r="GR46" s="78"/>
      <c r="GS46" s="78"/>
      <c r="GT46" s="78"/>
      <c r="GU46" s="78"/>
      <c r="GV46" s="78"/>
      <c r="GW46" s="78"/>
      <c r="GX46" s="78"/>
      <c r="GY46" s="78"/>
      <c r="GZ46" s="78"/>
      <c r="HA46" s="78"/>
      <c r="HB46" s="78"/>
      <c r="HC46" s="78"/>
      <c r="HD46" s="78"/>
      <c r="HE46" s="78"/>
      <c r="HF46" s="78"/>
      <c r="HG46" s="78"/>
      <c r="HH46" s="78"/>
      <c r="HI46" s="78"/>
      <c r="HJ46" s="78"/>
      <c r="HK46" s="78"/>
      <c r="HL46" s="78"/>
      <c r="HM46" s="78"/>
      <c r="HN46" s="78"/>
      <c r="HO46" s="78"/>
      <c r="HP46" s="78"/>
      <c r="HQ46" s="78"/>
      <c r="HR46" s="78"/>
      <c r="HS46" s="78"/>
      <c r="HT46" s="78"/>
      <c r="HU46" s="78"/>
      <c r="HV46" s="78"/>
      <c r="HW46" s="78"/>
      <c r="HX46" s="78"/>
      <c r="HY46" s="78"/>
      <c r="HZ46" s="78"/>
      <c r="IA46" s="78"/>
      <c r="IB46" s="78"/>
      <c r="IC46" s="78"/>
      <c r="ID46" s="78"/>
      <c r="IE46" s="78"/>
      <c r="IF46" s="78"/>
      <c r="IG46" s="78"/>
      <c r="IH46" s="78"/>
      <c r="II46" s="78"/>
      <c r="IJ46" s="78"/>
      <c r="IK46" s="78"/>
      <c r="IL46" s="78"/>
      <c r="IM46" s="78"/>
      <c r="IN46" s="78"/>
      <c r="IO46" s="78"/>
      <c r="IP46" s="78"/>
      <c r="IQ46" s="78"/>
      <c r="IR46" s="78"/>
      <c r="IS46" s="78"/>
      <c r="IT46" s="78"/>
      <c r="IU46" s="78"/>
      <c r="IV46" s="78"/>
      <c r="IW46" s="78"/>
      <c r="IX46" s="78"/>
      <c r="IY46" s="78"/>
      <c r="IZ46" s="78"/>
      <c r="JA46" s="78"/>
      <c r="JB46" s="78"/>
      <c r="JC46" s="78"/>
      <c r="JD46" s="78"/>
      <c r="JE46" s="78"/>
      <c r="JF46" s="78"/>
      <c r="JG46" s="78"/>
      <c r="JH46" s="78"/>
      <c r="JI46" s="78"/>
      <c r="JJ46" s="78"/>
      <c r="JK46" s="78"/>
      <c r="JL46" s="78"/>
      <c r="JM46" s="78"/>
      <c r="JN46" s="78"/>
      <c r="JO46" s="78"/>
      <c r="JP46" s="78"/>
      <c r="JQ46" s="78"/>
      <c r="JR46" s="78"/>
      <c r="JS46" s="78"/>
      <c r="JT46" s="78"/>
      <c r="JU46" s="78"/>
      <c r="JV46" s="78"/>
      <c r="JW46" s="78"/>
      <c r="JX46" s="78"/>
      <c r="JY46" s="78"/>
      <c r="JZ46" s="78"/>
      <c r="KA46" s="78"/>
      <c r="KB46" s="78"/>
      <c r="KC46" s="78"/>
      <c r="KD46" s="78"/>
      <c r="KE46" s="78"/>
      <c r="KF46" s="78"/>
      <c r="KG46" s="78"/>
      <c r="KH46" s="78"/>
      <c r="KI46" s="78"/>
      <c r="KJ46" s="78"/>
      <c r="KK46" s="78"/>
      <c r="KL46" s="78"/>
      <c r="KM46" s="78"/>
      <c r="KN46" s="78"/>
      <c r="KO46" s="78"/>
      <c r="KP46" s="78"/>
      <c r="KQ46" s="78"/>
      <c r="KR46" s="78"/>
      <c r="KS46" s="78"/>
      <c r="KT46" s="78"/>
      <c r="KU46" s="78"/>
      <c r="KV46" s="78"/>
      <c r="KW46" s="78"/>
      <c r="KX46" s="78"/>
      <c r="KY46" s="78"/>
      <c r="KZ46" s="78"/>
      <c r="LA46" s="78"/>
      <c r="LB46" s="78"/>
      <c r="LC46" s="78"/>
      <c r="LD46" s="78"/>
      <c r="LE46" s="78"/>
      <c r="LF46" s="78"/>
      <c r="LG46" s="78"/>
      <c r="LH46" s="78"/>
      <c r="LI46" s="78"/>
      <c r="LJ46" s="78"/>
      <c r="LK46" s="78"/>
      <c r="LL46" s="78"/>
      <c r="LM46" s="78"/>
      <c r="LN46" s="78"/>
      <c r="LO46" s="78"/>
      <c r="LP46" s="78"/>
      <c r="LQ46" s="78"/>
      <c r="LR46" s="78"/>
      <c r="LS46" s="78"/>
      <c r="LT46" s="78"/>
      <c r="LU46" s="78"/>
      <c r="LV46" s="78"/>
      <c r="LW46" s="78"/>
      <c r="LX46" s="78"/>
      <c r="LY46" s="78"/>
      <c r="LZ46" s="78"/>
      <c r="MA46" s="78"/>
      <c r="MB46" s="78"/>
      <c r="MC46" s="78"/>
      <c r="MD46" s="78"/>
      <c r="ME46" s="78"/>
      <c r="MF46" s="78"/>
      <c r="MG46" s="78"/>
      <c r="MH46" s="78"/>
      <c r="MI46" s="78"/>
      <c r="MJ46" s="78"/>
      <c r="MK46" s="78"/>
      <c r="ML46" s="78"/>
      <c r="MM46" s="78"/>
      <c r="MN46" s="78"/>
      <c r="MO46" s="78"/>
      <c r="MP46" s="78"/>
      <c r="MQ46" s="78"/>
      <c r="MR46" s="78"/>
      <c r="MS46" s="78"/>
      <c r="MT46" s="78"/>
      <c r="MU46" s="78"/>
      <c r="MV46" s="78"/>
      <c r="MW46" s="78"/>
      <c r="MX46" s="78"/>
      <c r="MY46" s="78"/>
      <c r="MZ46" s="78"/>
      <c r="NA46" s="78"/>
      <c r="NB46" s="78"/>
      <c r="NC46" s="78"/>
      <c r="ND46" s="78"/>
      <c r="NE46" s="78"/>
      <c r="NF46" s="78"/>
      <c r="NG46" s="78"/>
      <c r="NH46" s="78"/>
      <c r="NI46" s="78"/>
      <c r="NJ46" s="78"/>
      <c r="NK46" s="78"/>
      <c r="NL46" s="78"/>
      <c r="NM46" s="78"/>
      <c r="NN46" s="78"/>
      <c r="NO46" s="78"/>
      <c r="NP46" s="78"/>
      <c r="NQ46" s="78"/>
      <c r="NR46" s="78"/>
      <c r="NS46" s="78"/>
      <c r="NT46" s="78"/>
      <c r="NU46" s="78"/>
      <c r="NV46" s="78"/>
      <c r="NW46" s="78"/>
      <c r="NX46" s="78"/>
      <c r="NY46" s="78"/>
      <c r="NZ46" s="78"/>
      <c r="OA46" s="78"/>
      <c r="OB46" s="78"/>
      <c r="OC46" s="78"/>
      <c r="OD46" s="78"/>
      <c r="OE46" s="78"/>
      <c r="OF46" s="78"/>
      <c r="OG46" s="78"/>
      <c r="OH46" s="78"/>
      <c r="OI46" s="78"/>
      <c r="OJ46" s="78"/>
      <c r="OK46" s="78"/>
      <c r="OL46" s="78"/>
      <c r="OM46" s="78"/>
      <c r="ON46" s="78"/>
      <c r="OO46" s="78"/>
      <c r="OP46" s="78"/>
      <c r="OQ46" s="78"/>
      <c r="OR46" s="78"/>
      <c r="OS46" s="78"/>
      <c r="OT46" s="78"/>
      <c r="OU46" s="78"/>
      <c r="OV46" s="78"/>
      <c r="OW46" s="78"/>
      <c r="OX46" s="78"/>
      <c r="OY46" s="78"/>
      <c r="OZ46" s="78"/>
      <c r="PA46" s="78"/>
      <c r="PB46" s="78"/>
      <c r="PC46" s="78"/>
      <c r="PD46" s="78"/>
      <c r="PE46" s="78"/>
      <c r="PF46" s="78"/>
      <c r="PG46" s="78"/>
      <c r="PH46" s="78"/>
      <c r="PI46" s="78"/>
      <c r="PJ46" s="78"/>
      <c r="PK46" s="78"/>
      <c r="PL46" s="78"/>
      <c r="PM46" s="78"/>
      <c r="PN46" s="78"/>
      <c r="PO46" s="78"/>
      <c r="PP46" s="78"/>
      <c r="PQ46" s="78"/>
      <c r="PR46" s="78"/>
      <c r="PS46" s="78"/>
      <c r="PT46" s="78"/>
      <c r="PU46" s="78"/>
      <c r="PV46" s="78"/>
      <c r="PW46" s="78"/>
      <c r="PX46" s="78"/>
      <c r="PY46" s="78"/>
      <c r="PZ46" s="78"/>
      <c r="QA46" s="78"/>
      <c r="QB46" s="78"/>
      <c r="QC46" s="78"/>
      <c r="QD46" s="78"/>
      <c r="QE46" s="78"/>
      <c r="QF46" s="78"/>
      <c r="QG46" s="78"/>
      <c r="QH46" s="78"/>
      <c r="QI46" s="78"/>
      <c r="QJ46" s="78"/>
      <c r="QK46" s="78"/>
      <c r="QL46" s="78"/>
      <c r="QM46" s="78"/>
      <c r="QN46" s="78"/>
      <c r="QO46" s="78"/>
      <c r="QP46" s="78"/>
      <c r="QQ46" s="78"/>
      <c r="QR46" s="78"/>
      <c r="QS46" s="78"/>
      <c r="QT46" s="78"/>
      <c r="QU46" s="78"/>
      <c r="QV46" s="78"/>
      <c r="QW46" s="78"/>
      <c r="QX46" s="78"/>
      <c r="QY46" s="78"/>
      <c r="QZ46" s="78"/>
      <c r="RA46" s="78"/>
      <c r="RB46" s="78"/>
      <c r="RC46" s="78"/>
      <c r="RD46" s="78"/>
      <c r="RE46" s="78"/>
      <c r="RF46" s="78"/>
      <c r="RG46" s="78"/>
      <c r="RH46" s="78"/>
      <c r="RI46" s="78"/>
      <c r="RJ46" s="78"/>
      <c r="RK46" s="78"/>
      <c r="RL46" s="78"/>
      <c r="RM46" s="78"/>
      <c r="RN46" s="78"/>
      <c r="RO46" s="78"/>
      <c r="RP46" s="78"/>
      <c r="RQ46" s="78"/>
      <c r="RR46" s="78"/>
      <c r="RS46" s="78"/>
      <c r="RT46" s="78"/>
      <c r="RU46" s="78"/>
      <c r="RV46" s="78"/>
      <c r="RW46" s="78"/>
      <c r="RX46" s="78"/>
      <c r="RY46" s="78"/>
      <c r="RZ46" s="78"/>
      <c r="SA46" s="78"/>
      <c r="SB46" s="78"/>
      <c r="SC46" s="78"/>
      <c r="SD46" s="78"/>
      <c r="SE46" s="78"/>
      <c r="SF46" s="78"/>
      <c r="SG46" s="78"/>
      <c r="SH46" s="78"/>
      <c r="SI46" s="78"/>
      <c r="SJ46" s="78"/>
      <c r="SK46" s="78"/>
      <c r="SL46" s="78"/>
      <c r="SM46" s="78"/>
      <c r="SN46" s="78"/>
      <c r="SO46" s="78"/>
      <c r="SP46" s="78"/>
      <c r="SQ46" s="78"/>
      <c r="SR46" s="78"/>
      <c r="SS46" s="78"/>
      <c r="ST46" s="78"/>
      <c r="SU46" s="78"/>
      <c r="SV46" s="78"/>
      <c r="SW46" s="78"/>
      <c r="SX46" s="78"/>
      <c r="SY46" s="78"/>
      <c r="SZ46" s="78"/>
      <c r="TA46" s="78"/>
      <c r="TB46" s="78"/>
      <c r="TC46" s="78"/>
      <c r="TD46" s="78"/>
      <c r="TE46" s="78"/>
      <c r="TF46" s="78"/>
      <c r="TG46" s="78"/>
      <c r="TH46" s="78"/>
      <c r="TI46" s="78"/>
      <c r="TJ46" s="78"/>
      <c r="TK46" s="78"/>
      <c r="TL46" s="78"/>
      <c r="TM46" s="78"/>
      <c r="TN46" s="78"/>
      <c r="TO46" s="78"/>
      <c r="TP46" s="78"/>
      <c r="TQ46" s="78"/>
      <c r="TR46" s="78"/>
      <c r="TS46" s="78"/>
      <c r="TT46" s="78"/>
      <c r="TU46" s="78"/>
      <c r="TV46" s="78"/>
      <c r="TW46" s="78"/>
      <c r="TX46" s="78"/>
      <c r="TY46" s="78"/>
      <c r="TZ46" s="78"/>
      <c r="UA46" s="78"/>
      <c r="UB46" s="78"/>
      <c r="UC46" s="78"/>
      <c r="UD46" s="78"/>
      <c r="UE46" s="78"/>
      <c r="UF46" s="78"/>
      <c r="UG46" s="78"/>
      <c r="UH46" s="78"/>
      <c r="UI46" s="78"/>
      <c r="UJ46" s="78"/>
      <c r="UK46" s="78"/>
      <c r="UL46" s="78"/>
      <c r="UM46" s="78"/>
      <c r="UN46" s="78"/>
      <c r="UO46" s="78"/>
      <c r="UP46" s="78"/>
      <c r="UQ46" s="78"/>
      <c r="UR46" s="78"/>
      <c r="US46" s="78"/>
      <c r="UT46" s="78"/>
      <c r="UU46" s="78"/>
      <c r="UV46" s="78"/>
      <c r="UW46" s="78"/>
      <c r="UX46" s="78"/>
      <c r="UY46" s="78"/>
      <c r="UZ46" s="78"/>
      <c r="VA46" s="78"/>
      <c r="VB46" s="78"/>
      <c r="VC46" s="78"/>
      <c r="VD46" s="78"/>
      <c r="VE46" s="78"/>
      <c r="VF46" s="78"/>
      <c r="VG46" s="78"/>
      <c r="VH46" s="78"/>
      <c r="VI46" s="78"/>
      <c r="VJ46" s="78"/>
      <c r="VK46" s="78"/>
      <c r="VL46" s="78"/>
      <c r="VM46" s="78"/>
      <c r="VN46" s="78"/>
      <c r="VO46" s="78"/>
      <c r="VP46" s="78"/>
      <c r="VQ46" s="78"/>
      <c r="VR46" s="78"/>
      <c r="VS46" s="78"/>
      <c r="VT46" s="78"/>
      <c r="VU46" s="78"/>
      <c r="VV46" s="78"/>
      <c r="VW46" s="78"/>
      <c r="VX46" s="78"/>
      <c r="VY46" s="78"/>
      <c r="VZ46" s="78"/>
      <c r="WA46" s="78"/>
      <c r="WB46" s="78"/>
      <c r="WC46" s="78"/>
      <c r="WD46" s="78"/>
      <c r="WE46" s="78"/>
      <c r="WF46" s="78"/>
      <c r="WG46" s="78"/>
      <c r="WH46" s="78"/>
      <c r="WI46" s="78"/>
      <c r="WJ46" s="78"/>
      <c r="WK46" s="78"/>
      <c r="WL46" s="78"/>
      <c r="WM46" s="78"/>
      <c r="WN46" s="78"/>
      <c r="WO46" s="78"/>
      <c r="WP46" s="78"/>
      <c r="WQ46" s="78"/>
      <c r="WR46" s="78"/>
      <c r="WS46" s="78"/>
      <c r="WT46" s="78"/>
      <c r="WU46" s="78"/>
      <c r="WV46" s="78"/>
      <c r="WW46" s="78"/>
      <c r="WX46" s="78"/>
      <c r="WY46" s="78"/>
      <c r="WZ46" s="78"/>
      <c r="XA46" s="78"/>
      <c r="XB46" s="78"/>
      <c r="XC46" s="78"/>
      <c r="XD46" s="78"/>
      <c r="XE46" s="78"/>
      <c r="XF46" s="78"/>
      <c r="XG46" s="78"/>
      <c r="XH46" s="78"/>
      <c r="XI46" s="78"/>
      <c r="XJ46" s="78"/>
      <c r="XK46" s="78"/>
      <c r="XL46" s="78"/>
      <c r="XM46" s="78"/>
      <c r="XN46" s="78"/>
      <c r="XO46" s="78"/>
      <c r="XP46" s="78"/>
      <c r="XQ46" s="78"/>
      <c r="XR46" s="78"/>
      <c r="XS46" s="78"/>
      <c r="XT46" s="78"/>
      <c r="XU46" s="78"/>
      <c r="XV46" s="78"/>
      <c r="XW46" s="78"/>
      <c r="XX46" s="78"/>
      <c r="XY46" s="78"/>
      <c r="XZ46" s="78"/>
      <c r="YA46" s="78"/>
      <c r="YB46" s="78"/>
      <c r="YC46" s="78"/>
      <c r="YD46" s="78"/>
      <c r="YE46" s="78"/>
      <c r="YF46" s="78"/>
      <c r="YG46" s="78"/>
      <c r="YH46" s="78"/>
      <c r="YI46" s="78"/>
      <c r="YJ46" s="78"/>
      <c r="YK46" s="78"/>
      <c r="YL46" s="78"/>
      <c r="YM46" s="78"/>
      <c r="YN46" s="78"/>
      <c r="YO46" s="78"/>
      <c r="YP46" s="78"/>
      <c r="YQ46" s="78"/>
      <c r="YR46" s="78"/>
      <c r="YS46" s="78"/>
      <c r="YT46" s="78"/>
      <c r="YU46" s="78"/>
      <c r="YV46" s="78"/>
      <c r="YW46" s="78"/>
      <c r="YX46" s="78"/>
      <c r="YY46" s="78"/>
      <c r="YZ46" s="78"/>
      <c r="ZA46" s="78"/>
      <c r="ZB46" s="78"/>
      <c r="ZC46" s="78"/>
      <c r="ZD46" s="78"/>
      <c r="ZE46" s="78"/>
      <c r="ZF46" s="78"/>
      <c r="ZG46" s="78"/>
      <c r="ZH46" s="78"/>
      <c r="ZI46" s="78"/>
      <c r="ZJ46" s="78"/>
      <c r="ZK46" s="78"/>
      <c r="ZL46" s="78"/>
      <c r="ZM46" s="78"/>
      <c r="ZN46" s="78"/>
      <c r="ZO46" s="78"/>
      <c r="ZP46" s="78"/>
      <c r="ZQ46" s="78"/>
      <c r="ZR46" s="78"/>
      <c r="ZS46" s="78"/>
      <c r="ZT46" s="78"/>
      <c r="ZU46" s="78"/>
      <c r="ZV46" s="78"/>
      <c r="ZW46" s="78"/>
      <c r="ZX46" s="78"/>
      <c r="ZY46" s="78"/>
      <c r="ZZ46" s="78"/>
      <c r="AAA46" s="78"/>
      <c r="AAB46" s="78"/>
      <c r="AAC46" s="78"/>
      <c r="AAD46" s="78"/>
      <c r="AAE46" s="78"/>
      <c r="AAF46" s="78"/>
      <c r="AAG46" s="78"/>
      <c r="AAH46" s="78"/>
      <c r="AAI46" s="78"/>
      <c r="AAJ46" s="78"/>
      <c r="AAK46" s="78"/>
      <c r="AAL46" s="78"/>
      <c r="AAM46" s="78"/>
      <c r="AAN46" s="78"/>
      <c r="AAO46" s="78"/>
      <c r="AAP46" s="78"/>
      <c r="AAQ46" s="78"/>
      <c r="AAR46" s="78"/>
      <c r="AAS46" s="78"/>
      <c r="AAT46" s="78"/>
      <c r="AAU46" s="78"/>
      <c r="AAV46" s="78"/>
      <c r="AAW46" s="78"/>
      <c r="AAX46" s="78"/>
      <c r="AAY46" s="78"/>
      <c r="AAZ46" s="78"/>
      <c r="ABA46" s="78"/>
      <c r="ABB46" s="78"/>
      <c r="ABC46" s="78"/>
      <c r="ABD46" s="78"/>
      <c r="ABE46" s="78"/>
      <c r="ABF46" s="78"/>
      <c r="ABG46" s="78"/>
      <c r="ABH46" s="78"/>
      <c r="ABI46" s="78"/>
      <c r="ABJ46" s="78"/>
      <c r="ABK46" s="78"/>
      <c r="ABL46" s="78"/>
      <c r="ABM46" s="78"/>
      <c r="ABN46" s="78"/>
      <c r="ABO46" s="78"/>
      <c r="ABP46" s="78"/>
      <c r="ABQ46" s="78"/>
      <c r="ABR46" s="78"/>
      <c r="ABS46" s="78"/>
      <c r="ABT46" s="78"/>
      <c r="ABU46" s="78"/>
      <c r="ABV46" s="78"/>
      <c r="ABW46" s="78"/>
      <c r="ABX46" s="78"/>
      <c r="ABY46" s="78"/>
      <c r="ABZ46" s="78"/>
      <c r="ACA46" s="78"/>
      <c r="ACB46" s="78"/>
      <c r="ACC46" s="78"/>
      <c r="ACD46" s="78"/>
      <c r="ACE46" s="78"/>
      <c r="ACF46" s="78"/>
      <c r="ACG46" s="78"/>
      <c r="ACH46" s="78"/>
      <c r="ACI46" s="78"/>
      <c r="ACJ46" s="78"/>
      <c r="ACK46" s="78"/>
      <c r="ACL46" s="78"/>
      <c r="ACM46" s="78"/>
      <c r="ACN46" s="78"/>
      <c r="ACO46" s="78"/>
      <c r="ACP46" s="78"/>
      <c r="ACQ46" s="78"/>
      <c r="ACR46" s="78"/>
      <c r="ACS46" s="78"/>
      <c r="ACT46" s="78"/>
      <c r="ACU46" s="78"/>
      <c r="ACV46" s="78"/>
      <c r="ACW46" s="78"/>
      <c r="ACX46" s="78"/>
      <c r="ACY46" s="78"/>
      <c r="ACZ46" s="78"/>
      <c r="ADA46" s="78"/>
      <c r="ADB46" s="78"/>
      <c r="ADC46" s="78"/>
      <c r="ADD46" s="78"/>
      <c r="ADE46" s="78"/>
      <c r="ADF46" s="78"/>
      <c r="ADG46" s="78"/>
      <c r="ADH46" s="78"/>
      <c r="ADI46" s="78"/>
      <c r="ADJ46" s="78"/>
      <c r="ADK46" s="78"/>
      <c r="ADL46" s="78"/>
      <c r="ADM46" s="78"/>
      <c r="ADN46" s="78"/>
      <c r="ADO46" s="78"/>
      <c r="ADP46" s="78"/>
      <c r="ADQ46" s="78"/>
      <c r="ADR46" s="78"/>
      <c r="ADS46" s="78"/>
      <c r="ADT46" s="78"/>
      <c r="ADU46" s="78"/>
      <c r="ADV46" s="78"/>
      <c r="ADW46" s="78"/>
      <c r="ADX46" s="78"/>
      <c r="ADY46" s="78"/>
      <c r="ADZ46" s="78"/>
      <c r="AEA46" s="78"/>
      <c r="AEB46" s="78"/>
      <c r="AEC46" s="78"/>
      <c r="AED46" s="78"/>
      <c r="AEE46" s="78"/>
      <c r="AEF46" s="78"/>
      <c r="AEG46" s="78"/>
      <c r="AEH46" s="78"/>
      <c r="AEI46" s="78"/>
      <c r="AEJ46" s="78"/>
      <c r="AEK46" s="78"/>
      <c r="AEL46" s="78"/>
      <c r="AEM46" s="78"/>
      <c r="AEN46" s="78"/>
      <c r="AEO46" s="78"/>
      <c r="AEP46" s="78"/>
      <c r="AEQ46" s="78"/>
      <c r="AER46" s="78"/>
      <c r="AES46" s="78"/>
      <c r="AET46" s="78"/>
      <c r="AEU46" s="78"/>
      <c r="AEV46" s="78"/>
      <c r="AEW46" s="78"/>
      <c r="AEX46" s="78"/>
      <c r="AEY46" s="78"/>
      <c r="AEZ46" s="78"/>
      <c r="AFA46" s="78"/>
      <c r="AFB46" s="78"/>
      <c r="AFC46" s="78"/>
      <c r="AFD46" s="78"/>
      <c r="AFE46" s="78"/>
      <c r="AFF46" s="78"/>
      <c r="AFG46" s="78"/>
      <c r="AFH46" s="78"/>
      <c r="AFI46" s="78"/>
      <c r="AFJ46" s="78"/>
      <c r="AFK46" s="78"/>
      <c r="AFL46" s="78"/>
      <c r="AFM46" s="78"/>
      <c r="AFN46" s="78"/>
      <c r="AFO46" s="78"/>
      <c r="AFP46" s="78"/>
      <c r="AFQ46" s="78"/>
      <c r="AFR46" s="78"/>
      <c r="AFS46" s="78"/>
      <c r="AFT46" s="78"/>
      <c r="AFU46" s="78"/>
      <c r="AFV46" s="78"/>
      <c r="AFW46" s="78"/>
      <c r="AFX46" s="78"/>
      <c r="AFY46" s="78"/>
      <c r="AFZ46" s="78"/>
      <c r="AGA46" s="78"/>
      <c r="AGB46" s="78"/>
      <c r="AGC46" s="78"/>
      <c r="AGD46" s="78"/>
      <c r="AGE46" s="78"/>
      <c r="AGF46" s="78"/>
      <c r="AGG46" s="78"/>
      <c r="AGH46" s="78"/>
      <c r="AGI46" s="78"/>
      <c r="AGJ46" s="78"/>
      <c r="AGK46" s="78"/>
      <c r="AGL46" s="78"/>
      <c r="AGM46" s="78"/>
      <c r="AGN46" s="78"/>
      <c r="AGO46" s="78"/>
      <c r="AGP46" s="78"/>
      <c r="AGQ46" s="78"/>
      <c r="AGR46" s="78"/>
      <c r="AGS46" s="78"/>
      <c r="AGT46" s="78"/>
      <c r="AGU46" s="78"/>
      <c r="AGV46" s="78"/>
      <c r="AGW46" s="78"/>
      <c r="AGX46" s="78"/>
      <c r="AGY46" s="78"/>
      <c r="AGZ46" s="78"/>
      <c r="AHA46" s="78"/>
      <c r="AHB46" s="78"/>
      <c r="AHC46" s="78"/>
      <c r="AHD46" s="78"/>
      <c r="AHE46" s="78"/>
      <c r="AHF46" s="78"/>
      <c r="AHG46" s="78"/>
      <c r="AHH46" s="78"/>
      <c r="AHI46" s="78"/>
      <c r="AHJ46" s="78"/>
      <c r="AHK46" s="78"/>
      <c r="AHL46" s="78"/>
      <c r="AHM46" s="78"/>
      <c r="AHN46" s="78"/>
      <c r="AHO46" s="78"/>
      <c r="AHP46" s="78"/>
      <c r="AHQ46" s="78"/>
      <c r="AHR46" s="78"/>
      <c r="AHS46" s="78"/>
      <c r="AHT46" s="78"/>
      <c r="AHU46" s="78"/>
      <c r="AHV46" s="78"/>
      <c r="AHW46" s="78"/>
      <c r="AHX46" s="78"/>
      <c r="AHY46" s="78"/>
      <c r="AHZ46" s="78"/>
      <c r="AIA46" s="78"/>
      <c r="AIB46" s="78"/>
      <c r="AIC46" s="78"/>
      <c r="AID46" s="78"/>
      <c r="AIE46" s="78"/>
      <c r="AIF46" s="78"/>
      <c r="AIG46" s="78"/>
      <c r="AIH46" s="78"/>
      <c r="AII46" s="78"/>
      <c r="AIJ46" s="78"/>
      <c r="AIK46" s="78"/>
      <c r="AIL46" s="78"/>
      <c r="AIM46" s="78"/>
      <c r="AIN46" s="78"/>
      <c r="AIO46" s="78"/>
      <c r="AIP46" s="78"/>
      <c r="AIQ46" s="78"/>
      <c r="AIR46" s="78"/>
      <c r="AIS46" s="78"/>
      <c r="AIT46" s="78"/>
      <c r="AIU46" s="78"/>
      <c r="AIV46" s="78"/>
      <c r="AIW46" s="78"/>
      <c r="AIX46" s="78"/>
      <c r="AIY46" s="78"/>
      <c r="AIZ46" s="78"/>
      <c r="AJA46" s="78"/>
      <c r="AJB46" s="78"/>
      <c r="AJC46" s="78"/>
      <c r="AJD46" s="78"/>
      <c r="AJE46" s="78"/>
      <c r="AJF46" s="78"/>
      <c r="AJG46" s="78"/>
      <c r="AJH46" s="78"/>
      <c r="AJI46" s="78"/>
      <c r="AJJ46" s="78"/>
      <c r="AJK46" s="78"/>
      <c r="AJL46" s="78"/>
      <c r="AJM46" s="78"/>
      <c r="AJN46" s="78"/>
      <c r="AJO46" s="78"/>
      <c r="AJP46" s="78"/>
      <c r="AJQ46" s="78"/>
      <c r="AJR46" s="78"/>
      <c r="AJS46" s="78"/>
      <c r="AJT46" s="78"/>
      <c r="AJU46" s="78"/>
      <c r="AJV46" s="78"/>
      <c r="AJW46" s="78"/>
      <c r="AJX46" s="78"/>
      <c r="AJY46" s="78"/>
      <c r="AJZ46" s="78"/>
      <c r="AKA46" s="78"/>
      <c r="AKB46" s="78"/>
      <c r="AKC46" s="78"/>
      <c r="AKD46" s="78"/>
      <c r="AKE46" s="78"/>
      <c r="AKF46" s="78"/>
      <c r="AKG46" s="78"/>
      <c r="AKH46" s="78"/>
      <c r="AKI46" s="78"/>
      <c r="AKJ46" s="78"/>
      <c r="AKK46" s="78"/>
      <c r="AKL46" s="78"/>
      <c r="AKM46" s="78"/>
      <c r="AKN46" s="78"/>
      <c r="AKO46" s="78"/>
      <c r="AKP46" s="78"/>
      <c r="AKQ46" s="78"/>
      <c r="AKR46" s="78"/>
      <c r="AKS46" s="78"/>
      <c r="AKT46" s="78"/>
      <c r="AKU46" s="78"/>
      <c r="AKV46" s="78"/>
      <c r="AKW46" s="78"/>
      <c r="AKX46" s="78"/>
      <c r="AKY46" s="78"/>
      <c r="AKZ46" s="78"/>
      <c r="ALA46" s="78"/>
      <c r="ALB46" s="78"/>
      <c r="ALC46" s="78"/>
      <c r="ALD46" s="78"/>
      <c r="ALE46" s="78"/>
      <c r="ALF46" s="78"/>
      <c r="ALG46" s="78"/>
      <c r="ALH46" s="78"/>
      <c r="ALI46" s="78"/>
      <c r="ALJ46" s="78"/>
      <c r="ALK46" s="78"/>
      <c r="ALL46" s="78"/>
      <c r="ALM46" s="78"/>
      <c r="ALN46" s="78"/>
      <c r="ALO46" s="78"/>
      <c r="ALP46" s="78"/>
      <c r="ALQ46" s="78"/>
      <c r="ALR46" s="78"/>
      <c r="ALS46" s="78"/>
      <c r="ALT46" s="78"/>
      <c r="ALU46" s="78"/>
      <c r="ALV46" s="78"/>
      <c r="ALW46" s="78"/>
      <c r="ALX46" s="78"/>
      <c r="ALY46" s="78"/>
      <c r="ALZ46" s="78"/>
      <c r="AMA46" s="78"/>
      <c r="AMB46" s="78"/>
      <c r="AMC46" s="78"/>
      <c r="AMD46" s="78"/>
      <c r="AME46" s="78"/>
      <c r="AMF46" s="78"/>
      <c r="AMG46" s="78"/>
      <c r="AMH46" s="78"/>
      <c r="AMI46" s="78"/>
      <c r="AMJ46" s="78"/>
      <c r="AMK46" s="78"/>
      <c r="AML46" s="78"/>
      <c r="AMM46" s="78"/>
      <c r="AMN46" s="78"/>
    </row>
    <row r="47" spans="1:1028" s="328" customFormat="1">
      <c r="A47" s="361">
        <f t="shared" si="4"/>
        <v>42</v>
      </c>
      <c r="B47" s="362">
        <v>1</v>
      </c>
      <c r="C47" s="362" t="s">
        <v>1373</v>
      </c>
      <c r="D47" s="380" t="s">
        <v>784</v>
      </c>
      <c r="E47" s="363" t="s">
        <v>1046</v>
      </c>
      <c r="F47" s="361"/>
      <c r="G47" s="368"/>
      <c r="H47" s="365"/>
      <c r="I47" s="366">
        <v>0.42</v>
      </c>
      <c r="J47" s="367">
        <f t="shared" si="2"/>
        <v>0.42</v>
      </c>
      <c r="K47" s="366">
        <v>0.30399999999999999</v>
      </c>
      <c r="L47" s="367">
        <f t="shared" si="3"/>
        <v>0.30399999999999999</v>
      </c>
      <c r="M47" s="368" t="s">
        <v>916</v>
      </c>
      <c r="N47" s="369"/>
      <c r="O47" s="98"/>
      <c r="P47" s="98"/>
      <c r="Q47" s="78"/>
      <c r="R47" s="78"/>
      <c r="S47" s="78"/>
      <c r="T47" s="78"/>
      <c r="U47" s="78"/>
      <c r="V47" s="78"/>
      <c r="W47" s="78"/>
      <c r="X47" s="78"/>
      <c r="Y47" s="78"/>
      <c r="Z47" s="78"/>
      <c r="AA47" s="78"/>
      <c r="AB47" s="78"/>
      <c r="AC47" s="78"/>
      <c r="AD47" s="78"/>
      <c r="AE47" s="78"/>
      <c r="AF47" s="78"/>
      <c r="AG47" s="78"/>
      <c r="AH47" s="78"/>
      <c r="AI47" s="78"/>
      <c r="AJ47" s="78"/>
      <c r="AK47" s="78"/>
      <c r="AL47" s="78"/>
      <c r="AM47" s="78"/>
      <c r="AN47" s="78"/>
      <c r="AO47" s="78"/>
      <c r="AP47" s="78"/>
      <c r="AQ47" s="78"/>
      <c r="AR47" s="78"/>
      <c r="AS47" s="78"/>
      <c r="AT47" s="78"/>
      <c r="AU47" s="78"/>
      <c r="AV47" s="78"/>
      <c r="AW47" s="78"/>
      <c r="AX47" s="78"/>
      <c r="AY47" s="78"/>
      <c r="AZ47" s="78"/>
      <c r="BA47" s="78"/>
      <c r="BB47" s="78"/>
      <c r="BC47" s="78"/>
      <c r="BD47" s="78"/>
      <c r="BE47" s="78"/>
      <c r="BF47" s="78"/>
      <c r="BG47" s="78"/>
      <c r="BH47" s="78"/>
      <c r="BI47" s="78"/>
      <c r="BJ47" s="78"/>
      <c r="BK47" s="78"/>
      <c r="BL47" s="78"/>
      <c r="BM47" s="78"/>
      <c r="BN47" s="78"/>
      <c r="BO47" s="78"/>
      <c r="BP47" s="78"/>
      <c r="BQ47" s="78"/>
      <c r="BR47" s="78"/>
      <c r="BS47" s="78"/>
      <c r="BT47" s="78"/>
      <c r="BU47" s="78"/>
      <c r="BV47" s="78"/>
      <c r="BW47" s="78"/>
      <c r="BX47" s="78"/>
      <c r="BY47" s="78"/>
      <c r="BZ47" s="78"/>
      <c r="CA47" s="78"/>
      <c r="CB47" s="78"/>
      <c r="CC47" s="78"/>
      <c r="CD47" s="78"/>
      <c r="CE47" s="78"/>
      <c r="CF47" s="78"/>
      <c r="CG47" s="78"/>
      <c r="CH47" s="78"/>
      <c r="CI47" s="78"/>
      <c r="CJ47" s="78"/>
      <c r="CK47" s="78"/>
      <c r="CL47" s="78"/>
      <c r="CM47" s="78"/>
      <c r="CN47" s="78"/>
      <c r="CO47" s="78"/>
      <c r="CP47" s="78"/>
      <c r="CQ47" s="78"/>
      <c r="CR47" s="78"/>
      <c r="CS47" s="78"/>
      <c r="CT47" s="78"/>
      <c r="CU47" s="78"/>
      <c r="CV47" s="78"/>
      <c r="CW47" s="78"/>
      <c r="CX47" s="78"/>
      <c r="CY47" s="78"/>
      <c r="CZ47" s="78"/>
      <c r="DA47" s="78"/>
      <c r="DB47" s="78"/>
      <c r="DC47" s="78"/>
      <c r="DD47" s="78"/>
      <c r="DE47" s="78"/>
      <c r="DF47" s="78"/>
      <c r="DG47" s="78"/>
      <c r="DH47" s="78"/>
      <c r="DI47" s="78"/>
      <c r="DJ47" s="78"/>
      <c r="DK47" s="78"/>
      <c r="DL47" s="78"/>
      <c r="DM47" s="78"/>
      <c r="DN47" s="78"/>
      <c r="DO47" s="78"/>
      <c r="DP47" s="78"/>
      <c r="DQ47" s="78"/>
      <c r="DR47" s="78"/>
      <c r="DS47" s="78"/>
      <c r="DT47" s="78"/>
      <c r="DU47" s="78"/>
      <c r="DV47" s="78"/>
      <c r="DW47" s="78"/>
      <c r="DX47" s="78"/>
      <c r="DY47" s="78"/>
      <c r="DZ47" s="78"/>
      <c r="EA47" s="78"/>
      <c r="EB47" s="78"/>
      <c r="EC47" s="78"/>
      <c r="ED47" s="78"/>
      <c r="EE47" s="78"/>
      <c r="EF47" s="78"/>
      <c r="EG47" s="78"/>
      <c r="EH47" s="78"/>
      <c r="EI47" s="78"/>
      <c r="EJ47" s="78"/>
      <c r="EK47" s="78"/>
      <c r="EL47" s="78"/>
      <c r="EM47" s="78"/>
      <c r="EN47" s="78"/>
      <c r="EO47" s="78"/>
      <c r="EP47" s="78"/>
      <c r="EQ47" s="78"/>
      <c r="ER47" s="78"/>
      <c r="ES47" s="78"/>
      <c r="ET47" s="78"/>
      <c r="EU47" s="78"/>
      <c r="EV47" s="78"/>
      <c r="EW47" s="78"/>
      <c r="EX47" s="78"/>
      <c r="EY47" s="78"/>
      <c r="EZ47" s="78"/>
      <c r="FA47" s="78"/>
      <c r="FB47" s="78"/>
      <c r="FC47" s="78"/>
      <c r="FD47" s="78"/>
      <c r="FE47" s="78"/>
      <c r="FF47" s="78"/>
      <c r="FG47" s="78"/>
      <c r="FH47" s="78"/>
      <c r="FI47" s="78"/>
      <c r="FJ47" s="78"/>
      <c r="FK47" s="78"/>
      <c r="FL47" s="78"/>
      <c r="FM47" s="78"/>
      <c r="FN47" s="78"/>
      <c r="FO47" s="78"/>
      <c r="FP47" s="78"/>
      <c r="FQ47" s="78"/>
      <c r="FR47" s="78"/>
      <c r="FS47" s="78"/>
      <c r="FT47" s="78"/>
      <c r="FU47" s="78"/>
      <c r="FV47" s="78"/>
      <c r="FW47" s="78"/>
      <c r="FX47" s="78"/>
      <c r="FY47" s="78"/>
      <c r="FZ47" s="78"/>
      <c r="GA47" s="78"/>
      <c r="GB47" s="78"/>
      <c r="GC47" s="78"/>
      <c r="GD47" s="78"/>
      <c r="GE47" s="78"/>
      <c r="GF47" s="78"/>
      <c r="GG47" s="78"/>
      <c r="GH47" s="78"/>
      <c r="GI47" s="78"/>
      <c r="GJ47" s="78"/>
      <c r="GK47" s="78"/>
      <c r="GL47" s="78"/>
      <c r="GM47" s="78"/>
      <c r="GN47" s="78"/>
      <c r="GO47" s="78"/>
      <c r="GP47" s="78"/>
      <c r="GQ47" s="78"/>
      <c r="GR47" s="78"/>
      <c r="GS47" s="78"/>
      <c r="GT47" s="78"/>
      <c r="GU47" s="78"/>
      <c r="GV47" s="78"/>
      <c r="GW47" s="78"/>
      <c r="GX47" s="78"/>
      <c r="GY47" s="78"/>
      <c r="GZ47" s="78"/>
      <c r="HA47" s="78"/>
      <c r="HB47" s="78"/>
      <c r="HC47" s="78"/>
      <c r="HD47" s="78"/>
      <c r="HE47" s="78"/>
      <c r="HF47" s="78"/>
      <c r="HG47" s="78"/>
      <c r="HH47" s="78"/>
      <c r="HI47" s="78"/>
      <c r="HJ47" s="78"/>
      <c r="HK47" s="78"/>
      <c r="HL47" s="78"/>
      <c r="HM47" s="78"/>
      <c r="HN47" s="78"/>
      <c r="HO47" s="78"/>
      <c r="HP47" s="78"/>
      <c r="HQ47" s="78"/>
      <c r="HR47" s="78"/>
      <c r="HS47" s="78"/>
      <c r="HT47" s="78"/>
      <c r="HU47" s="78"/>
      <c r="HV47" s="78"/>
      <c r="HW47" s="78"/>
      <c r="HX47" s="78"/>
      <c r="HY47" s="78"/>
      <c r="HZ47" s="78"/>
      <c r="IA47" s="78"/>
      <c r="IB47" s="78"/>
      <c r="IC47" s="78"/>
      <c r="ID47" s="78"/>
      <c r="IE47" s="78"/>
      <c r="IF47" s="78"/>
      <c r="IG47" s="78"/>
      <c r="IH47" s="78"/>
      <c r="II47" s="78"/>
      <c r="IJ47" s="78"/>
      <c r="IK47" s="78"/>
      <c r="IL47" s="78"/>
      <c r="IM47" s="78"/>
      <c r="IN47" s="78"/>
      <c r="IO47" s="78"/>
      <c r="IP47" s="78"/>
      <c r="IQ47" s="78"/>
      <c r="IR47" s="78"/>
      <c r="IS47" s="78"/>
      <c r="IT47" s="78"/>
      <c r="IU47" s="78"/>
      <c r="IV47" s="78"/>
      <c r="IW47" s="78"/>
      <c r="IX47" s="78"/>
      <c r="IY47" s="78"/>
      <c r="IZ47" s="78"/>
      <c r="JA47" s="78"/>
      <c r="JB47" s="78"/>
      <c r="JC47" s="78"/>
      <c r="JD47" s="78"/>
      <c r="JE47" s="78"/>
      <c r="JF47" s="78"/>
      <c r="JG47" s="78"/>
      <c r="JH47" s="78"/>
      <c r="JI47" s="78"/>
      <c r="JJ47" s="78"/>
      <c r="JK47" s="78"/>
      <c r="JL47" s="78"/>
      <c r="JM47" s="78"/>
      <c r="JN47" s="78"/>
      <c r="JO47" s="78"/>
      <c r="JP47" s="78"/>
      <c r="JQ47" s="78"/>
      <c r="JR47" s="78"/>
      <c r="JS47" s="78"/>
      <c r="JT47" s="78"/>
      <c r="JU47" s="78"/>
      <c r="JV47" s="78"/>
      <c r="JW47" s="78"/>
      <c r="JX47" s="78"/>
      <c r="JY47" s="78"/>
      <c r="JZ47" s="78"/>
      <c r="KA47" s="78"/>
      <c r="KB47" s="78"/>
      <c r="KC47" s="78"/>
      <c r="KD47" s="78"/>
      <c r="KE47" s="78"/>
      <c r="KF47" s="78"/>
      <c r="KG47" s="78"/>
      <c r="KH47" s="78"/>
      <c r="KI47" s="78"/>
      <c r="KJ47" s="78"/>
      <c r="KK47" s="78"/>
      <c r="KL47" s="78"/>
      <c r="KM47" s="78"/>
      <c r="KN47" s="78"/>
      <c r="KO47" s="78"/>
      <c r="KP47" s="78"/>
      <c r="KQ47" s="78"/>
      <c r="KR47" s="78"/>
      <c r="KS47" s="78"/>
      <c r="KT47" s="78"/>
      <c r="KU47" s="78"/>
      <c r="KV47" s="78"/>
      <c r="KW47" s="78"/>
      <c r="KX47" s="78"/>
      <c r="KY47" s="78"/>
      <c r="KZ47" s="78"/>
      <c r="LA47" s="78"/>
      <c r="LB47" s="78"/>
      <c r="LC47" s="78"/>
      <c r="LD47" s="78"/>
      <c r="LE47" s="78"/>
      <c r="LF47" s="78"/>
      <c r="LG47" s="78"/>
      <c r="LH47" s="78"/>
      <c r="LI47" s="78"/>
      <c r="LJ47" s="78"/>
      <c r="LK47" s="78"/>
      <c r="LL47" s="78"/>
      <c r="LM47" s="78"/>
      <c r="LN47" s="78"/>
      <c r="LO47" s="78"/>
      <c r="LP47" s="78"/>
      <c r="LQ47" s="78"/>
      <c r="LR47" s="78"/>
      <c r="LS47" s="78"/>
      <c r="LT47" s="78"/>
      <c r="LU47" s="78"/>
      <c r="LV47" s="78"/>
      <c r="LW47" s="78"/>
      <c r="LX47" s="78"/>
      <c r="LY47" s="78"/>
      <c r="LZ47" s="78"/>
      <c r="MA47" s="78"/>
      <c r="MB47" s="78"/>
      <c r="MC47" s="78"/>
      <c r="MD47" s="78"/>
      <c r="ME47" s="78"/>
      <c r="MF47" s="78"/>
      <c r="MG47" s="78"/>
      <c r="MH47" s="78"/>
      <c r="MI47" s="78"/>
      <c r="MJ47" s="78"/>
      <c r="MK47" s="78"/>
      <c r="ML47" s="78"/>
      <c r="MM47" s="78"/>
      <c r="MN47" s="78"/>
      <c r="MO47" s="78"/>
      <c r="MP47" s="78"/>
      <c r="MQ47" s="78"/>
      <c r="MR47" s="78"/>
      <c r="MS47" s="78"/>
      <c r="MT47" s="78"/>
      <c r="MU47" s="78"/>
      <c r="MV47" s="78"/>
      <c r="MW47" s="78"/>
      <c r="MX47" s="78"/>
      <c r="MY47" s="78"/>
      <c r="MZ47" s="78"/>
      <c r="NA47" s="78"/>
      <c r="NB47" s="78"/>
      <c r="NC47" s="78"/>
      <c r="ND47" s="78"/>
      <c r="NE47" s="78"/>
      <c r="NF47" s="78"/>
      <c r="NG47" s="78"/>
      <c r="NH47" s="78"/>
      <c r="NI47" s="78"/>
      <c r="NJ47" s="78"/>
      <c r="NK47" s="78"/>
      <c r="NL47" s="78"/>
      <c r="NM47" s="78"/>
      <c r="NN47" s="78"/>
      <c r="NO47" s="78"/>
      <c r="NP47" s="78"/>
      <c r="NQ47" s="78"/>
      <c r="NR47" s="78"/>
      <c r="NS47" s="78"/>
      <c r="NT47" s="78"/>
      <c r="NU47" s="78"/>
      <c r="NV47" s="78"/>
      <c r="NW47" s="78"/>
      <c r="NX47" s="78"/>
      <c r="NY47" s="78"/>
      <c r="NZ47" s="78"/>
      <c r="OA47" s="78"/>
      <c r="OB47" s="78"/>
      <c r="OC47" s="78"/>
      <c r="OD47" s="78"/>
      <c r="OE47" s="78"/>
      <c r="OF47" s="78"/>
      <c r="OG47" s="78"/>
      <c r="OH47" s="78"/>
      <c r="OI47" s="78"/>
      <c r="OJ47" s="78"/>
      <c r="OK47" s="78"/>
      <c r="OL47" s="78"/>
      <c r="OM47" s="78"/>
      <c r="ON47" s="78"/>
      <c r="OO47" s="78"/>
      <c r="OP47" s="78"/>
      <c r="OQ47" s="78"/>
      <c r="OR47" s="78"/>
      <c r="OS47" s="78"/>
      <c r="OT47" s="78"/>
      <c r="OU47" s="78"/>
      <c r="OV47" s="78"/>
      <c r="OW47" s="78"/>
      <c r="OX47" s="78"/>
      <c r="OY47" s="78"/>
      <c r="OZ47" s="78"/>
      <c r="PA47" s="78"/>
      <c r="PB47" s="78"/>
      <c r="PC47" s="78"/>
      <c r="PD47" s="78"/>
      <c r="PE47" s="78"/>
      <c r="PF47" s="78"/>
      <c r="PG47" s="78"/>
      <c r="PH47" s="78"/>
      <c r="PI47" s="78"/>
      <c r="PJ47" s="78"/>
      <c r="PK47" s="78"/>
      <c r="PL47" s="78"/>
      <c r="PM47" s="78"/>
      <c r="PN47" s="78"/>
      <c r="PO47" s="78"/>
      <c r="PP47" s="78"/>
      <c r="PQ47" s="78"/>
      <c r="PR47" s="78"/>
      <c r="PS47" s="78"/>
      <c r="PT47" s="78"/>
      <c r="PU47" s="78"/>
      <c r="PV47" s="78"/>
      <c r="PW47" s="78"/>
      <c r="PX47" s="78"/>
      <c r="PY47" s="78"/>
      <c r="PZ47" s="78"/>
      <c r="QA47" s="78"/>
      <c r="QB47" s="78"/>
      <c r="QC47" s="78"/>
      <c r="QD47" s="78"/>
      <c r="QE47" s="78"/>
      <c r="QF47" s="78"/>
      <c r="QG47" s="78"/>
      <c r="QH47" s="78"/>
      <c r="QI47" s="78"/>
      <c r="QJ47" s="78"/>
      <c r="QK47" s="78"/>
      <c r="QL47" s="78"/>
      <c r="QM47" s="78"/>
      <c r="QN47" s="78"/>
      <c r="QO47" s="78"/>
      <c r="QP47" s="78"/>
      <c r="QQ47" s="78"/>
      <c r="QR47" s="78"/>
      <c r="QS47" s="78"/>
      <c r="QT47" s="78"/>
      <c r="QU47" s="78"/>
      <c r="QV47" s="78"/>
      <c r="QW47" s="78"/>
      <c r="QX47" s="78"/>
      <c r="QY47" s="78"/>
      <c r="QZ47" s="78"/>
      <c r="RA47" s="78"/>
      <c r="RB47" s="78"/>
      <c r="RC47" s="78"/>
      <c r="RD47" s="78"/>
      <c r="RE47" s="78"/>
      <c r="RF47" s="78"/>
      <c r="RG47" s="78"/>
      <c r="RH47" s="78"/>
      <c r="RI47" s="78"/>
      <c r="RJ47" s="78"/>
      <c r="RK47" s="78"/>
      <c r="RL47" s="78"/>
      <c r="RM47" s="78"/>
      <c r="RN47" s="78"/>
      <c r="RO47" s="78"/>
      <c r="RP47" s="78"/>
      <c r="RQ47" s="78"/>
      <c r="RR47" s="78"/>
      <c r="RS47" s="78"/>
      <c r="RT47" s="78"/>
      <c r="RU47" s="78"/>
      <c r="RV47" s="78"/>
      <c r="RW47" s="78"/>
      <c r="RX47" s="78"/>
      <c r="RY47" s="78"/>
      <c r="RZ47" s="78"/>
      <c r="SA47" s="78"/>
      <c r="SB47" s="78"/>
      <c r="SC47" s="78"/>
      <c r="SD47" s="78"/>
      <c r="SE47" s="78"/>
      <c r="SF47" s="78"/>
      <c r="SG47" s="78"/>
      <c r="SH47" s="78"/>
      <c r="SI47" s="78"/>
      <c r="SJ47" s="78"/>
      <c r="SK47" s="78"/>
      <c r="SL47" s="78"/>
      <c r="SM47" s="78"/>
      <c r="SN47" s="78"/>
      <c r="SO47" s="78"/>
      <c r="SP47" s="78"/>
      <c r="SQ47" s="78"/>
      <c r="SR47" s="78"/>
      <c r="SS47" s="78"/>
      <c r="ST47" s="78"/>
      <c r="SU47" s="78"/>
      <c r="SV47" s="78"/>
      <c r="SW47" s="78"/>
      <c r="SX47" s="78"/>
      <c r="SY47" s="78"/>
      <c r="SZ47" s="78"/>
      <c r="TA47" s="78"/>
      <c r="TB47" s="78"/>
      <c r="TC47" s="78"/>
      <c r="TD47" s="78"/>
      <c r="TE47" s="78"/>
      <c r="TF47" s="78"/>
      <c r="TG47" s="78"/>
      <c r="TH47" s="78"/>
      <c r="TI47" s="78"/>
      <c r="TJ47" s="78"/>
      <c r="TK47" s="78"/>
      <c r="TL47" s="78"/>
      <c r="TM47" s="78"/>
      <c r="TN47" s="78"/>
      <c r="TO47" s="78"/>
      <c r="TP47" s="78"/>
      <c r="TQ47" s="78"/>
      <c r="TR47" s="78"/>
      <c r="TS47" s="78"/>
      <c r="TT47" s="78"/>
      <c r="TU47" s="78"/>
      <c r="TV47" s="78"/>
      <c r="TW47" s="78"/>
      <c r="TX47" s="78"/>
      <c r="TY47" s="78"/>
      <c r="TZ47" s="78"/>
      <c r="UA47" s="78"/>
      <c r="UB47" s="78"/>
      <c r="UC47" s="78"/>
      <c r="UD47" s="78"/>
      <c r="UE47" s="78"/>
      <c r="UF47" s="78"/>
      <c r="UG47" s="78"/>
      <c r="UH47" s="78"/>
      <c r="UI47" s="78"/>
      <c r="UJ47" s="78"/>
      <c r="UK47" s="78"/>
      <c r="UL47" s="78"/>
      <c r="UM47" s="78"/>
      <c r="UN47" s="78"/>
      <c r="UO47" s="78"/>
      <c r="UP47" s="78"/>
      <c r="UQ47" s="78"/>
      <c r="UR47" s="78"/>
      <c r="US47" s="78"/>
      <c r="UT47" s="78"/>
      <c r="UU47" s="78"/>
      <c r="UV47" s="78"/>
      <c r="UW47" s="78"/>
      <c r="UX47" s="78"/>
      <c r="UY47" s="78"/>
      <c r="UZ47" s="78"/>
      <c r="VA47" s="78"/>
      <c r="VB47" s="78"/>
      <c r="VC47" s="78"/>
      <c r="VD47" s="78"/>
      <c r="VE47" s="78"/>
      <c r="VF47" s="78"/>
      <c r="VG47" s="78"/>
      <c r="VH47" s="78"/>
      <c r="VI47" s="78"/>
      <c r="VJ47" s="78"/>
      <c r="VK47" s="78"/>
      <c r="VL47" s="78"/>
      <c r="VM47" s="78"/>
      <c r="VN47" s="78"/>
      <c r="VO47" s="78"/>
      <c r="VP47" s="78"/>
      <c r="VQ47" s="78"/>
      <c r="VR47" s="78"/>
      <c r="VS47" s="78"/>
      <c r="VT47" s="78"/>
      <c r="VU47" s="78"/>
      <c r="VV47" s="78"/>
      <c r="VW47" s="78"/>
      <c r="VX47" s="78"/>
      <c r="VY47" s="78"/>
      <c r="VZ47" s="78"/>
      <c r="WA47" s="78"/>
      <c r="WB47" s="78"/>
      <c r="WC47" s="78"/>
      <c r="WD47" s="78"/>
      <c r="WE47" s="78"/>
      <c r="WF47" s="78"/>
      <c r="WG47" s="78"/>
      <c r="WH47" s="78"/>
      <c r="WI47" s="78"/>
      <c r="WJ47" s="78"/>
      <c r="WK47" s="78"/>
      <c r="WL47" s="78"/>
      <c r="WM47" s="78"/>
      <c r="WN47" s="78"/>
      <c r="WO47" s="78"/>
      <c r="WP47" s="78"/>
      <c r="WQ47" s="78"/>
      <c r="WR47" s="78"/>
      <c r="WS47" s="78"/>
      <c r="WT47" s="78"/>
      <c r="WU47" s="78"/>
      <c r="WV47" s="78"/>
      <c r="WW47" s="78"/>
      <c r="WX47" s="78"/>
      <c r="WY47" s="78"/>
      <c r="WZ47" s="78"/>
      <c r="XA47" s="78"/>
      <c r="XB47" s="78"/>
      <c r="XC47" s="78"/>
      <c r="XD47" s="78"/>
      <c r="XE47" s="78"/>
      <c r="XF47" s="78"/>
      <c r="XG47" s="78"/>
      <c r="XH47" s="78"/>
      <c r="XI47" s="78"/>
      <c r="XJ47" s="78"/>
      <c r="XK47" s="78"/>
      <c r="XL47" s="78"/>
      <c r="XM47" s="78"/>
      <c r="XN47" s="78"/>
      <c r="XO47" s="78"/>
      <c r="XP47" s="78"/>
      <c r="XQ47" s="78"/>
      <c r="XR47" s="78"/>
      <c r="XS47" s="78"/>
      <c r="XT47" s="78"/>
      <c r="XU47" s="78"/>
      <c r="XV47" s="78"/>
      <c r="XW47" s="78"/>
      <c r="XX47" s="78"/>
      <c r="XY47" s="78"/>
      <c r="XZ47" s="78"/>
      <c r="YA47" s="78"/>
      <c r="YB47" s="78"/>
      <c r="YC47" s="78"/>
      <c r="YD47" s="78"/>
      <c r="YE47" s="78"/>
      <c r="YF47" s="78"/>
      <c r="YG47" s="78"/>
      <c r="YH47" s="78"/>
      <c r="YI47" s="78"/>
      <c r="YJ47" s="78"/>
      <c r="YK47" s="78"/>
      <c r="YL47" s="78"/>
      <c r="YM47" s="78"/>
      <c r="YN47" s="78"/>
      <c r="YO47" s="78"/>
      <c r="YP47" s="78"/>
      <c r="YQ47" s="78"/>
      <c r="YR47" s="78"/>
      <c r="YS47" s="78"/>
      <c r="YT47" s="78"/>
      <c r="YU47" s="78"/>
      <c r="YV47" s="78"/>
      <c r="YW47" s="78"/>
      <c r="YX47" s="78"/>
      <c r="YY47" s="78"/>
      <c r="YZ47" s="78"/>
      <c r="ZA47" s="78"/>
      <c r="ZB47" s="78"/>
      <c r="ZC47" s="78"/>
      <c r="ZD47" s="78"/>
      <c r="ZE47" s="78"/>
      <c r="ZF47" s="78"/>
      <c r="ZG47" s="78"/>
      <c r="ZH47" s="78"/>
      <c r="ZI47" s="78"/>
      <c r="ZJ47" s="78"/>
      <c r="ZK47" s="78"/>
      <c r="ZL47" s="78"/>
      <c r="ZM47" s="78"/>
      <c r="ZN47" s="78"/>
      <c r="ZO47" s="78"/>
      <c r="ZP47" s="78"/>
      <c r="ZQ47" s="78"/>
      <c r="ZR47" s="78"/>
      <c r="ZS47" s="78"/>
      <c r="ZT47" s="78"/>
      <c r="ZU47" s="78"/>
      <c r="ZV47" s="78"/>
      <c r="ZW47" s="78"/>
      <c r="ZX47" s="78"/>
      <c r="ZY47" s="78"/>
      <c r="ZZ47" s="78"/>
      <c r="AAA47" s="78"/>
      <c r="AAB47" s="78"/>
      <c r="AAC47" s="78"/>
      <c r="AAD47" s="78"/>
      <c r="AAE47" s="78"/>
      <c r="AAF47" s="78"/>
      <c r="AAG47" s="78"/>
      <c r="AAH47" s="78"/>
      <c r="AAI47" s="78"/>
      <c r="AAJ47" s="78"/>
      <c r="AAK47" s="78"/>
      <c r="AAL47" s="78"/>
      <c r="AAM47" s="78"/>
      <c r="AAN47" s="78"/>
      <c r="AAO47" s="78"/>
      <c r="AAP47" s="78"/>
      <c r="AAQ47" s="78"/>
      <c r="AAR47" s="78"/>
      <c r="AAS47" s="78"/>
      <c r="AAT47" s="78"/>
      <c r="AAU47" s="78"/>
      <c r="AAV47" s="78"/>
      <c r="AAW47" s="78"/>
      <c r="AAX47" s="78"/>
      <c r="AAY47" s="78"/>
      <c r="AAZ47" s="78"/>
      <c r="ABA47" s="78"/>
      <c r="ABB47" s="78"/>
      <c r="ABC47" s="78"/>
      <c r="ABD47" s="78"/>
      <c r="ABE47" s="78"/>
      <c r="ABF47" s="78"/>
      <c r="ABG47" s="78"/>
      <c r="ABH47" s="78"/>
      <c r="ABI47" s="78"/>
      <c r="ABJ47" s="78"/>
      <c r="ABK47" s="78"/>
      <c r="ABL47" s="78"/>
      <c r="ABM47" s="78"/>
      <c r="ABN47" s="78"/>
      <c r="ABO47" s="78"/>
      <c r="ABP47" s="78"/>
      <c r="ABQ47" s="78"/>
      <c r="ABR47" s="78"/>
      <c r="ABS47" s="78"/>
      <c r="ABT47" s="78"/>
      <c r="ABU47" s="78"/>
      <c r="ABV47" s="78"/>
      <c r="ABW47" s="78"/>
      <c r="ABX47" s="78"/>
      <c r="ABY47" s="78"/>
      <c r="ABZ47" s="78"/>
      <c r="ACA47" s="78"/>
      <c r="ACB47" s="78"/>
      <c r="ACC47" s="78"/>
      <c r="ACD47" s="78"/>
      <c r="ACE47" s="78"/>
      <c r="ACF47" s="78"/>
      <c r="ACG47" s="78"/>
      <c r="ACH47" s="78"/>
      <c r="ACI47" s="78"/>
      <c r="ACJ47" s="78"/>
      <c r="ACK47" s="78"/>
      <c r="ACL47" s="78"/>
      <c r="ACM47" s="78"/>
      <c r="ACN47" s="78"/>
      <c r="ACO47" s="78"/>
      <c r="ACP47" s="78"/>
      <c r="ACQ47" s="78"/>
      <c r="ACR47" s="78"/>
      <c r="ACS47" s="78"/>
      <c r="ACT47" s="78"/>
      <c r="ACU47" s="78"/>
      <c r="ACV47" s="78"/>
      <c r="ACW47" s="78"/>
      <c r="ACX47" s="78"/>
      <c r="ACY47" s="78"/>
      <c r="ACZ47" s="78"/>
      <c r="ADA47" s="78"/>
      <c r="ADB47" s="78"/>
      <c r="ADC47" s="78"/>
      <c r="ADD47" s="78"/>
      <c r="ADE47" s="78"/>
      <c r="ADF47" s="78"/>
      <c r="ADG47" s="78"/>
      <c r="ADH47" s="78"/>
      <c r="ADI47" s="78"/>
      <c r="ADJ47" s="78"/>
      <c r="ADK47" s="78"/>
      <c r="ADL47" s="78"/>
      <c r="ADM47" s="78"/>
      <c r="ADN47" s="78"/>
      <c r="ADO47" s="78"/>
      <c r="ADP47" s="78"/>
      <c r="ADQ47" s="78"/>
      <c r="ADR47" s="78"/>
      <c r="ADS47" s="78"/>
      <c r="ADT47" s="78"/>
      <c r="ADU47" s="78"/>
      <c r="ADV47" s="78"/>
      <c r="ADW47" s="78"/>
      <c r="ADX47" s="78"/>
      <c r="ADY47" s="78"/>
      <c r="ADZ47" s="78"/>
      <c r="AEA47" s="78"/>
      <c r="AEB47" s="78"/>
      <c r="AEC47" s="78"/>
      <c r="AED47" s="78"/>
      <c r="AEE47" s="78"/>
      <c r="AEF47" s="78"/>
      <c r="AEG47" s="78"/>
      <c r="AEH47" s="78"/>
      <c r="AEI47" s="78"/>
      <c r="AEJ47" s="78"/>
      <c r="AEK47" s="78"/>
      <c r="AEL47" s="78"/>
      <c r="AEM47" s="78"/>
      <c r="AEN47" s="78"/>
      <c r="AEO47" s="78"/>
      <c r="AEP47" s="78"/>
      <c r="AEQ47" s="78"/>
      <c r="AER47" s="78"/>
      <c r="AES47" s="78"/>
      <c r="AET47" s="78"/>
      <c r="AEU47" s="78"/>
      <c r="AEV47" s="78"/>
      <c r="AEW47" s="78"/>
      <c r="AEX47" s="78"/>
      <c r="AEY47" s="78"/>
      <c r="AEZ47" s="78"/>
      <c r="AFA47" s="78"/>
      <c r="AFB47" s="78"/>
      <c r="AFC47" s="78"/>
      <c r="AFD47" s="78"/>
      <c r="AFE47" s="78"/>
      <c r="AFF47" s="78"/>
      <c r="AFG47" s="78"/>
      <c r="AFH47" s="78"/>
      <c r="AFI47" s="78"/>
      <c r="AFJ47" s="78"/>
      <c r="AFK47" s="78"/>
      <c r="AFL47" s="78"/>
      <c r="AFM47" s="78"/>
      <c r="AFN47" s="78"/>
      <c r="AFO47" s="78"/>
      <c r="AFP47" s="78"/>
      <c r="AFQ47" s="78"/>
      <c r="AFR47" s="78"/>
      <c r="AFS47" s="78"/>
      <c r="AFT47" s="78"/>
      <c r="AFU47" s="78"/>
      <c r="AFV47" s="78"/>
      <c r="AFW47" s="78"/>
      <c r="AFX47" s="78"/>
      <c r="AFY47" s="78"/>
      <c r="AFZ47" s="78"/>
      <c r="AGA47" s="78"/>
      <c r="AGB47" s="78"/>
      <c r="AGC47" s="78"/>
      <c r="AGD47" s="78"/>
      <c r="AGE47" s="78"/>
      <c r="AGF47" s="78"/>
      <c r="AGG47" s="78"/>
      <c r="AGH47" s="78"/>
      <c r="AGI47" s="78"/>
      <c r="AGJ47" s="78"/>
      <c r="AGK47" s="78"/>
      <c r="AGL47" s="78"/>
      <c r="AGM47" s="78"/>
      <c r="AGN47" s="78"/>
      <c r="AGO47" s="78"/>
      <c r="AGP47" s="78"/>
      <c r="AGQ47" s="78"/>
      <c r="AGR47" s="78"/>
      <c r="AGS47" s="78"/>
      <c r="AGT47" s="78"/>
      <c r="AGU47" s="78"/>
      <c r="AGV47" s="78"/>
      <c r="AGW47" s="78"/>
      <c r="AGX47" s="78"/>
      <c r="AGY47" s="78"/>
      <c r="AGZ47" s="78"/>
      <c r="AHA47" s="78"/>
      <c r="AHB47" s="78"/>
      <c r="AHC47" s="78"/>
      <c r="AHD47" s="78"/>
      <c r="AHE47" s="78"/>
      <c r="AHF47" s="78"/>
      <c r="AHG47" s="78"/>
      <c r="AHH47" s="78"/>
      <c r="AHI47" s="78"/>
      <c r="AHJ47" s="78"/>
      <c r="AHK47" s="78"/>
      <c r="AHL47" s="78"/>
      <c r="AHM47" s="78"/>
      <c r="AHN47" s="78"/>
      <c r="AHO47" s="78"/>
      <c r="AHP47" s="78"/>
      <c r="AHQ47" s="78"/>
      <c r="AHR47" s="78"/>
      <c r="AHS47" s="78"/>
      <c r="AHT47" s="78"/>
      <c r="AHU47" s="78"/>
      <c r="AHV47" s="78"/>
      <c r="AHW47" s="78"/>
      <c r="AHX47" s="78"/>
      <c r="AHY47" s="78"/>
      <c r="AHZ47" s="78"/>
      <c r="AIA47" s="78"/>
      <c r="AIB47" s="78"/>
      <c r="AIC47" s="78"/>
      <c r="AID47" s="78"/>
      <c r="AIE47" s="78"/>
      <c r="AIF47" s="78"/>
      <c r="AIG47" s="78"/>
      <c r="AIH47" s="78"/>
      <c r="AII47" s="78"/>
      <c r="AIJ47" s="78"/>
      <c r="AIK47" s="78"/>
      <c r="AIL47" s="78"/>
      <c r="AIM47" s="78"/>
      <c r="AIN47" s="78"/>
      <c r="AIO47" s="78"/>
      <c r="AIP47" s="78"/>
      <c r="AIQ47" s="78"/>
      <c r="AIR47" s="78"/>
      <c r="AIS47" s="78"/>
      <c r="AIT47" s="78"/>
      <c r="AIU47" s="78"/>
      <c r="AIV47" s="78"/>
      <c r="AIW47" s="78"/>
      <c r="AIX47" s="78"/>
      <c r="AIY47" s="78"/>
      <c r="AIZ47" s="78"/>
      <c r="AJA47" s="78"/>
      <c r="AJB47" s="78"/>
      <c r="AJC47" s="78"/>
      <c r="AJD47" s="78"/>
      <c r="AJE47" s="78"/>
      <c r="AJF47" s="78"/>
      <c r="AJG47" s="78"/>
      <c r="AJH47" s="78"/>
      <c r="AJI47" s="78"/>
      <c r="AJJ47" s="78"/>
      <c r="AJK47" s="78"/>
      <c r="AJL47" s="78"/>
      <c r="AJM47" s="78"/>
      <c r="AJN47" s="78"/>
      <c r="AJO47" s="78"/>
      <c r="AJP47" s="78"/>
      <c r="AJQ47" s="78"/>
      <c r="AJR47" s="78"/>
      <c r="AJS47" s="78"/>
      <c r="AJT47" s="78"/>
      <c r="AJU47" s="78"/>
      <c r="AJV47" s="78"/>
      <c r="AJW47" s="78"/>
      <c r="AJX47" s="78"/>
      <c r="AJY47" s="78"/>
      <c r="AJZ47" s="78"/>
      <c r="AKA47" s="78"/>
      <c r="AKB47" s="78"/>
      <c r="AKC47" s="78"/>
      <c r="AKD47" s="78"/>
      <c r="AKE47" s="78"/>
      <c r="AKF47" s="78"/>
      <c r="AKG47" s="78"/>
      <c r="AKH47" s="78"/>
      <c r="AKI47" s="78"/>
      <c r="AKJ47" s="78"/>
      <c r="AKK47" s="78"/>
      <c r="AKL47" s="78"/>
      <c r="AKM47" s="78"/>
      <c r="AKN47" s="78"/>
      <c r="AKO47" s="78"/>
      <c r="AKP47" s="78"/>
      <c r="AKQ47" s="78"/>
      <c r="AKR47" s="78"/>
      <c r="AKS47" s="78"/>
      <c r="AKT47" s="78"/>
      <c r="AKU47" s="78"/>
      <c r="AKV47" s="78"/>
      <c r="AKW47" s="78"/>
      <c r="AKX47" s="78"/>
      <c r="AKY47" s="78"/>
      <c r="AKZ47" s="78"/>
      <c r="ALA47" s="78"/>
      <c r="ALB47" s="78"/>
      <c r="ALC47" s="78"/>
      <c r="ALD47" s="78"/>
      <c r="ALE47" s="78"/>
      <c r="ALF47" s="78"/>
      <c r="ALG47" s="78"/>
      <c r="ALH47" s="78"/>
      <c r="ALI47" s="78"/>
      <c r="ALJ47" s="78"/>
      <c r="ALK47" s="78"/>
      <c r="ALL47" s="78"/>
      <c r="ALM47" s="78"/>
      <c r="ALN47" s="78"/>
      <c r="ALO47" s="78"/>
      <c r="ALP47" s="78"/>
      <c r="ALQ47" s="78"/>
      <c r="ALR47" s="78"/>
      <c r="ALS47" s="78"/>
      <c r="ALT47" s="78"/>
      <c r="ALU47" s="78"/>
      <c r="ALV47" s="78"/>
      <c r="ALW47" s="78"/>
      <c r="ALX47" s="78"/>
      <c r="ALY47" s="78"/>
      <c r="ALZ47" s="78"/>
      <c r="AMA47" s="78"/>
      <c r="AMB47" s="78"/>
      <c r="AMC47" s="78"/>
      <c r="AMD47" s="78"/>
      <c r="AME47" s="78"/>
      <c r="AMF47" s="78"/>
      <c r="AMG47" s="78"/>
      <c r="AMH47" s="78"/>
      <c r="AMI47" s="78"/>
      <c r="AMJ47" s="78"/>
      <c r="AMK47" s="78"/>
      <c r="AML47" s="78"/>
      <c r="AMM47" s="78"/>
      <c r="AMN47" s="78"/>
    </row>
    <row r="48" spans="1:1028" s="328" customFormat="1">
      <c r="A48" s="361">
        <f t="shared" si="4"/>
        <v>43</v>
      </c>
      <c r="B48" s="362">
        <v>1</v>
      </c>
      <c r="C48" s="362" t="s">
        <v>1374</v>
      </c>
      <c r="D48" s="370" t="s">
        <v>1014</v>
      </c>
      <c r="E48" s="363" t="s">
        <v>1015</v>
      </c>
      <c r="F48" s="361"/>
      <c r="G48" s="368"/>
      <c r="H48" s="365"/>
      <c r="I48" s="366">
        <v>0.1</v>
      </c>
      <c r="J48" s="367">
        <f t="shared" si="2"/>
        <v>0.1</v>
      </c>
      <c r="K48" s="366">
        <v>1.6E-2</v>
      </c>
      <c r="L48" s="367">
        <f t="shared" si="3"/>
        <v>1.6E-2</v>
      </c>
      <c r="M48" s="368" t="s">
        <v>916</v>
      </c>
      <c r="N48" s="369"/>
      <c r="O48" s="98"/>
      <c r="P48" s="98"/>
      <c r="Q48" s="78"/>
      <c r="R48" s="78"/>
      <c r="S48" s="78"/>
      <c r="T48" s="78"/>
      <c r="U48" s="78"/>
      <c r="V48" s="78"/>
      <c r="W48" s="78"/>
      <c r="X48" s="78"/>
      <c r="Y48" s="78"/>
      <c r="Z48" s="78"/>
      <c r="AA48" s="78"/>
      <c r="AB48" s="78"/>
      <c r="AC48" s="78"/>
      <c r="AD48" s="78"/>
      <c r="AE48" s="78"/>
      <c r="AF48" s="78"/>
      <c r="AG48" s="78"/>
      <c r="AH48" s="78"/>
      <c r="AI48" s="78"/>
      <c r="AJ48" s="78"/>
      <c r="AK48" s="78"/>
      <c r="AL48" s="78"/>
      <c r="AM48" s="78"/>
      <c r="AN48" s="78"/>
      <c r="AO48" s="78"/>
      <c r="AP48" s="78"/>
      <c r="AQ48" s="78"/>
      <c r="AR48" s="78"/>
      <c r="AS48" s="78"/>
      <c r="AT48" s="78"/>
      <c r="AU48" s="78"/>
      <c r="AV48" s="78"/>
      <c r="AW48" s="78"/>
      <c r="AX48" s="78"/>
      <c r="AY48" s="78"/>
      <c r="AZ48" s="78"/>
      <c r="BA48" s="78"/>
      <c r="BB48" s="78"/>
      <c r="BC48" s="78"/>
      <c r="BD48" s="78"/>
      <c r="BE48" s="78"/>
      <c r="BF48" s="78"/>
      <c r="BG48" s="78"/>
      <c r="BH48" s="78"/>
      <c r="BI48" s="78"/>
      <c r="BJ48" s="78"/>
      <c r="BK48" s="78"/>
      <c r="BL48" s="78"/>
      <c r="BM48" s="78"/>
      <c r="BN48" s="78"/>
      <c r="BO48" s="78"/>
      <c r="BP48" s="78"/>
      <c r="BQ48" s="78"/>
      <c r="BR48" s="78"/>
      <c r="BS48" s="78"/>
      <c r="BT48" s="78"/>
      <c r="BU48" s="78"/>
      <c r="BV48" s="78"/>
      <c r="BW48" s="78"/>
      <c r="BX48" s="78"/>
      <c r="BY48" s="78"/>
      <c r="BZ48" s="78"/>
      <c r="CA48" s="78"/>
      <c r="CB48" s="78"/>
      <c r="CC48" s="78"/>
      <c r="CD48" s="78"/>
      <c r="CE48" s="78"/>
      <c r="CF48" s="78"/>
      <c r="CG48" s="78"/>
      <c r="CH48" s="78"/>
      <c r="CI48" s="78"/>
      <c r="CJ48" s="78"/>
      <c r="CK48" s="78"/>
      <c r="CL48" s="78"/>
      <c r="CM48" s="78"/>
      <c r="CN48" s="78"/>
      <c r="CO48" s="78"/>
      <c r="CP48" s="78"/>
      <c r="CQ48" s="78"/>
      <c r="CR48" s="78"/>
      <c r="CS48" s="78"/>
      <c r="CT48" s="78"/>
      <c r="CU48" s="78"/>
      <c r="CV48" s="78"/>
      <c r="CW48" s="78"/>
      <c r="CX48" s="78"/>
      <c r="CY48" s="78"/>
      <c r="CZ48" s="78"/>
      <c r="DA48" s="78"/>
      <c r="DB48" s="78"/>
      <c r="DC48" s="78"/>
      <c r="DD48" s="78"/>
      <c r="DE48" s="78"/>
      <c r="DF48" s="78"/>
      <c r="DG48" s="78"/>
      <c r="DH48" s="78"/>
      <c r="DI48" s="78"/>
      <c r="DJ48" s="78"/>
      <c r="DK48" s="78"/>
      <c r="DL48" s="78"/>
      <c r="DM48" s="78"/>
      <c r="DN48" s="78"/>
      <c r="DO48" s="78"/>
      <c r="DP48" s="78"/>
      <c r="DQ48" s="78"/>
      <c r="DR48" s="78"/>
      <c r="DS48" s="78"/>
      <c r="DT48" s="78"/>
      <c r="DU48" s="78"/>
      <c r="DV48" s="78"/>
      <c r="DW48" s="78"/>
      <c r="DX48" s="78"/>
      <c r="DY48" s="78"/>
      <c r="DZ48" s="78"/>
      <c r="EA48" s="78"/>
      <c r="EB48" s="78"/>
      <c r="EC48" s="78"/>
      <c r="ED48" s="78"/>
      <c r="EE48" s="78"/>
      <c r="EF48" s="78"/>
      <c r="EG48" s="78"/>
      <c r="EH48" s="78"/>
      <c r="EI48" s="78"/>
      <c r="EJ48" s="78"/>
      <c r="EK48" s="78"/>
      <c r="EL48" s="78"/>
      <c r="EM48" s="78"/>
      <c r="EN48" s="78"/>
      <c r="EO48" s="78"/>
      <c r="EP48" s="78"/>
      <c r="EQ48" s="78"/>
      <c r="ER48" s="78"/>
      <c r="ES48" s="78"/>
      <c r="ET48" s="78"/>
      <c r="EU48" s="78"/>
      <c r="EV48" s="78"/>
      <c r="EW48" s="78"/>
      <c r="EX48" s="78"/>
      <c r="EY48" s="78"/>
      <c r="EZ48" s="78"/>
      <c r="FA48" s="78"/>
      <c r="FB48" s="78"/>
      <c r="FC48" s="78"/>
      <c r="FD48" s="78"/>
      <c r="FE48" s="78"/>
      <c r="FF48" s="78"/>
      <c r="FG48" s="78"/>
      <c r="FH48" s="78"/>
      <c r="FI48" s="78"/>
      <c r="FJ48" s="78"/>
      <c r="FK48" s="78"/>
      <c r="FL48" s="78"/>
      <c r="FM48" s="78"/>
      <c r="FN48" s="78"/>
      <c r="FO48" s="78"/>
      <c r="FP48" s="78"/>
      <c r="FQ48" s="78"/>
      <c r="FR48" s="78"/>
      <c r="FS48" s="78"/>
      <c r="FT48" s="78"/>
      <c r="FU48" s="78"/>
      <c r="FV48" s="78"/>
      <c r="FW48" s="78"/>
      <c r="FX48" s="78"/>
      <c r="FY48" s="78"/>
      <c r="FZ48" s="78"/>
      <c r="GA48" s="78"/>
      <c r="GB48" s="78"/>
      <c r="GC48" s="78"/>
      <c r="GD48" s="78"/>
      <c r="GE48" s="78"/>
      <c r="GF48" s="78"/>
      <c r="GG48" s="78"/>
      <c r="GH48" s="78"/>
      <c r="GI48" s="78"/>
      <c r="GJ48" s="78"/>
      <c r="GK48" s="78"/>
      <c r="GL48" s="78"/>
      <c r="GM48" s="78"/>
      <c r="GN48" s="78"/>
      <c r="GO48" s="78"/>
      <c r="GP48" s="78"/>
      <c r="GQ48" s="78"/>
      <c r="GR48" s="78"/>
      <c r="GS48" s="78"/>
      <c r="GT48" s="78"/>
      <c r="GU48" s="78"/>
      <c r="GV48" s="78"/>
      <c r="GW48" s="78"/>
      <c r="GX48" s="78"/>
      <c r="GY48" s="78"/>
      <c r="GZ48" s="78"/>
      <c r="HA48" s="78"/>
      <c r="HB48" s="78"/>
      <c r="HC48" s="78"/>
      <c r="HD48" s="78"/>
      <c r="HE48" s="78"/>
      <c r="HF48" s="78"/>
      <c r="HG48" s="78"/>
      <c r="HH48" s="78"/>
      <c r="HI48" s="78"/>
      <c r="HJ48" s="78"/>
      <c r="HK48" s="78"/>
      <c r="HL48" s="78"/>
      <c r="HM48" s="78"/>
      <c r="HN48" s="78"/>
      <c r="HO48" s="78"/>
      <c r="HP48" s="78"/>
      <c r="HQ48" s="78"/>
      <c r="HR48" s="78"/>
      <c r="HS48" s="78"/>
      <c r="HT48" s="78"/>
      <c r="HU48" s="78"/>
      <c r="HV48" s="78"/>
      <c r="HW48" s="78"/>
      <c r="HX48" s="78"/>
      <c r="HY48" s="78"/>
      <c r="HZ48" s="78"/>
      <c r="IA48" s="78"/>
      <c r="IB48" s="78"/>
      <c r="IC48" s="78"/>
      <c r="ID48" s="78"/>
      <c r="IE48" s="78"/>
      <c r="IF48" s="78"/>
      <c r="IG48" s="78"/>
      <c r="IH48" s="78"/>
      <c r="II48" s="78"/>
      <c r="IJ48" s="78"/>
      <c r="IK48" s="78"/>
      <c r="IL48" s="78"/>
      <c r="IM48" s="78"/>
      <c r="IN48" s="78"/>
      <c r="IO48" s="78"/>
      <c r="IP48" s="78"/>
      <c r="IQ48" s="78"/>
      <c r="IR48" s="78"/>
      <c r="IS48" s="78"/>
      <c r="IT48" s="78"/>
      <c r="IU48" s="78"/>
      <c r="IV48" s="78"/>
      <c r="IW48" s="78"/>
      <c r="IX48" s="78"/>
      <c r="IY48" s="78"/>
      <c r="IZ48" s="78"/>
      <c r="JA48" s="78"/>
      <c r="JB48" s="78"/>
      <c r="JC48" s="78"/>
      <c r="JD48" s="78"/>
      <c r="JE48" s="78"/>
      <c r="JF48" s="78"/>
      <c r="JG48" s="78"/>
      <c r="JH48" s="78"/>
      <c r="JI48" s="78"/>
      <c r="JJ48" s="78"/>
      <c r="JK48" s="78"/>
      <c r="JL48" s="78"/>
      <c r="JM48" s="78"/>
      <c r="JN48" s="78"/>
      <c r="JO48" s="78"/>
      <c r="JP48" s="78"/>
      <c r="JQ48" s="78"/>
      <c r="JR48" s="78"/>
      <c r="JS48" s="78"/>
      <c r="JT48" s="78"/>
      <c r="JU48" s="78"/>
      <c r="JV48" s="78"/>
      <c r="JW48" s="78"/>
      <c r="JX48" s="78"/>
      <c r="JY48" s="78"/>
      <c r="JZ48" s="78"/>
      <c r="KA48" s="78"/>
      <c r="KB48" s="78"/>
      <c r="KC48" s="78"/>
      <c r="KD48" s="78"/>
      <c r="KE48" s="78"/>
      <c r="KF48" s="78"/>
      <c r="KG48" s="78"/>
      <c r="KH48" s="78"/>
      <c r="KI48" s="78"/>
      <c r="KJ48" s="78"/>
      <c r="KK48" s="78"/>
      <c r="KL48" s="78"/>
      <c r="KM48" s="78"/>
      <c r="KN48" s="78"/>
      <c r="KO48" s="78"/>
      <c r="KP48" s="78"/>
      <c r="KQ48" s="78"/>
      <c r="KR48" s="78"/>
      <c r="KS48" s="78"/>
      <c r="KT48" s="78"/>
      <c r="KU48" s="78"/>
      <c r="KV48" s="78"/>
      <c r="KW48" s="78"/>
      <c r="KX48" s="78"/>
      <c r="KY48" s="78"/>
      <c r="KZ48" s="78"/>
      <c r="LA48" s="78"/>
      <c r="LB48" s="78"/>
      <c r="LC48" s="78"/>
      <c r="LD48" s="78"/>
      <c r="LE48" s="78"/>
      <c r="LF48" s="78"/>
      <c r="LG48" s="78"/>
      <c r="LH48" s="78"/>
      <c r="LI48" s="78"/>
      <c r="LJ48" s="78"/>
      <c r="LK48" s="78"/>
      <c r="LL48" s="78"/>
      <c r="LM48" s="78"/>
      <c r="LN48" s="78"/>
      <c r="LO48" s="78"/>
      <c r="LP48" s="78"/>
      <c r="LQ48" s="78"/>
      <c r="LR48" s="78"/>
      <c r="LS48" s="78"/>
      <c r="LT48" s="78"/>
      <c r="LU48" s="78"/>
      <c r="LV48" s="78"/>
      <c r="LW48" s="78"/>
      <c r="LX48" s="78"/>
      <c r="LY48" s="78"/>
      <c r="LZ48" s="78"/>
      <c r="MA48" s="78"/>
      <c r="MB48" s="78"/>
      <c r="MC48" s="78"/>
      <c r="MD48" s="78"/>
      <c r="ME48" s="78"/>
      <c r="MF48" s="78"/>
      <c r="MG48" s="78"/>
      <c r="MH48" s="78"/>
      <c r="MI48" s="78"/>
      <c r="MJ48" s="78"/>
      <c r="MK48" s="78"/>
      <c r="ML48" s="78"/>
      <c r="MM48" s="78"/>
      <c r="MN48" s="78"/>
      <c r="MO48" s="78"/>
      <c r="MP48" s="78"/>
      <c r="MQ48" s="78"/>
      <c r="MR48" s="78"/>
      <c r="MS48" s="78"/>
      <c r="MT48" s="78"/>
      <c r="MU48" s="78"/>
      <c r="MV48" s="78"/>
      <c r="MW48" s="78"/>
      <c r="MX48" s="78"/>
      <c r="MY48" s="78"/>
      <c r="MZ48" s="78"/>
      <c r="NA48" s="78"/>
      <c r="NB48" s="78"/>
      <c r="NC48" s="78"/>
      <c r="ND48" s="78"/>
      <c r="NE48" s="78"/>
      <c r="NF48" s="78"/>
      <c r="NG48" s="78"/>
      <c r="NH48" s="78"/>
      <c r="NI48" s="78"/>
      <c r="NJ48" s="78"/>
      <c r="NK48" s="78"/>
      <c r="NL48" s="78"/>
      <c r="NM48" s="78"/>
      <c r="NN48" s="78"/>
      <c r="NO48" s="78"/>
      <c r="NP48" s="78"/>
      <c r="NQ48" s="78"/>
      <c r="NR48" s="78"/>
      <c r="NS48" s="78"/>
      <c r="NT48" s="78"/>
      <c r="NU48" s="78"/>
      <c r="NV48" s="78"/>
      <c r="NW48" s="78"/>
      <c r="NX48" s="78"/>
      <c r="NY48" s="78"/>
      <c r="NZ48" s="78"/>
      <c r="OA48" s="78"/>
      <c r="OB48" s="78"/>
      <c r="OC48" s="78"/>
      <c r="OD48" s="78"/>
      <c r="OE48" s="78"/>
      <c r="OF48" s="78"/>
      <c r="OG48" s="78"/>
      <c r="OH48" s="78"/>
      <c r="OI48" s="78"/>
      <c r="OJ48" s="78"/>
      <c r="OK48" s="78"/>
      <c r="OL48" s="78"/>
      <c r="OM48" s="78"/>
      <c r="ON48" s="78"/>
      <c r="OO48" s="78"/>
      <c r="OP48" s="78"/>
      <c r="OQ48" s="78"/>
      <c r="OR48" s="78"/>
      <c r="OS48" s="78"/>
      <c r="OT48" s="78"/>
      <c r="OU48" s="78"/>
      <c r="OV48" s="78"/>
      <c r="OW48" s="78"/>
      <c r="OX48" s="78"/>
      <c r="OY48" s="78"/>
      <c r="OZ48" s="78"/>
      <c r="PA48" s="78"/>
      <c r="PB48" s="78"/>
      <c r="PC48" s="78"/>
      <c r="PD48" s="78"/>
      <c r="PE48" s="78"/>
      <c r="PF48" s="78"/>
      <c r="PG48" s="78"/>
      <c r="PH48" s="78"/>
      <c r="PI48" s="78"/>
      <c r="PJ48" s="78"/>
      <c r="PK48" s="78"/>
      <c r="PL48" s="78"/>
      <c r="PM48" s="78"/>
      <c r="PN48" s="78"/>
      <c r="PO48" s="78"/>
      <c r="PP48" s="78"/>
      <c r="PQ48" s="78"/>
      <c r="PR48" s="78"/>
      <c r="PS48" s="78"/>
      <c r="PT48" s="78"/>
      <c r="PU48" s="78"/>
      <c r="PV48" s="78"/>
      <c r="PW48" s="78"/>
      <c r="PX48" s="78"/>
      <c r="PY48" s="78"/>
      <c r="PZ48" s="78"/>
      <c r="QA48" s="78"/>
      <c r="QB48" s="78"/>
      <c r="QC48" s="78"/>
      <c r="QD48" s="78"/>
      <c r="QE48" s="78"/>
      <c r="QF48" s="78"/>
      <c r="QG48" s="78"/>
      <c r="QH48" s="78"/>
      <c r="QI48" s="78"/>
      <c r="QJ48" s="78"/>
      <c r="QK48" s="78"/>
      <c r="QL48" s="78"/>
      <c r="QM48" s="78"/>
      <c r="QN48" s="78"/>
      <c r="QO48" s="78"/>
      <c r="QP48" s="78"/>
      <c r="QQ48" s="78"/>
      <c r="QR48" s="78"/>
      <c r="QS48" s="78"/>
      <c r="QT48" s="78"/>
      <c r="QU48" s="78"/>
      <c r="QV48" s="78"/>
      <c r="QW48" s="78"/>
      <c r="QX48" s="78"/>
      <c r="QY48" s="78"/>
      <c r="QZ48" s="78"/>
      <c r="RA48" s="78"/>
      <c r="RB48" s="78"/>
      <c r="RC48" s="78"/>
      <c r="RD48" s="78"/>
      <c r="RE48" s="78"/>
      <c r="RF48" s="78"/>
      <c r="RG48" s="78"/>
      <c r="RH48" s="78"/>
      <c r="RI48" s="78"/>
      <c r="RJ48" s="78"/>
      <c r="RK48" s="78"/>
      <c r="RL48" s="78"/>
      <c r="RM48" s="78"/>
      <c r="RN48" s="78"/>
      <c r="RO48" s="78"/>
      <c r="RP48" s="78"/>
      <c r="RQ48" s="78"/>
      <c r="RR48" s="78"/>
      <c r="RS48" s="78"/>
      <c r="RT48" s="78"/>
      <c r="RU48" s="78"/>
      <c r="RV48" s="78"/>
      <c r="RW48" s="78"/>
      <c r="RX48" s="78"/>
      <c r="RY48" s="78"/>
      <c r="RZ48" s="78"/>
      <c r="SA48" s="78"/>
      <c r="SB48" s="78"/>
      <c r="SC48" s="78"/>
      <c r="SD48" s="78"/>
      <c r="SE48" s="78"/>
      <c r="SF48" s="78"/>
      <c r="SG48" s="78"/>
      <c r="SH48" s="78"/>
      <c r="SI48" s="78"/>
      <c r="SJ48" s="78"/>
      <c r="SK48" s="78"/>
      <c r="SL48" s="78"/>
      <c r="SM48" s="78"/>
      <c r="SN48" s="78"/>
      <c r="SO48" s="78"/>
      <c r="SP48" s="78"/>
      <c r="SQ48" s="78"/>
      <c r="SR48" s="78"/>
      <c r="SS48" s="78"/>
      <c r="ST48" s="78"/>
      <c r="SU48" s="78"/>
      <c r="SV48" s="78"/>
      <c r="SW48" s="78"/>
      <c r="SX48" s="78"/>
      <c r="SY48" s="78"/>
      <c r="SZ48" s="78"/>
      <c r="TA48" s="78"/>
      <c r="TB48" s="78"/>
      <c r="TC48" s="78"/>
      <c r="TD48" s="78"/>
      <c r="TE48" s="78"/>
      <c r="TF48" s="78"/>
      <c r="TG48" s="78"/>
      <c r="TH48" s="78"/>
      <c r="TI48" s="78"/>
      <c r="TJ48" s="78"/>
      <c r="TK48" s="78"/>
      <c r="TL48" s="78"/>
      <c r="TM48" s="78"/>
      <c r="TN48" s="78"/>
      <c r="TO48" s="78"/>
      <c r="TP48" s="78"/>
      <c r="TQ48" s="78"/>
      <c r="TR48" s="78"/>
      <c r="TS48" s="78"/>
      <c r="TT48" s="78"/>
      <c r="TU48" s="78"/>
      <c r="TV48" s="78"/>
      <c r="TW48" s="78"/>
      <c r="TX48" s="78"/>
      <c r="TY48" s="78"/>
      <c r="TZ48" s="78"/>
      <c r="UA48" s="78"/>
      <c r="UB48" s="78"/>
      <c r="UC48" s="78"/>
      <c r="UD48" s="78"/>
      <c r="UE48" s="78"/>
      <c r="UF48" s="78"/>
      <c r="UG48" s="78"/>
      <c r="UH48" s="78"/>
      <c r="UI48" s="78"/>
      <c r="UJ48" s="78"/>
      <c r="UK48" s="78"/>
      <c r="UL48" s="78"/>
      <c r="UM48" s="78"/>
      <c r="UN48" s="78"/>
      <c r="UO48" s="78"/>
      <c r="UP48" s="78"/>
      <c r="UQ48" s="78"/>
      <c r="UR48" s="78"/>
      <c r="US48" s="78"/>
      <c r="UT48" s="78"/>
      <c r="UU48" s="78"/>
      <c r="UV48" s="78"/>
      <c r="UW48" s="78"/>
      <c r="UX48" s="78"/>
      <c r="UY48" s="78"/>
      <c r="UZ48" s="78"/>
      <c r="VA48" s="78"/>
      <c r="VB48" s="78"/>
      <c r="VC48" s="78"/>
      <c r="VD48" s="78"/>
      <c r="VE48" s="78"/>
      <c r="VF48" s="78"/>
      <c r="VG48" s="78"/>
      <c r="VH48" s="78"/>
      <c r="VI48" s="78"/>
      <c r="VJ48" s="78"/>
      <c r="VK48" s="78"/>
      <c r="VL48" s="78"/>
      <c r="VM48" s="78"/>
      <c r="VN48" s="78"/>
      <c r="VO48" s="78"/>
      <c r="VP48" s="78"/>
      <c r="VQ48" s="78"/>
      <c r="VR48" s="78"/>
      <c r="VS48" s="78"/>
      <c r="VT48" s="78"/>
      <c r="VU48" s="78"/>
      <c r="VV48" s="78"/>
      <c r="VW48" s="78"/>
      <c r="VX48" s="78"/>
      <c r="VY48" s="78"/>
      <c r="VZ48" s="78"/>
      <c r="WA48" s="78"/>
      <c r="WB48" s="78"/>
      <c r="WC48" s="78"/>
      <c r="WD48" s="78"/>
      <c r="WE48" s="78"/>
      <c r="WF48" s="78"/>
      <c r="WG48" s="78"/>
      <c r="WH48" s="78"/>
      <c r="WI48" s="78"/>
      <c r="WJ48" s="78"/>
      <c r="WK48" s="78"/>
      <c r="WL48" s="78"/>
      <c r="WM48" s="78"/>
      <c r="WN48" s="78"/>
      <c r="WO48" s="78"/>
      <c r="WP48" s="78"/>
      <c r="WQ48" s="78"/>
      <c r="WR48" s="78"/>
      <c r="WS48" s="78"/>
      <c r="WT48" s="78"/>
      <c r="WU48" s="78"/>
      <c r="WV48" s="78"/>
      <c r="WW48" s="78"/>
      <c r="WX48" s="78"/>
      <c r="WY48" s="78"/>
      <c r="WZ48" s="78"/>
      <c r="XA48" s="78"/>
      <c r="XB48" s="78"/>
      <c r="XC48" s="78"/>
      <c r="XD48" s="78"/>
      <c r="XE48" s="78"/>
      <c r="XF48" s="78"/>
      <c r="XG48" s="78"/>
      <c r="XH48" s="78"/>
      <c r="XI48" s="78"/>
      <c r="XJ48" s="78"/>
      <c r="XK48" s="78"/>
      <c r="XL48" s="78"/>
      <c r="XM48" s="78"/>
      <c r="XN48" s="78"/>
      <c r="XO48" s="78"/>
      <c r="XP48" s="78"/>
      <c r="XQ48" s="78"/>
      <c r="XR48" s="78"/>
      <c r="XS48" s="78"/>
      <c r="XT48" s="78"/>
      <c r="XU48" s="78"/>
      <c r="XV48" s="78"/>
      <c r="XW48" s="78"/>
      <c r="XX48" s="78"/>
      <c r="XY48" s="78"/>
      <c r="XZ48" s="78"/>
      <c r="YA48" s="78"/>
      <c r="YB48" s="78"/>
      <c r="YC48" s="78"/>
      <c r="YD48" s="78"/>
      <c r="YE48" s="78"/>
      <c r="YF48" s="78"/>
      <c r="YG48" s="78"/>
      <c r="YH48" s="78"/>
      <c r="YI48" s="78"/>
      <c r="YJ48" s="78"/>
      <c r="YK48" s="78"/>
      <c r="YL48" s="78"/>
      <c r="YM48" s="78"/>
      <c r="YN48" s="78"/>
      <c r="YO48" s="78"/>
      <c r="YP48" s="78"/>
      <c r="YQ48" s="78"/>
      <c r="YR48" s="78"/>
      <c r="YS48" s="78"/>
      <c r="YT48" s="78"/>
      <c r="YU48" s="78"/>
      <c r="YV48" s="78"/>
      <c r="YW48" s="78"/>
      <c r="YX48" s="78"/>
      <c r="YY48" s="78"/>
      <c r="YZ48" s="78"/>
      <c r="ZA48" s="78"/>
      <c r="ZB48" s="78"/>
      <c r="ZC48" s="78"/>
      <c r="ZD48" s="78"/>
      <c r="ZE48" s="78"/>
      <c r="ZF48" s="78"/>
      <c r="ZG48" s="78"/>
      <c r="ZH48" s="78"/>
      <c r="ZI48" s="78"/>
      <c r="ZJ48" s="78"/>
      <c r="ZK48" s="78"/>
      <c r="ZL48" s="78"/>
      <c r="ZM48" s="78"/>
      <c r="ZN48" s="78"/>
      <c r="ZO48" s="78"/>
      <c r="ZP48" s="78"/>
      <c r="ZQ48" s="78"/>
      <c r="ZR48" s="78"/>
      <c r="ZS48" s="78"/>
      <c r="ZT48" s="78"/>
      <c r="ZU48" s="78"/>
      <c r="ZV48" s="78"/>
      <c r="ZW48" s="78"/>
      <c r="ZX48" s="78"/>
      <c r="ZY48" s="78"/>
      <c r="ZZ48" s="78"/>
      <c r="AAA48" s="78"/>
      <c r="AAB48" s="78"/>
      <c r="AAC48" s="78"/>
      <c r="AAD48" s="78"/>
      <c r="AAE48" s="78"/>
      <c r="AAF48" s="78"/>
      <c r="AAG48" s="78"/>
      <c r="AAH48" s="78"/>
      <c r="AAI48" s="78"/>
      <c r="AAJ48" s="78"/>
      <c r="AAK48" s="78"/>
      <c r="AAL48" s="78"/>
      <c r="AAM48" s="78"/>
      <c r="AAN48" s="78"/>
      <c r="AAO48" s="78"/>
      <c r="AAP48" s="78"/>
      <c r="AAQ48" s="78"/>
      <c r="AAR48" s="78"/>
      <c r="AAS48" s="78"/>
      <c r="AAT48" s="78"/>
      <c r="AAU48" s="78"/>
      <c r="AAV48" s="78"/>
      <c r="AAW48" s="78"/>
      <c r="AAX48" s="78"/>
      <c r="AAY48" s="78"/>
      <c r="AAZ48" s="78"/>
      <c r="ABA48" s="78"/>
      <c r="ABB48" s="78"/>
      <c r="ABC48" s="78"/>
      <c r="ABD48" s="78"/>
      <c r="ABE48" s="78"/>
      <c r="ABF48" s="78"/>
      <c r="ABG48" s="78"/>
      <c r="ABH48" s="78"/>
      <c r="ABI48" s="78"/>
      <c r="ABJ48" s="78"/>
      <c r="ABK48" s="78"/>
      <c r="ABL48" s="78"/>
      <c r="ABM48" s="78"/>
      <c r="ABN48" s="78"/>
      <c r="ABO48" s="78"/>
      <c r="ABP48" s="78"/>
      <c r="ABQ48" s="78"/>
      <c r="ABR48" s="78"/>
      <c r="ABS48" s="78"/>
      <c r="ABT48" s="78"/>
      <c r="ABU48" s="78"/>
      <c r="ABV48" s="78"/>
      <c r="ABW48" s="78"/>
      <c r="ABX48" s="78"/>
      <c r="ABY48" s="78"/>
      <c r="ABZ48" s="78"/>
      <c r="ACA48" s="78"/>
      <c r="ACB48" s="78"/>
      <c r="ACC48" s="78"/>
      <c r="ACD48" s="78"/>
      <c r="ACE48" s="78"/>
      <c r="ACF48" s="78"/>
      <c r="ACG48" s="78"/>
      <c r="ACH48" s="78"/>
      <c r="ACI48" s="78"/>
      <c r="ACJ48" s="78"/>
      <c r="ACK48" s="78"/>
      <c r="ACL48" s="78"/>
      <c r="ACM48" s="78"/>
      <c r="ACN48" s="78"/>
      <c r="ACO48" s="78"/>
      <c r="ACP48" s="78"/>
      <c r="ACQ48" s="78"/>
      <c r="ACR48" s="78"/>
      <c r="ACS48" s="78"/>
      <c r="ACT48" s="78"/>
      <c r="ACU48" s="78"/>
      <c r="ACV48" s="78"/>
      <c r="ACW48" s="78"/>
      <c r="ACX48" s="78"/>
      <c r="ACY48" s="78"/>
      <c r="ACZ48" s="78"/>
      <c r="ADA48" s="78"/>
      <c r="ADB48" s="78"/>
      <c r="ADC48" s="78"/>
      <c r="ADD48" s="78"/>
      <c r="ADE48" s="78"/>
      <c r="ADF48" s="78"/>
      <c r="ADG48" s="78"/>
      <c r="ADH48" s="78"/>
      <c r="ADI48" s="78"/>
      <c r="ADJ48" s="78"/>
      <c r="ADK48" s="78"/>
      <c r="ADL48" s="78"/>
      <c r="ADM48" s="78"/>
      <c r="ADN48" s="78"/>
      <c r="ADO48" s="78"/>
      <c r="ADP48" s="78"/>
      <c r="ADQ48" s="78"/>
      <c r="ADR48" s="78"/>
      <c r="ADS48" s="78"/>
      <c r="ADT48" s="78"/>
      <c r="ADU48" s="78"/>
      <c r="ADV48" s="78"/>
      <c r="ADW48" s="78"/>
      <c r="ADX48" s="78"/>
      <c r="ADY48" s="78"/>
      <c r="ADZ48" s="78"/>
      <c r="AEA48" s="78"/>
      <c r="AEB48" s="78"/>
      <c r="AEC48" s="78"/>
      <c r="AED48" s="78"/>
      <c r="AEE48" s="78"/>
      <c r="AEF48" s="78"/>
      <c r="AEG48" s="78"/>
      <c r="AEH48" s="78"/>
      <c r="AEI48" s="78"/>
      <c r="AEJ48" s="78"/>
      <c r="AEK48" s="78"/>
      <c r="AEL48" s="78"/>
      <c r="AEM48" s="78"/>
      <c r="AEN48" s="78"/>
      <c r="AEO48" s="78"/>
      <c r="AEP48" s="78"/>
      <c r="AEQ48" s="78"/>
      <c r="AER48" s="78"/>
      <c r="AES48" s="78"/>
      <c r="AET48" s="78"/>
      <c r="AEU48" s="78"/>
      <c r="AEV48" s="78"/>
      <c r="AEW48" s="78"/>
      <c r="AEX48" s="78"/>
      <c r="AEY48" s="78"/>
      <c r="AEZ48" s="78"/>
      <c r="AFA48" s="78"/>
      <c r="AFB48" s="78"/>
      <c r="AFC48" s="78"/>
      <c r="AFD48" s="78"/>
      <c r="AFE48" s="78"/>
      <c r="AFF48" s="78"/>
      <c r="AFG48" s="78"/>
      <c r="AFH48" s="78"/>
      <c r="AFI48" s="78"/>
      <c r="AFJ48" s="78"/>
      <c r="AFK48" s="78"/>
      <c r="AFL48" s="78"/>
      <c r="AFM48" s="78"/>
      <c r="AFN48" s="78"/>
      <c r="AFO48" s="78"/>
      <c r="AFP48" s="78"/>
      <c r="AFQ48" s="78"/>
      <c r="AFR48" s="78"/>
      <c r="AFS48" s="78"/>
      <c r="AFT48" s="78"/>
      <c r="AFU48" s="78"/>
      <c r="AFV48" s="78"/>
      <c r="AFW48" s="78"/>
      <c r="AFX48" s="78"/>
      <c r="AFY48" s="78"/>
      <c r="AFZ48" s="78"/>
      <c r="AGA48" s="78"/>
      <c r="AGB48" s="78"/>
      <c r="AGC48" s="78"/>
      <c r="AGD48" s="78"/>
      <c r="AGE48" s="78"/>
      <c r="AGF48" s="78"/>
      <c r="AGG48" s="78"/>
      <c r="AGH48" s="78"/>
      <c r="AGI48" s="78"/>
      <c r="AGJ48" s="78"/>
      <c r="AGK48" s="78"/>
      <c r="AGL48" s="78"/>
      <c r="AGM48" s="78"/>
      <c r="AGN48" s="78"/>
      <c r="AGO48" s="78"/>
      <c r="AGP48" s="78"/>
      <c r="AGQ48" s="78"/>
      <c r="AGR48" s="78"/>
      <c r="AGS48" s="78"/>
      <c r="AGT48" s="78"/>
      <c r="AGU48" s="78"/>
      <c r="AGV48" s="78"/>
      <c r="AGW48" s="78"/>
      <c r="AGX48" s="78"/>
      <c r="AGY48" s="78"/>
      <c r="AGZ48" s="78"/>
      <c r="AHA48" s="78"/>
      <c r="AHB48" s="78"/>
      <c r="AHC48" s="78"/>
      <c r="AHD48" s="78"/>
      <c r="AHE48" s="78"/>
      <c r="AHF48" s="78"/>
      <c r="AHG48" s="78"/>
      <c r="AHH48" s="78"/>
      <c r="AHI48" s="78"/>
      <c r="AHJ48" s="78"/>
      <c r="AHK48" s="78"/>
      <c r="AHL48" s="78"/>
      <c r="AHM48" s="78"/>
      <c r="AHN48" s="78"/>
      <c r="AHO48" s="78"/>
      <c r="AHP48" s="78"/>
      <c r="AHQ48" s="78"/>
      <c r="AHR48" s="78"/>
      <c r="AHS48" s="78"/>
      <c r="AHT48" s="78"/>
      <c r="AHU48" s="78"/>
      <c r="AHV48" s="78"/>
      <c r="AHW48" s="78"/>
      <c r="AHX48" s="78"/>
      <c r="AHY48" s="78"/>
      <c r="AHZ48" s="78"/>
      <c r="AIA48" s="78"/>
      <c r="AIB48" s="78"/>
      <c r="AIC48" s="78"/>
      <c r="AID48" s="78"/>
      <c r="AIE48" s="78"/>
      <c r="AIF48" s="78"/>
      <c r="AIG48" s="78"/>
      <c r="AIH48" s="78"/>
      <c r="AII48" s="78"/>
      <c r="AIJ48" s="78"/>
      <c r="AIK48" s="78"/>
      <c r="AIL48" s="78"/>
      <c r="AIM48" s="78"/>
      <c r="AIN48" s="78"/>
      <c r="AIO48" s="78"/>
      <c r="AIP48" s="78"/>
      <c r="AIQ48" s="78"/>
      <c r="AIR48" s="78"/>
      <c r="AIS48" s="78"/>
      <c r="AIT48" s="78"/>
      <c r="AIU48" s="78"/>
      <c r="AIV48" s="78"/>
      <c r="AIW48" s="78"/>
      <c r="AIX48" s="78"/>
      <c r="AIY48" s="78"/>
      <c r="AIZ48" s="78"/>
      <c r="AJA48" s="78"/>
      <c r="AJB48" s="78"/>
      <c r="AJC48" s="78"/>
      <c r="AJD48" s="78"/>
      <c r="AJE48" s="78"/>
      <c r="AJF48" s="78"/>
      <c r="AJG48" s="78"/>
      <c r="AJH48" s="78"/>
      <c r="AJI48" s="78"/>
      <c r="AJJ48" s="78"/>
      <c r="AJK48" s="78"/>
      <c r="AJL48" s="78"/>
      <c r="AJM48" s="78"/>
      <c r="AJN48" s="78"/>
      <c r="AJO48" s="78"/>
      <c r="AJP48" s="78"/>
      <c r="AJQ48" s="78"/>
      <c r="AJR48" s="78"/>
      <c r="AJS48" s="78"/>
      <c r="AJT48" s="78"/>
      <c r="AJU48" s="78"/>
      <c r="AJV48" s="78"/>
      <c r="AJW48" s="78"/>
      <c r="AJX48" s="78"/>
      <c r="AJY48" s="78"/>
      <c r="AJZ48" s="78"/>
      <c r="AKA48" s="78"/>
      <c r="AKB48" s="78"/>
      <c r="AKC48" s="78"/>
      <c r="AKD48" s="78"/>
      <c r="AKE48" s="78"/>
      <c r="AKF48" s="78"/>
      <c r="AKG48" s="78"/>
      <c r="AKH48" s="78"/>
      <c r="AKI48" s="78"/>
      <c r="AKJ48" s="78"/>
      <c r="AKK48" s="78"/>
      <c r="AKL48" s="78"/>
      <c r="AKM48" s="78"/>
      <c r="AKN48" s="78"/>
      <c r="AKO48" s="78"/>
      <c r="AKP48" s="78"/>
      <c r="AKQ48" s="78"/>
      <c r="AKR48" s="78"/>
      <c r="AKS48" s="78"/>
      <c r="AKT48" s="78"/>
      <c r="AKU48" s="78"/>
      <c r="AKV48" s="78"/>
      <c r="AKW48" s="78"/>
      <c r="AKX48" s="78"/>
      <c r="AKY48" s="78"/>
      <c r="AKZ48" s="78"/>
      <c r="ALA48" s="78"/>
      <c r="ALB48" s="78"/>
      <c r="ALC48" s="78"/>
      <c r="ALD48" s="78"/>
      <c r="ALE48" s="78"/>
      <c r="ALF48" s="78"/>
      <c r="ALG48" s="78"/>
      <c r="ALH48" s="78"/>
      <c r="ALI48" s="78"/>
      <c r="ALJ48" s="78"/>
      <c r="ALK48" s="78"/>
      <c r="ALL48" s="78"/>
      <c r="ALM48" s="78"/>
      <c r="ALN48" s="78"/>
      <c r="ALO48" s="78"/>
      <c r="ALP48" s="78"/>
      <c r="ALQ48" s="78"/>
      <c r="ALR48" s="78"/>
      <c r="ALS48" s="78"/>
      <c r="ALT48" s="78"/>
      <c r="ALU48" s="78"/>
      <c r="ALV48" s="78"/>
      <c r="ALW48" s="78"/>
      <c r="ALX48" s="78"/>
      <c r="ALY48" s="78"/>
      <c r="ALZ48" s="78"/>
      <c r="AMA48" s="78"/>
      <c r="AMB48" s="78"/>
      <c r="AMC48" s="78"/>
      <c r="AMD48" s="78"/>
      <c r="AME48" s="78"/>
      <c r="AMF48" s="78"/>
      <c r="AMG48" s="78"/>
      <c r="AMH48" s="78"/>
      <c r="AMI48" s="78"/>
      <c r="AMJ48" s="78"/>
      <c r="AMK48" s="78"/>
      <c r="AML48" s="78"/>
      <c r="AMM48" s="78"/>
      <c r="AMN48" s="78"/>
    </row>
    <row r="49" spans="1:1028" s="328" customFormat="1">
      <c r="A49" s="361">
        <f t="shared" si="4"/>
        <v>44</v>
      </c>
      <c r="B49" s="362">
        <v>1</v>
      </c>
      <c r="C49" s="362" t="s">
        <v>1375</v>
      </c>
      <c r="D49" s="370" t="s">
        <v>1327</v>
      </c>
      <c r="E49" s="363" t="s">
        <v>1408</v>
      </c>
      <c r="F49" s="361"/>
      <c r="G49" s="368"/>
      <c r="H49" s="365"/>
      <c r="I49" s="366">
        <v>0.1</v>
      </c>
      <c r="J49" s="367">
        <f t="shared" si="2"/>
        <v>0.1</v>
      </c>
      <c r="K49" s="366">
        <v>1.6E-2</v>
      </c>
      <c r="L49" s="367">
        <f t="shared" si="3"/>
        <v>1.6E-2</v>
      </c>
      <c r="M49" s="368" t="s">
        <v>916</v>
      </c>
      <c r="N49" s="369"/>
      <c r="O49" s="98"/>
      <c r="P49" s="98"/>
      <c r="Q49" s="78"/>
      <c r="R49" s="78"/>
      <c r="S49" s="78"/>
      <c r="T49" s="78"/>
      <c r="U49" s="78"/>
      <c r="V49" s="78"/>
      <c r="W49" s="78"/>
      <c r="X49" s="78"/>
      <c r="Y49" s="78"/>
      <c r="Z49" s="78"/>
      <c r="AA49" s="78"/>
      <c r="AB49" s="78"/>
      <c r="AC49" s="78"/>
      <c r="AD49" s="78"/>
      <c r="AE49" s="78"/>
      <c r="AF49" s="78"/>
      <c r="AG49" s="78"/>
      <c r="AH49" s="78"/>
      <c r="AI49" s="78"/>
      <c r="AJ49" s="78"/>
      <c r="AK49" s="78"/>
      <c r="AL49" s="78"/>
      <c r="AM49" s="78"/>
      <c r="AN49" s="78"/>
      <c r="AO49" s="78"/>
      <c r="AP49" s="78"/>
      <c r="AQ49" s="78"/>
      <c r="AR49" s="78"/>
      <c r="AS49" s="78"/>
      <c r="AT49" s="78"/>
      <c r="AU49" s="78"/>
      <c r="AV49" s="78"/>
      <c r="AW49" s="78"/>
      <c r="AX49" s="78"/>
      <c r="AY49" s="78"/>
      <c r="AZ49" s="78"/>
      <c r="BA49" s="78"/>
      <c r="BB49" s="78"/>
      <c r="BC49" s="78"/>
      <c r="BD49" s="78"/>
      <c r="BE49" s="78"/>
      <c r="BF49" s="78"/>
      <c r="BG49" s="78"/>
      <c r="BH49" s="78"/>
      <c r="BI49" s="78"/>
      <c r="BJ49" s="78"/>
      <c r="BK49" s="78"/>
      <c r="BL49" s="78"/>
      <c r="BM49" s="78"/>
      <c r="BN49" s="78"/>
      <c r="BO49" s="78"/>
      <c r="BP49" s="78"/>
      <c r="BQ49" s="78"/>
      <c r="BR49" s="78"/>
      <c r="BS49" s="78"/>
      <c r="BT49" s="78"/>
      <c r="BU49" s="78"/>
      <c r="BV49" s="78"/>
      <c r="BW49" s="78"/>
      <c r="BX49" s="78"/>
      <c r="BY49" s="78"/>
      <c r="BZ49" s="78"/>
      <c r="CA49" s="78"/>
      <c r="CB49" s="78"/>
      <c r="CC49" s="78"/>
      <c r="CD49" s="78"/>
      <c r="CE49" s="78"/>
      <c r="CF49" s="78"/>
      <c r="CG49" s="78"/>
      <c r="CH49" s="78"/>
      <c r="CI49" s="78"/>
      <c r="CJ49" s="78"/>
      <c r="CK49" s="78"/>
      <c r="CL49" s="78"/>
      <c r="CM49" s="78"/>
      <c r="CN49" s="78"/>
      <c r="CO49" s="78"/>
      <c r="CP49" s="78"/>
      <c r="CQ49" s="78"/>
      <c r="CR49" s="78"/>
      <c r="CS49" s="78"/>
      <c r="CT49" s="78"/>
      <c r="CU49" s="78"/>
      <c r="CV49" s="78"/>
      <c r="CW49" s="78"/>
      <c r="CX49" s="78"/>
      <c r="CY49" s="78"/>
      <c r="CZ49" s="78"/>
      <c r="DA49" s="78"/>
      <c r="DB49" s="78"/>
      <c r="DC49" s="78"/>
      <c r="DD49" s="78"/>
      <c r="DE49" s="78"/>
      <c r="DF49" s="78"/>
      <c r="DG49" s="78"/>
      <c r="DH49" s="78"/>
      <c r="DI49" s="78"/>
      <c r="DJ49" s="78"/>
      <c r="DK49" s="78"/>
      <c r="DL49" s="78"/>
      <c r="DM49" s="78"/>
      <c r="DN49" s="78"/>
      <c r="DO49" s="78"/>
      <c r="DP49" s="78"/>
      <c r="DQ49" s="78"/>
      <c r="DR49" s="78"/>
      <c r="DS49" s="78"/>
      <c r="DT49" s="78"/>
      <c r="DU49" s="78"/>
      <c r="DV49" s="78"/>
      <c r="DW49" s="78"/>
      <c r="DX49" s="78"/>
      <c r="DY49" s="78"/>
      <c r="DZ49" s="78"/>
      <c r="EA49" s="78"/>
      <c r="EB49" s="78"/>
      <c r="EC49" s="78"/>
      <c r="ED49" s="78"/>
      <c r="EE49" s="78"/>
      <c r="EF49" s="78"/>
      <c r="EG49" s="78"/>
      <c r="EH49" s="78"/>
      <c r="EI49" s="78"/>
      <c r="EJ49" s="78"/>
      <c r="EK49" s="78"/>
      <c r="EL49" s="78"/>
      <c r="EM49" s="78"/>
      <c r="EN49" s="78"/>
      <c r="EO49" s="78"/>
      <c r="EP49" s="78"/>
      <c r="EQ49" s="78"/>
      <c r="ER49" s="78"/>
      <c r="ES49" s="78"/>
      <c r="ET49" s="78"/>
      <c r="EU49" s="78"/>
      <c r="EV49" s="78"/>
      <c r="EW49" s="78"/>
      <c r="EX49" s="78"/>
      <c r="EY49" s="78"/>
      <c r="EZ49" s="78"/>
      <c r="FA49" s="78"/>
      <c r="FB49" s="78"/>
      <c r="FC49" s="78"/>
      <c r="FD49" s="78"/>
      <c r="FE49" s="78"/>
      <c r="FF49" s="78"/>
      <c r="FG49" s="78"/>
      <c r="FH49" s="78"/>
      <c r="FI49" s="78"/>
      <c r="FJ49" s="78"/>
      <c r="FK49" s="78"/>
      <c r="FL49" s="78"/>
      <c r="FM49" s="78"/>
      <c r="FN49" s="78"/>
      <c r="FO49" s="78"/>
      <c r="FP49" s="78"/>
      <c r="FQ49" s="78"/>
      <c r="FR49" s="78"/>
      <c r="FS49" s="78"/>
      <c r="FT49" s="78"/>
      <c r="FU49" s="78"/>
      <c r="FV49" s="78"/>
      <c r="FW49" s="78"/>
      <c r="FX49" s="78"/>
      <c r="FY49" s="78"/>
      <c r="FZ49" s="78"/>
      <c r="GA49" s="78"/>
      <c r="GB49" s="78"/>
      <c r="GC49" s="78"/>
      <c r="GD49" s="78"/>
      <c r="GE49" s="78"/>
      <c r="GF49" s="78"/>
      <c r="GG49" s="78"/>
      <c r="GH49" s="78"/>
      <c r="GI49" s="78"/>
      <c r="GJ49" s="78"/>
      <c r="GK49" s="78"/>
      <c r="GL49" s="78"/>
      <c r="GM49" s="78"/>
      <c r="GN49" s="78"/>
      <c r="GO49" s="78"/>
      <c r="GP49" s="78"/>
      <c r="GQ49" s="78"/>
      <c r="GR49" s="78"/>
      <c r="GS49" s="78"/>
      <c r="GT49" s="78"/>
      <c r="GU49" s="78"/>
      <c r="GV49" s="78"/>
      <c r="GW49" s="78"/>
      <c r="GX49" s="78"/>
      <c r="GY49" s="78"/>
      <c r="GZ49" s="78"/>
      <c r="HA49" s="78"/>
      <c r="HB49" s="78"/>
      <c r="HC49" s="78"/>
      <c r="HD49" s="78"/>
      <c r="HE49" s="78"/>
      <c r="HF49" s="78"/>
      <c r="HG49" s="78"/>
      <c r="HH49" s="78"/>
      <c r="HI49" s="78"/>
      <c r="HJ49" s="78"/>
      <c r="HK49" s="78"/>
      <c r="HL49" s="78"/>
      <c r="HM49" s="78"/>
      <c r="HN49" s="78"/>
      <c r="HO49" s="78"/>
      <c r="HP49" s="78"/>
      <c r="HQ49" s="78"/>
      <c r="HR49" s="78"/>
      <c r="HS49" s="78"/>
      <c r="HT49" s="78"/>
      <c r="HU49" s="78"/>
      <c r="HV49" s="78"/>
      <c r="HW49" s="78"/>
      <c r="HX49" s="78"/>
      <c r="HY49" s="78"/>
      <c r="HZ49" s="78"/>
      <c r="IA49" s="78"/>
      <c r="IB49" s="78"/>
      <c r="IC49" s="78"/>
      <c r="ID49" s="78"/>
      <c r="IE49" s="78"/>
      <c r="IF49" s="78"/>
      <c r="IG49" s="78"/>
      <c r="IH49" s="78"/>
      <c r="II49" s="78"/>
      <c r="IJ49" s="78"/>
      <c r="IK49" s="78"/>
      <c r="IL49" s="78"/>
      <c r="IM49" s="78"/>
      <c r="IN49" s="78"/>
      <c r="IO49" s="78"/>
      <c r="IP49" s="78"/>
      <c r="IQ49" s="78"/>
      <c r="IR49" s="78"/>
      <c r="IS49" s="78"/>
      <c r="IT49" s="78"/>
      <c r="IU49" s="78"/>
      <c r="IV49" s="78"/>
      <c r="IW49" s="78"/>
      <c r="IX49" s="78"/>
      <c r="IY49" s="78"/>
      <c r="IZ49" s="78"/>
      <c r="JA49" s="78"/>
      <c r="JB49" s="78"/>
      <c r="JC49" s="78"/>
      <c r="JD49" s="78"/>
      <c r="JE49" s="78"/>
      <c r="JF49" s="78"/>
      <c r="JG49" s="78"/>
      <c r="JH49" s="78"/>
      <c r="JI49" s="78"/>
      <c r="JJ49" s="78"/>
      <c r="JK49" s="78"/>
      <c r="JL49" s="78"/>
      <c r="JM49" s="78"/>
      <c r="JN49" s="78"/>
      <c r="JO49" s="78"/>
      <c r="JP49" s="78"/>
      <c r="JQ49" s="78"/>
      <c r="JR49" s="78"/>
      <c r="JS49" s="78"/>
      <c r="JT49" s="78"/>
      <c r="JU49" s="78"/>
      <c r="JV49" s="78"/>
      <c r="JW49" s="78"/>
      <c r="JX49" s="78"/>
      <c r="JY49" s="78"/>
      <c r="JZ49" s="78"/>
      <c r="KA49" s="78"/>
      <c r="KB49" s="78"/>
      <c r="KC49" s="78"/>
      <c r="KD49" s="78"/>
      <c r="KE49" s="78"/>
      <c r="KF49" s="78"/>
      <c r="KG49" s="78"/>
      <c r="KH49" s="78"/>
      <c r="KI49" s="78"/>
      <c r="KJ49" s="78"/>
      <c r="KK49" s="78"/>
      <c r="KL49" s="78"/>
      <c r="KM49" s="78"/>
      <c r="KN49" s="78"/>
      <c r="KO49" s="78"/>
      <c r="KP49" s="78"/>
      <c r="KQ49" s="78"/>
      <c r="KR49" s="78"/>
      <c r="KS49" s="78"/>
      <c r="KT49" s="78"/>
      <c r="KU49" s="78"/>
      <c r="KV49" s="78"/>
      <c r="KW49" s="78"/>
      <c r="KX49" s="78"/>
      <c r="KY49" s="78"/>
      <c r="KZ49" s="78"/>
      <c r="LA49" s="78"/>
      <c r="LB49" s="78"/>
      <c r="LC49" s="78"/>
      <c r="LD49" s="78"/>
      <c r="LE49" s="78"/>
      <c r="LF49" s="78"/>
      <c r="LG49" s="78"/>
      <c r="LH49" s="78"/>
      <c r="LI49" s="78"/>
      <c r="LJ49" s="78"/>
      <c r="LK49" s="78"/>
      <c r="LL49" s="78"/>
      <c r="LM49" s="78"/>
      <c r="LN49" s="78"/>
      <c r="LO49" s="78"/>
      <c r="LP49" s="78"/>
      <c r="LQ49" s="78"/>
      <c r="LR49" s="78"/>
      <c r="LS49" s="78"/>
      <c r="LT49" s="78"/>
      <c r="LU49" s="78"/>
      <c r="LV49" s="78"/>
      <c r="LW49" s="78"/>
      <c r="LX49" s="78"/>
      <c r="LY49" s="78"/>
      <c r="LZ49" s="78"/>
      <c r="MA49" s="78"/>
      <c r="MB49" s="78"/>
      <c r="MC49" s="78"/>
      <c r="MD49" s="78"/>
      <c r="ME49" s="78"/>
      <c r="MF49" s="78"/>
      <c r="MG49" s="78"/>
      <c r="MH49" s="78"/>
      <c r="MI49" s="78"/>
      <c r="MJ49" s="78"/>
      <c r="MK49" s="78"/>
      <c r="ML49" s="78"/>
      <c r="MM49" s="78"/>
      <c r="MN49" s="78"/>
      <c r="MO49" s="78"/>
      <c r="MP49" s="78"/>
      <c r="MQ49" s="78"/>
      <c r="MR49" s="78"/>
      <c r="MS49" s="78"/>
      <c r="MT49" s="78"/>
      <c r="MU49" s="78"/>
      <c r="MV49" s="78"/>
      <c r="MW49" s="78"/>
      <c r="MX49" s="78"/>
      <c r="MY49" s="78"/>
      <c r="MZ49" s="78"/>
      <c r="NA49" s="78"/>
      <c r="NB49" s="78"/>
      <c r="NC49" s="78"/>
      <c r="ND49" s="78"/>
      <c r="NE49" s="78"/>
      <c r="NF49" s="78"/>
      <c r="NG49" s="78"/>
      <c r="NH49" s="78"/>
      <c r="NI49" s="78"/>
      <c r="NJ49" s="78"/>
      <c r="NK49" s="78"/>
      <c r="NL49" s="78"/>
      <c r="NM49" s="78"/>
      <c r="NN49" s="78"/>
      <c r="NO49" s="78"/>
      <c r="NP49" s="78"/>
      <c r="NQ49" s="78"/>
      <c r="NR49" s="78"/>
      <c r="NS49" s="78"/>
      <c r="NT49" s="78"/>
      <c r="NU49" s="78"/>
      <c r="NV49" s="78"/>
      <c r="NW49" s="78"/>
      <c r="NX49" s="78"/>
      <c r="NY49" s="78"/>
      <c r="NZ49" s="78"/>
      <c r="OA49" s="78"/>
      <c r="OB49" s="78"/>
      <c r="OC49" s="78"/>
      <c r="OD49" s="78"/>
      <c r="OE49" s="78"/>
      <c r="OF49" s="78"/>
      <c r="OG49" s="78"/>
      <c r="OH49" s="78"/>
      <c r="OI49" s="78"/>
      <c r="OJ49" s="78"/>
      <c r="OK49" s="78"/>
      <c r="OL49" s="78"/>
      <c r="OM49" s="78"/>
      <c r="ON49" s="78"/>
      <c r="OO49" s="78"/>
      <c r="OP49" s="78"/>
      <c r="OQ49" s="78"/>
      <c r="OR49" s="78"/>
      <c r="OS49" s="78"/>
      <c r="OT49" s="78"/>
      <c r="OU49" s="78"/>
      <c r="OV49" s="78"/>
      <c r="OW49" s="78"/>
      <c r="OX49" s="78"/>
      <c r="OY49" s="78"/>
      <c r="OZ49" s="78"/>
      <c r="PA49" s="78"/>
      <c r="PB49" s="78"/>
      <c r="PC49" s="78"/>
      <c r="PD49" s="78"/>
      <c r="PE49" s="78"/>
      <c r="PF49" s="78"/>
      <c r="PG49" s="78"/>
      <c r="PH49" s="78"/>
      <c r="PI49" s="78"/>
      <c r="PJ49" s="78"/>
      <c r="PK49" s="78"/>
      <c r="PL49" s="78"/>
      <c r="PM49" s="78"/>
      <c r="PN49" s="78"/>
      <c r="PO49" s="78"/>
      <c r="PP49" s="78"/>
      <c r="PQ49" s="78"/>
      <c r="PR49" s="78"/>
      <c r="PS49" s="78"/>
      <c r="PT49" s="78"/>
      <c r="PU49" s="78"/>
      <c r="PV49" s="78"/>
      <c r="PW49" s="78"/>
      <c r="PX49" s="78"/>
      <c r="PY49" s="78"/>
      <c r="PZ49" s="78"/>
      <c r="QA49" s="78"/>
      <c r="QB49" s="78"/>
      <c r="QC49" s="78"/>
      <c r="QD49" s="78"/>
      <c r="QE49" s="78"/>
      <c r="QF49" s="78"/>
      <c r="QG49" s="78"/>
      <c r="QH49" s="78"/>
      <c r="QI49" s="78"/>
      <c r="QJ49" s="78"/>
      <c r="QK49" s="78"/>
      <c r="QL49" s="78"/>
      <c r="QM49" s="78"/>
      <c r="QN49" s="78"/>
      <c r="QO49" s="78"/>
      <c r="QP49" s="78"/>
      <c r="QQ49" s="78"/>
      <c r="QR49" s="78"/>
      <c r="QS49" s="78"/>
      <c r="QT49" s="78"/>
      <c r="QU49" s="78"/>
      <c r="QV49" s="78"/>
      <c r="QW49" s="78"/>
      <c r="QX49" s="78"/>
      <c r="QY49" s="78"/>
      <c r="QZ49" s="78"/>
      <c r="RA49" s="78"/>
      <c r="RB49" s="78"/>
      <c r="RC49" s="78"/>
      <c r="RD49" s="78"/>
      <c r="RE49" s="78"/>
      <c r="RF49" s="78"/>
      <c r="RG49" s="78"/>
      <c r="RH49" s="78"/>
      <c r="RI49" s="78"/>
      <c r="RJ49" s="78"/>
      <c r="RK49" s="78"/>
      <c r="RL49" s="78"/>
      <c r="RM49" s="78"/>
      <c r="RN49" s="78"/>
      <c r="RO49" s="78"/>
      <c r="RP49" s="78"/>
      <c r="RQ49" s="78"/>
      <c r="RR49" s="78"/>
      <c r="RS49" s="78"/>
      <c r="RT49" s="78"/>
      <c r="RU49" s="78"/>
      <c r="RV49" s="78"/>
      <c r="RW49" s="78"/>
      <c r="RX49" s="78"/>
      <c r="RY49" s="78"/>
      <c r="RZ49" s="78"/>
      <c r="SA49" s="78"/>
      <c r="SB49" s="78"/>
      <c r="SC49" s="78"/>
      <c r="SD49" s="78"/>
      <c r="SE49" s="78"/>
      <c r="SF49" s="78"/>
      <c r="SG49" s="78"/>
      <c r="SH49" s="78"/>
      <c r="SI49" s="78"/>
      <c r="SJ49" s="78"/>
      <c r="SK49" s="78"/>
      <c r="SL49" s="78"/>
      <c r="SM49" s="78"/>
      <c r="SN49" s="78"/>
      <c r="SO49" s="78"/>
      <c r="SP49" s="78"/>
      <c r="SQ49" s="78"/>
      <c r="SR49" s="78"/>
      <c r="SS49" s="78"/>
      <c r="ST49" s="78"/>
      <c r="SU49" s="78"/>
      <c r="SV49" s="78"/>
      <c r="SW49" s="78"/>
      <c r="SX49" s="78"/>
      <c r="SY49" s="78"/>
      <c r="SZ49" s="78"/>
      <c r="TA49" s="78"/>
      <c r="TB49" s="78"/>
      <c r="TC49" s="78"/>
      <c r="TD49" s="78"/>
      <c r="TE49" s="78"/>
      <c r="TF49" s="78"/>
      <c r="TG49" s="78"/>
      <c r="TH49" s="78"/>
      <c r="TI49" s="78"/>
      <c r="TJ49" s="78"/>
      <c r="TK49" s="78"/>
      <c r="TL49" s="78"/>
      <c r="TM49" s="78"/>
      <c r="TN49" s="78"/>
      <c r="TO49" s="78"/>
      <c r="TP49" s="78"/>
      <c r="TQ49" s="78"/>
      <c r="TR49" s="78"/>
      <c r="TS49" s="78"/>
      <c r="TT49" s="78"/>
      <c r="TU49" s="78"/>
      <c r="TV49" s="78"/>
      <c r="TW49" s="78"/>
      <c r="TX49" s="78"/>
      <c r="TY49" s="78"/>
      <c r="TZ49" s="78"/>
      <c r="UA49" s="78"/>
      <c r="UB49" s="78"/>
      <c r="UC49" s="78"/>
      <c r="UD49" s="78"/>
      <c r="UE49" s="78"/>
      <c r="UF49" s="78"/>
      <c r="UG49" s="78"/>
      <c r="UH49" s="78"/>
      <c r="UI49" s="78"/>
      <c r="UJ49" s="78"/>
      <c r="UK49" s="78"/>
      <c r="UL49" s="78"/>
      <c r="UM49" s="78"/>
      <c r="UN49" s="78"/>
      <c r="UO49" s="78"/>
      <c r="UP49" s="78"/>
      <c r="UQ49" s="78"/>
      <c r="UR49" s="78"/>
      <c r="US49" s="78"/>
      <c r="UT49" s="78"/>
      <c r="UU49" s="78"/>
      <c r="UV49" s="78"/>
      <c r="UW49" s="78"/>
      <c r="UX49" s="78"/>
      <c r="UY49" s="78"/>
      <c r="UZ49" s="78"/>
      <c r="VA49" s="78"/>
      <c r="VB49" s="78"/>
      <c r="VC49" s="78"/>
      <c r="VD49" s="78"/>
      <c r="VE49" s="78"/>
      <c r="VF49" s="78"/>
      <c r="VG49" s="78"/>
      <c r="VH49" s="78"/>
      <c r="VI49" s="78"/>
      <c r="VJ49" s="78"/>
      <c r="VK49" s="78"/>
      <c r="VL49" s="78"/>
      <c r="VM49" s="78"/>
      <c r="VN49" s="78"/>
      <c r="VO49" s="78"/>
      <c r="VP49" s="78"/>
      <c r="VQ49" s="78"/>
      <c r="VR49" s="78"/>
      <c r="VS49" s="78"/>
      <c r="VT49" s="78"/>
      <c r="VU49" s="78"/>
      <c r="VV49" s="78"/>
      <c r="VW49" s="78"/>
      <c r="VX49" s="78"/>
      <c r="VY49" s="78"/>
      <c r="VZ49" s="78"/>
      <c r="WA49" s="78"/>
      <c r="WB49" s="78"/>
      <c r="WC49" s="78"/>
      <c r="WD49" s="78"/>
      <c r="WE49" s="78"/>
      <c r="WF49" s="78"/>
      <c r="WG49" s="78"/>
      <c r="WH49" s="78"/>
      <c r="WI49" s="78"/>
      <c r="WJ49" s="78"/>
      <c r="WK49" s="78"/>
      <c r="WL49" s="78"/>
      <c r="WM49" s="78"/>
      <c r="WN49" s="78"/>
      <c r="WO49" s="78"/>
      <c r="WP49" s="78"/>
      <c r="WQ49" s="78"/>
      <c r="WR49" s="78"/>
      <c r="WS49" s="78"/>
      <c r="WT49" s="78"/>
      <c r="WU49" s="78"/>
      <c r="WV49" s="78"/>
      <c r="WW49" s="78"/>
      <c r="WX49" s="78"/>
      <c r="WY49" s="78"/>
      <c r="WZ49" s="78"/>
      <c r="XA49" s="78"/>
      <c r="XB49" s="78"/>
      <c r="XC49" s="78"/>
      <c r="XD49" s="78"/>
      <c r="XE49" s="78"/>
      <c r="XF49" s="78"/>
      <c r="XG49" s="78"/>
      <c r="XH49" s="78"/>
      <c r="XI49" s="78"/>
      <c r="XJ49" s="78"/>
      <c r="XK49" s="78"/>
      <c r="XL49" s="78"/>
      <c r="XM49" s="78"/>
      <c r="XN49" s="78"/>
      <c r="XO49" s="78"/>
      <c r="XP49" s="78"/>
      <c r="XQ49" s="78"/>
      <c r="XR49" s="78"/>
      <c r="XS49" s="78"/>
      <c r="XT49" s="78"/>
      <c r="XU49" s="78"/>
      <c r="XV49" s="78"/>
      <c r="XW49" s="78"/>
      <c r="XX49" s="78"/>
      <c r="XY49" s="78"/>
      <c r="XZ49" s="78"/>
      <c r="YA49" s="78"/>
      <c r="YB49" s="78"/>
      <c r="YC49" s="78"/>
      <c r="YD49" s="78"/>
      <c r="YE49" s="78"/>
      <c r="YF49" s="78"/>
      <c r="YG49" s="78"/>
      <c r="YH49" s="78"/>
      <c r="YI49" s="78"/>
      <c r="YJ49" s="78"/>
      <c r="YK49" s="78"/>
      <c r="YL49" s="78"/>
      <c r="YM49" s="78"/>
      <c r="YN49" s="78"/>
      <c r="YO49" s="78"/>
      <c r="YP49" s="78"/>
      <c r="YQ49" s="78"/>
      <c r="YR49" s="78"/>
      <c r="YS49" s="78"/>
      <c r="YT49" s="78"/>
      <c r="YU49" s="78"/>
      <c r="YV49" s="78"/>
      <c r="YW49" s="78"/>
      <c r="YX49" s="78"/>
      <c r="YY49" s="78"/>
      <c r="YZ49" s="78"/>
      <c r="ZA49" s="78"/>
      <c r="ZB49" s="78"/>
      <c r="ZC49" s="78"/>
      <c r="ZD49" s="78"/>
      <c r="ZE49" s="78"/>
      <c r="ZF49" s="78"/>
      <c r="ZG49" s="78"/>
      <c r="ZH49" s="78"/>
      <c r="ZI49" s="78"/>
      <c r="ZJ49" s="78"/>
      <c r="ZK49" s="78"/>
      <c r="ZL49" s="78"/>
      <c r="ZM49" s="78"/>
      <c r="ZN49" s="78"/>
      <c r="ZO49" s="78"/>
      <c r="ZP49" s="78"/>
      <c r="ZQ49" s="78"/>
      <c r="ZR49" s="78"/>
      <c r="ZS49" s="78"/>
      <c r="ZT49" s="78"/>
      <c r="ZU49" s="78"/>
      <c r="ZV49" s="78"/>
      <c r="ZW49" s="78"/>
      <c r="ZX49" s="78"/>
      <c r="ZY49" s="78"/>
      <c r="ZZ49" s="78"/>
      <c r="AAA49" s="78"/>
      <c r="AAB49" s="78"/>
      <c r="AAC49" s="78"/>
      <c r="AAD49" s="78"/>
      <c r="AAE49" s="78"/>
      <c r="AAF49" s="78"/>
      <c r="AAG49" s="78"/>
      <c r="AAH49" s="78"/>
      <c r="AAI49" s="78"/>
      <c r="AAJ49" s="78"/>
      <c r="AAK49" s="78"/>
      <c r="AAL49" s="78"/>
      <c r="AAM49" s="78"/>
      <c r="AAN49" s="78"/>
      <c r="AAO49" s="78"/>
      <c r="AAP49" s="78"/>
      <c r="AAQ49" s="78"/>
      <c r="AAR49" s="78"/>
      <c r="AAS49" s="78"/>
      <c r="AAT49" s="78"/>
      <c r="AAU49" s="78"/>
      <c r="AAV49" s="78"/>
      <c r="AAW49" s="78"/>
      <c r="AAX49" s="78"/>
      <c r="AAY49" s="78"/>
      <c r="AAZ49" s="78"/>
      <c r="ABA49" s="78"/>
      <c r="ABB49" s="78"/>
      <c r="ABC49" s="78"/>
      <c r="ABD49" s="78"/>
      <c r="ABE49" s="78"/>
      <c r="ABF49" s="78"/>
      <c r="ABG49" s="78"/>
      <c r="ABH49" s="78"/>
      <c r="ABI49" s="78"/>
      <c r="ABJ49" s="78"/>
      <c r="ABK49" s="78"/>
      <c r="ABL49" s="78"/>
      <c r="ABM49" s="78"/>
      <c r="ABN49" s="78"/>
      <c r="ABO49" s="78"/>
      <c r="ABP49" s="78"/>
      <c r="ABQ49" s="78"/>
      <c r="ABR49" s="78"/>
      <c r="ABS49" s="78"/>
      <c r="ABT49" s="78"/>
      <c r="ABU49" s="78"/>
      <c r="ABV49" s="78"/>
      <c r="ABW49" s="78"/>
      <c r="ABX49" s="78"/>
      <c r="ABY49" s="78"/>
      <c r="ABZ49" s="78"/>
      <c r="ACA49" s="78"/>
      <c r="ACB49" s="78"/>
      <c r="ACC49" s="78"/>
      <c r="ACD49" s="78"/>
      <c r="ACE49" s="78"/>
      <c r="ACF49" s="78"/>
      <c r="ACG49" s="78"/>
      <c r="ACH49" s="78"/>
      <c r="ACI49" s="78"/>
      <c r="ACJ49" s="78"/>
      <c r="ACK49" s="78"/>
      <c r="ACL49" s="78"/>
      <c r="ACM49" s="78"/>
      <c r="ACN49" s="78"/>
      <c r="ACO49" s="78"/>
      <c r="ACP49" s="78"/>
      <c r="ACQ49" s="78"/>
      <c r="ACR49" s="78"/>
      <c r="ACS49" s="78"/>
      <c r="ACT49" s="78"/>
      <c r="ACU49" s="78"/>
      <c r="ACV49" s="78"/>
      <c r="ACW49" s="78"/>
      <c r="ACX49" s="78"/>
      <c r="ACY49" s="78"/>
      <c r="ACZ49" s="78"/>
      <c r="ADA49" s="78"/>
      <c r="ADB49" s="78"/>
      <c r="ADC49" s="78"/>
      <c r="ADD49" s="78"/>
      <c r="ADE49" s="78"/>
      <c r="ADF49" s="78"/>
      <c r="ADG49" s="78"/>
      <c r="ADH49" s="78"/>
      <c r="ADI49" s="78"/>
      <c r="ADJ49" s="78"/>
      <c r="ADK49" s="78"/>
      <c r="ADL49" s="78"/>
      <c r="ADM49" s="78"/>
      <c r="ADN49" s="78"/>
      <c r="ADO49" s="78"/>
      <c r="ADP49" s="78"/>
      <c r="ADQ49" s="78"/>
      <c r="ADR49" s="78"/>
      <c r="ADS49" s="78"/>
      <c r="ADT49" s="78"/>
      <c r="ADU49" s="78"/>
      <c r="ADV49" s="78"/>
      <c r="ADW49" s="78"/>
      <c r="ADX49" s="78"/>
      <c r="ADY49" s="78"/>
      <c r="ADZ49" s="78"/>
      <c r="AEA49" s="78"/>
      <c r="AEB49" s="78"/>
      <c r="AEC49" s="78"/>
      <c r="AED49" s="78"/>
      <c r="AEE49" s="78"/>
      <c r="AEF49" s="78"/>
      <c r="AEG49" s="78"/>
      <c r="AEH49" s="78"/>
      <c r="AEI49" s="78"/>
      <c r="AEJ49" s="78"/>
      <c r="AEK49" s="78"/>
      <c r="AEL49" s="78"/>
      <c r="AEM49" s="78"/>
      <c r="AEN49" s="78"/>
      <c r="AEO49" s="78"/>
      <c r="AEP49" s="78"/>
      <c r="AEQ49" s="78"/>
      <c r="AER49" s="78"/>
      <c r="AES49" s="78"/>
      <c r="AET49" s="78"/>
      <c r="AEU49" s="78"/>
      <c r="AEV49" s="78"/>
      <c r="AEW49" s="78"/>
      <c r="AEX49" s="78"/>
      <c r="AEY49" s="78"/>
      <c r="AEZ49" s="78"/>
      <c r="AFA49" s="78"/>
      <c r="AFB49" s="78"/>
      <c r="AFC49" s="78"/>
      <c r="AFD49" s="78"/>
      <c r="AFE49" s="78"/>
      <c r="AFF49" s="78"/>
      <c r="AFG49" s="78"/>
      <c r="AFH49" s="78"/>
      <c r="AFI49" s="78"/>
      <c r="AFJ49" s="78"/>
      <c r="AFK49" s="78"/>
      <c r="AFL49" s="78"/>
      <c r="AFM49" s="78"/>
      <c r="AFN49" s="78"/>
      <c r="AFO49" s="78"/>
      <c r="AFP49" s="78"/>
      <c r="AFQ49" s="78"/>
      <c r="AFR49" s="78"/>
      <c r="AFS49" s="78"/>
      <c r="AFT49" s="78"/>
      <c r="AFU49" s="78"/>
      <c r="AFV49" s="78"/>
      <c r="AFW49" s="78"/>
      <c r="AFX49" s="78"/>
      <c r="AFY49" s="78"/>
      <c r="AFZ49" s="78"/>
      <c r="AGA49" s="78"/>
      <c r="AGB49" s="78"/>
      <c r="AGC49" s="78"/>
      <c r="AGD49" s="78"/>
      <c r="AGE49" s="78"/>
      <c r="AGF49" s="78"/>
      <c r="AGG49" s="78"/>
      <c r="AGH49" s="78"/>
      <c r="AGI49" s="78"/>
      <c r="AGJ49" s="78"/>
      <c r="AGK49" s="78"/>
      <c r="AGL49" s="78"/>
      <c r="AGM49" s="78"/>
      <c r="AGN49" s="78"/>
      <c r="AGO49" s="78"/>
      <c r="AGP49" s="78"/>
      <c r="AGQ49" s="78"/>
      <c r="AGR49" s="78"/>
      <c r="AGS49" s="78"/>
      <c r="AGT49" s="78"/>
      <c r="AGU49" s="78"/>
      <c r="AGV49" s="78"/>
      <c r="AGW49" s="78"/>
      <c r="AGX49" s="78"/>
      <c r="AGY49" s="78"/>
      <c r="AGZ49" s="78"/>
      <c r="AHA49" s="78"/>
      <c r="AHB49" s="78"/>
      <c r="AHC49" s="78"/>
      <c r="AHD49" s="78"/>
      <c r="AHE49" s="78"/>
      <c r="AHF49" s="78"/>
      <c r="AHG49" s="78"/>
      <c r="AHH49" s="78"/>
      <c r="AHI49" s="78"/>
      <c r="AHJ49" s="78"/>
      <c r="AHK49" s="78"/>
      <c r="AHL49" s="78"/>
      <c r="AHM49" s="78"/>
      <c r="AHN49" s="78"/>
      <c r="AHO49" s="78"/>
      <c r="AHP49" s="78"/>
      <c r="AHQ49" s="78"/>
      <c r="AHR49" s="78"/>
      <c r="AHS49" s="78"/>
      <c r="AHT49" s="78"/>
      <c r="AHU49" s="78"/>
      <c r="AHV49" s="78"/>
      <c r="AHW49" s="78"/>
      <c r="AHX49" s="78"/>
      <c r="AHY49" s="78"/>
      <c r="AHZ49" s="78"/>
      <c r="AIA49" s="78"/>
      <c r="AIB49" s="78"/>
      <c r="AIC49" s="78"/>
      <c r="AID49" s="78"/>
      <c r="AIE49" s="78"/>
      <c r="AIF49" s="78"/>
      <c r="AIG49" s="78"/>
      <c r="AIH49" s="78"/>
      <c r="AII49" s="78"/>
      <c r="AIJ49" s="78"/>
      <c r="AIK49" s="78"/>
      <c r="AIL49" s="78"/>
      <c r="AIM49" s="78"/>
      <c r="AIN49" s="78"/>
      <c r="AIO49" s="78"/>
      <c r="AIP49" s="78"/>
      <c r="AIQ49" s="78"/>
      <c r="AIR49" s="78"/>
      <c r="AIS49" s="78"/>
      <c r="AIT49" s="78"/>
      <c r="AIU49" s="78"/>
      <c r="AIV49" s="78"/>
      <c r="AIW49" s="78"/>
      <c r="AIX49" s="78"/>
      <c r="AIY49" s="78"/>
      <c r="AIZ49" s="78"/>
      <c r="AJA49" s="78"/>
      <c r="AJB49" s="78"/>
      <c r="AJC49" s="78"/>
      <c r="AJD49" s="78"/>
      <c r="AJE49" s="78"/>
      <c r="AJF49" s="78"/>
      <c r="AJG49" s="78"/>
      <c r="AJH49" s="78"/>
      <c r="AJI49" s="78"/>
      <c r="AJJ49" s="78"/>
      <c r="AJK49" s="78"/>
      <c r="AJL49" s="78"/>
      <c r="AJM49" s="78"/>
      <c r="AJN49" s="78"/>
      <c r="AJO49" s="78"/>
      <c r="AJP49" s="78"/>
      <c r="AJQ49" s="78"/>
      <c r="AJR49" s="78"/>
      <c r="AJS49" s="78"/>
      <c r="AJT49" s="78"/>
      <c r="AJU49" s="78"/>
      <c r="AJV49" s="78"/>
      <c r="AJW49" s="78"/>
      <c r="AJX49" s="78"/>
      <c r="AJY49" s="78"/>
      <c r="AJZ49" s="78"/>
      <c r="AKA49" s="78"/>
      <c r="AKB49" s="78"/>
      <c r="AKC49" s="78"/>
      <c r="AKD49" s="78"/>
      <c r="AKE49" s="78"/>
      <c r="AKF49" s="78"/>
      <c r="AKG49" s="78"/>
      <c r="AKH49" s="78"/>
      <c r="AKI49" s="78"/>
      <c r="AKJ49" s="78"/>
      <c r="AKK49" s="78"/>
      <c r="AKL49" s="78"/>
      <c r="AKM49" s="78"/>
      <c r="AKN49" s="78"/>
      <c r="AKO49" s="78"/>
      <c r="AKP49" s="78"/>
      <c r="AKQ49" s="78"/>
      <c r="AKR49" s="78"/>
      <c r="AKS49" s="78"/>
      <c r="AKT49" s="78"/>
      <c r="AKU49" s="78"/>
      <c r="AKV49" s="78"/>
      <c r="AKW49" s="78"/>
      <c r="AKX49" s="78"/>
      <c r="AKY49" s="78"/>
      <c r="AKZ49" s="78"/>
      <c r="ALA49" s="78"/>
      <c r="ALB49" s="78"/>
      <c r="ALC49" s="78"/>
      <c r="ALD49" s="78"/>
      <c r="ALE49" s="78"/>
      <c r="ALF49" s="78"/>
      <c r="ALG49" s="78"/>
      <c r="ALH49" s="78"/>
      <c r="ALI49" s="78"/>
      <c r="ALJ49" s="78"/>
      <c r="ALK49" s="78"/>
      <c r="ALL49" s="78"/>
      <c r="ALM49" s="78"/>
      <c r="ALN49" s="78"/>
      <c r="ALO49" s="78"/>
      <c r="ALP49" s="78"/>
      <c r="ALQ49" s="78"/>
      <c r="ALR49" s="78"/>
      <c r="ALS49" s="78"/>
      <c r="ALT49" s="78"/>
      <c r="ALU49" s="78"/>
      <c r="ALV49" s="78"/>
      <c r="ALW49" s="78"/>
      <c r="ALX49" s="78"/>
      <c r="ALY49" s="78"/>
      <c r="ALZ49" s="78"/>
      <c r="AMA49" s="78"/>
      <c r="AMB49" s="78"/>
      <c r="AMC49" s="78"/>
      <c r="AMD49" s="78"/>
      <c r="AME49" s="78"/>
      <c r="AMF49" s="78"/>
      <c r="AMG49" s="78"/>
      <c r="AMH49" s="78"/>
      <c r="AMI49" s="78"/>
      <c r="AMJ49" s="78"/>
      <c r="AMK49" s="78"/>
      <c r="AML49" s="78"/>
      <c r="AMM49" s="78"/>
      <c r="AMN49" s="78"/>
    </row>
    <row r="50" spans="1:1028" s="328" customFormat="1">
      <c r="A50" s="361">
        <f t="shared" si="4"/>
        <v>45</v>
      </c>
      <c r="B50" s="362">
        <v>1</v>
      </c>
      <c r="C50" s="362" t="s">
        <v>1376</v>
      </c>
      <c r="D50" s="363" t="s">
        <v>1328</v>
      </c>
      <c r="E50" s="363"/>
      <c r="F50" s="361"/>
      <c r="G50" s="368"/>
      <c r="H50" s="365"/>
      <c r="I50" s="374">
        <v>2.5</v>
      </c>
      <c r="J50" s="367">
        <f t="shared" si="2"/>
        <v>2.5</v>
      </c>
      <c r="K50" s="374">
        <v>2.5</v>
      </c>
      <c r="L50" s="367">
        <f t="shared" si="3"/>
        <v>2.5</v>
      </c>
      <c r="M50" s="368" t="s">
        <v>761</v>
      </c>
      <c r="N50" s="369"/>
      <c r="O50" s="98"/>
      <c r="P50" s="98"/>
      <c r="Q50" s="78"/>
      <c r="R50" s="78"/>
      <c r="S50" s="78"/>
      <c r="T50" s="78"/>
      <c r="U50" s="78"/>
      <c r="V50" s="78"/>
      <c r="W50" s="78"/>
      <c r="X50" s="78"/>
      <c r="Y50" s="78"/>
      <c r="Z50" s="78"/>
      <c r="AA50" s="78"/>
      <c r="AB50" s="78"/>
      <c r="AC50" s="78"/>
      <c r="AD50" s="78"/>
      <c r="AE50" s="78"/>
      <c r="AF50" s="78"/>
      <c r="AG50" s="78"/>
      <c r="AH50" s="78"/>
      <c r="AI50" s="78"/>
      <c r="AJ50" s="78"/>
      <c r="AK50" s="78"/>
      <c r="AL50" s="78"/>
      <c r="AM50" s="78"/>
      <c r="AN50" s="78"/>
      <c r="AO50" s="78"/>
      <c r="AP50" s="78"/>
      <c r="AQ50" s="78"/>
      <c r="AR50" s="78"/>
      <c r="AS50" s="78"/>
      <c r="AT50" s="78"/>
      <c r="AU50" s="78"/>
      <c r="AV50" s="78"/>
      <c r="AW50" s="78"/>
      <c r="AX50" s="78"/>
      <c r="AY50" s="78"/>
      <c r="AZ50" s="78"/>
      <c r="BA50" s="78"/>
      <c r="BB50" s="78"/>
      <c r="BC50" s="78"/>
      <c r="BD50" s="78"/>
      <c r="BE50" s="78"/>
      <c r="BF50" s="78"/>
      <c r="BG50" s="78"/>
      <c r="BH50" s="78"/>
      <c r="BI50" s="78"/>
      <c r="BJ50" s="78"/>
      <c r="BK50" s="78"/>
      <c r="BL50" s="78"/>
      <c r="BM50" s="78"/>
      <c r="BN50" s="78"/>
      <c r="BO50" s="78"/>
      <c r="BP50" s="78"/>
      <c r="BQ50" s="78"/>
      <c r="BR50" s="78"/>
      <c r="BS50" s="78"/>
      <c r="BT50" s="78"/>
      <c r="BU50" s="78"/>
      <c r="BV50" s="78"/>
      <c r="BW50" s="78"/>
      <c r="BX50" s="78"/>
      <c r="BY50" s="78"/>
      <c r="BZ50" s="78"/>
      <c r="CA50" s="78"/>
      <c r="CB50" s="78"/>
      <c r="CC50" s="78"/>
      <c r="CD50" s="78"/>
      <c r="CE50" s="78"/>
      <c r="CF50" s="78"/>
      <c r="CG50" s="78"/>
      <c r="CH50" s="78"/>
      <c r="CI50" s="78"/>
      <c r="CJ50" s="78"/>
      <c r="CK50" s="78"/>
      <c r="CL50" s="78"/>
      <c r="CM50" s="78"/>
      <c r="CN50" s="78"/>
      <c r="CO50" s="78"/>
      <c r="CP50" s="78"/>
      <c r="CQ50" s="78"/>
      <c r="CR50" s="78"/>
      <c r="CS50" s="78"/>
      <c r="CT50" s="78"/>
      <c r="CU50" s="78"/>
      <c r="CV50" s="78"/>
      <c r="CW50" s="78"/>
      <c r="CX50" s="78"/>
      <c r="CY50" s="78"/>
      <c r="CZ50" s="78"/>
      <c r="DA50" s="78"/>
      <c r="DB50" s="78"/>
      <c r="DC50" s="78"/>
      <c r="DD50" s="78"/>
      <c r="DE50" s="78"/>
      <c r="DF50" s="78"/>
      <c r="DG50" s="78"/>
      <c r="DH50" s="78"/>
      <c r="DI50" s="78"/>
      <c r="DJ50" s="78"/>
      <c r="DK50" s="78"/>
      <c r="DL50" s="78"/>
      <c r="DM50" s="78"/>
      <c r="DN50" s="78"/>
      <c r="DO50" s="78"/>
      <c r="DP50" s="78"/>
      <c r="DQ50" s="78"/>
      <c r="DR50" s="78"/>
      <c r="DS50" s="78"/>
      <c r="DT50" s="78"/>
      <c r="DU50" s="78"/>
      <c r="DV50" s="78"/>
      <c r="DW50" s="78"/>
      <c r="DX50" s="78"/>
      <c r="DY50" s="78"/>
      <c r="DZ50" s="78"/>
      <c r="EA50" s="78"/>
      <c r="EB50" s="78"/>
      <c r="EC50" s="78"/>
      <c r="ED50" s="78"/>
      <c r="EE50" s="78"/>
      <c r="EF50" s="78"/>
      <c r="EG50" s="78"/>
      <c r="EH50" s="78"/>
      <c r="EI50" s="78"/>
      <c r="EJ50" s="78"/>
      <c r="EK50" s="78"/>
      <c r="EL50" s="78"/>
      <c r="EM50" s="78"/>
      <c r="EN50" s="78"/>
      <c r="EO50" s="78"/>
      <c r="EP50" s="78"/>
      <c r="EQ50" s="78"/>
      <c r="ER50" s="78"/>
      <c r="ES50" s="78"/>
      <c r="ET50" s="78"/>
      <c r="EU50" s="78"/>
      <c r="EV50" s="78"/>
      <c r="EW50" s="78"/>
      <c r="EX50" s="78"/>
      <c r="EY50" s="78"/>
      <c r="EZ50" s="78"/>
      <c r="FA50" s="78"/>
      <c r="FB50" s="78"/>
      <c r="FC50" s="78"/>
      <c r="FD50" s="78"/>
      <c r="FE50" s="78"/>
      <c r="FF50" s="78"/>
      <c r="FG50" s="78"/>
      <c r="FH50" s="78"/>
      <c r="FI50" s="78"/>
      <c r="FJ50" s="78"/>
      <c r="FK50" s="78"/>
      <c r="FL50" s="78"/>
      <c r="FM50" s="78"/>
      <c r="FN50" s="78"/>
      <c r="FO50" s="78"/>
      <c r="FP50" s="78"/>
      <c r="FQ50" s="78"/>
      <c r="FR50" s="78"/>
      <c r="FS50" s="78"/>
      <c r="FT50" s="78"/>
      <c r="FU50" s="78"/>
      <c r="FV50" s="78"/>
      <c r="FW50" s="78"/>
      <c r="FX50" s="78"/>
      <c r="FY50" s="78"/>
      <c r="FZ50" s="78"/>
      <c r="GA50" s="78"/>
      <c r="GB50" s="78"/>
      <c r="GC50" s="78"/>
      <c r="GD50" s="78"/>
      <c r="GE50" s="78"/>
      <c r="GF50" s="78"/>
      <c r="GG50" s="78"/>
      <c r="GH50" s="78"/>
      <c r="GI50" s="78"/>
      <c r="GJ50" s="78"/>
      <c r="GK50" s="78"/>
      <c r="GL50" s="78"/>
      <c r="GM50" s="78"/>
      <c r="GN50" s="78"/>
      <c r="GO50" s="78"/>
      <c r="GP50" s="78"/>
      <c r="GQ50" s="78"/>
      <c r="GR50" s="78"/>
      <c r="GS50" s="78"/>
      <c r="GT50" s="78"/>
      <c r="GU50" s="78"/>
      <c r="GV50" s="78"/>
      <c r="GW50" s="78"/>
      <c r="GX50" s="78"/>
      <c r="GY50" s="78"/>
      <c r="GZ50" s="78"/>
      <c r="HA50" s="78"/>
      <c r="HB50" s="78"/>
      <c r="HC50" s="78"/>
      <c r="HD50" s="78"/>
      <c r="HE50" s="78"/>
      <c r="HF50" s="78"/>
      <c r="HG50" s="78"/>
      <c r="HH50" s="78"/>
      <c r="HI50" s="78"/>
      <c r="HJ50" s="78"/>
      <c r="HK50" s="78"/>
      <c r="HL50" s="78"/>
      <c r="HM50" s="78"/>
      <c r="HN50" s="78"/>
      <c r="HO50" s="78"/>
      <c r="HP50" s="78"/>
      <c r="HQ50" s="78"/>
      <c r="HR50" s="78"/>
      <c r="HS50" s="78"/>
      <c r="HT50" s="78"/>
      <c r="HU50" s="78"/>
      <c r="HV50" s="78"/>
      <c r="HW50" s="78"/>
      <c r="HX50" s="78"/>
      <c r="HY50" s="78"/>
      <c r="HZ50" s="78"/>
      <c r="IA50" s="78"/>
      <c r="IB50" s="78"/>
      <c r="IC50" s="78"/>
      <c r="ID50" s="78"/>
      <c r="IE50" s="78"/>
      <c r="IF50" s="78"/>
      <c r="IG50" s="78"/>
      <c r="IH50" s="78"/>
      <c r="II50" s="78"/>
      <c r="IJ50" s="78"/>
      <c r="IK50" s="78"/>
      <c r="IL50" s="78"/>
      <c r="IM50" s="78"/>
      <c r="IN50" s="78"/>
      <c r="IO50" s="78"/>
      <c r="IP50" s="78"/>
      <c r="IQ50" s="78"/>
      <c r="IR50" s="78"/>
      <c r="IS50" s="78"/>
      <c r="IT50" s="78"/>
      <c r="IU50" s="78"/>
      <c r="IV50" s="78"/>
      <c r="IW50" s="78"/>
      <c r="IX50" s="78"/>
      <c r="IY50" s="78"/>
      <c r="IZ50" s="78"/>
      <c r="JA50" s="78"/>
      <c r="JB50" s="78"/>
      <c r="JC50" s="78"/>
      <c r="JD50" s="78"/>
      <c r="JE50" s="78"/>
      <c r="JF50" s="78"/>
      <c r="JG50" s="78"/>
      <c r="JH50" s="78"/>
      <c r="JI50" s="78"/>
      <c r="JJ50" s="78"/>
      <c r="JK50" s="78"/>
      <c r="JL50" s="78"/>
      <c r="JM50" s="78"/>
      <c r="JN50" s="78"/>
      <c r="JO50" s="78"/>
      <c r="JP50" s="78"/>
      <c r="JQ50" s="78"/>
      <c r="JR50" s="78"/>
      <c r="JS50" s="78"/>
      <c r="JT50" s="78"/>
      <c r="JU50" s="78"/>
      <c r="JV50" s="78"/>
      <c r="JW50" s="78"/>
      <c r="JX50" s="78"/>
      <c r="JY50" s="78"/>
      <c r="JZ50" s="78"/>
      <c r="KA50" s="78"/>
      <c r="KB50" s="78"/>
      <c r="KC50" s="78"/>
      <c r="KD50" s="78"/>
      <c r="KE50" s="78"/>
      <c r="KF50" s="78"/>
      <c r="KG50" s="78"/>
      <c r="KH50" s="78"/>
      <c r="KI50" s="78"/>
      <c r="KJ50" s="78"/>
      <c r="KK50" s="78"/>
      <c r="KL50" s="78"/>
      <c r="KM50" s="78"/>
      <c r="KN50" s="78"/>
      <c r="KO50" s="78"/>
      <c r="KP50" s="78"/>
      <c r="KQ50" s="78"/>
      <c r="KR50" s="78"/>
      <c r="KS50" s="78"/>
      <c r="KT50" s="78"/>
      <c r="KU50" s="78"/>
      <c r="KV50" s="78"/>
      <c r="KW50" s="78"/>
      <c r="KX50" s="78"/>
      <c r="KY50" s="78"/>
      <c r="KZ50" s="78"/>
      <c r="LA50" s="78"/>
      <c r="LB50" s="78"/>
      <c r="LC50" s="78"/>
      <c r="LD50" s="78"/>
      <c r="LE50" s="78"/>
      <c r="LF50" s="78"/>
      <c r="LG50" s="78"/>
      <c r="LH50" s="78"/>
      <c r="LI50" s="78"/>
      <c r="LJ50" s="78"/>
      <c r="LK50" s="78"/>
      <c r="LL50" s="78"/>
      <c r="LM50" s="78"/>
      <c r="LN50" s="78"/>
      <c r="LO50" s="78"/>
      <c r="LP50" s="78"/>
      <c r="LQ50" s="78"/>
      <c r="LR50" s="78"/>
      <c r="LS50" s="78"/>
      <c r="LT50" s="78"/>
      <c r="LU50" s="78"/>
      <c r="LV50" s="78"/>
      <c r="LW50" s="78"/>
      <c r="LX50" s="78"/>
      <c r="LY50" s="78"/>
      <c r="LZ50" s="78"/>
      <c r="MA50" s="78"/>
      <c r="MB50" s="78"/>
      <c r="MC50" s="78"/>
      <c r="MD50" s="78"/>
      <c r="ME50" s="78"/>
      <c r="MF50" s="78"/>
      <c r="MG50" s="78"/>
      <c r="MH50" s="78"/>
      <c r="MI50" s="78"/>
      <c r="MJ50" s="78"/>
      <c r="MK50" s="78"/>
      <c r="ML50" s="78"/>
      <c r="MM50" s="78"/>
      <c r="MN50" s="78"/>
      <c r="MO50" s="78"/>
      <c r="MP50" s="78"/>
      <c r="MQ50" s="78"/>
      <c r="MR50" s="78"/>
      <c r="MS50" s="78"/>
      <c r="MT50" s="78"/>
      <c r="MU50" s="78"/>
      <c r="MV50" s="78"/>
      <c r="MW50" s="78"/>
      <c r="MX50" s="78"/>
      <c r="MY50" s="78"/>
      <c r="MZ50" s="78"/>
      <c r="NA50" s="78"/>
      <c r="NB50" s="78"/>
      <c r="NC50" s="78"/>
      <c r="ND50" s="78"/>
      <c r="NE50" s="78"/>
      <c r="NF50" s="78"/>
      <c r="NG50" s="78"/>
      <c r="NH50" s="78"/>
      <c r="NI50" s="78"/>
      <c r="NJ50" s="78"/>
      <c r="NK50" s="78"/>
      <c r="NL50" s="78"/>
      <c r="NM50" s="78"/>
      <c r="NN50" s="78"/>
      <c r="NO50" s="78"/>
      <c r="NP50" s="78"/>
      <c r="NQ50" s="78"/>
      <c r="NR50" s="78"/>
      <c r="NS50" s="78"/>
      <c r="NT50" s="78"/>
      <c r="NU50" s="78"/>
      <c r="NV50" s="78"/>
      <c r="NW50" s="78"/>
      <c r="NX50" s="78"/>
      <c r="NY50" s="78"/>
      <c r="NZ50" s="78"/>
      <c r="OA50" s="78"/>
      <c r="OB50" s="78"/>
      <c r="OC50" s="78"/>
      <c r="OD50" s="78"/>
      <c r="OE50" s="78"/>
      <c r="OF50" s="78"/>
      <c r="OG50" s="78"/>
      <c r="OH50" s="78"/>
      <c r="OI50" s="78"/>
      <c r="OJ50" s="78"/>
      <c r="OK50" s="78"/>
      <c r="OL50" s="78"/>
      <c r="OM50" s="78"/>
      <c r="ON50" s="78"/>
      <c r="OO50" s="78"/>
      <c r="OP50" s="78"/>
      <c r="OQ50" s="78"/>
      <c r="OR50" s="78"/>
      <c r="OS50" s="78"/>
      <c r="OT50" s="78"/>
      <c r="OU50" s="78"/>
      <c r="OV50" s="78"/>
      <c r="OW50" s="78"/>
      <c r="OX50" s="78"/>
      <c r="OY50" s="78"/>
      <c r="OZ50" s="78"/>
      <c r="PA50" s="78"/>
      <c r="PB50" s="78"/>
      <c r="PC50" s="78"/>
      <c r="PD50" s="78"/>
      <c r="PE50" s="78"/>
      <c r="PF50" s="78"/>
      <c r="PG50" s="78"/>
      <c r="PH50" s="78"/>
      <c r="PI50" s="78"/>
      <c r="PJ50" s="78"/>
      <c r="PK50" s="78"/>
      <c r="PL50" s="78"/>
      <c r="PM50" s="78"/>
      <c r="PN50" s="78"/>
      <c r="PO50" s="78"/>
      <c r="PP50" s="78"/>
      <c r="PQ50" s="78"/>
      <c r="PR50" s="78"/>
      <c r="PS50" s="78"/>
      <c r="PT50" s="78"/>
      <c r="PU50" s="78"/>
      <c r="PV50" s="78"/>
      <c r="PW50" s="78"/>
      <c r="PX50" s="78"/>
      <c r="PY50" s="78"/>
      <c r="PZ50" s="78"/>
      <c r="QA50" s="78"/>
      <c r="QB50" s="78"/>
      <c r="QC50" s="78"/>
      <c r="QD50" s="78"/>
      <c r="QE50" s="78"/>
      <c r="QF50" s="78"/>
      <c r="QG50" s="78"/>
      <c r="QH50" s="78"/>
      <c r="QI50" s="78"/>
      <c r="QJ50" s="78"/>
      <c r="QK50" s="78"/>
      <c r="QL50" s="78"/>
      <c r="QM50" s="78"/>
      <c r="QN50" s="78"/>
      <c r="QO50" s="78"/>
      <c r="QP50" s="78"/>
      <c r="QQ50" s="78"/>
      <c r="QR50" s="78"/>
      <c r="QS50" s="78"/>
      <c r="QT50" s="78"/>
      <c r="QU50" s="78"/>
      <c r="QV50" s="78"/>
      <c r="QW50" s="78"/>
      <c r="QX50" s="78"/>
      <c r="QY50" s="78"/>
      <c r="QZ50" s="78"/>
      <c r="RA50" s="78"/>
      <c r="RB50" s="78"/>
      <c r="RC50" s="78"/>
      <c r="RD50" s="78"/>
      <c r="RE50" s="78"/>
      <c r="RF50" s="78"/>
      <c r="RG50" s="78"/>
      <c r="RH50" s="78"/>
      <c r="RI50" s="78"/>
      <c r="RJ50" s="78"/>
      <c r="RK50" s="78"/>
      <c r="RL50" s="78"/>
      <c r="RM50" s="78"/>
      <c r="RN50" s="78"/>
      <c r="RO50" s="78"/>
      <c r="RP50" s="78"/>
      <c r="RQ50" s="78"/>
      <c r="RR50" s="78"/>
      <c r="RS50" s="78"/>
      <c r="RT50" s="78"/>
      <c r="RU50" s="78"/>
      <c r="RV50" s="78"/>
      <c r="RW50" s="78"/>
      <c r="RX50" s="78"/>
      <c r="RY50" s="78"/>
      <c r="RZ50" s="78"/>
      <c r="SA50" s="78"/>
      <c r="SB50" s="78"/>
      <c r="SC50" s="78"/>
      <c r="SD50" s="78"/>
      <c r="SE50" s="78"/>
      <c r="SF50" s="78"/>
      <c r="SG50" s="78"/>
      <c r="SH50" s="78"/>
      <c r="SI50" s="78"/>
      <c r="SJ50" s="78"/>
      <c r="SK50" s="78"/>
      <c r="SL50" s="78"/>
      <c r="SM50" s="78"/>
      <c r="SN50" s="78"/>
      <c r="SO50" s="78"/>
      <c r="SP50" s="78"/>
      <c r="SQ50" s="78"/>
      <c r="SR50" s="78"/>
      <c r="SS50" s="78"/>
      <c r="ST50" s="78"/>
      <c r="SU50" s="78"/>
      <c r="SV50" s="78"/>
      <c r="SW50" s="78"/>
      <c r="SX50" s="78"/>
      <c r="SY50" s="78"/>
      <c r="SZ50" s="78"/>
      <c r="TA50" s="78"/>
      <c r="TB50" s="78"/>
      <c r="TC50" s="78"/>
      <c r="TD50" s="78"/>
      <c r="TE50" s="78"/>
      <c r="TF50" s="78"/>
      <c r="TG50" s="78"/>
      <c r="TH50" s="78"/>
      <c r="TI50" s="78"/>
      <c r="TJ50" s="78"/>
      <c r="TK50" s="78"/>
      <c r="TL50" s="78"/>
      <c r="TM50" s="78"/>
      <c r="TN50" s="78"/>
      <c r="TO50" s="78"/>
      <c r="TP50" s="78"/>
      <c r="TQ50" s="78"/>
      <c r="TR50" s="78"/>
      <c r="TS50" s="78"/>
      <c r="TT50" s="78"/>
      <c r="TU50" s="78"/>
      <c r="TV50" s="78"/>
      <c r="TW50" s="78"/>
      <c r="TX50" s="78"/>
      <c r="TY50" s="78"/>
      <c r="TZ50" s="78"/>
      <c r="UA50" s="78"/>
      <c r="UB50" s="78"/>
      <c r="UC50" s="78"/>
      <c r="UD50" s="78"/>
      <c r="UE50" s="78"/>
      <c r="UF50" s="78"/>
      <c r="UG50" s="78"/>
      <c r="UH50" s="78"/>
      <c r="UI50" s="78"/>
      <c r="UJ50" s="78"/>
      <c r="UK50" s="78"/>
      <c r="UL50" s="78"/>
      <c r="UM50" s="78"/>
      <c r="UN50" s="78"/>
      <c r="UO50" s="78"/>
      <c r="UP50" s="78"/>
      <c r="UQ50" s="78"/>
      <c r="UR50" s="78"/>
      <c r="US50" s="78"/>
      <c r="UT50" s="78"/>
      <c r="UU50" s="78"/>
      <c r="UV50" s="78"/>
      <c r="UW50" s="78"/>
      <c r="UX50" s="78"/>
      <c r="UY50" s="78"/>
      <c r="UZ50" s="78"/>
      <c r="VA50" s="78"/>
      <c r="VB50" s="78"/>
      <c r="VC50" s="78"/>
      <c r="VD50" s="78"/>
      <c r="VE50" s="78"/>
      <c r="VF50" s="78"/>
      <c r="VG50" s="78"/>
      <c r="VH50" s="78"/>
      <c r="VI50" s="78"/>
      <c r="VJ50" s="78"/>
      <c r="VK50" s="78"/>
      <c r="VL50" s="78"/>
      <c r="VM50" s="78"/>
      <c r="VN50" s="78"/>
      <c r="VO50" s="78"/>
      <c r="VP50" s="78"/>
      <c r="VQ50" s="78"/>
      <c r="VR50" s="78"/>
      <c r="VS50" s="78"/>
      <c r="VT50" s="78"/>
      <c r="VU50" s="78"/>
      <c r="VV50" s="78"/>
      <c r="VW50" s="78"/>
      <c r="VX50" s="78"/>
      <c r="VY50" s="78"/>
      <c r="VZ50" s="78"/>
      <c r="WA50" s="78"/>
      <c r="WB50" s="78"/>
      <c r="WC50" s="78"/>
      <c r="WD50" s="78"/>
      <c r="WE50" s="78"/>
      <c r="WF50" s="78"/>
      <c r="WG50" s="78"/>
      <c r="WH50" s="78"/>
      <c r="WI50" s="78"/>
      <c r="WJ50" s="78"/>
      <c r="WK50" s="78"/>
      <c r="WL50" s="78"/>
      <c r="WM50" s="78"/>
      <c r="WN50" s="78"/>
      <c r="WO50" s="78"/>
      <c r="WP50" s="78"/>
      <c r="WQ50" s="78"/>
      <c r="WR50" s="78"/>
      <c r="WS50" s="78"/>
      <c r="WT50" s="78"/>
      <c r="WU50" s="78"/>
      <c r="WV50" s="78"/>
      <c r="WW50" s="78"/>
      <c r="WX50" s="78"/>
      <c r="WY50" s="78"/>
      <c r="WZ50" s="78"/>
      <c r="XA50" s="78"/>
      <c r="XB50" s="78"/>
      <c r="XC50" s="78"/>
      <c r="XD50" s="78"/>
      <c r="XE50" s="78"/>
      <c r="XF50" s="78"/>
      <c r="XG50" s="78"/>
      <c r="XH50" s="78"/>
      <c r="XI50" s="78"/>
      <c r="XJ50" s="78"/>
      <c r="XK50" s="78"/>
      <c r="XL50" s="78"/>
      <c r="XM50" s="78"/>
      <c r="XN50" s="78"/>
      <c r="XO50" s="78"/>
      <c r="XP50" s="78"/>
      <c r="XQ50" s="78"/>
      <c r="XR50" s="78"/>
      <c r="XS50" s="78"/>
      <c r="XT50" s="78"/>
      <c r="XU50" s="78"/>
      <c r="XV50" s="78"/>
      <c r="XW50" s="78"/>
      <c r="XX50" s="78"/>
      <c r="XY50" s="78"/>
      <c r="XZ50" s="78"/>
      <c r="YA50" s="78"/>
      <c r="YB50" s="78"/>
      <c r="YC50" s="78"/>
      <c r="YD50" s="78"/>
      <c r="YE50" s="78"/>
      <c r="YF50" s="78"/>
      <c r="YG50" s="78"/>
      <c r="YH50" s="78"/>
      <c r="YI50" s="78"/>
      <c r="YJ50" s="78"/>
      <c r="YK50" s="78"/>
      <c r="YL50" s="78"/>
      <c r="YM50" s="78"/>
      <c r="YN50" s="78"/>
      <c r="YO50" s="78"/>
      <c r="YP50" s="78"/>
      <c r="YQ50" s="78"/>
      <c r="YR50" s="78"/>
      <c r="YS50" s="78"/>
      <c r="YT50" s="78"/>
      <c r="YU50" s="78"/>
      <c r="YV50" s="78"/>
      <c r="YW50" s="78"/>
      <c r="YX50" s="78"/>
      <c r="YY50" s="78"/>
      <c r="YZ50" s="78"/>
      <c r="ZA50" s="78"/>
      <c r="ZB50" s="78"/>
      <c r="ZC50" s="78"/>
      <c r="ZD50" s="78"/>
      <c r="ZE50" s="78"/>
      <c r="ZF50" s="78"/>
      <c r="ZG50" s="78"/>
      <c r="ZH50" s="78"/>
      <c r="ZI50" s="78"/>
      <c r="ZJ50" s="78"/>
      <c r="ZK50" s="78"/>
      <c r="ZL50" s="78"/>
      <c r="ZM50" s="78"/>
      <c r="ZN50" s="78"/>
      <c r="ZO50" s="78"/>
      <c r="ZP50" s="78"/>
      <c r="ZQ50" s="78"/>
      <c r="ZR50" s="78"/>
      <c r="ZS50" s="78"/>
      <c r="ZT50" s="78"/>
      <c r="ZU50" s="78"/>
      <c r="ZV50" s="78"/>
      <c r="ZW50" s="78"/>
      <c r="ZX50" s="78"/>
      <c r="ZY50" s="78"/>
      <c r="ZZ50" s="78"/>
      <c r="AAA50" s="78"/>
      <c r="AAB50" s="78"/>
      <c r="AAC50" s="78"/>
      <c r="AAD50" s="78"/>
      <c r="AAE50" s="78"/>
      <c r="AAF50" s="78"/>
      <c r="AAG50" s="78"/>
      <c r="AAH50" s="78"/>
      <c r="AAI50" s="78"/>
      <c r="AAJ50" s="78"/>
      <c r="AAK50" s="78"/>
      <c r="AAL50" s="78"/>
      <c r="AAM50" s="78"/>
      <c r="AAN50" s="78"/>
      <c r="AAO50" s="78"/>
      <c r="AAP50" s="78"/>
      <c r="AAQ50" s="78"/>
      <c r="AAR50" s="78"/>
      <c r="AAS50" s="78"/>
      <c r="AAT50" s="78"/>
      <c r="AAU50" s="78"/>
      <c r="AAV50" s="78"/>
      <c r="AAW50" s="78"/>
      <c r="AAX50" s="78"/>
      <c r="AAY50" s="78"/>
      <c r="AAZ50" s="78"/>
      <c r="ABA50" s="78"/>
      <c r="ABB50" s="78"/>
      <c r="ABC50" s="78"/>
      <c r="ABD50" s="78"/>
      <c r="ABE50" s="78"/>
      <c r="ABF50" s="78"/>
      <c r="ABG50" s="78"/>
      <c r="ABH50" s="78"/>
      <c r="ABI50" s="78"/>
      <c r="ABJ50" s="78"/>
      <c r="ABK50" s="78"/>
      <c r="ABL50" s="78"/>
      <c r="ABM50" s="78"/>
      <c r="ABN50" s="78"/>
      <c r="ABO50" s="78"/>
      <c r="ABP50" s="78"/>
      <c r="ABQ50" s="78"/>
      <c r="ABR50" s="78"/>
      <c r="ABS50" s="78"/>
      <c r="ABT50" s="78"/>
      <c r="ABU50" s="78"/>
      <c r="ABV50" s="78"/>
      <c r="ABW50" s="78"/>
      <c r="ABX50" s="78"/>
      <c r="ABY50" s="78"/>
      <c r="ABZ50" s="78"/>
      <c r="ACA50" s="78"/>
      <c r="ACB50" s="78"/>
      <c r="ACC50" s="78"/>
      <c r="ACD50" s="78"/>
      <c r="ACE50" s="78"/>
      <c r="ACF50" s="78"/>
      <c r="ACG50" s="78"/>
      <c r="ACH50" s="78"/>
      <c r="ACI50" s="78"/>
      <c r="ACJ50" s="78"/>
      <c r="ACK50" s="78"/>
      <c r="ACL50" s="78"/>
      <c r="ACM50" s="78"/>
      <c r="ACN50" s="78"/>
      <c r="ACO50" s="78"/>
      <c r="ACP50" s="78"/>
      <c r="ACQ50" s="78"/>
      <c r="ACR50" s="78"/>
      <c r="ACS50" s="78"/>
      <c r="ACT50" s="78"/>
      <c r="ACU50" s="78"/>
      <c r="ACV50" s="78"/>
      <c r="ACW50" s="78"/>
      <c r="ACX50" s="78"/>
      <c r="ACY50" s="78"/>
      <c r="ACZ50" s="78"/>
      <c r="ADA50" s="78"/>
      <c r="ADB50" s="78"/>
      <c r="ADC50" s="78"/>
      <c r="ADD50" s="78"/>
      <c r="ADE50" s="78"/>
      <c r="ADF50" s="78"/>
      <c r="ADG50" s="78"/>
      <c r="ADH50" s="78"/>
      <c r="ADI50" s="78"/>
      <c r="ADJ50" s="78"/>
      <c r="ADK50" s="78"/>
      <c r="ADL50" s="78"/>
      <c r="ADM50" s="78"/>
      <c r="ADN50" s="78"/>
      <c r="ADO50" s="78"/>
      <c r="ADP50" s="78"/>
      <c r="ADQ50" s="78"/>
      <c r="ADR50" s="78"/>
      <c r="ADS50" s="78"/>
      <c r="ADT50" s="78"/>
      <c r="ADU50" s="78"/>
      <c r="ADV50" s="78"/>
      <c r="ADW50" s="78"/>
      <c r="ADX50" s="78"/>
      <c r="ADY50" s="78"/>
      <c r="ADZ50" s="78"/>
      <c r="AEA50" s="78"/>
      <c r="AEB50" s="78"/>
      <c r="AEC50" s="78"/>
      <c r="AED50" s="78"/>
      <c r="AEE50" s="78"/>
      <c r="AEF50" s="78"/>
      <c r="AEG50" s="78"/>
      <c r="AEH50" s="78"/>
      <c r="AEI50" s="78"/>
      <c r="AEJ50" s="78"/>
      <c r="AEK50" s="78"/>
      <c r="AEL50" s="78"/>
      <c r="AEM50" s="78"/>
      <c r="AEN50" s="78"/>
      <c r="AEO50" s="78"/>
      <c r="AEP50" s="78"/>
      <c r="AEQ50" s="78"/>
      <c r="AER50" s="78"/>
      <c r="AES50" s="78"/>
      <c r="AET50" s="78"/>
      <c r="AEU50" s="78"/>
      <c r="AEV50" s="78"/>
      <c r="AEW50" s="78"/>
      <c r="AEX50" s="78"/>
      <c r="AEY50" s="78"/>
      <c r="AEZ50" s="78"/>
      <c r="AFA50" s="78"/>
      <c r="AFB50" s="78"/>
      <c r="AFC50" s="78"/>
      <c r="AFD50" s="78"/>
      <c r="AFE50" s="78"/>
      <c r="AFF50" s="78"/>
      <c r="AFG50" s="78"/>
      <c r="AFH50" s="78"/>
      <c r="AFI50" s="78"/>
      <c r="AFJ50" s="78"/>
      <c r="AFK50" s="78"/>
      <c r="AFL50" s="78"/>
      <c r="AFM50" s="78"/>
      <c r="AFN50" s="78"/>
      <c r="AFO50" s="78"/>
      <c r="AFP50" s="78"/>
      <c r="AFQ50" s="78"/>
      <c r="AFR50" s="78"/>
      <c r="AFS50" s="78"/>
      <c r="AFT50" s="78"/>
      <c r="AFU50" s="78"/>
      <c r="AFV50" s="78"/>
      <c r="AFW50" s="78"/>
      <c r="AFX50" s="78"/>
      <c r="AFY50" s="78"/>
      <c r="AFZ50" s="78"/>
      <c r="AGA50" s="78"/>
      <c r="AGB50" s="78"/>
      <c r="AGC50" s="78"/>
      <c r="AGD50" s="78"/>
      <c r="AGE50" s="78"/>
      <c r="AGF50" s="78"/>
      <c r="AGG50" s="78"/>
      <c r="AGH50" s="78"/>
      <c r="AGI50" s="78"/>
      <c r="AGJ50" s="78"/>
      <c r="AGK50" s="78"/>
      <c r="AGL50" s="78"/>
      <c r="AGM50" s="78"/>
      <c r="AGN50" s="78"/>
      <c r="AGO50" s="78"/>
      <c r="AGP50" s="78"/>
      <c r="AGQ50" s="78"/>
      <c r="AGR50" s="78"/>
      <c r="AGS50" s="78"/>
      <c r="AGT50" s="78"/>
      <c r="AGU50" s="78"/>
      <c r="AGV50" s="78"/>
      <c r="AGW50" s="78"/>
      <c r="AGX50" s="78"/>
      <c r="AGY50" s="78"/>
      <c r="AGZ50" s="78"/>
      <c r="AHA50" s="78"/>
      <c r="AHB50" s="78"/>
      <c r="AHC50" s="78"/>
      <c r="AHD50" s="78"/>
      <c r="AHE50" s="78"/>
      <c r="AHF50" s="78"/>
      <c r="AHG50" s="78"/>
      <c r="AHH50" s="78"/>
      <c r="AHI50" s="78"/>
      <c r="AHJ50" s="78"/>
      <c r="AHK50" s="78"/>
      <c r="AHL50" s="78"/>
      <c r="AHM50" s="78"/>
      <c r="AHN50" s="78"/>
      <c r="AHO50" s="78"/>
      <c r="AHP50" s="78"/>
      <c r="AHQ50" s="78"/>
      <c r="AHR50" s="78"/>
      <c r="AHS50" s="78"/>
      <c r="AHT50" s="78"/>
      <c r="AHU50" s="78"/>
      <c r="AHV50" s="78"/>
      <c r="AHW50" s="78"/>
      <c r="AHX50" s="78"/>
      <c r="AHY50" s="78"/>
      <c r="AHZ50" s="78"/>
      <c r="AIA50" s="78"/>
      <c r="AIB50" s="78"/>
      <c r="AIC50" s="78"/>
      <c r="AID50" s="78"/>
      <c r="AIE50" s="78"/>
      <c r="AIF50" s="78"/>
      <c r="AIG50" s="78"/>
      <c r="AIH50" s="78"/>
      <c r="AII50" s="78"/>
      <c r="AIJ50" s="78"/>
      <c r="AIK50" s="78"/>
      <c r="AIL50" s="78"/>
      <c r="AIM50" s="78"/>
      <c r="AIN50" s="78"/>
      <c r="AIO50" s="78"/>
      <c r="AIP50" s="78"/>
      <c r="AIQ50" s="78"/>
      <c r="AIR50" s="78"/>
      <c r="AIS50" s="78"/>
      <c r="AIT50" s="78"/>
      <c r="AIU50" s="78"/>
      <c r="AIV50" s="78"/>
      <c r="AIW50" s="78"/>
      <c r="AIX50" s="78"/>
      <c r="AIY50" s="78"/>
      <c r="AIZ50" s="78"/>
      <c r="AJA50" s="78"/>
      <c r="AJB50" s="78"/>
      <c r="AJC50" s="78"/>
      <c r="AJD50" s="78"/>
      <c r="AJE50" s="78"/>
      <c r="AJF50" s="78"/>
      <c r="AJG50" s="78"/>
      <c r="AJH50" s="78"/>
      <c r="AJI50" s="78"/>
      <c r="AJJ50" s="78"/>
      <c r="AJK50" s="78"/>
      <c r="AJL50" s="78"/>
      <c r="AJM50" s="78"/>
      <c r="AJN50" s="78"/>
      <c r="AJO50" s="78"/>
      <c r="AJP50" s="78"/>
      <c r="AJQ50" s="78"/>
      <c r="AJR50" s="78"/>
      <c r="AJS50" s="78"/>
      <c r="AJT50" s="78"/>
      <c r="AJU50" s="78"/>
      <c r="AJV50" s="78"/>
      <c r="AJW50" s="78"/>
      <c r="AJX50" s="78"/>
      <c r="AJY50" s="78"/>
      <c r="AJZ50" s="78"/>
      <c r="AKA50" s="78"/>
      <c r="AKB50" s="78"/>
      <c r="AKC50" s="78"/>
      <c r="AKD50" s="78"/>
      <c r="AKE50" s="78"/>
      <c r="AKF50" s="78"/>
      <c r="AKG50" s="78"/>
      <c r="AKH50" s="78"/>
      <c r="AKI50" s="78"/>
      <c r="AKJ50" s="78"/>
      <c r="AKK50" s="78"/>
      <c r="AKL50" s="78"/>
      <c r="AKM50" s="78"/>
      <c r="AKN50" s="78"/>
      <c r="AKO50" s="78"/>
      <c r="AKP50" s="78"/>
      <c r="AKQ50" s="78"/>
      <c r="AKR50" s="78"/>
      <c r="AKS50" s="78"/>
      <c r="AKT50" s="78"/>
      <c r="AKU50" s="78"/>
      <c r="AKV50" s="78"/>
      <c r="AKW50" s="78"/>
      <c r="AKX50" s="78"/>
      <c r="AKY50" s="78"/>
      <c r="AKZ50" s="78"/>
      <c r="ALA50" s="78"/>
      <c r="ALB50" s="78"/>
      <c r="ALC50" s="78"/>
      <c r="ALD50" s="78"/>
      <c r="ALE50" s="78"/>
      <c r="ALF50" s="78"/>
      <c r="ALG50" s="78"/>
      <c r="ALH50" s="78"/>
      <c r="ALI50" s="78"/>
      <c r="ALJ50" s="78"/>
      <c r="ALK50" s="78"/>
      <c r="ALL50" s="78"/>
      <c r="ALM50" s="78"/>
      <c r="ALN50" s="78"/>
      <c r="ALO50" s="78"/>
      <c r="ALP50" s="78"/>
      <c r="ALQ50" s="78"/>
      <c r="ALR50" s="78"/>
      <c r="ALS50" s="78"/>
      <c r="ALT50" s="78"/>
      <c r="ALU50" s="78"/>
      <c r="ALV50" s="78"/>
      <c r="ALW50" s="78"/>
      <c r="ALX50" s="78"/>
      <c r="ALY50" s="78"/>
      <c r="ALZ50" s="78"/>
      <c r="AMA50" s="78"/>
      <c r="AMB50" s="78"/>
      <c r="AMC50" s="78"/>
      <c r="AMD50" s="78"/>
      <c r="AME50" s="78"/>
      <c r="AMF50" s="78"/>
      <c r="AMG50" s="78"/>
      <c r="AMH50" s="78"/>
      <c r="AMI50" s="78"/>
      <c r="AMJ50" s="78"/>
      <c r="AMK50" s="78"/>
      <c r="AML50" s="78"/>
      <c r="AMM50" s="78"/>
      <c r="AMN50" s="78"/>
    </row>
    <row r="51" spans="1:1028" s="328" customFormat="1">
      <c r="A51" s="361">
        <f t="shared" si="4"/>
        <v>46</v>
      </c>
      <c r="B51" s="362">
        <v>1</v>
      </c>
      <c r="C51" s="362" t="s">
        <v>944</v>
      </c>
      <c r="D51" s="363" t="s">
        <v>1329</v>
      </c>
      <c r="E51" s="363" t="s">
        <v>1409</v>
      </c>
      <c r="F51" s="361"/>
      <c r="G51" s="368"/>
      <c r="H51" s="365"/>
      <c r="I51" s="366">
        <v>1.04</v>
      </c>
      <c r="J51" s="367">
        <f t="shared" si="2"/>
        <v>1.04</v>
      </c>
      <c r="K51" s="366">
        <v>0.91600000000000004</v>
      </c>
      <c r="L51" s="367">
        <f t="shared" si="3"/>
        <v>0.91600000000000004</v>
      </c>
      <c r="M51" s="368" t="s">
        <v>916</v>
      </c>
      <c r="N51" s="369"/>
      <c r="O51" s="98"/>
      <c r="P51" s="98"/>
      <c r="Q51" s="78"/>
      <c r="R51" s="78"/>
      <c r="S51" s="78"/>
      <c r="T51" s="78"/>
      <c r="U51" s="78"/>
      <c r="V51" s="78"/>
      <c r="W51" s="78"/>
      <c r="X51" s="78"/>
      <c r="Y51" s="78"/>
      <c r="Z51" s="78"/>
      <c r="AA51" s="78"/>
      <c r="AB51" s="78"/>
      <c r="AC51" s="78"/>
      <c r="AD51" s="78"/>
      <c r="AE51" s="78"/>
      <c r="AF51" s="78"/>
      <c r="AG51" s="78"/>
      <c r="AH51" s="78"/>
      <c r="AI51" s="78"/>
      <c r="AJ51" s="78"/>
      <c r="AK51" s="78"/>
      <c r="AL51" s="78"/>
      <c r="AM51" s="78"/>
      <c r="AN51" s="78"/>
      <c r="AO51" s="78"/>
      <c r="AP51" s="78"/>
      <c r="AQ51" s="78"/>
      <c r="AR51" s="78"/>
      <c r="AS51" s="78"/>
      <c r="AT51" s="78"/>
      <c r="AU51" s="78"/>
      <c r="AV51" s="78"/>
      <c r="AW51" s="78"/>
      <c r="AX51" s="78"/>
      <c r="AY51" s="78"/>
      <c r="AZ51" s="78"/>
      <c r="BA51" s="78"/>
      <c r="BB51" s="78"/>
      <c r="BC51" s="78"/>
      <c r="BD51" s="78"/>
      <c r="BE51" s="78"/>
      <c r="BF51" s="78"/>
      <c r="BG51" s="78"/>
      <c r="BH51" s="78"/>
      <c r="BI51" s="78"/>
      <c r="BJ51" s="78"/>
      <c r="BK51" s="78"/>
      <c r="BL51" s="78"/>
      <c r="BM51" s="78"/>
      <c r="BN51" s="78"/>
      <c r="BO51" s="78"/>
      <c r="BP51" s="78"/>
      <c r="BQ51" s="78"/>
      <c r="BR51" s="78"/>
      <c r="BS51" s="78"/>
      <c r="BT51" s="78"/>
      <c r="BU51" s="78"/>
      <c r="BV51" s="78"/>
      <c r="BW51" s="78"/>
      <c r="BX51" s="78"/>
      <c r="BY51" s="78"/>
      <c r="BZ51" s="78"/>
      <c r="CA51" s="78"/>
      <c r="CB51" s="78"/>
      <c r="CC51" s="78"/>
      <c r="CD51" s="78"/>
      <c r="CE51" s="78"/>
      <c r="CF51" s="78"/>
      <c r="CG51" s="78"/>
      <c r="CH51" s="78"/>
      <c r="CI51" s="78"/>
      <c r="CJ51" s="78"/>
      <c r="CK51" s="78"/>
      <c r="CL51" s="78"/>
      <c r="CM51" s="78"/>
      <c r="CN51" s="78"/>
      <c r="CO51" s="78"/>
      <c r="CP51" s="78"/>
      <c r="CQ51" s="78"/>
      <c r="CR51" s="78"/>
      <c r="CS51" s="78"/>
      <c r="CT51" s="78"/>
      <c r="CU51" s="78"/>
      <c r="CV51" s="78"/>
      <c r="CW51" s="78"/>
      <c r="CX51" s="78"/>
      <c r="CY51" s="78"/>
      <c r="CZ51" s="78"/>
      <c r="DA51" s="78"/>
      <c r="DB51" s="78"/>
      <c r="DC51" s="78"/>
      <c r="DD51" s="78"/>
      <c r="DE51" s="78"/>
      <c r="DF51" s="78"/>
      <c r="DG51" s="78"/>
      <c r="DH51" s="78"/>
      <c r="DI51" s="78"/>
      <c r="DJ51" s="78"/>
      <c r="DK51" s="78"/>
      <c r="DL51" s="78"/>
      <c r="DM51" s="78"/>
      <c r="DN51" s="78"/>
      <c r="DO51" s="78"/>
      <c r="DP51" s="78"/>
      <c r="DQ51" s="78"/>
      <c r="DR51" s="78"/>
      <c r="DS51" s="78"/>
      <c r="DT51" s="78"/>
      <c r="DU51" s="78"/>
      <c r="DV51" s="78"/>
      <c r="DW51" s="78"/>
      <c r="DX51" s="78"/>
      <c r="DY51" s="78"/>
      <c r="DZ51" s="78"/>
      <c r="EA51" s="78"/>
      <c r="EB51" s="78"/>
      <c r="EC51" s="78"/>
      <c r="ED51" s="78"/>
      <c r="EE51" s="78"/>
      <c r="EF51" s="78"/>
      <c r="EG51" s="78"/>
      <c r="EH51" s="78"/>
      <c r="EI51" s="78"/>
      <c r="EJ51" s="78"/>
      <c r="EK51" s="78"/>
      <c r="EL51" s="78"/>
      <c r="EM51" s="78"/>
      <c r="EN51" s="78"/>
      <c r="EO51" s="78"/>
      <c r="EP51" s="78"/>
      <c r="EQ51" s="78"/>
      <c r="ER51" s="78"/>
      <c r="ES51" s="78"/>
      <c r="ET51" s="78"/>
      <c r="EU51" s="78"/>
      <c r="EV51" s="78"/>
      <c r="EW51" s="78"/>
      <c r="EX51" s="78"/>
      <c r="EY51" s="78"/>
      <c r="EZ51" s="78"/>
      <c r="FA51" s="78"/>
      <c r="FB51" s="78"/>
      <c r="FC51" s="78"/>
      <c r="FD51" s="78"/>
      <c r="FE51" s="78"/>
      <c r="FF51" s="78"/>
      <c r="FG51" s="78"/>
      <c r="FH51" s="78"/>
      <c r="FI51" s="78"/>
      <c r="FJ51" s="78"/>
      <c r="FK51" s="78"/>
      <c r="FL51" s="78"/>
      <c r="FM51" s="78"/>
      <c r="FN51" s="78"/>
      <c r="FO51" s="78"/>
      <c r="FP51" s="78"/>
      <c r="FQ51" s="78"/>
      <c r="FR51" s="78"/>
      <c r="FS51" s="78"/>
      <c r="FT51" s="78"/>
      <c r="FU51" s="78"/>
      <c r="FV51" s="78"/>
      <c r="FW51" s="78"/>
      <c r="FX51" s="78"/>
      <c r="FY51" s="78"/>
      <c r="FZ51" s="78"/>
      <c r="GA51" s="78"/>
      <c r="GB51" s="78"/>
      <c r="GC51" s="78"/>
      <c r="GD51" s="78"/>
      <c r="GE51" s="78"/>
      <c r="GF51" s="78"/>
      <c r="GG51" s="78"/>
      <c r="GH51" s="78"/>
      <c r="GI51" s="78"/>
      <c r="GJ51" s="78"/>
      <c r="GK51" s="78"/>
      <c r="GL51" s="78"/>
      <c r="GM51" s="78"/>
      <c r="GN51" s="78"/>
      <c r="GO51" s="78"/>
      <c r="GP51" s="78"/>
      <c r="GQ51" s="78"/>
      <c r="GR51" s="78"/>
      <c r="GS51" s="78"/>
      <c r="GT51" s="78"/>
      <c r="GU51" s="78"/>
      <c r="GV51" s="78"/>
      <c r="GW51" s="78"/>
      <c r="GX51" s="78"/>
      <c r="GY51" s="78"/>
      <c r="GZ51" s="78"/>
      <c r="HA51" s="78"/>
      <c r="HB51" s="78"/>
      <c r="HC51" s="78"/>
      <c r="HD51" s="78"/>
      <c r="HE51" s="78"/>
      <c r="HF51" s="78"/>
      <c r="HG51" s="78"/>
      <c r="HH51" s="78"/>
      <c r="HI51" s="78"/>
      <c r="HJ51" s="78"/>
      <c r="HK51" s="78"/>
      <c r="HL51" s="78"/>
      <c r="HM51" s="78"/>
      <c r="HN51" s="78"/>
      <c r="HO51" s="78"/>
      <c r="HP51" s="78"/>
      <c r="HQ51" s="78"/>
      <c r="HR51" s="78"/>
      <c r="HS51" s="78"/>
      <c r="HT51" s="78"/>
      <c r="HU51" s="78"/>
      <c r="HV51" s="78"/>
      <c r="HW51" s="78"/>
      <c r="HX51" s="78"/>
      <c r="HY51" s="78"/>
      <c r="HZ51" s="78"/>
      <c r="IA51" s="78"/>
      <c r="IB51" s="78"/>
      <c r="IC51" s="78"/>
      <c r="ID51" s="78"/>
      <c r="IE51" s="78"/>
      <c r="IF51" s="78"/>
      <c r="IG51" s="78"/>
      <c r="IH51" s="78"/>
      <c r="II51" s="78"/>
      <c r="IJ51" s="78"/>
      <c r="IK51" s="78"/>
      <c r="IL51" s="78"/>
      <c r="IM51" s="78"/>
      <c r="IN51" s="78"/>
      <c r="IO51" s="78"/>
      <c r="IP51" s="78"/>
      <c r="IQ51" s="78"/>
      <c r="IR51" s="78"/>
      <c r="IS51" s="78"/>
      <c r="IT51" s="78"/>
      <c r="IU51" s="78"/>
      <c r="IV51" s="78"/>
      <c r="IW51" s="78"/>
      <c r="IX51" s="78"/>
      <c r="IY51" s="78"/>
      <c r="IZ51" s="78"/>
      <c r="JA51" s="78"/>
      <c r="JB51" s="78"/>
      <c r="JC51" s="78"/>
      <c r="JD51" s="78"/>
      <c r="JE51" s="78"/>
      <c r="JF51" s="78"/>
      <c r="JG51" s="78"/>
      <c r="JH51" s="78"/>
      <c r="JI51" s="78"/>
      <c r="JJ51" s="78"/>
      <c r="JK51" s="78"/>
      <c r="JL51" s="78"/>
      <c r="JM51" s="78"/>
      <c r="JN51" s="78"/>
      <c r="JO51" s="78"/>
      <c r="JP51" s="78"/>
      <c r="JQ51" s="78"/>
      <c r="JR51" s="78"/>
      <c r="JS51" s="78"/>
      <c r="JT51" s="78"/>
      <c r="JU51" s="78"/>
      <c r="JV51" s="78"/>
      <c r="JW51" s="78"/>
      <c r="JX51" s="78"/>
      <c r="JY51" s="78"/>
      <c r="JZ51" s="78"/>
      <c r="KA51" s="78"/>
      <c r="KB51" s="78"/>
      <c r="KC51" s="78"/>
      <c r="KD51" s="78"/>
      <c r="KE51" s="78"/>
      <c r="KF51" s="78"/>
      <c r="KG51" s="78"/>
      <c r="KH51" s="78"/>
      <c r="KI51" s="78"/>
      <c r="KJ51" s="78"/>
      <c r="KK51" s="78"/>
      <c r="KL51" s="78"/>
      <c r="KM51" s="78"/>
      <c r="KN51" s="78"/>
      <c r="KO51" s="78"/>
      <c r="KP51" s="78"/>
      <c r="KQ51" s="78"/>
      <c r="KR51" s="78"/>
      <c r="KS51" s="78"/>
      <c r="KT51" s="78"/>
      <c r="KU51" s="78"/>
      <c r="KV51" s="78"/>
      <c r="KW51" s="78"/>
      <c r="KX51" s="78"/>
      <c r="KY51" s="78"/>
      <c r="KZ51" s="78"/>
      <c r="LA51" s="78"/>
      <c r="LB51" s="78"/>
      <c r="LC51" s="78"/>
      <c r="LD51" s="78"/>
      <c r="LE51" s="78"/>
      <c r="LF51" s="78"/>
      <c r="LG51" s="78"/>
      <c r="LH51" s="78"/>
      <c r="LI51" s="78"/>
      <c r="LJ51" s="78"/>
      <c r="LK51" s="78"/>
      <c r="LL51" s="78"/>
      <c r="LM51" s="78"/>
      <c r="LN51" s="78"/>
      <c r="LO51" s="78"/>
      <c r="LP51" s="78"/>
      <c r="LQ51" s="78"/>
      <c r="LR51" s="78"/>
      <c r="LS51" s="78"/>
      <c r="LT51" s="78"/>
      <c r="LU51" s="78"/>
      <c r="LV51" s="78"/>
      <c r="LW51" s="78"/>
      <c r="LX51" s="78"/>
      <c r="LY51" s="78"/>
      <c r="LZ51" s="78"/>
      <c r="MA51" s="78"/>
      <c r="MB51" s="78"/>
      <c r="MC51" s="78"/>
      <c r="MD51" s="78"/>
      <c r="ME51" s="78"/>
      <c r="MF51" s="78"/>
      <c r="MG51" s="78"/>
      <c r="MH51" s="78"/>
      <c r="MI51" s="78"/>
      <c r="MJ51" s="78"/>
      <c r="MK51" s="78"/>
      <c r="ML51" s="78"/>
      <c r="MM51" s="78"/>
      <c r="MN51" s="78"/>
      <c r="MO51" s="78"/>
      <c r="MP51" s="78"/>
      <c r="MQ51" s="78"/>
      <c r="MR51" s="78"/>
      <c r="MS51" s="78"/>
      <c r="MT51" s="78"/>
      <c r="MU51" s="78"/>
      <c r="MV51" s="78"/>
      <c r="MW51" s="78"/>
      <c r="MX51" s="78"/>
      <c r="MY51" s="78"/>
      <c r="MZ51" s="78"/>
      <c r="NA51" s="78"/>
      <c r="NB51" s="78"/>
      <c r="NC51" s="78"/>
      <c r="ND51" s="78"/>
      <c r="NE51" s="78"/>
      <c r="NF51" s="78"/>
      <c r="NG51" s="78"/>
      <c r="NH51" s="78"/>
      <c r="NI51" s="78"/>
      <c r="NJ51" s="78"/>
      <c r="NK51" s="78"/>
      <c r="NL51" s="78"/>
      <c r="NM51" s="78"/>
      <c r="NN51" s="78"/>
      <c r="NO51" s="78"/>
      <c r="NP51" s="78"/>
      <c r="NQ51" s="78"/>
      <c r="NR51" s="78"/>
      <c r="NS51" s="78"/>
      <c r="NT51" s="78"/>
      <c r="NU51" s="78"/>
      <c r="NV51" s="78"/>
      <c r="NW51" s="78"/>
      <c r="NX51" s="78"/>
      <c r="NY51" s="78"/>
      <c r="NZ51" s="78"/>
      <c r="OA51" s="78"/>
      <c r="OB51" s="78"/>
      <c r="OC51" s="78"/>
      <c r="OD51" s="78"/>
      <c r="OE51" s="78"/>
      <c r="OF51" s="78"/>
      <c r="OG51" s="78"/>
      <c r="OH51" s="78"/>
      <c r="OI51" s="78"/>
      <c r="OJ51" s="78"/>
      <c r="OK51" s="78"/>
      <c r="OL51" s="78"/>
      <c r="OM51" s="78"/>
      <c r="ON51" s="78"/>
      <c r="OO51" s="78"/>
      <c r="OP51" s="78"/>
      <c r="OQ51" s="78"/>
      <c r="OR51" s="78"/>
      <c r="OS51" s="78"/>
      <c r="OT51" s="78"/>
      <c r="OU51" s="78"/>
      <c r="OV51" s="78"/>
      <c r="OW51" s="78"/>
      <c r="OX51" s="78"/>
      <c r="OY51" s="78"/>
      <c r="OZ51" s="78"/>
      <c r="PA51" s="78"/>
      <c r="PB51" s="78"/>
      <c r="PC51" s="78"/>
      <c r="PD51" s="78"/>
      <c r="PE51" s="78"/>
      <c r="PF51" s="78"/>
      <c r="PG51" s="78"/>
      <c r="PH51" s="78"/>
      <c r="PI51" s="78"/>
      <c r="PJ51" s="78"/>
      <c r="PK51" s="78"/>
      <c r="PL51" s="78"/>
      <c r="PM51" s="78"/>
      <c r="PN51" s="78"/>
      <c r="PO51" s="78"/>
      <c r="PP51" s="78"/>
      <c r="PQ51" s="78"/>
      <c r="PR51" s="78"/>
      <c r="PS51" s="78"/>
      <c r="PT51" s="78"/>
      <c r="PU51" s="78"/>
      <c r="PV51" s="78"/>
      <c r="PW51" s="78"/>
      <c r="PX51" s="78"/>
      <c r="PY51" s="78"/>
      <c r="PZ51" s="78"/>
      <c r="QA51" s="78"/>
      <c r="QB51" s="78"/>
      <c r="QC51" s="78"/>
      <c r="QD51" s="78"/>
      <c r="QE51" s="78"/>
      <c r="QF51" s="78"/>
      <c r="QG51" s="78"/>
      <c r="QH51" s="78"/>
      <c r="QI51" s="78"/>
      <c r="QJ51" s="78"/>
      <c r="QK51" s="78"/>
      <c r="QL51" s="78"/>
      <c r="QM51" s="78"/>
      <c r="QN51" s="78"/>
      <c r="QO51" s="78"/>
      <c r="QP51" s="78"/>
      <c r="QQ51" s="78"/>
      <c r="QR51" s="78"/>
      <c r="QS51" s="78"/>
      <c r="QT51" s="78"/>
      <c r="QU51" s="78"/>
      <c r="QV51" s="78"/>
      <c r="QW51" s="78"/>
      <c r="QX51" s="78"/>
      <c r="QY51" s="78"/>
      <c r="QZ51" s="78"/>
      <c r="RA51" s="78"/>
      <c r="RB51" s="78"/>
      <c r="RC51" s="78"/>
      <c r="RD51" s="78"/>
      <c r="RE51" s="78"/>
      <c r="RF51" s="78"/>
      <c r="RG51" s="78"/>
      <c r="RH51" s="78"/>
      <c r="RI51" s="78"/>
      <c r="RJ51" s="78"/>
      <c r="RK51" s="78"/>
      <c r="RL51" s="78"/>
      <c r="RM51" s="78"/>
      <c r="RN51" s="78"/>
      <c r="RO51" s="78"/>
      <c r="RP51" s="78"/>
      <c r="RQ51" s="78"/>
      <c r="RR51" s="78"/>
      <c r="RS51" s="78"/>
      <c r="RT51" s="78"/>
      <c r="RU51" s="78"/>
      <c r="RV51" s="78"/>
      <c r="RW51" s="78"/>
      <c r="RX51" s="78"/>
      <c r="RY51" s="78"/>
      <c r="RZ51" s="78"/>
      <c r="SA51" s="78"/>
      <c r="SB51" s="78"/>
      <c r="SC51" s="78"/>
      <c r="SD51" s="78"/>
      <c r="SE51" s="78"/>
      <c r="SF51" s="78"/>
      <c r="SG51" s="78"/>
      <c r="SH51" s="78"/>
      <c r="SI51" s="78"/>
      <c r="SJ51" s="78"/>
      <c r="SK51" s="78"/>
      <c r="SL51" s="78"/>
      <c r="SM51" s="78"/>
      <c r="SN51" s="78"/>
      <c r="SO51" s="78"/>
      <c r="SP51" s="78"/>
      <c r="SQ51" s="78"/>
      <c r="SR51" s="78"/>
      <c r="SS51" s="78"/>
      <c r="ST51" s="78"/>
      <c r="SU51" s="78"/>
      <c r="SV51" s="78"/>
      <c r="SW51" s="78"/>
      <c r="SX51" s="78"/>
      <c r="SY51" s="78"/>
      <c r="SZ51" s="78"/>
      <c r="TA51" s="78"/>
      <c r="TB51" s="78"/>
      <c r="TC51" s="78"/>
      <c r="TD51" s="78"/>
      <c r="TE51" s="78"/>
      <c r="TF51" s="78"/>
      <c r="TG51" s="78"/>
      <c r="TH51" s="78"/>
      <c r="TI51" s="78"/>
      <c r="TJ51" s="78"/>
      <c r="TK51" s="78"/>
      <c r="TL51" s="78"/>
      <c r="TM51" s="78"/>
      <c r="TN51" s="78"/>
      <c r="TO51" s="78"/>
      <c r="TP51" s="78"/>
      <c r="TQ51" s="78"/>
      <c r="TR51" s="78"/>
      <c r="TS51" s="78"/>
      <c r="TT51" s="78"/>
      <c r="TU51" s="78"/>
      <c r="TV51" s="78"/>
      <c r="TW51" s="78"/>
      <c r="TX51" s="78"/>
      <c r="TY51" s="78"/>
      <c r="TZ51" s="78"/>
      <c r="UA51" s="78"/>
      <c r="UB51" s="78"/>
      <c r="UC51" s="78"/>
      <c r="UD51" s="78"/>
      <c r="UE51" s="78"/>
      <c r="UF51" s="78"/>
      <c r="UG51" s="78"/>
      <c r="UH51" s="78"/>
      <c r="UI51" s="78"/>
      <c r="UJ51" s="78"/>
      <c r="UK51" s="78"/>
      <c r="UL51" s="78"/>
      <c r="UM51" s="78"/>
      <c r="UN51" s="78"/>
      <c r="UO51" s="78"/>
      <c r="UP51" s="78"/>
      <c r="UQ51" s="78"/>
      <c r="UR51" s="78"/>
      <c r="US51" s="78"/>
      <c r="UT51" s="78"/>
      <c r="UU51" s="78"/>
      <c r="UV51" s="78"/>
      <c r="UW51" s="78"/>
      <c r="UX51" s="78"/>
      <c r="UY51" s="78"/>
      <c r="UZ51" s="78"/>
      <c r="VA51" s="78"/>
      <c r="VB51" s="78"/>
      <c r="VC51" s="78"/>
      <c r="VD51" s="78"/>
      <c r="VE51" s="78"/>
      <c r="VF51" s="78"/>
      <c r="VG51" s="78"/>
      <c r="VH51" s="78"/>
      <c r="VI51" s="78"/>
      <c r="VJ51" s="78"/>
      <c r="VK51" s="78"/>
      <c r="VL51" s="78"/>
      <c r="VM51" s="78"/>
      <c r="VN51" s="78"/>
      <c r="VO51" s="78"/>
      <c r="VP51" s="78"/>
      <c r="VQ51" s="78"/>
      <c r="VR51" s="78"/>
      <c r="VS51" s="78"/>
      <c r="VT51" s="78"/>
      <c r="VU51" s="78"/>
      <c r="VV51" s="78"/>
      <c r="VW51" s="78"/>
      <c r="VX51" s="78"/>
      <c r="VY51" s="78"/>
      <c r="VZ51" s="78"/>
      <c r="WA51" s="78"/>
      <c r="WB51" s="78"/>
      <c r="WC51" s="78"/>
      <c r="WD51" s="78"/>
      <c r="WE51" s="78"/>
      <c r="WF51" s="78"/>
      <c r="WG51" s="78"/>
      <c r="WH51" s="78"/>
      <c r="WI51" s="78"/>
      <c r="WJ51" s="78"/>
      <c r="WK51" s="78"/>
      <c r="WL51" s="78"/>
      <c r="WM51" s="78"/>
      <c r="WN51" s="78"/>
      <c r="WO51" s="78"/>
      <c r="WP51" s="78"/>
      <c r="WQ51" s="78"/>
      <c r="WR51" s="78"/>
      <c r="WS51" s="78"/>
      <c r="WT51" s="78"/>
      <c r="WU51" s="78"/>
      <c r="WV51" s="78"/>
      <c r="WW51" s="78"/>
      <c r="WX51" s="78"/>
      <c r="WY51" s="78"/>
      <c r="WZ51" s="78"/>
      <c r="XA51" s="78"/>
      <c r="XB51" s="78"/>
      <c r="XC51" s="78"/>
      <c r="XD51" s="78"/>
      <c r="XE51" s="78"/>
      <c r="XF51" s="78"/>
      <c r="XG51" s="78"/>
      <c r="XH51" s="78"/>
      <c r="XI51" s="78"/>
      <c r="XJ51" s="78"/>
      <c r="XK51" s="78"/>
      <c r="XL51" s="78"/>
      <c r="XM51" s="78"/>
      <c r="XN51" s="78"/>
      <c r="XO51" s="78"/>
      <c r="XP51" s="78"/>
      <c r="XQ51" s="78"/>
      <c r="XR51" s="78"/>
      <c r="XS51" s="78"/>
      <c r="XT51" s="78"/>
      <c r="XU51" s="78"/>
      <c r="XV51" s="78"/>
      <c r="XW51" s="78"/>
      <c r="XX51" s="78"/>
      <c r="XY51" s="78"/>
      <c r="XZ51" s="78"/>
      <c r="YA51" s="78"/>
      <c r="YB51" s="78"/>
      <c r="YC51" s="78"/>
      <c r="YD51" s="78"/>
      <c r="YE51" s="78"/>
      <c r="YF51" s="78"/>
      <c r="YG51" s="78"/>
      <c r="YH51" s="78"/>
      <c r="YI51" s="78"/>
      <c r="YJ51" s="78"/>
      <c r="YK51" s="78"/>
      <c r="YL51" s="78"/>
      <c r="YM51" s="78"/>
      <c r="YN51" s="78"/>
      <c r="YO51" s="78"/>
      <c r="YP51" s="78"/>
      <c r="YQ51" s="78"/>
      <c r="YR51" s="78"/>
      <c r="YS51" s="78"/>
      <c r="YT51" s="78"/>
      <c r="YU51" s="78"/>
      <c r="YV51" s="78"/>
      <c r="YW51" s="78"/>
      <c r="YX51" s="78"/>
      <c r="YY51" s="78"/>
      <c r="YZ51" s="78"/>
      <c r="ZA51" s="78"/>
      <c r="ZB51" s="78"/>
      <c r="ZC51" s="78"/>
      <c r="ZD51" s="78"/>
      <c r="ZE51" s="78"/>
      <c r="ZF51" s="78"/>
      <c r="ZG51" s="78"/>
      <c r="ZH51" s="78"/>
      <c r="ZI51" s="78"/>
      <c r="ZJ51" s="78"/>
      <c r="ZK51" s="78"/>
      <c r="ZL51" s="78"/>
      <c r="ZM51" s="78"/>
      <c r="ZN51" s="78"/>
      <c r="ZO51" s="78"/>
      <c r="ZP51" s="78"/>
      <c r="ZQ51" s="78"/>
      <c r="ZR51" s="78"/>
      <c r="ZS51" s="78"/>
      <c r="ZT51" s="78"/>
      <c r="ZU51" s="78"/>
      <c r="ZV51" s="78"/>
      <c r="ZW51" s="78"/>
      <c r="ZX51" s="78"/>
      <c r="ZY51" s="78"/>
      <c r="ZZ51" s="78"/>
      <c r="AAA51" s="78"/>
      <c r="AAB51" s="78"/>
      <c r="AAC51" s="78"/>
      <c r="AAD51" s="78"/>
      <c r="AAE51" s="78"/>
      <c r="AAF51" s="78"/>
      <c r="AAG51" s="78"/>
      <c r="AAH51" s="78"/>
      <c r="AAI51" s="78"/>
      <c r="AAJ51" s="78"/>
      <c r="AAK51" s="78"/>
      <c r="AAL51" s="78"/>
      <c r="AAM51" s="78"/>
      <c r="AAN51" s="78"/>
      <c r="AAO51" s="78"/>
      <c r="AAP51" s="78"/>
      <c r="AAQ51" s="78"/>
      <c r="AAR51" s="78"/>
      <c r="AAS51" s="78"/>
      <c r="AAT51" s="78"/>
      <c r="AAU51" s="78"/>
      <c r="AAV51" s="78"/>
      <c r="AAW51" s="78"/>
      <c r="AAX51" s="78"/>
      <c r="AAY51" s="78"/>
      <c r="AAZ51" s="78"/>
      <c r="ABA51" s="78"/>
      <c r="ABB51" s="78"/>
      <c r="ABC51" s="78"/>
      <c r="ABD51" s="78"/>
      <c r="ABE51" s="78"/>
      <c r="ABF51" s="78"/>
      <c r="ABG51" s="78"/>
      <c r="ABH51" s="78"/>
      <c r="ABI51" s="78"/>
      <c r="ABJ51" s="78"/>
      <c r="ABK51" s="78"/>
      <c r="ABL51" s="78"/>
      <c r="ABM51" s="78"/>
      <c r="ABN51" s="78"/>
      <c r="ABO51" s="78"/>
      <c r="ABP51" s="78"/>
      <c r="ABQ51" s="78"/>
      <c r="ABR51" s="78"/>
      <c r="ABS51" s="78"/>
      <c r="ABT51" s="78"/>
      <c r="ABU51" s="78"/>
      <c r="ABV51" s="78"/>
      <c r="ABW51" s="78"/>
      <c r="ABX51" s="78"/>
      <c r="ABY51" s="78"/>
      <c r="ABZ51" s="78"/>
      <c r="ACA51" s="78"/>
      <c r="ACB51" s="78"/>
      <c r="ACC51" s="78"/>
      <c r="ACD51" s="78"/>
      <c r="ACE51" s="78"/>
      <c r="ACF51" s="78"/>
      <c r="ACG51" s="78"/>
      <c r="ACH51" s="78"/>
      <c r="ACI51" s="78"/>
      <c r="ACJ51" s="78"/>
      <c r="ACK51" s="78"/>
      <c r="ACL51" s="78"/>
      <c r="ACM51" s="78"/>
      <c r="ACN51" s="78"/>
      <c r="ACO51" s="78"/>
      <c r="ACP51" s="78"/>
      <c r="ACQ51" s="78"/>
      <c r="ACR51" s="78"/>
      <c r="ACS51" s="78"/>
      <c r="ACT51" s="78"/>
      <c r="ACU51" s="78"/>
      <c r="ACV51" s="78"/>
      <c r="ACW51" s="78"/>
      <c r="ACX51" s="78"/>
      <c r="ACY51" s="78"/>
      <c r="ACZ51" s="78"/>
      <c r="ADA51" s="78"/>
      <c r="ADB51" s="78"/>
      <c r="ADC51" s="78"/>
      <c r="ADD51" s="78"/>
      <c r="ADE51" s="78"/>
      <c r="ADF51" s="78"/>
      <c r="ADG51" s="78"/>
      <c r="ADH51" s="78"/>
      <c r="ADI51" s="78"/>
      <c r="ADJ51" s="78"/>
      <c r="ADK51" s="78"/>
      <c r="ADL51" s="78"/>
      <c r="ADM51" s="78"/>
      <c r="ADN51" s="78"/>
      <c r="ADO51" s="78"/>
      <c r="ADP51" s="78"/>
      <c r="ADQ51" s="78"/>
      <c r="ADR51" s="78"/>
      <c r="ADS51" s="78"/>
      <c r="ADT51" s="78"/>
      <c r="ADU51" s="78"/>
      <c r="ADV51" s="78"/>
      <c r="ADW51" s="78"/>
      <c r="ADX51" s="78"/>
      <c r="ADY51" s="78"/>
      <c r="ADZ51" s="78"/>
      <c r="AEA51" s="78"/>
      <c r="AEB51" s="78"/>
      <c r="AEC51" s="78"/>
      <c r="AED51" s="78"/>
      <c r="AEE51" s="78"/>
      <c r="AEF51" s="78"/>
      <c r="AEG51" s="78"/>
      <c r="AEH51" s="78"/>
      <c r="AEI51" s="78"/>
      <c r="AEJ51" s="78"/>
      <c r="AEK51" s="78"/>
      <c r="AEL51" s="78"/>
      <c r="AEM51" s="78"/>
      <c r="AEN51" s="78"/>
      <c r="AEO51" s="78"/>
      <c r="AEP51" s="78"/>
      <c r="AEQ51" s="78"/>
      <c r="AER51" s="78"/>
      <c r="AES51" s="78"/>
      <c r="AET51" s="78"/>
      <c r="AEU51" s="78"/>
      <c r="AEV51" s="78"/>
      <c r="AEW51" s="78"/>
      <c r="AEX51" s="78"/>
      <c r="AEY51" s="78"/>
      <c r="AEZ51" s="78"/>
      <c r="AFA51" s="78"/>
      <c r="AFB51" s="78"/>
      <c r="AFC51" s="78"/>
      <c r="AFD51" s="78"/>
      <c r="AFE51" s="78"/>
      <c r="AFF51" s="78"/>
      <c r="AFG51" s="78"/>
      <c r="AFH51" s="78"/>
      <c r="AFI51" s="78"/>
      <c r="AFJ51" s="78"/>
      <c r="AFK51" s="78"/>
      <c r="AFL51" s="78"/>
      <c r="AFM51" s="78"/>
      <c r="AFN51" s="78"/>
      <c r="AFO51" s="78"/>
      <c r="AFP51" s="78"/>
      <c r="AFQ51" s="78"/>
      <c r="AFR51" s="78"/>
      <c r="AFS51" s="78"/>
      <c r="AFT51" s="78"/>
      <c r="AFU51" s="78"/>
      <c r="AFV51" s="78"/>
      <c r="AFW51" s="78"/>
      <c r="AFX51" s="78"/>
      <c r="AFY51" s="78"/>
      <c r="AFZ51" s="78"/>
      <c r="AGA51" s="78"/>
      <c r="AGB51" s="78"/>
      <c r="AGC51" s="78"/>
      <c r="AGD51" s="78"/>
      <c r="AGE51" s="78"/>
      <c r="AGF51" s="78"/>
      <c r="AGG51" s="78"/>
      <c r="AGH51" s="78"/>
      <c r="AGI51" s="78"/>
      <c r="AGJ51" s="78"/>
      <c r="AGK51" s="78"/>
      <c r="AGL51" s="78"/>
      <c r="AGM51" s="78"/>
      <c r="AGN51" s="78"/>
      <c r="AGO51" s="78"/>
      <c r="AGP51" s="78"/>
      <c r="AGQ51" s="78"/>
      <c r="AGR51" s="78"/>
      <c r="AGS51" s="78"/>
      <c r="AGT51" s="78"/>
      <c r="AGU51" s="78"/>
      <c r="AGV51" s="78"/>
      <c r="AGW51" s="78"/>
      <c r="AGX51" s="78"/>
      <c r="AGY51" s="78"/>
      <c r="AGZ51" s="78"/>
      <c r="AHA51" s="78"/>
      <c r="AHB51" s="78"/>
      <c r="AHC51" s="78"/>
      <c r="AHD51" s="78"/>
      <c r="AHE51" s="78"/>
      <c r="AHF51" s="78"/>
      <c r="AHG51" s="78"/>
      <c r="AHH51" s="78"/>
      <c r="AHI51" s="78"/>
      <c r="AHJ51" s="78"/>
      <c r="AHK51" s="78"/>
      <c r="AHL51" s="78"/>
      <c r="AHM51" s="78"/>
      <c r="AHN51" s="78"/>
      <c r="AHO51" s="78"/>
      <c r="AHP51" s="78"/>
      <c r="AHQ51" s="78"/>
      <c r="AHR51" s="78"/>
      <c r="AHS51" s="78"/>
      <c r="AHT51" s="78"/>
      <c r="AHU51" s="78"/>
      <c r="AHV51" s="78"/>
      <c r="AHW51" s="78"/>
      <c r="AHX51" s="78"/>
      <c r="AHY51" s="78"/>
      <c r="AHZ51" s="78"/>
      <c r="AIA51" s="78"/>
      <c r="AIB51" s="78"/>
      <c r="AIC51" s="78"/>
      <c r="AID51" s="78"/>
      <c r="AIE51" s="78"/>
      <c r="AIF51" s="78"/>
      <c r="AIG51" s="78"/>
      <c r="AIH51" s="78"/>
      <c r="AII51" s="78"/>
      <c r="AIJ51" s="78"/>
      <c r="AIK51" s="78"/>
      <c r="AIL51" s="78"/>
      <c r="AIM51" s="78"/>
      <c r="AIN51" s="78"/>
      <c r="AIO51" s="78"/>
      <c r="AIP51" s="78"/>
      <c r="AIQ51" s="78"/>
      <c r="AIR51" s="78"/>
      <c r="AIS51" s="78"/>
      <c r="AIT51" s="78"/>
      <c r="AIU51" s="78"/>
      <c r="AIV51" s="78"/>
      <c r="AIW51" s="78"/>
      <c r="AIX51" s="78"/>
      <c r="AIY51" s="78"/>
      <c r="AIZ51" s="78"/>
      <c r="AJA51" s="78"/>
      <c r="AJB51" s="78"/>
      <c r="AJC51" s="78"/>
      <c r="AJD51" s="78"/>
      <c r="AJE51" s="78"/>
      <c r="AJF51" s="78"/>
      <c r="AJG51" s="78"/>
      <c r="AJH51" s="78"/>
      <c r="AJI51" s="78"/>
      <c r="AJJ51" s="78"/>
      <c r="AJK51" s="78"/>
      <c r="AJL51" s="78"/>
      <c r="AJM51" s="78"/>
      <c r="AJN51" s="78"/>
      <c r="AJO51" s="78"/>
      <c r="AJP51" s="78"/>
      <c r="AJQ51" s="78"/>
      <c r="AJR51" s="78"/>
      <c r="AJS51" s="78"/>
      <c r="AJT51" s="78"/>
      <c r="AJU51" s="78"/>
      <c r="AJV51" s="78"/>
      <c r="AJW51" s="78"/>
      <c r="AJX51" s="78"/>
      <c r="AJY51" s="78"/>
      <c r="AJZ51" s="78"/>
      <c r="AKA51" s="78"/>
      <c r="AKB51" s="78"/>
      <c r="AKC51" s="78"/>
      <c r="AKD51" s="78"/>
      <c r="AKE51" s="78"/>
      <c r="AKF51" s="78"/>
      <c r="AKG51" s="78"/>
      <c r="AKH51" s="78"/>
      <c r="AKI51" s="78"/>
      <c r="AKJ51" s="78"/>
      <c r="AKK51" s="78"/>
      <c r="AKL51" s="78"/>
      <c r="AKM51" s="78"/>
      <c r="AKN51" s="78"/>
      <c r="AKO51" s="78"/>
      <c r="AKP51" s="78"/>
      <c r="AKQ51" s="78"/>
      <c r="AKR51" s="78"/>
      <c r="AKS51" s="78"/>
      <c r="AKT51" s="78"/>
      <c r="AKU51" s="78"/>
      <c r="AKV51" s="78"/>
      <c r="AKW51" s="78"/>
      <c r="AKX51" s="78"/>
      <c r="AKY51" s="78"/>
      <c r="AKZ51" s="78"/>
      <c r="ALA51" s="78"/>
      <c r="ALB51" s="78"/>
      <c r="ALC51" s="78"/>
      <c r="ALD51" s="78"/>
      <c r="ALE51" s="78"/>
      <c r="ALF51" s="78"/>
      <c r="ALG51" s="78"/>
      <c r="ALH51" s="78"/>
      <c r="ALI51" s="78"/>
      <c r="ALJ51" s="78"/>
      <c r="ALK51" s="78"/>
      <c r="ALL51" s="78"/>
      <c r="ALM51" s="78"/>
      <c r="ALN51" s="78"/>
      <c r="ALO51" s="78"/>
      <c r="ALP51" s="78"/>
      <c r="ALQ51" s="78"/>
      <c r="ALR51" s="78"/>
      <c r="ALS51" s="78"/>
      <c r="ALT51" s="78"/>
      <c r="ALU51" s="78"/>
      <c r="ALV51" s="78"/>
      <c r="ALW51" s="78"/>
      <c r="ALX51" s="78"/>
      <c r="ALY51" s="78"/>
      <c r="ALZ51" s="78"/>
      <c r="AMA51" s="78"/>
      <c r="AMB51" s="78"/>
      <c r="AMC51" s="78"/>
      <c r="AMD51" s="78"/>
      <c r="AME51" s="78"/>
      <c r="AMF51" s="78"/>
      <c r="AMG51" s="78"/>
      <c r="AMH51" s="78"/>
      <c r="AMI51" s="78"/>
      <c r="AMJ51" s="78"/>
      <c r="AMK51" s="78"/>
      <c r="AML51" s="78"/>
      <c r="AMM51" s="78"/>
      <c r="AMN51" s="78"/>
    </row>
    <row r="52" spans="1:1028" s="328" customFormat="1">
      <c r="A52" s="361">
        <f t="shared" si="4"/>
        <v>47</v>
      </c>
      <c r="B52" s="362">
        <v>2</v>
      </c>
      <c r="C52" s="362" t="s">
        <v>352</v>
      </c>
      <c r="D52" s="370" t="s">
        <v>1330</v>
      </c>
      <c r="E52" s="363" t="s">
        <v>1410</v>
      </c>
      <c r="F52" s="361"/>
      <c r="G52" s="368"/>
      <c r="H52" s="365"/>
      <c r="I52" s="366">
        <v>0.28999999999999998</v>
      </c>
      <c r="J52" s="367">
        <f t="shared" si="2"/>
        <v>0.57999999999999996</v>
      </c>
      <c r="K52" s="366">
        <v>0.28999999999999998</v>
      </c>
      <c r="L52" s="367">
        <f t="shared" si="3"/>
        <v>0.57999999999999996</v>
      </c>
      <c r="M52" s="368" t="s">
        <v>916</v>
      </c>
      <c r="N52" s="369"/>
      <c r="O52" s="98"/>
      <c r="P52" s="98"/>
      <c r="Q52" s="78"/>
      <c r="R52" s="78"/>
      <c r="S52" s="78"/>
      <c r="T52" s="78"/>
      <c r="U52" s="78"/>
      <c r="V52" s="78"/>
      <c r="W52" s="78"/>
      <c r="X52" s="78"/>
      <c r="Y52" s="78"/>
      <c r="Z52" s="78"/>
      <c r="AA52" s="78"/>
      <c r="AB52" s="78"/>
      <c r="AC52" s="78"/>
      <c r="AD52" s="78"/>
      <c r="AE52" s="78"/>
      <c r="AF52" s="78"/>
      <c r="AG52" s="78"/>
      <c r="AH52" s="78"/>
      <c r="AI52" s="78"/>
      <c r="AJ52" s="78"/>
      <c r="AK52" s="78"/>
      <c r="AL52" s="78"/>
      <c r="AM52" s="78"/>
      <c r="AN52" s="78"/>
      <c r="AO52" s="78"/>
      <c r="AP52" s="78"/>
      <c r="AQ52" s="78"/>
      <c r="AR52" s="78"/>
      <c r="AS52" s="78"/>
      <c r="AT52" s="78"/>
      <c r="AU52" s="78"/>
      <c r="AV52" s="78"/>
      <c r="AW52" s="78"/>
      <c r="AX52" s="78"/>
      <c r="AY52" s="78"/>
      <c r="AZ52" s="78"/>
      <c r="BA52" s="78"/>
      <c r="BB52" s="78"/>
      <c r="BC52" s="78"/>
      <c r="BD52" s="78"/>
      <c r="BE52" s="78"/>
      <c r="BF52" s="78"/>
      <c r="BG52" s="78"/>
      <c r="BH52" s="78"/>
      <c r="BI52" s="78"/>
      <c r="BJ52" s="78"/>
      <c r="BK52" s="78"/>
      <c r="BL52" s="78"/>
      <c r="BM52" s="78"/>
      <c r="BN52" s="78"/>
      <c r="BO52" s="78"/>
      <c r="BP52" s="78"/>
      <c r="BQ52" s="78"/>
      <c r="BR52" s="78"/>
      <c r="BS52" s="78"/>
      <c r="BT52" s="78"/>
      <c r="BU52" s="78"/>
      <c r="BV52" s="78"/>
      <c r="BW52" s="78"/>
      <c r="BX52" s="78"/>
      <c r="BY52" s="78"/>
      <c r="BZ52" s="78"/>
      <c r="CA52" s="78"/>
      <c r="CB52" s="78"/>
      <c r="CC52" s="78"/>
      <c r="CD52" s="78"/>
      <c r="CE52" s="78"/>
      <c r="CF52" s="78"/>
      <c r="CG52" s="78"/>
      <c r="CH52" s="78"/>
      <c r="CI52" s="78"/>
      <c r="CJ52" s="78"/>
      <c r="CK52" s="78"/>
      <c r="CL52" s="78"/>
      <c r="CM52" s="78"/>
      <c r="CN52" s="78"/>
      <c r="CO52" s="78"/>
      <c r="CP52" s="78"/>
      <c r="CQ52" s="78"/>
      <c r="CR52" s="78"/>
      <c r="CS52" s="78"/>
      <c r="CT52" s="78"/>
      <c r="CU52" s="78"/>
      <c r="CV52" s="78"/>
      <c r="CW52" s="78"/>
      <c r="CX52" s="78"/>
      <c r="CY52" s="78"/>
      <c r="CZ52" s="78"/>
      <c r="DA52" s="78"/>
      <c r="DB52" s="78"/>
      <c r="DC52" s="78"/>
      <c r="DD52" s="78"/>
      <c r="DE52" s="78"/>
      <c r="DF52" s="78"/>
      <c r="DG52" s="78"/>
      <c r="DH52" s="78"/>
      <c r="DI52" s="78"/>
      <c r="DJ52" s="78"/>
      <c r="DK52" s="78"/>
      <c r="DL52" s="78"/>
      <c r="DM52" s="78"/>
      <c r="DN52" s="78"/>
      <c r="DO52" s="78"/>
      <c r="DP52" s="78"/>
      <c r="DQ52" s="78"/>
      <c r="DR52" s="78"/>
      <c r="DS52" s="78"/>
      <c r="DT52" s="78"/>
      <c r="DU52" s="78"/>
      <c r="DV52" s="78"/>
      <c r="DW52" s="78"/>
      <c r="DX52" s="78"/>
      <c r="DY52" s="78"/>
      <c r="DZ52" s="78"/>
      <c r="EA52" s="78"/>
      <c r="EB52" s="78"/>
      <c r="EC52" s="78"/>
      <c r="ED52" s="78"/>
      <c r="EE52" s="78"/>
      <c r="EF52" s="78"/>
      <c r="EG52" s="78"/>
      <c r="EH52" s="78"/>
      <c r="EI52" s="78"/>
      <c r="EJ52" s="78"/>
      <c r="EK52" s="78"/>
      <c r="EL52" s="78"/>
      <c r="EM52" s="78"/>
      <c r="EN52" s="78"/>
      <c r="EO52" s="78"/>
      <c r="EP52" s="78"/>
      <c r="EQ52" s="78"/>
      <c r="ER52" s="78"/>
      <c r="ES52" s="78"/>
      <c r="ET52" s="78"/>
      <c r="EU52" s="78"/>
      <c r="EV52" s="78"/>
      <c r="EW52" s="78"/>
      <c r="EX52" s="78"/>
      <c r="EY52" s="78"/>
      <c r="EZ52" s="78"/>
      <c r="FA52" s="78"/>
      <c r="FB52" s="78"/>
      <c r="FC52" s="78"/>
      <c r="FD52" s="78"/>
      <c r="FE52" s="78"/>
      <c r="FF52" s="78"/>
      <c r="FG52" s="78"/>
      <c r="FH52" s="78"/>
      <c r="FI52" s="78"/>
      <c r="FJ52" s="78"/>
      <c r="FK52" s="78"/>
      <c r="FL52" s="78"/>
      <c r="FM52" s="78"/>
      <c r="FN52" s="78"/>
      <c r="FO52" s="78"/>
      <c r="FP52" s="78"/>
      <c r="FQ52" s="78"/>
      <c r="FR52" s="78"/>
      <c r="FS52" s="78"/>
      <c r="FT52" s="78"/>
      <c r="FU52" s="78"/>
      <c r="FV52" s="78"/>
      <c r="FW52" s="78"/>
      <c r="FX52" s="78"/>
      <c r="FY52" s="78"/>
      <c r="FZ52" s="78"/>
      <c r="GA52" s="78"/>
      <c r="GB52" s="78"/>
      <c r="GC52" s="78"/>
      <c r="GD52" s="78"/>
      <c r="GE52" s="78"/>
      <c r="GF52" s="78"/>
      <c r="GG52" s="78"/>
      <c r="GH52" s="78"/>
      <c r="GI52" s="78"/>
      <c r="GJ52" s="78"/>
      <c r="GK52" s="78"/>
      <c r="GL52" s="78"/>
      <c r="GM52" s="78"/>
      <c r="GN52" s="78"/>
      <c r="GO52" s="78"/>
      <c r="GP52" s="78"/>
      <c r="GQ52" s="78"/>
      <c r="GR52" s="78"/>
      <c r="GS52" s="78"/>
      <c r="GT52" s="78"/>
      <c r="GU52" s="78"/>
      <c r="GV52" s="78"/>
      <c r="GW52" s="78"/>
      <c r="GX52" s="78"/>
      <c r="GY52" s="78"/>
      <c r="GZ52" s="78"/>
      <c r="HA52" s="78"/>
      <c r="HB52" s="78"/>
      <c r="HC52" s="78"/>
      <c r="HD52" s="78"/>
      <c r="HE52" s="78"/>
      <c r="HF52" s="78"/>
      <c r="HG52" s="78"/>
      <c r="HH52" s="78"/>
      <c r="HI52" s="78"/>
      <c r="HJ52" s="78"/>
      <c r="HK52" s="78"/>
      <c r="HL52" s="78"/>
      <c r="HM52" s="78"/>
      <c r="HN52" s="78"/>
      <c r="HO52" s="78"/>
      <c r="HP52" s="78"/>
      <c r="HQ52" s="78"/>
      <c r="HR52" s="78"/>
      <c r="HS52" s="78"/>
      <c r="HT52" s="78"/>
      <c r="HU52" s="78"/>
      <c r="HV52" s="78"/>
      <c r="HW52" s="78"/>
      <c r="HX52" s="78"/>
      <c r="HY52" s="78"/>
      <c r="HZ52" s="78"/>
      <c r="IA52" s="78"/>
      <c r="IB52" s="78"/>
      <c r="IC52" s="78"/>
      <c r="ID52" s="78"/>
      <c r="IE52" s="78"/>
      <c r="IF52" s="78"/>
      <c r="IG52" s="78"/>
      <c r="IH52" s="78"/>
      <c r="II52" s="78"/>
      <c r="IJ52" s="78"/>
      <c r="IK52" s="78"/>
      <c r="IL52" s="78"/>
      <c r="IM52" s="78"/>
      <c r="IN52" s="78"/>
      <c r="IO52" s="78"/>
      <c r="IP52" s="78"/>
      <c r="IQ52" s="78"/>
      <c r="IR52" s="78"/>
      <c r="IS52" s="78"/>
      <c r="IT52" s="78"/>
      <c r="IU52" s="78"/>
      <c r="IV52" s="78"/>
      <c r="IW52" s="78"/>
      <c r="IX52" s="78"/>
      <c r="IY52" s="78"/>
      <c r="IZ52" s="78"/>
      <c r="JA52" s="78"/>
      <c r="JB52" s="78"/>
      <c r="JC52" s="78"/>
      <c r="JD52" s="78"/>
      <c r="JE52" s="78"/>
      <c r="JF52" s="78"/>
      <c r="JG52" s="78"/>
      <c r="JH52" s="78"/>
      <c r="JI52" s="78"/>
      <c r="JJ52" s="78"/>
      <c r="JK52" s="78"/>
      <c r="JL52" s="78"/>
      <c r="JM52" s="78"/>
      <c r="JN52" s="78"/>
      <c r="JO52" s="78"/>
      <c r="JP52" s="78"/>
      <c r="JQ52" s="78"/>
      <c r="JR52" s="78"/>
      <c r="JS52" s="78"/>
      <c r="JT52" s="78"/>
      <c r="JU52" s="78"/>
      <c r="JV52" s="78"/>
      <c r="JW52" s="78"/>
      <c r="JX52" s="78"/>
      <c r="JY52" s="78"/>
      <c r="JZ52" s="78"/>
      <c r="KA52" s="78"/>
      <c r="KB52" s="78"/>
      <c r="KC52" s="78"/>
      <c r="KD52" s="78"/>
      <c r="KE52" s="78"/>
      <c r="KF52" s="78"/>
      <c r="KG52" s="78"/>
      <c r="KH52" s="78"/>
      <c r="KI52" s="78"/>
      <c r="KJ52" s="78"/>
      <c r="KK52" s="78"/>
      <c r="KL52" s="78"/>
      <c r="KM52" s="78"/>
      <c r="KN52" s="78"/>
      <c r="KO52" s="78"/>
      <c r="KP52" s="78"/>
      <c r="KQ52" s="78"/>
      <c r="KR52" s="78"/>
      <c r="KS52" s="78"/>
      <c r="KT52" s="78"/>
      <c r="KU52" s="78"/>
      <c r="KV52" s="78"/>
      <c r="KW52" s="78"/>
      <c r="KX52" s="78"/>
      <c r="KY52" s="78"/>
      <c r="KZ52" s="78"/>
      <c r="LA52" s="78"/>
      <c r="LB52" s="78"/>
      <c r="LC52" s="78"/>
      <c r="LD52" s="78"/>
      <c r="LE52" s="78"/>
      <c r="LF52" s="78"/>
      <c r="LG52" s="78"/>
      <c r="LH52" s="78"/>
      <c r="LI52" s="78"/>
      <c r="LJ52" s="78"/>
      <c r="LK52" s="78"/>
      <c r="LL52" s="78"/>
      <c r="LM52" s="78"/>
      <c r="LN52" s="78"/>
      <c r="LO52" s="78"/>
      <c r="LP52" s="78"/>
      <c r="LQ52" s="78"/>
      <c r="LR52" s="78"/>
      <c r="LS52" s="78"/>
      <c r="LT52" s="78"/>
      <c r="LU52" s="78"/>
      <c r="LV52" s="78"/>
      <c r="LW52" s="78"/>
      <c r="LX52" s="78"/>
      <c r="LY52" s="78"/>
      <c r="LZ52" s="78"/>
      <c r="MA52" s="78"/>
      <c r="MB52" s="78"/>
      <c r="MC52" s="78"/>
      <c r="MD52" s="78"/>
      <c r="ME52" s="78"/>
      <c r="MF52" s="78"/>
      <c r="MG52" s="78"/>
      <c r="MH52" s="78"/>
      <c r="MI52" s="78"/>
      <c r="MJ52" s="78"/>
      <c r="MK52" s="78"/>
      <c r="ML52" s="78"/>
      <c r="MM52" s="78"/>
      <c r="MN52" s="78"/>
      <c r="MO52" s="78"/>
      <c r="MP52" s="78"/>
      <c r="MQ52" s="78"/>
      <c r="MR52" s="78"/>
      <c r="MS52" s="78"/>
      <c r="MT52" s="78"/>
      <c r="MU52" s="78"/>
      <c r="MV52" s="78"/>
      <c r="MW52" s="78"/>
      <c r="MX52" s="78"/>
      <c r="MY52" s="78"/>
      <c r="MZ52" s="78"/>
      <c r="NA52" s="78"/>
      <c r="NB52" s="78"/>
      <c r="NC52" s="78"/>
      <c r="ND52" s="78"/>
      <c r="NE52" s="78"/>
      <c r="NF52" s="78"/>
      <c r="NG52" s="78"/>
      <c r="NH52" s="78"/>
      <c r="NI52" s="78"/>
      <c r="NJ52" s="78"/>
      <c r="NK52" s="78"/>
      <c r="NL52" s="78"/>
      <c r="NM52" s="78"/>
      <c r="NN52" s="78"/>
      <c r="NO52" s="78"/>
      <c r="NP52" s="78"/>
      <c r="NQ52" s="78"/>
      <c r="NR52" s="78"/>
      <c r="NS52" s="78"/>
      <c r="NT52" s="78"/>
      <c r="NU52" s="78"/>
      <c r="NV52" s="78"/>
      <c r="NW52" s="78"/>
      <c r="NX52" s="78"/>
      <c r="NY52" s="78"/>
      <c r="NZ52" s="78"/>
      <c r="OA52" s="78"/>
      <c r="OB52" s="78"/>
      <c r="OC52" s="78"/>
      <c r="OD52" s="78"/>
      <c r="OE52" s="78"/>
      <c r="OF52" s="78"/>
      <c r="OG52" s="78"/>
      <c r="OH52" s="78"/>
      <c r="OI52" s="78"/>
      <c r="OJ52" s="78"/>
      <c r="OK52" s="78"/>
      <c r="OL52" s="78"/>
      <c r="OM52" s="78"/>
      <c r="ON52" s="78"/>
      <c r="OO52" s="78"/>
      <c r="OP52" s="78"/>
      <c r="OQ52" s="78"/>
      <c r="OR52" s="78"/>
      <c r="OS52" s="78"/>
      <c r="OT52" s="78"/>
      <c r="OU52" s="78"/>
      <c r="OV52" s="78"/>
      <c r="OW52" s="78"/>
      <c r="OX52" s="78"/>
      <c r="OY52" s="78"/>
      <c r="OZ52" s="78"/>
      <c r="PA52" s="78"/>
      <c r="PB52" s="78"/>
      <c r="PC52" s="78"/>
      <c r="PD52" s="78"/>
      <c r="PE52" s="78"/>
      <c r="PF52" s="78"/>
      <c r="PG52" s="78"/>
      <c r="PH52" s="78"/>
      <c r="PI52" s="78"/>
      <c r="PJ52" s="78"/>
      <c r="PK52" s="78"/>
      <c r="PL52" s="78"/>
      <c r="PM52" s="78"/>
      <c r="PN52" s="78"/>
      <c r="PO52" s="78"/>
      <c r="PP52" s="78"/>
      <c r="PQ52" s="78"/>
      <c r="PR52" s="78"/>
      <c r="PS52" s="78"/>
      <c r="PT52" s="78"/>
      <c r="PU52" s="78"/>
      <c r="PV52" s="78"/>
      <c r="PW52" s="78"/>
      <c r="PX52" s="78"/>
      <c r="PY52" s="78"/>
      <c r="PZ52" s="78"/>
      <c r="QA52" s="78"/>
      <c r="QB52" s="78"/>
      <c r="QC52" s="78"/>
      <c r="QD52" s="78"/>
      <c r="QE52" s="78"/>
      <c r="QF52" s="78"/>
      <c r="QG52" s="78"/>
      <c r="QH52" s="78"/>
      <c r="QI52" s="78"/>
      <c r="QJ52" s="78"/>
      <c r="QK52" s="78"/>
      <c r="QL52" s="78"/>
      <c r="QM52" s="78"/>
      <c r="QN52" s="78"/>
      <c r="QO52" s="78"/>
      <c r="QP52" s="78"/>
      <c r="QQ52" s="78"/>
      <c r="QR52" s="78"/>
      <c r="QS52" s="78"/>
      <c r="QT52" s="78"/>
      <c r="QU52" s="78"/>
      <c r="QV52" s="78"/>
      <c r="QW52" s="78"/>
      <c r="QX52" s="78"/>
      <c r="QY52" s="78"/>
      <c r="QZ52" s="78"/>
      <c r="RA52" s="78"/>
      <c r="RB52" s="78"/>
      <c r="RC52" s="78"/>
      <c r="RD52" s="78"/>
      <c r="RE52" s="78"/>
      <c r="RF52" s="78"/>
      <c r="RG52" s="78"/>
      <c r="RH52" s="78"/>
      <c r="RI52" s="78"/>
      <c r="RJ52" s="78"/>
      <c r="RK52" s="78"/>
      <c r="RL52" s="78"/>
      <c r="RM52" s="78"/>
      <c r="RN52" s="78"/>
      <c r="RO52" s="78"/>
      <c r="RP52" s="78"/>
      <c r="RQ52" s="78"/>
      <c r="RR52" s="78"/>
      <c r="RS52" s="78"/>
      <c r="RT52" s="78"/>
      <c r="RU52" s="78"/>
      <c r="RV52" s="78"/>
      <c r="RW52" s="78"/>
      <c r="RX52" s="78"/>
      <c r="RY52" s="78"/>
      <c r="RZ52" s="78"/>
      <c r="SA52" s="78"/>
      <c r="SB52" s="78"/>
      <c r="SC52" s="78"/>
      <c r="SD52" s="78"/>
      <c r="SE52" s="78"/>
      <c r="SF52" s="78"/>
      <c r="SG52" s="78"/>
      <c r="SH52" s="78"/>
      <c r="SI52" s="78"/>
      <c r="SJ52" s="78"/>
      <c r="SK52" s="78"/>
      <c r="SL52" s="78"/>
      <c r="SM52" s="78"/>
      <c r="SN52" s="78"/>
      <c r="SO52" s="78"/>
      <c r="SP52" s="78"/>
      <c r="SQ52" s="78"/>
      <c r="SR52" s="78"/>
      <c r="SS52" s="78"/>
      <c r="ST52" s="78"/>
      <c r="SU52" s="78"/>
      <c r="SV52" s="78"/>
      <c r="SW52" s="78"/>
      <c r="SX52" s="78"/>
      <c r="SY52" s="78"/>
      <c r="SZ52" s="78"/>
      <c r="TA52" s="78"/>
      <c r="TB52" s="78"/>
      <c r="TC52" s="78"/>
      <c r="TD52" s="78"/>
      <c r="TE52" s="78"/>
      <c r="TF52" s="78"/>
      <c r="TG52" s="78"/>
      <c r="TH52" s="78"/>
      <c r="TI52" s="78"/>
      <c r="TJ52" s="78"/>
      <c r="TK52" s="78"/>
      <c r="TL52" s="78"/>
      <c r="TM52" s="78"/>
      <c r="TN52" s="78"/>
      <c r="TO52" s="78"/>
      <c r="TP52" s="78"/>
      <c r="TQ52" s="78"/>
      <c r="TR52" s="78"/>
      <c r="TS52" s="78"/>
      <c r="TT52" s="78"/>
      <c r="TU52" s="78"/>
      <c r="TV52" s="78"/>
      <c r="TW52" s="78"/>
      <c r="TX52" s="78"/>
      <c r="TY52" s="78"/>
      <c r="TZ52" s="78"/>
      <c r="UA52" s="78"/>
      <c r="UB52" s="78"/>
      <c r="UC52" s="78"/>
      <c r="UD52" s="78"/>
      <c r="UE52" s="78"/>
      <c r="UF52" s="78"/>
      <c r="UG52" s="78"/>
      <c r="UH52" s="78"/>
      <c r="UI52" s="78"/>
      <c r="UJ52" s="78"/>
      <c r="UK52" s="78"/>
      <c r="UL52" s="78"/>
      <c r="UM52" s="78"/>
      <c r="UN52" s="78"/>
      <c r="UO52" s="78"/>
      <c r="UP52" s="78"/>
      <c r="UQ52" s="78"/>
      <c r="UR52" s="78"/>
      <c r="US52" s="78"/>
      <c r="UT52" s="78"/>
      <c r="UU52" s="78"/>
      <c r="UV52" s="78"/>
      <c r="UW52" s="78"/>
      <c r="UX52" s="78"/>
      <c r="UY52" s="78"/>
      <c r="UZ52" s="78"/>
      <c r="VA52" s="78"/>
      <c r="VB52" s="78"/>
      <c r="VC52" s="78"/>
      <c r="VD52" s="78"/>
      <c r="VE52" s="78"/>
      <c r="VF52" s="78"/>
      <c r="VG52" s="78"/>
      <c r="VH52" s="78"/>
      <c r="VI52" s="78"/>
      <c r="VJ52" s="78"/>
      <c r="VK52" s="78"/>
      <c r="VL52" s="78"/>
      <c r="VM52" s="78"/>
      <c r="VN52" s="78"/>
      <c r="VO52" s="78"/>
      <c r="VP52" s="78"/>
      <c r="VQ52" s="78"/>
      <c r="VR52" s="78"/>
      <c r="VS52" s="78"/>
      <c r="VT52" s="78"/>
      <c r="VU52" s="78"/>
      <c r="VV52" s="78"/>
      <c r="VW52" s="78"/>
      <c r="VX52" s="78"/>
      <c r="VY52" s="78"/>
      <c r="VZ52" s="78"/>
      <c r="WA52" s="78"/>
      <c r="WB52" s="78"/>
      <c r="WC52" s="78"/>
      <c r="WD52" s="78"/>
      <c r="WE52" s="78"/>
      <c r="WF52" s="78"/>
      <c r="WG52" s="78"/>
      <c r="WH52" s="78"/>
      <c r="WI52" s="78"/>
      <c r="WJ52" s="78"/>
      <c r="WK52" s="78"/>
      <c r="WL52" s="78"/>
      <c r="WM52" s="78"/>
      <c r="WN52" s="78"/>
      <c r="WO52" s="78"/>
      <c r="WP52" s="78"/>
      <c r="WQ52" s="78"/>
      <c r="WR52" s="78"/>
      <c r="WS52" s="78"/>
      <c r="WT52" s="78"/>
      <c r="WU52" s="78"/>
      <c r="WV52" s="78"/>
      <c r="WW52" s="78"/>
      <c r="WX52" s="78"/>
      <c r="WY52" s="78"/>
      <c r="WZ52" s="78"/>
      <c r="XA52" s="78"/>
      <c r="XB52" s="78"/>
      <c r="XC52" s="78"/>
      <c r="XD52" s="78"/>
      <c r="XE52" s="78"/>
      <c r="XF52" s="78"/>
      <c r="XG52" s="78"/>
      <c r="XH52" s="78"/>
      <c r="XI52" s="78"/>
      <c r="XJ52" s="78"/>
      <c r="XK52" s="78"/>
      <c r="XL52" s="78"/>
      <c r="XM52" s="78"/>
      <c r="XN52" s="78"/>
      <c r="XO52" s="78"/>
      <c r="XP52" s="78"/>
      <c r="XQ52" s="78"/>
      <c r="XR52" s="78"/>
      <c r="XS52" s="78"/>
      <c r="XT52" s="78"/>
      <c r="XU52" s="78"/>
      <c r="XV52" s="78"/>
      <c r="XW52" s="78"/>
      <c r="XX52" s="78"/>
      <c r="XY52" s="78"/>
      <c r="XZ52" s="78"/>
      <c r="YA52" s="78"/>
      <c r="YB52" s="78"/>
      <c r="YC52" s="78"/>
      <c r="YD52" s="78"/>
      <c r="YE52" s="78"/>
      <c r="YF52" s="78"/>
      <c r="YG52" s="78"/>
      <c r="YH52" s="78"/>
      <c r="YI52" s="78"/>
      <c r="YJ52" s="78"/>
      <c r="YK52" s="78"/>
      <c r="YL52" s="78"/>
      <c r="YM52" s="78"/>
      <c r="YN52" s="78"/>
      <c r="YO52" s="78"/>
      <c r="YP52" s="78"/>
      <c r="YQ52" s="78"/>
      <c r="YR52" s="78"/>
      <c r="YS52" s="78"/>
      <c r="YT52" s="78"/>
      <c r="YU52" s="78"/>
      <c r="YV52" s="78"/>
      <c r="YW52" s="78"/>
      <c r="YX52" s="78"/>
      <c r="YY52" s="78"/>
      <c r="YZ52" s="78"/>
      <c r="ZA52" s="78"/>
      <c r="ZB52" s="78"/>
      <c r="ZC52" s="78"/>
      <c r="ZD52" s="78"/>
      <c r="ZE52" s="78"/>
      <c r="ZF52" s="78"/>
      <c r="ZG52" s="78"/>
      <c r="ZH52" s="78"/>
      <c r="ZI52" s="78"/>
      <c r="ZJ52" s="78"/>
      <c r="ZK52" s="78"/>
      <c r="ZL52" s="78"/>
      <c r="ZM52" s="78"/>
      <c r="ZN52" s="78"/>
      <c r="ZO52" s="78"/>
      <c r="ZP52" s="78"/>
      <c r="ZQ52" s="78"/>
      <c r="ZR52" s="78"/>
      <c r="ZS52" s="78"/>
      <c r="ZT52" s="78"/>
      <c r="ZU52" s="78"/>
      <c r="ZV52" s="78"/>
      <c r="ZW52" s="78"/>
      <c r="ZX52" s="78"/>
      <c r="ZY52" s="78"/>
      <c r="ZZ52" s="78"/>
      <c r="AAA52" s="78"/>
      <c r="AAB52" s="78"/>
      <c r="AAC52" s="78"/>
      <c r="AAD52" s="78"/>
      <c r="AAE52" s="78"/>
      <c r="AAF52" s="78"/>
      <c r="AAG52" s="78"/>
      <c r="AAH52" s="78"/>
      <c r="AAI52" s="78"/>
      <c r="AAJ52" s="78"/>
      <c r="AAK52" s="78"/>
      <c r="AAL52" s="78"/>
      <c r="AAM52" s="78"/>
      <c r="AAN52" s="78"/>
      <c r="AAO52" s="78"/>
      <c r="AAP52" s="78"/>
      <c r="AAQ52" s="78"/>
      <c r="AAR52" s="78"/>
      <c r="AAS52" s="78"/>
      <c r="AAT52" s="78"/>
      <c r="AAU52" s="78"/>
      <c r="AAV52" s="78"/>
      <c r="AAW52" s="78"/>
      <c r="AAX52" s="78"/>
      <c r="AAY52" s="78"/>
      <c r="AAZ52" s="78"/>
      <c r="ABA52" s="78"/>
      <c r="ABB52" s="78"/>
      <c r="ABC52" s="78"/>
      <c r="ABD52" s="78"/>
      <c r="ABE52" s="78"/>
      <c r="ABF52" s="78"/>
      <c r="ABG52" s="78"/>
      <c r="ABH52" s="78"/>
      <c r="ABI52" s="78"/>
      <c r="ABJ52" s="78"/>
      <c r="ABK52" s="78"/>
      <c r="ABL52" s="78"/>
      <c r="ABM52" s="78"/>
      <c r="ABN52" s="78"/>
      <c r="ABO52" s="78"/>
      <c r="ABP52" s="78"/>
      <c r="ABQ52" s="78"/>
      <c r="ABR52" s="78"/>
      <c r="ABS52" s="78"/>
      <c r="ABT52" s="78"/>
      <c r="ABU52" s="78"/>
      <c r="ABV52" s="78"/>
      <c r="ABW52" s="78"/>
      <c r="ABX52" s="78"/>
      <c r="ABY52" s="78"/>
      <c r="ABZ52" s="78"/>
      <c r="ACA52" s="78"/>
      <c r="ACB52" s="78"/>
      <c r="ACC52" s="78"/>
      <c r="ACD52" s="78"/>
      <c r="ACE52" s="78"/>
      <c r="ACF52" s="78"/>
      <c r="ACG52" s="78"/>
      <c r="ACH52" s="78"/>
      <c r="ACI52" s="78"/>
      <c r="ACJ52" s="78"/>
      <c r="ACK52" s="78"/>
      <c r="ACL52" s="78"/>
      <c r="ACM52" s="78"/>
      <c r="ACN52" s="78"/>
      <c r="ACO52" s="78"/>
      <c r="ACP52" s="78"/>
      <c r="ACQ52" s="78"/>
      <c r="ACR52" s="78"/>
      <c r="ACS52" s="78"/>
      <c r="ACT52" s="78"/>
      <c r="ACU52" s="78"/>
      <c r="ACV52" s="78"/>
      <c r="ACW52" s="78"/>
      <c r="ACX52" s="78"/>
      <c r="ACY52" s="78"/>
      <c r="ACZ52" s="78"/>
      <c r="ADA52" s="78"/>
      <c r="ADB52" s="78"/>
      <c r="ADC52" s="78"/>
      <c r="ADD52" s="78"/>
      <c r="ADE52" s="78"/>
      <c r="ADF52" s="78"/>
      <c r="ADG52" s="78"/>
      <c r="ADH52" s="78"/>
      <c r="ADI52" s="78"/>
      <c r="ADJ52" s="78"/>
      <c r="ADK52" s="78"/>
      <c r="ADL52" s="78"/>
      <c r="ADM52" s="78"/>
      <c r="ADN52" s="78"/>
      <c r="ADO52" s="78"/>
      <c r="ADP52" s="78"/>
      <c r="ADQ52" s="78"/>
      <c r="ADR52" s="78"/>
      <c r="ADS52" s="78"/>
      <c r="ADT52" s="78"/>
      <c r="ADU52" s="78"/>
      <c r="ADV52" s="78"/>
      <c r="ADW52" s="78"/>
      <c r="ADX52" s="78"/>
      <c r="ADY52" s="78"/>
      <c r="ADZ52" s="78"/>
      <c r="AEA52" s="78"/>
      <c r="AEB52" s="78"/>
      <c r="AEC52" s="78"/>
      <c r="AED52" s="78"/>
      <c r="AEE52" s="78"/>
      <c r="AEF52" s="78"/>
      <c r="AEG52" s="78"/>
      <c r="AEH52" s="78"/>
      <c r="AEI52" s="78"/>
      <c r="AEJ52" s="78"/>
      <c r="AEK52" s="78"/>
      <c r="AEL52" s="78"/>
      <c r="AEM52" s="78"/>
      <c r="AEN52" s="78"/>
      <c r="AEO52" s="78"/>
      <c r="AEP52" s="78"/>
      <c r="AEQ52" s="78"/>
      <c r="AER52" s="78"/>
      <c r="AES52" s="78"/>
      <c r="AET52" s="78"/>
      <c r="AEU52" s="78"/>
      <c r="AEV52" s="78"/>
      <c r="AEW52" s="78"/>
      <c r="AEX52" s="78"/>
      <c r="AEY52" s="78"/>
      <c r="AEZ52" s="78"/>
      <c r="AFA52" s="78"/>
      <c r="AFB52" s="78"/>
      <c r="AFC52" s="78"/>
      <c r="AFD52" s="78"/>
      <c r="AFE52" s="78"/>
      <c r="AFF52" s="78"/>
      <c r="AFG52" s="78"/>
      <c r="AFH52" s="78"/>
      <c r="AFI52" s="78"/>
      <c r="AFJ52" s="78"/>
      <c r="AFK52" s="78"/>
      <c r="AFL52" s="78"/>
      <c r="AFM52" s="78"/>
      <c r="AFN52" s="78"/>
      <c r="AFO52" s="78"/>
      <c r="AFP52" s="78"/>
      <c r="AFQ52" s="78"/>
      <c r="AFR52" s="78"/>
      <c r="AFS52" s="78"/>
      <c r="AFT52" s="78"/>
      <c r="AFU52" s="78"/>
      <c r="AFV52" s="78"/>
      <c r="AFW52" s="78"/>
      <c r="AFX52" s="78"/>
      <c r="AFY52" s="78"/>
      <c r="AFZ52" s="78"/>
      <c r="AGA52" s="78"/>
      <c r="AGB52" s="78"/>
      <c r="AGC52" s="78"/>
      <c r="AGD52" s="78"/>
      <c r="AGE52" s="78"/>
      <c r="AGF52" s="78"/>
      <c r="AGG52" s="78"/>
      <c r="AGH52" s="78"/>
      <c r="AGI52" s="78"/>
      <c r="AGJ52" s="78"/>
      <c r="AGK52" s="78"/>
      <c r="AGL52" s="78"/>
      <c r="AGM52" s="78"/>
      <c r="AGN52" s="78"/>
      <c r="AGO52" s="78"/>
      <c r="AGP52" s="78"/>
      <c r="AGQ52" s="78"/>
      <c r="AGR52" s="78"/>
      <c r="AGS52" s="78"/>
      <c r="AGT52" s="78"/>
      <c r="AGU52" s="78"/>
      <c r="AGV52" s="78"/>
      <c r="AGW52" s="78"/>
      <c r="AGX52" s="78"/>
      <c r="AGY52" s="78"/>
      <c r="AGZ52" s="78"/>
      <c r="AHA52" s="78"/>
      <c r="AHB52" s="78"/>
      <c r="AHC52" s="78"/>
      <c r="AHD52" s="78"/>
      <c r="AHE52" s="78"/>
      <c r="AHF52" s="78"/>
      <c r="AHG52" s="78"/>
      <c r="AHH52" s="78"/>
      <c r="AHI52" s="78"/>
      <c r="AHJ52" s="78"/>
      <c r="AHK52" s="78"/>
      <c r="AHL52" s="78"/>
      <c r="AHM52" s="78"/>
      <c r="AHN52" s="78"/>
      <c r="AHO52" s="78"/>
      <c r="AHP52" s="78"/>
      <c r="AHQ52" s="78"/>
      <c r="AHR52" s="78"/>
      <c r="AHS52" s="78"/>
      <c r="AHT52" s="78"/>
      <c r="AHU52" s="78"/>
      <c r="AHV52" s="78"/>
      <c r="AHW52" s="78"/>
      <c r="AHX52" s="78"/>
      <c r="AHY52" s="78"/>
      <c r="AHZ52" s="78"/>
      <c r="AIA52" s="78"/>
      <c r="AIB52" s="78"/>
      <c r="AIC52" s="78"/>
      <c r="AID52" s="78"/>
      <c r="AIE52" s="78"/>
      <c r="AIF52" s="78"/>
      <c r="AIG52" s="78"/>
      <c r="AIH52" s="78"/>
      <c r="AII52" s="78"/>
      <c r="AIJ52" s="78"/>
      <c r="AIK52" s="78"/>
      <c r="AIL52" s="78"/>
      <c r="AIM52" s="78"/>
      <c r="AIN52" s="78"/>
      <c r="AIO52" s="78"/>
      <c r="AIP52" s="78"/>
      <c r="AIQ52" s="78"/>
      <c r="AIR52" s="78"/>
      <c r="AIS52" s="78"/>
      <c r="AIT52" s="78"/>
      <c r="AIU52" s="78"/>
      <c r="AIV52" s="78"/>
      <c r="AIW52" s="78"/>
      <c r="AIX52" s="78"/>
      <c r="AIY52" s="78"/>
      <c r="AIZ52" s="78"/>
      <c r="AJA52" s="78"/>
      <c r="AJB52" s="78"/>
      <c r="AJC52" s="78"/>
      <c r="AJD52" s="78"/>
      <c r="AJE52" s="78"/>
      <c r="AJF52" s="78"/>
      <c r="AJG52" s="78"/>
      <c r="AJH52" s="78"/>
      <c r="AJI52" s="78"/>
      <c r="AJJ52" s="78"/>
      <c r="AJK52" s="78"/>
      <c r="AJL52" s="78"/>
      <c r="AJM52" s="78"/>
      <c r="AJN52" s="78"/>
      <c r="AJO52" s="78"/>
      <c r="AJP52" s="78"/>
      <c r="AJQ52" s="78"/>
      <c r="AJR52" s="78"/>
      <c r="AJS52" s="78"/>
      <c r="AJT52" s="78"/>
      <c r="AJU52" s="78"/>
      <c r="AJV52" s="78"/>
      <c r="AJW52" s="78"/>
      <c r="AJX52" s="78"/>
      <c r="AJY52" s="78"/>
      <c r="AJZ52" s="78"/>
      <c r="AKA52" s="78"/>
      <c r="AKB52" s="78"/>
      <c r="AKC52" s="78"/>
      <c r="AKD52" s="78"/>
      <c r="AKE52" s="78"/>
      <c r="AKF52" s="78"/>
      <c r="AKG52" s="78"/>
      <c r="AKH52" s="78"/>
      <c r="AKI52" s="78"/>
      <c r="AKJ52" s="78"/>
      <c r="AKK52" s="78"/>
      <c r="AKL52" s="78"/>
      <c r="AKM52" s="78"/>
      <c r="AKN52" s="78"/>
      <c r="AKO52" s="78"/>
      <c r="AKP52" s="78"/>
      <c r="AKQ52" s="78"/>
      <c r="AKR52" s="78"/>
      <c r="AKS52" s="78"/>
      <c r="AKT52" s="78"/>
      <c r="AKU52" s="78"/>
      <c r="AKV52" s="78"/>
      <c r="AKW52" s="78"/>
      <c r="AKX52" s="78"/>
      <c r="AKY52" s="78"/>
      <c r="AKZ52" s="78"/>
      <c r="ALA52" s="78"/>
      <c r="ALB52" s="78"/>
      <c r="ALC52" s="78"/>
      <c r="ALD52" s="78"/>
      <c r="ALE52" s="78"/>
      <c r="ALF52" s="78"/>
      <c r="ALG52" s="78"/>
      <c r="ALH52" s="78"/>
      <c r="ALI52" s="78"/>
      <c r="ALJ52" s="78"/>
      <c r="ALK52" s="78"/>
      <c r="ALL52" s="78"/>
      <c r="ALM52" s="78"/>
      <c r="ALN52" s="78"/>
      <c r="ALO52" s="78"/>
      <c r="ALP52" s="78"/>
      <c r="ALQ52" s="78"/>
      <c r="ALR52" s="78"/>
      <c r="ALS52" s="78"/>
      <c r="ALT52" s="78"/>
      <c r="ALU52" s="78"/>
      <c r="ALV52" s="78"/>
      <c r="ALW52" s="78"/>
      <c r="ALX52" s="78"/>
      <c r="ALY52" s="78"/>
      <c r="ALZ52" s="78"/>
      <c r="AMA52" s="78"/>
      <c r="AMB52" s="78"/>
      <c r="AMC52" s="78"/>
      <c r="AMD52" s="78"/>
      <c r="AME52" s="78"/>
      <c r="AMF52" s="78"/>
      <c r="AMG52" s="78"/>
      <c r="AMH52" s="78"/>
      <c r="AMI52" s="78"/>
      <c r="AMJ52" s="78"/>
      <c r="AMK52" s="78"/>
      <c r="AML52" s="78"/>
      <c r="AMM52" s="78"/>
      <c r="AMN52" s="78"/>
    </row>
    <row r="53" spans="1:1028" s="328" customFormat="1">
      <c r="A53" s="361">
        <f t="shared" si="4"/>
        <v>48</v>
      </c>
      <c r="B53" s="362">
        <v>1</v>
      </c>
      <c r="C53" s="362" t="s">
        <v>200</v>
      </c>
      <c r="D53" s="363" t="s">
        <v>1331</v>
      </c>
      <c r="E53" s="363" t="s">
        <v>1411</v>
      </c>
      <c r="F53" s="369"/>
      <c r="G53" s="368"/>
      <c r="H53" s="365"/>
      <c r="I53" s="366">
        <v>0.7</v>
      </c>
      <c r="J53" s="367">
        <f t="shared" si="2"/>
        <v>0.7</v>
      </c>
      <c r="K53" s="366">
        <v>0.61899999999999999</v>
      </c>
      <c r="L53" s="367">
        <f t="shared" si="3"/>
        <v>0.61899999999999999</v>
      </c>
      <c r="M53" s="368" t="s">
        <v>916</v>
      </c>
      <c r="N53" s="369"/>
      <c r="O53" s="98"/>
      <c r="P53" s="98"/>
      <c r="Q53" s="78"/>
      <c r="R53" s="78"/>
      <c r="S53" s="78"/>
      <c r="T53" s="78"/>
      <c r="U53" s="78"/>
      <c r="V53" s="78"/>
      <c r="W53" s="78"/>
      <c r="X53" s="78"/>
      <c r="Y53" s="78"/>
      <c r="Z53" s="78"/>
      <c r="AA53" s="78"/>
      <c r="AB53" s="78"/>
      <c r="AC53" s="78"/>
      <c r="AD53" s="78"/>
      <c r="AE53" s="78"/>
      <c r="AF53" s="78"/>
      <c r="AG53" s="78"/>
      <c r="AH53" s="78"/>
      <c r="AI53" s="78"/>
      <c r="AJ53" s="78"/>
      <c r="AK53" s="78"/>
      <c r="AL53" s="78"/>
      <c r="AM53" s="78"/>
      <c r="AN53" s="78"/>
      <c r="AO53" s="78"/>
      <c r="AP53" s="78"/>
      <c r="AQ53" s="78"/>
      <c r="AR53" s="78"/>
      <c r="AS53" s="78"/>
      <c r="AT53" s="78"/>
      <c r="AU53" s="78"/>
      <c r="AV53" s="78"/>
      <c r="AW53" s="78"/>
      <c r="AX53" s="78"/>
      <c r="AY53" s="78"/>
      <c r="AZ53" s="78"/>
      <c r="BA53" s="78"/>
      <c r="BB53" s="78"/>
      <c r="BC53" s="78"/>
      <c r="BD53" s="78"/>
      <c r="BE53" s="78"/>
      <c r="BF53" s="78"/>
      <c r="BG53" s="78"/>
      <c r="BH53" s="78"/>
      <c r="BI53" s="78"/>
      <c r="BJ53" s="78"/>
      <c r="BK53" s="78"/>
      <c r="BL53" s="78"/>
      <c r="BM53" s="78"/>
      <c r="BN53" s="78"/>
      <c r="BO53" s="78"/>
      <c r="BP53" s="78"/>
      <c r="BQ53" s="78"/>
      <c r="BR53" s="78"/>
      <c r="BS53" s="78"/>
      <c r="BT53" s="78"/>
      <c r="BU53" s="78"/>
      <c r="BV53" s="78"/>
      <c r="BW53" s="78"/>
      <c r="BX53" s="78"/>
      <c r="BY53" s="78"/>
      <c r="BZ53" s="78"/>
      <c r="CA53" s="78"/>
      <c r="CB53" s="78"/>
      <c r="CC53" s="78"/>
      <c r="CD53" s="78"/>
      <c r="CE53" s="78"/>
      <c r="CF53" s="78"/>
      <c r="CG53" s="78"/>
      <c r="CH53" s="78"/>
      <c r="CI53" s="78"/>
      <c r="CJ53" s="78"/>
      <c r="CK53" s="78"/>
      <c r="CL53" s="78"/>
      <c r="CM53" s="78"/>
      <c r="CN53" s="78"/>
      <c r="CO53" s="78"/>
      <c r="CP53" s="78"/>
      <c r="CQ53" s="78"/>
      <c r="CR53" s="78"/>
      <c r="CS53" s="78"/>
      <c r="CT53" s="78"/>
      <c r="CU53" s="78"/>
      <c r="CV53" s="78"/>
      <c r="CW53" s="78"/>
      <c r="CX53" s="78"/>
      <c r="CY53" s="78"/>
      <c r="CZ53" s="78"/>
      <c r="DA53" s="78"/>
      <c r="DB53" s="78"/>
      <c r="DC53" s="78"/>
      <c r="DD53" s="78"/>
      <c r="DE53" s="78"/>
      <c r="DF53" s="78"/>
      <c r="DG53" s="78"/>
      <c r="DH53" s="78"/>
      <c r="DI53" s="78"/>
      <c r="DJ53" s="78"/>
      <c r="DK53" s="78"/>
      <c r="DL53" s="78"/>
      <c r="DM53" s="78"/>
      <c r="DN53" s="78"/>
      <c r="DO53" s="78"/>
      <c r="DP53" s="78"/>
      <c r="DQ53" s="78"/>
      <c r="DR53" s="78"/>
      <c r="DS53" s="78"/>
      <c r="DT53" s="78"/>
      <c r="DU53" s="78"/>
      <c r="DV53" s="78"/>
      <c r="DW53" s="78"/>
      <c r="DX53" s="78"/>
      <c r="DY53" s="78"/>
      <c r="DZ53" s="78"/>
      <c r="EA53" s="78"/>
      <c r="EB53" s="78"/>
      <c r="EC53" s="78"/>
      <c r="ED53" s="78"/>
      <c r="EE53" s="78"/>
      <c r="EF53" s="78"/>
      <c r="EG53" s="78"/>
      <c r="EH53" s="78"/>
      <c r="EI53" s="78"/>
      <c r="EJ53" s="78"/>
      <c r="EK53" s="78"/>
      <c r="EL53" s="78"/>
      <c r="EM53" s="78"/>
      <c r="EN53" s="78"/>
      <c r="EO53" s="78"/>
      <c r="EP53" s="78"/>
      <c r="EQ53" s="78"/>
      <c r="ER53" s="78"/>
      <c r="ES53" s="78"/>
      <c r="ET53" s="78"/>
      <c r="EU53" s="78"/>
      <c r="EV53" s="78"/>
      <c r="EW53" s="78"/>
      <c r="EX53" s="78"/>
      <c r="EY53" s="78"/>
      <c r="EZ53" s="78"/>
      <c r="FA53" s="78"/>
      <c r="FB53" s="78"/>
      <c r="FC53" s="78"/>
      <c r="FD53" s="78"/>
      <c r="FE53" s="78"/>
      <c r="FF53" s="78"/>
      <c r="FG53" s="78"/>
      <c r="FH53" s="78"/>
      <c r="FI53" s="78"/>
      <c r="FJ53" s="78"/>
      <c r="FK53" s="78"/>
      <c r="FL53" s="78"/>
      <c r="FM53" s="78"/>
      <c r="FN53" s="78"/>
      <c r="FO53" s="78"/>
      <c r="FP53" s="78"/>
      <c r="FQ53" s="78"/>
      <c r="FR53" s="78"/>
      <c r="FS53" s="78"/>
      <c r="FT53" s="78"/>
      <c r="FU53" s="78"/>
      <c r="FV53" s="78"/>
      <c r="FW53" s="78"/>
      <c r="FX53" s="78"/>
      <c r="FY53" s="78"/>
      <c r="FZ53" s="78"/>
      <c r="GA53" s="78"/>
      <c r="GB53" s="78"/>
      <c r="GC53" s="78"/>
      <c r="GD53" s="78"/>
      <c r="GE53" s="78"/>
      <c r="GF53" s="78"/>
      <c r="GG53" s="78"/>
      <c r="GH53" s="78"/>
      <c r="GI53" s="78"/>
      <c r="GJ53" s="78"/>
      <c r="GK53" s="78"/>
      <c r="GL53" s="78"/>
      <c r="GM53" s="78"/>
      <c r="GN53" s="78"/>
      <c r="GO53" s="78"/>
      <c r="GP53" s="78"/>
      <c r="GQ53" s="78"/>
      <c r="GR53" s="78"/>
      <c r="GS53" s="78"/>
      <c r="GT53" s="78"/>
      <c r="GU53" s="78"/>
      <c r="GV53" s="78"/>
      <c r="GW53" s="78"/>
      <c r="GX53" s="78"/>
      <c r="GY53" s="78"/>
      <c r="GZ53" s="78"/>
      <c r="HA53" s="78"/>
      <c r="HB53" s="78"/>
      <c r="HC53" s="78"/>
      <c r="HD53" s="78"/>
      <c r="HE53" s="78"/>
      <c r="HF53" s="78"/>
      <c r="HG53" s="78"/>
      <c r="HH53" s="78"/>
      <c r="HI53" s="78"/>
      <c r="HJ53" s="78"/>
      <c r="HK53" s="78"/>
      <c r="HL53" s="78"/>
      <c r="HM53" s="78"/>
      <c r="HN53" s="78"/>
      <c r="HO53" s="78"/>
      <c r="HP53" s="78"/>
      <c r="HQ53" s="78"/>
      <c r="HR53" s="78"/>
      <c r="HS53" s="78"/>
      <c r="HT53" s="78"/>
      <c r="HU53" s="78"/>
      <c r="HV53" s="78"/>
      <c r="HW53" s="78"/>
      <c r="HX53" s="78"/>
      <c r="HY53" s="78"/>
      <c r="HZ53" s="78"/>
      <c r="IA53" s="78"/>
      <c r="IB53" s="78"/>
      <c r="IC53" s="78"/>
      <c r="ID53" s="78"/>
      <c r="IE53" s="78"/>
      <c r="IF53" s="78"/>
      <c r="IG53" s="78"/>
      <c r="IH53" s="78"/>
      <c r="II53" s="78"/>
      <c r="IJ53" s="78"/>
      <c r="IK53" s="78"/>
      <c r="IL53" s="78"/>
      <c r="IM53" s="78"/>
      <c r="IN53" s="78"/>
      <c r="IO53" s="78"/>
      <c r="IP53" s="78"/>
      <c r="IQ53" s="78"/>
      <c r="IR53" s="78"/>
      <c r="IS53" s="78"/>
      <c r="IT53" s="78"/>
      <c r="IU53" s="78"/>
      <c r="IV53" s="78"/>
      <c r="IW53" s="78"/>
      <c r="IX53" s="78"/>
      <c r="IY53" s="78"/>
      <c r="IZ53" s="78"/>
      <c r="JA53" s="78"/>
      <c r="JB53" s="78"/>
      <c r="JC53" s="78"/>
      <c r="JD53" s="78"/>
      <c r="JE53" s="78"/>
      <c r="JF53" s="78"/>
      <c r="JG53" s="78"/>
      <c r="JH53" s="78"/>
      <c r="JI53" s="78"/>
      <c r="JJ53" s="78"/>
      <c r="JK53" s="78"/>
      <c r="JL53" s="78"/>
      <c r="JM53" s="78"/>
      <c r="JN53" s="78"/>
      <c r="JO53" s="78"/>
      <c r="JP53" s="78"/>
      <c r="JQ53" s="78"/>
      <c r="JR53" s="78"/>
      <c r="JS53" s="78"/>
      <c r="JT53" s="78"/>
      <c r="JU53" s="78"/>
      <c r="JV53" s="78"/>
      <c r="JW53" s="78"/>
      <c r="JX53" s="78"/>
      <c r="JY53" s="78"/>
      <c r="JZ53" s="78"/>
      <c r="KA53" s="78"/>
      <c r="KB53" s="78"/>
      <c r="KC53" s="78"/>
      <c r="KD53" s="78"/>
      <c r="KE53" s="78"/>
      <c r="KF53" s="78"/>
      <c r="KG53" s="78"/>
      <c r="KH53" s="78"/>
      <c r="KI53" s="78"/>
      <c r="KJ53" s="78"/>
      <c r="KK53" s="78"/>
      <c r="KL53" s="78"/>
      <c r="KM53" s="78"/>
      <c r="KN53" s="78"/>
      <c r="KO53" s="78"/>
      <c r="KP53" s="78"/>
      <c r="KQ53" s="78"/>
      <c r="KR53" s="78"/>
      <c r="KS53" s="78"/>
      <c r="KT53" s="78"/>
      <c r="KU53" s="78"/>
      <c r="KV53" s="78"/>
      <c r="KW53" s="78"/>
      <c r="KX53" s="78"/>
      <c r="KY53" s="78"/>
      <c r="KZ53" s="78"/>
      <c r="LA53" s="78"/>
      <c r="LB53" s="78"/>
      <c r="LC53" s="78"/>
      <c r="LD53" s="78"/>
      <c r="LE53" s="78"/>
      <c r="LF53" s="78"/>
      <c r="LG53" s="78"/>
      <c r="LH53" s="78"/>
      <c r="LI53" s="78"/>
      <c r="LJ53" s="78"/>
      <c r="LK53" s="78"/>
      <c r="LL53" s="78"/>
      <c r="LM53" s="78"/>
      <c r="LN53" s="78"/>
      <c r="LO53" s="78"/>
      <c r="LP53" s="78"/>
      <c r="LQ53" s="78"/>
      <c r="LR53" s="78"/>
      <c r="LS53" s="78"/>
      <c r="LT53" s="78"/>
      <c r="LU53" s="78"/>
      <c r="LV53" s="78"/>
      <c r="LW53" s="78"/>
      <c r="LX53" s="78"/>
      <c r="LY53" s="78"/>
      <c r="LZ53" s="78"/>
      <c r="MA53" s="78"/>
      <c r="MB53" s="78"/>
      <c r="MC53" s="78"/>
      <c r="MD53" s="78"/>
      <c r="ME53" s="78"/>
      <c r="MF53" s="78"/>
      <c r="MG53" s="78"/>
      <c r="MH53" s="78"/>
      <c r="MI53" s="78"/>
      <c r="MJ53" s="78"/>
      <c r="MK53" s="78"/>
      <c r="ML53" s="78"/>
      <c r="MM53" s="78"/>
      <c r="MN53" s="78"/>
      <c r="MO53" s="78"/>
      <c r="MP53" s="78"/>
      <c r="MQ53" s="78"/>
      <c r="MR53" s="78"/>
      <c r="MS53" s="78"/>
      <c r="MT53" s="78"/>
      <c r="MU53" s="78"/>
      <c r="MV53" s="78"/>
      <c r="MW53" s="78"/>
      <c r="MX53" s="78"/>
      <c r="MY53" s="78"/>
      <c r="MZ53" s="78"/>
      <c r="NA53" s="78"/>
      <c r="NB53" s="78"/>
      <c r="NC53" s="78"/>
      <c r="ND53" s="78"/>
      <c r="NE53" s="78"/>
      <c r="NF53" s="78"/>
      <c r="NG53" s="78"/>
      <c r="NH53" s="78"/>
      <c r="NI53" s="78"/>
      <c r="NJ53" s="78"/>
      <c r="NK53" s="78"/>
      <c r="NL53" s="78"/>
      <c r="NM53" s="78"/>
      <c r="NN53" s="78"/>
      <c r="NO53" s="78"/>
      <c r="NP53" s="78"/>
      <c r="NQ53" s="78"/>
      <c r="NR53" s="78"/>
      <c r="NS53" s="78"/>
      <c r="NT53" s="78"/>
      <c r="NU53" s="78"/>
      <c r="NV53" s="78"/>
      <c r="NW53" s="78"/>
      <c r="NX53" s="78"/>
      <c r="NY53" s="78"/>
      <c r="NZ53" s="78"/>
      <c r="OA53" s="78"/>
      <c r="OB53" s="78"/>
      <c r="OC53" s="78"/>
      <c r="OD53" s="78"/>
      <c r="OE53" s="78"/>
      <c r="OF53" s="78"/>
      <c r="OG53" s="78"/>
      <c r="OH53" s="78"/>
      <c r="OI53" s="78"/>
      <c r="OJ53" s="78"/>
      <c r="OK53" s="78"/>
      <c r="OL53" s="78"/>
      <c r="OM53" s="78"/>
      <c r="ON53" s="78"/>
      <c r="OO53" s="78"/>
      <c r="OP53" s="78"/>
      <c r="OQ53" s="78"/>
      <c r="OR53" s="78"/>
      <c r="OS53" s="78"/>
      <c r="OT53" s="78"/>
      <c r="OU53" s="78"/>
      <c r="OV53" s="78"/>
      <c r="OW53" s="78"/>
      <c r="OX53" s="78"/>
      <c r="OY53" s="78"/>
      <c r="OZ53" s="78"/>
      <c r="PA53" s="78"/>
      <c r="PB53" s="78"/>
      <c r="PC53" s="78"/>
      <c r="PD53" s="78"/>
      <c r="PE53" s="78"/>
      <c r="PF53" s="78"/>
      <c r="PG53" s="78"/>
      <c r="PH53" s="78"/>
      <c r="PI53" s="78"/>
      <c r="PJ53" s="78"/>
      <c r="PK53" s="78"/>
      <c r="PL53" s="78"/>
      <c r="PM53" s="78"/>
      <c r="PN53" s="78"/>
      <c r="PO53" s="78"/>
      <c r="PP53" s="78"/>
      <c r="PQ53" s="78"/>
      <c r="PR53" s="78"/>
      <c r="PS53" s="78"/>
      <c r="PT53" s="78"/>
      <c r="PU53" s="78"/>
      <c r="PV53" s="78"/>
      <c r="PW53" s="78"/>
      <c r="PX53" s="78"/>
      <c r="PY53" s="78"/>
      <c r="PZ53" s="78"/>
      <c r="QA53" s="78"/>
      <c r="QB53" s="78"/>
      <c r="QC53" s="78"/>
      <c r="QD53" s="78"/>
      <c r="QE53" s="78"/>
      <c r="QF53" s="78"/>
      <c r="QG53" s="78"/>
      <c r="QH53" s="78"/>
      <c r="QI53" s="78"/>
      <c r="QJ53" s="78"/>
      <c r="QK53" s="78"/>
      <c r="QL53" s="78"/>
      <c r="QM53" s="78"/>
      <c r="QN53" s="78"/>
      <c r="QO53" s="78"/>
      <c r="QP53" s="78"/>
      <c r="QQ53" s="78"/>
      <c r="QR53" s="78"/>
      <c r="QS53" s="78"/>
      <c r="QT53" s="78"/>
      <c r="QU53" s="78"/>
      <c r="QV53" s="78"/>
      <c r="QW53" s="78"/>
      <c r="QX53" s="78"/>
      <c r="QY53" s="78"/>
      <c r="QZ53" s="78"/>
      <c r="RA53" s="78"/>
      <c r="RB53" s="78"/>
      <c r="RC53" s="78"/>
      <c r="RD53" s="78"/>
      <c r="RE53" s="78"/>
      <c r="RF53" s="78"/>
      <c r="RG53" s="78"/>
      <c r="RH53" s="78"/>
      <c r="RI53" s="78"/>
      <c r="RJ53" s="78"/>
      <c r="RK53" s="78"/>
      <c r="RL53" s="78"/>
      <c r="RM53" s="78"/>
      <c r="RN53" s="78"/>
      <c r="RO53" s="78"/>
      <c r="RP53" s="78"/>
      <c r="RQ53" s="78"/>
      <c r="RR53" s="78"/>
      <c r="RS53" s="78"/>
      <c r="RT53" s="78"/>
      <c r="RU53" s="78"/>
      <c r="RV53" s="78"/>
      <c r="RW53" s="78"/>
      <c r="RX53" s="78"/>
      <c r="RY53" s="78"/>
      <c r="RZ53" s="78"/>
      <c r="SA53" s="78"/>
      <c r="SB53" s="78"/>
      <c r="SC53" s="78"/>
      <c r="SD53" s="78"/>
      <c r="SE53" s="78"/>
      <c r="SF53" s="78"/>
      <c r="SG53" s="78"/>
      <c r="SH53" s="78"/>
      <c r="SI53" s="78"/>
      <c r="SJ53" s="78"/>
      <c r="SK53" s="78"/>
      <c r="SL53" s="78"/>
      <c r="SM53" s="78"/>
      <c r="SN53" s="78"/>
      <c r="SO53" s="78"/>
      <c r="SP53" s="78"/>
      <c r="SQ53" s="78"/>
      <c r="SR53" s="78"/>
      <c r="SS53" s="78"/>
      <c r="ST53" s="78"/>
      <c r="SU53" s="78"/>
      <c r="SV53" s="78"/>
      <c r="SW53" s="78"/>
      <c r="SX53" s="78"/>
      <c r="SY53" s="78"/>
      <c r="SZ53" s="78"/>
      <c r="TA53" s="78"/>
      <c r="TB53" s="78"/>
      <c r="TC53" s="78"/>
      <c r="TD53" s="78"/>
      <c r="TE53" s="78"/>
      <c r="TF53" s="78"/>
      <c r="TG53" s="78"/>
      <c r="TH53" s="78"/>
      <c r="TI53" s="78"/>
      <c r="TJ53" s="78"/>
      <c r="TK53" s="78"/>
      <c r="TL53" s="78"/>
      <c r="TM53" s="78"/>
      <c r="TN53" s="78"/>
      <c r="TO53" s="78"/>
      <c r="TP53" s="78"/>
      <c r="TQ53" s="78"/>
      <c r="TR53" s="78"/>
      <c r="TS53" s="78"/>
      <c r="TT53" s="78"/>
      <c r="TU53" s="78"/>
      <c r="TV53" s="78"/>
      <c r="TW53" s="78"/>
      <c r="TX53" s="78"/>
      <c r="TY53" s="78"/>
      <c r="TZ53" s="78"/>
      <c r="UA53" s="78"/>
      <c r="UB53" s="78"/>
      <c r="UC53" s="78"/>
      <c r="UD53" s="78"/>
      <c r="UE53" s="78"/>
      <c r="UF53" s="78"/>
      <c r="UG53" s="78"/>
      <c r="UH53" s="78"/>
      <c r="UI53" s="78"/>
      <c r="UJ53" s="78"/>
      <c r="UK53" s="78"/>
      <c r="UL53" s="78"/>
      <c r="UM53" s="78"/>
      <c r="UN53" s="78"/>
      <c r="UO53" s="78"/>
      <c r="UP53" s="78"/>
      <c r="UQ53" s="78"/>
      <c r="UR53" s="78"/>
      <c r="US53" s="78"/>
      <c r="UT53" s="78"/>
      <c r="UU53" s="78"/>
      <c r="UV53" s="78"/>
      <c r="UW53" s="78"/>
      <c r="UX53" s="78"/>
      <c r="UY53" s="78"/>
      <c r="UZ53" s="78"/>
      <c r="VA53" s="78"/>
      <c r="VB53" s="78"/>
      <c r="VC53" s="78"/>
      <c r="VD53" s="78"/>
      <c r="VE53" s="78"/>
      <c r="VF53" s="78"/>
      <c r="VG53" s="78"/>
      <c r="VH53" s="78"/>
      <c r="VI53" s="78"/>
      <c r="VJ53" s="78"/>
      <c r="VK53" s="78"/>
      <c r="VL53" s="78"/>
      <c r="VM53" s="78"/>
      <c r="VN53" s="78"/>
      <c r="VO53" s="78"/>
      <c r="VP53" s="78"/>
      <c r="VQ53" s="78"/>
      <c r="VR53" s="78"/>
      <c r="VS53" s="78"/>
      <c r="VT53" s="78"/>
      <c r="VU53" s="78"/>
      <c r="VV53" s="78"/>
      <c r="VW53" s="78"/>
      <c r="VX53" s="78"/>
      <c r="VY53" s="78"/>
      <c r="VZ53" s="78"/>
      <c r="WA53" s="78"/>
      <c r="WB53" s="78"/>
      <c r="WC53" s="78"/>
      <c r="WD53" s="78"/>
      <c r="WE53" s="78"/>
      <c r="WF53" s="78"/>
      <c r="WG53" s="78"/>
      <c r="WH53" s="78"/>
      <c r="WI53" s="78"/>
      <c r="WJ53" s="78"/>
      <c r="WK53" s="78"/>
      <c r="WL53" s="78"/>
      <c r="WM53" s="78"/>
      <c r="WN53" s="78"/>
      <c r="WO53" s="78"/>
      <c r="WP53" s="78"/>
      <c r="WQ53" s="78"/>
      <c r="WR53" s="78"/>
      <c r="WS53" s="78"/>
      <c r="WT53" s="78"/>
      <c r="WU53" s="78"/>
      <c r="WV53" s="78"/>
      <c r="WW53" s="78"/>
      <c r="WX53" s="78"/>
      <c r="WY53" s="78"/>
      <c r="WZ53" s="78"/>
      <c r="XA53" s="78"/>
      <c r="XB53" s="78"/>
      <c r="XC53" s="78"/>
      <c r="XD53" s="78"/>
      <c r="XE53" s="78"/>
      <c r="XF53" s="78"/>
      <c r="XG53" s="78"/>
      <c r="XH53" s="78"/>
      <c r="XI53" s="78"/>
      <c r="XJ53" s="78"/>
      <c r="XK53" s="78"/>
      <c r="XL53" s="78"/>
      <c r="XM53" s="78"/>
      <c r="XN53" s="78"/>
      <c r="XO53" s="78"/>
      <c r="XP53" s="78"/>
      <c r="XQ53" s="78"/>
      <c r="XR53" s="78"/>
      <c r="XS53" s="78"/>
      <c r="XT53" s="78"/>
      <c r="XU53" s="78"/>
      <c r="XV53" s="78"/>
      <c r="XW53" s="78"/>
      <c r="XX53" s="78"/>
      <c r="XY53" s="78"/>
      <c r="XZ53" s="78"/>
      <c r="YA53" s="78"/>
      <c r="YB53" s="78"/>
      <c r="YC53" s="78"/>
      <c r="YD53" s="78"/>
      <c r="YE53" s="78"/>
      <c r="YF53" s="78"/>
      <c r="YG53" s="78"/>
      <c r="YH53" s="78"/>
      <c r="YI53" s="78"/>
      <c r="YJ53" s="78"/>
      <c r="YK53" s="78"/>
      <c r="YL53" s="78"/>
      <c r="YM53" s="78"/>
      <c r="YN53" s="78"/>
      <c r="YO53" s="78"/>
      <c r="YP53" s="78"/>
      <c r="YQ53" s="78"/>
      <c r="YR53" s="78"/>
      <c r="YS53" s="78"/>
      <c r="YT53" s="78"/>
      <c r="YU53" s="78"/>
      <c r="YV53" s="78"/>
      <c r="YW53" s="78"/>
      <c r="YX53" s="78"/>
      <c r="YY53" s="78"/>
      <c r="YZ53" s="78"/>
      <c r="ZA53" s="78"/>
      <c r="ZB53" s="78"/>
      <c r="ZC53" s="78"/>
      <c r="ZD53" s="78"/>
      <c r="ZE53" s="78"/>
      <c r="ZF53" s="78"/>
      <c r="ZG53" s="78"/>
      <c r="ZH53" s="78"/>
      <c r="ZI53" s="78"/>
      <c r="ZJ53" s="78"/>
      <c r="ZK53" s="78"/>
      <c r="ZL53" s="78"/>
      <c r="ZM53" s="78"/>
      <c r="ZN53" s="78"/>
      <c r="ZO53" s="78"/>
      <c r="ZP53" s="78"/>
      <c r="ZQ53" s="78"/>
      <c r="ZR53" s="78"/>
      <c r="ZS53" s="78"/>
      <c r="ZT53" s="78"/>
      <c r="ZU53" s="78"/>
      <c r="ZV53" s="78"/>
      <c r="ZW53" s="78"/>
      <c r="ZX53" s="78"/>
      <c r="ZY53" s="78"/>
      <c r="ZZ53" s="78"/>
      <c r="AAA53" s="78"/>
      <c r="AAB53" s="78"/>
      <c r="AAC53" s="78"/>
      <c r="AAD53" s="78"/>
      <c r="AAE53" s="78"/>
      <c r="AAF53" s="78"/>
      <c r="AAG53" s="78"/>
      <c r="AAH53" s="78"/>
      <c r="AAI53" s="78"/>
      <c r="AAJ53" s="78"/>
      <c r="AAK53" s="78"/>
      <c r="AAL53" s="78"/>
      <c r="AAM53" s="78"/>
      <c r="AAN53" s="78"/>
      <c r="AAO53" s="78"/>
      <c r="AAP53" s="78"/>
      <c r="AAQ53" s="78"/>
      <c r="AAR53" s="78"/>
      <c r="AAS53" s="78"/>
      <c r="AAT53" s="78"/>
      <c r="AAU53" s="78"/>
      <c r="AAV53" s="78"/>
      <c r="AAW53" s="78"/>
      <c r="AAX53" s="78"/>
      <c r="AAY53" s="78"/>
      <c r="AAZ53" s="78"/>
      <c r="ABA53" s="78"/>
      <c r="ABB53" s="78"/>
      <c r="ABC53" s="78"/>
      <c r="ABD53" s="78"/>
      <c r="ABE53" s="78"/>
      <c r="ABF53" s="78"/>
      <c r="ABG53" s="78"/>
      <c r="ABH53" s="78"/>
      <c r="ABI53" s="78"/>
      <c r="ABJ53" s="78"/>
      <c r="ABK53" s="78"/>
      <c r="ABL53" s="78"/>
      <c r="ABM53" s="78"/>
      <c r="ABN53" s="78"/>
      <c r="ABO53" s="78"/>
      <c r="ABP53" s="78"/>
      <c r="ABQ53" s="78"/>
      <c r="ABR53" s="78"/>
      <c r="ABS53" s="78"/>
      <c r="ABT53" s="78"/>
      <c r="ABU53" s="78"/>
      <c r="ABV53" s="78"/>
      <c r="ABW53" s="78"/>
      <c r="ABX53" s="78"/>
      <c r="ABY53" s="78"/>
      <c r="ABZ53" s="78"/>
      <c r="ACA53" s="78"/>
      <c r="ACB53" s="78"/>
      <c r="ACC53" s="78"/>
      <c r="ACD53" s="78"/>
      <c r="ACE53" s="78"/>
      <c r="ACF53" s="78"/>
      <c r="ACG53" s="78"/>
      <c r="ACH53" s="78"/>
      <c r="ACI53" s="78"/>
      <c r="ACJ53" s="78"/>
      <c r="ACK53" s="78"/>
      <c r="ACL53" s="78"/>
      <c r="ACM53" s="78"/>
      <c r="ACN53" s="78"/>
      <c r="ACO53" s="78"/>
      <c r="ACP53" s="78"/>
      <c r="ACQ53" s="78"/>
      <c r="ACR53" s="78"/>
      <c r="ACS53" s="78"/>
      <c r="ACT53" s="78"/>
      <c r="ACU53" s="78"/>
      <c r="ACV53" s="78"/>
      <c r="ACW53" s="78"/>
      <c r="ACX53" s="78"/>
      <c r="ACY53" s="78"/>
      <c r="ACZ53" s="78"/>
      <c r="ADA53" s="78"/>
      <c r="ADB53" s="78"/>
      <c r="ADC53" s="78"/>
      <c r="ADD53" s="78"/>
      <c r="ADE53" s="78"/>
      <c r="ADF53" s="78"/>
      <c r="ADG53" s="78"/>
      <c r="ADH53" s="78"/>
      <c r="ADI53" s="78"/>
      <c r="ADJ53" s="78"/>
      <c r="ADK53" s="78"/>
      <c r="ADL53" s="78"/>
      <c r="ADM53" s="78"/>
      <c r="ADN53" s="78"/>
      <c r="ADO53" s="78"/>
      <c r="ADP53" s="78"/>
      <c r="ADQ53" s="78"/>
      <c r="ADR53" s="78"/>
      <c r="ADS53" s="78"/>
      <c r="ADT53" s="78"/>
      <c r="ADU53" s="78"/>
      <c r="ADV53" s="78"/>
      <c r="ADW53" s="78"/>
      <c r="ADX53" s="78"/>
      <c r="ADY53" s="78"/>
      <c r="ADZ53" s="78"/>
      <c r="AEA53" s="78"/>
      <c r="AEB53" s="78"/>
      <c r="AEC53" s="78"/>
      <c r="AED53" s="78"/>
      <c r="AEE53" s="78"/>
      <c r="AEF53" s="78"/>
      <c r="AEG53" s="78"/>
      <c r="AEH53" s="78"/>
      <c r="AEI53" s="78"/>
      <c r="AEJ53" s="78"/>
      <c r="AEK53" s="78"/>
      <c r="AEL53" s="78"/>
      <c r="AEM53" s="78"/>
      <c r="AEN53" s="78"/>
      <c r="AEO53" s="78"/>
      <c r="AEP53" s="78"/>
      <c r="AEQ53" s="78"/>
      <c r="AER53" s="78"/>
      <c r="AES53" s="78"/>
      <c r="AET53" s="78"/>
      <c r="AEU53" s="78"/>
      <c r="AEV53" s="78"/>
      <c r="AEW53" s="78"/>
      <c r="AEX53" s="78"/>
      <c r="AEY53" s="78"/>
      <c r="AEZ53" s="78"/>
      <c r="AFA53" s="78"/>
      <c r="AFB53" s="78"/>
      <c r="AFC53" s="78"/>
      <c r="AFD53" s="78"/>
      <c r="AFE53" s="78"/>
      <c r="AFF53" s="78"/>
      <c r="AFG53" s="78"/>
      <c r="AFH53" s="78"/>
      <c r="AFI53" s="78"/>
      <c r="AFJ53" s="78"/>
      <c r="AFK53" s="78"/>
      <c r="AFL53" s="78"/>
      <c r="AFM53" s="78"/>
      <c r="AFN53" s="78"/>
      <c r="AFO53" s="78"/>
      <c r="AFP53" s="78"/>
      <c r="AFQ53" s="78"/>
      <c r="AFR53" s="78"/>
      <c r="AFS53" s="78"/>
      <c r="AFT53" s="78"/>
      <c r="AFU53" s="78"/>
      <c r="AFV53" s="78"/>
      <c r="AFW53" s="78"/>
      <c r="AFX53" s="78"/>
      <c r="AFY53" s="78"/>
      <c r="AFZ53" s="78"/>
      <c r="AGA53" s="78"/>
      <c r="AGB53" s="78"/>
      <c r="AGC53" s="78"/>
      <c r="AGD53" s="78"/>
      <c r="AGE53" s="78"/>
      <c r="AGF53" s="78"/>
      <c r="AGG53" s="78"/>
      <c r="AGH53" s="78"/>
      <c r="AGI53" s="78"/>
      <c r="AGJ53" s="78"/>
      <c r="AGK53" s="78"/>
      <c r="AGL53" s="78"/>
      <c r="AGM53" s="78"/>
      <c r="AGN53" s="78"/>
      <c r="AGO53" s="78"/>
      <c r="AGP53" s="78"/>
      <c r="AGQ53" s="78"/>
      <c r="AGR53" s="78"/>
      <c r="AGS53" s="78"/>
      <c r="AGT53" s="78"/>
      <c r="AGU53" s="78"/>
      <c r="AGV53" s="78"/>
      <c r="AGW53" s="78"/>
      <c r="AGX53" s="78"/>
      <c r="AGY53" s="78"/>
      <c r="AGZ53" s="78"/>
      <c r="AHA53" s="78"/>
      <c r="AHB53" s="78"/>
      <c r="AHC53" s="78"/>
      <c r="AHD53" s="78"/>
      <c r="AHE53" s="78"/>
      <c r="AHF53" s="78"/>
      <c r="AHG53" s="78"/>
      <c r="AHH53" s="78"/>
      <c r="AHI53" s="78"/>
      <c r="AHJ53" s="78"/>
      <c r="AHK53" s="78"/>
      <c r="AHL53" s="78"/>
      <c r="AHM53" s="78"/>
      <c r="AHN53" s="78"/>
      <c r="AHO53" s="78"/>
      <c r="AHP53" s="78"/>
      <c r="AHQ53" s="78"/>
      <c r="AHR53" s="78"/>
      <c r="AHS53" s="78"/>
      <c r="AHT53" s="78"/>
      <c r="AHU53" s="78"/>
      <c r="AHV53" s="78"/>
      <c r="AHW53" s="78"/>
      <c r="AHX53" s="78"/>
      <c r="AHY53" s="78"/>
      <c r="AHZ53" s="78"/>
      <c r="AIA53" s="78"/>
      <c r="AIB53" s="78"/>
      <c r="AIC53" s="78"/>
      <c r="AID53" s="78"/>
      <c r="AIE53" s="78"/>
      <c r="AIF53" s="78"/>
      <c r="AIG53" s="78"/>
      <c r="AIH53" s="78"/>
      <c r="AII53" s="78"/>
      <c r="AIJ53" s="78"/>
      <c r="AIK53" s="78"/>
      <c r="AIL53" s="78"/>
      <c r="AIM53" s="78"/>
      <c r="AIN53" s="78"/>
      <c r="AIO53" s="78"/>
      <c r="AIP53" s="78"/>
      <c r="AIQ53" s="78"/>
      <c r="AIR53" s="78"/>
      <c r="AIS53" s="78"/>
      <c r="AIT53" s="78"/>
      <c r="AIU53" s="78"/>
      <c r="AIV53" s="78"/>
      <c r="AIW53" s="78"/>
      <c r="AIX53" s="78"/>
      <c r="AIY53" s="78"/>
      <c r="AIZ53" s="78"/>
      <c r="AJA53" s="78"/>
      <c r="AJB53" s="78"/>
      <c r="AJC53" s="78"/>
      <c r="AJD53" s="78"/>
      <c r="AJE53" s="78"/>
      <c r="AJF53" s="78"/>
      <c r="AJG53" s="78"/>
      <c r="AJH53" s="78"/>
      <c r="AJI53" s="78"/>
      <c r="AJJ53" s="78"/>
      <c r="AJK53" s="78"/>
      <c r="AJL53" s="78"/>
      <c r="AJM53" s="78"/>
      <c r="AJN53" s="78"/>
      <c r="AJO53" s="78"/>
      <c r="AJP53" s="78"/>
      <c r="AJQ53" s="78"/>
      <c r="AJR53" s="78"/>
      <c r="AJS53" s="78"/>
      <c r="AJT53" s="78"/>
      <c r="AJU53" s="78"/>
      <c r="AJV53" s="78"/>
      <c r="AJW53" s="78"/>
      <c r="AJX53" s="78"/>
      <c r="AJY53" s="78"/>
      <c r="AJZ53" s="78"/>
      <c r="AKA53" s="78"/>
      <c r="AKB53" s="78"/>
      <c r="AKC53" s="78"/>
      <c r="AKD53" s="78"/>
      <c r="AKE53" s="78"/>
      <c r="AKF53" s="78"/>
      <c r="AKG53" s="78"/>
      <c r="AKH53" s="78"/>
      <c r="AKI53" s="78"/>
      <c r="AKJ53" s="78"/>
      <c r="AKK53" s="78"/>
      <c r="AKL53" s="78"/>
      <c r="AKM53" s="78"/>
      <c r="AKN53" s="78"/>
      <c r="AKO53" s="78"/>
      <c r="AKP53" s="78"/>
      <c r="AKQ53" s="78"/>
      <c r="AKR53" s="78"/>
      <c r="AKS53" s="78"/>
      <c r="AKT53" s="78"/>
      <c r="AKU53" s="78"/>
      <c r="AKV53" s="78"/>
      <c r="AKW53" s="78"/>
      <c r="AKX53" s="78"/>
      <c r="AKY53" s="78"/>
      <c r="AKZ53" s="78"/>
      <c r="ALA53" s="78"/>
      <c r="ALB53" s="78"/>
      <c r="ALC53" s="78"/>
      <c r="ALD53" s="78"/>
      <c r="ALE53" s="78"/>
      <c r="ALF53" s="78"/>
      <c r="ALG53" s="78"/>
      <c r="ALH53" s="78"/>
      <c r="ALI53" s="78"/>
      <c r="ALJ53" s="78"/>
      <c r="ALK53" s="78"/>
      <c r="ALL53" s="78"/>
      <c r="ALM53" s="78"/>
      <c r="ALN53" s="78"/>
      <c r="ALO53" s="78"/>
      <c r="ALP53" s="78"/>
      <c r="ALQ53" s="78"/>
      <c r="ALR53" s="78"/>
      <c r="ALS53" s="78"/>
      <c r="ALT53" s="78"/>
      <c r="ALU53" s="78"/>
      <c r="ALV53" s="78"/>
      <c r="ALW53" s="78"/>
      <c r="ALX53" s="78"/>
      <c r="ALY53" s="78"/>
      <c r="ALZ53" s="78"/>
      <c r="AMA53" s="78"/>
      <c r="AMB53" s="78"/>
      <c r="AMC53" s="78"/>
      <c r="AMD53" s="78"/>
      <c r="AME53" s="78"/>
      <c r="AMF53" s="78"/>
      <c r="AMG53" s="78"/>
      <c r="AMH53" s="78"/>
      <c r="AMI53" s="78"/>
      <c r="AMJ53" s="78"/>
      <c r="AMK53" s="78"/>
      <c r="AML53" s="78"/>
      <c r="AMM53" s="78"/>
      <c r="AMN53" s="78"/>
    </row>
    <row r="54" spans="1:1028" s="328" customFormat="1">
      <c r="A54" s="361">
        <f t="shared" si="4"/>
        <v>49</v>
      </c>
      <c r="B54" s="362">
        <v>1</v>
      </c>
      <c r="C54" s="362" t="s">
        <v>202</v>
      </c>
      <c r="D54" s="363" t="s">
        <v>1332</v>
      </c>
      <c r="E54" s="363" t="s">
        <v>1412</v>
      </c>
      <c r="F54" s="369"/>
      <c r="G54" s="368"/>
      <c r="H54" s="365"/>
      <c r="I54" s="366">
        <v>0.42</v>
      </c>
      <c r="J54" s="367">
        <f t="shared" si="2"/>
        <v>0.42</v>
      </c>
      <c r="K54" s="366">
        <v>0.33900000000000002</v>
      </c>
      <c r="L54" s="367">
        <f t="shared" si="3"/>
        <v>0.33900000000000002</v>
      </c>
      <c r="M54" s="368" t="s">
        <v>916</v>
      </c>
      <c r="N54" s="369"/>
      <c r="O54" s="98"/>
      <c r="P54" s="98"/>
      <c r="Q54" s="78"/>
      <c r="R54" s="78"/>
      <c r="S54" s="78"/>
      <c r="T54" s="78"/>
      <c r="U54" s="78"/>
      <c r="V54" s="78"/>
      <c r="W54" s="78"/>
      <c r="X54" s="78"/>
      <c r="Y54" s="78"/>
      <c r="Z54" s="78"/>
      <c r="AA54" s="78"/>
      <c r="AB54" s="78"/>
      <c r="AC54" s="78"/>
      <c r="AD54" s="78"/>
      <c r="AE54" s="78"/>
      <c r="AF54" s="78"/>
      <c r="AG54" s="78"/>
      <c r="AH54" s="78"/>
      <c r="AI54" s="78"/>
      <c r="AJ54" s="78"/>
      <c r="AK54" s="78"/>
      <c r="AL54" s="78"/>
      <c r="AM54" s="78"/>
      <c r="AN54" s="78"/>
      <c r="AO54" s="78"/>
      <c r="AP54" s="78"/>
      <c r="AQ54" s="78"/>
      <c r="AR54" s="78"/>
      <c r="AS54" s="78"/>
      <c r="AT54" s="78"/>
      <c r="AU54" s="78"/>
      <c r="AV54" s="78"/>
      <c r="AW54" s="78"/>
      <c r="AX54" s="78"/>
      <c r="AY54" s="78"/>
      <c r="AZ54" s="78"/>
      <c r="BA54" s="78"/>
      <c r="BB54" s="78"/>
      <c r="BC54" s="78"/>
      <c r="BD54" s="78"/>
      <c r="BE54" s="78"/>
      <c r="BF54" s="78"/>
      <c r="BG54" s="78"/>
      <c r="BH54" s="78"/>
      <c r="BI54" s="78"/>
      <c r="BJ54" s="78"/>
      <c r="BK54" s="78"/>
      <c r="BL54" s="78"/>
      <c r="BM54" s="78"/>
      <c r="BN54" s="78"/>
      <c r="BO54" s="78"/>
      <c r="BP54" s="78"/>
      <c r="BQ54" s="78"/>
      <c r="BR54" s="78"/>
      <c r="BS54" s="78"/>
      <c r="BT54" s="78"/>
      <c r="BU54" s="78"/>
      <c r="BV54" s="78"/>
      <c r="BW54" s="78"/>
      <c r="BX54" s="78"/>
      <c r="BY54" s="78"/>
      <c r="BZ54" s="78"/>
      <c r="CA54" s="78"/>
      <c r="CB54" s="78"/>
      <c r="CC54" s="78"/>
      <c r="CD54" s="78"/>
      <c r="CE54" s="78"/>
      <c r="CF54" s="78"/>
      <c r="CG54" s="78"/>
      <c r="CH54" s="78"/>
      <c r="CI54" s="78"/>
      <c r="CJ54" s="78"/>
      <c r="CK54" s="78"/>
      <c r="CL54" s="78"/>
      <c r="CM54" s="78"/>
      <c r="CN54" s="78"/>
      <c r="CO54" s="78"/>
      <c r="CP54" s="78"/>
      <c r="CQ54" s="78"/>
      <c r="CR54" s="78"/>
      <c r="CS54" s="78"/>
      <c r="CT54" s="78"/>
      <c r="CU54" s="78"/>
      <c r="CV54" s="78"/>
      <c r="CW54" s="78"/>
      <c r="CX54" s="78"/>
      <c r="CY54" s="78"/>
      <c r="CZ54" s="78"/>
      <c r="DA54" s="78"/>
      <c r="DB54" s="78"/>
      <c r="DC54" s="78"/>
      <c r="DD54" s="78"/>
      <c r="DE54" s="78"/>
      <c r="DF54" s="78"/>
      <c r="DG54" s="78"/>
      <c r="DH54" s="78"/>
      <c r="DI54" s="78"/>
      <c r="DJ54" s="78"/>
      <c r="DK54" s="78"/>
      <c r="DL54" s="78"/>
      <c r="DM54" s="78"/>
      <c r="DN54" s="78"/>
      <c r="DO54" s="78"/>
      <c r="DP54" s="78"/>
      <c r="DQ54" s="78"/>
      <c r="DR54" s="78"/>
      <c r="DS54" s="78"/>
      <c r="DT54" s="78"/>
      <c r="DU54" s="78"/>
      <c r="DV54" s="78"/>
      <c r="DW54" s="78"/>
      <c r="DX54" s="78"/>
      <c r="DY54" s="78"/>
      <c r="DZ54" s="78"/>
      <c r="EA54" s="78"/>
      <c r="EB54" s="78"/>
      <c r="EC54" s="78"/>
      <c r="ED54" s="78"/>
      <c r="EE54" s="78"/>
      <c r="EF54" s="78"/>
      <c r="EG54" s="78"/>
      <c r="EH54" s="78"/>
      <c r="EI54" s="78"/>
      <c r="EJ54" s="78"/>
      <c r="EK54" s="78"/>
      <c r="EL54" s="78"/>
      <c r="EM54" s="78"/>
      <c r="EN54" s="78"/>
      <c r="EO54" s="78"/>
      <c r="EP54" s="78"/>
      <c r="EQ54" s="78"/>
      <c r="ER54" s="78"/>
      <c r="ES54" s="78"/>
      <c r="ET54" s="78"/>
      <c r="EU54" s="78"/>
      <c r="EV54" s="78"/>
      <c r="EW54" s="78"/>
      <c r="EX54" s="78"/>
      <c r="EY54" s="78"/>
      <c r="EZ54" s="78"/>
      <c r="FA54" s="78"/>
      <c r="FB54" s="78"/>
      <c r="FC54" s="78"/>
      <c r="FD54" s="78"/>
      <c r="FE54" s="78"/>
      <c r="FF54" s="78"/>
      <c r="FG54" s="78"/>
      <c r="FH54" s="78"/>
      <c r="FI54" s="78"/>
      <c r="FJ54" s="78"/>
      <c r="FK54" s="78"/>
      <c r="FL54" s="78"/>
      <c r="FM54" s="78"/>
      <c r="FN54" s="78"/>
      <c r="FO54" s="78"/>
      <c r="FP54" s="78"/>
      <c r="FQ54" s="78"/>
      <c r="FR54" s="78"/>
      <c r="FS54" s="78"/>
      <c r="FT54" s="78"/>
      <c r="FU54" s="78"/>
      <c r="FV54" s="78"/>
      <c r="FW54" s="78"/>
      <c r="FX54" s="78"/>
      <c r="FY54" s="78"/>
      <c r="FZ54" s="78"/>
      <c r="GA54" s="78"/>
      <c r="GB54" s="78"/>
      <c r="GC54" s="78"/>
      <c r="GD54" s="78"/>
      <c r="GE54" s="78"/>
      <c r="GF54" s="78"/>
      <c r="GG54" s="78"/>
      <c r="GH54" s="78"/>
      <c r="GI54" s="78"/>
      <c r="GJ54" s="78"/>
      <c r="GK54" s="78"/>
      <c r="GL54" s="78"/>
      <c r="GM54" s="78"/>
      <c r="GN54" s="78"/>
      <c r="GO54" s="78"/>
      <c r="GP54" s="78"/>
      <c r="GQ54" s="78"/>
      <c r="GR54" s="78"/>
      <c r="GS54" s="78"/>
      <c r="GT54" s="78"/>
      <c r="GU54" s="78"/>
      <c r="GV54" s="78"/>
      <c r="GW54" s="78"/>
      <c r="GX54" s="78"/>
      <c r="GY54" s="78"/>
      <c r="GZ54" s="78"/>
      <c r="HA54" s="78"/>
      <c r="HB54" s="78"/>
      <c r="HC54" s="78"/>
      <c r="HD54" s="78"/>
      <c r="HE54" s="78"/>
      <c r="HF54" s="78"/>
      <c r="HG54" s="78"/>
      <c r="HH54" s="78"/>
      <c r="HI54" s="78"/>
      <c r="HJ54" s="78"/>
      <c r="HK54" s="78"/>
      <c r="HL54" s="78"/>
      <c r="HM54" s="78"/>
      <c r="HN54" s="78"/>
      <c r="HO54" s="78"/>
      <c r="HP54" s="78"/>
      <c r="HQ54" s="78"/>
      <c r="HR54" s="78"/>
      <c r="HS54" s="78"/>
      <c r="HT54" s="78"/>
      <c r="HU54" s="78"/>
      <c r="HV54" s="78"/>
      <c r="HW54" s="78"/>
      <c r="HX54" s="78"/>
      <c r="HY54" s="78"/>
      <c r="HZ54" s="78"/>
      <c r="IA54" s="78"/>
      <c r="IB54" s="78"/>
      <c r="IC54" s="78"/>
      <c r="ID54" s="78"/>
      <c r="IE54" s="78"/>
      <c r="IF54" s="78"/>
      <c r="IG54" s="78"/>
      <c r="IH54" s="78"/>
      <c r="II54" s="78"/>
      <c r="IJ54" s="78"/>
      <c r="IK54" s="78"/>
      <c r="IL54" s="78"/>
      <c r="IM54" s="78"/>
      <c r="IN54" s="78"/>
      <c r="IO54" s="78"/>
      <c r="IP54" s="78"/>
      <c r="IQ54" s="78"/>
      <c r="IR54" s="78"/>
      <c r="IS54" s="78"/>
      <c r="IT54" s="78"/>
      <c r="IU54" s="78"/>
      <c r="IV54" s="78"/>
      <c r="IW54" s="78"/>
      <c r="IX54" s="78"/>
      <c r="IY54" s="78"/>
      <c r="IZ54" s="78"/>
      <c r="JA54" s="78"/>
      <c r="JB54" s="78"/>
      <c r="JC54" s="78"/>
      <c r="JD54" s="78"/>
      <c r="JE54" s="78"/>
      <c r="JF54" s="78"/>
      <c r="JG54" s="78"/>
      <c r="JH54" s="78"/>
      <c r="JI54" s="78"/>
      <c r="JJ54" s="78"/>
      <c r="JK54" s="78"/>
      <c r="JL54" s="78"/>
      <c r="JM54" s="78"/>
      <c r="JN54" s="78"/>
      <c r="JO54" s="78"/>
      <c r="JP54" s="78"/>
      <c r="JQ54" s="78"/>
      <c r="JR54" s="78"/>
      <c r="JS54" s="78"/>
      <c r="JT54" s="78"/>
      <c r="JU54" s="78"/>
      <c r="JV54" s="78"/>
      <c r="JW54" s="78"/>
      <c r="JX54" s="78"/>
      <c r="JY54" s="78"/>
      <c r="JZ54" s="78"/>
      <c r="KA54" s="78"/>
      <c r="KB54" s="78"/>
      <c r="KC54" s="78"/>
      <c r="KD54" s="78"/>
      <c r="KE54" s="78"/>
      <c r="KF54" s="78"/>
      <c r="KG54" s="78"/>
      <c r="KH54" s="78"/>
      <c r="KI54" s="78"/>
      <c r="KJ54" s="78"/>
      <c r="KK54" s="78"/>
      <c r="KL54" s="78"/>
      <c r="KM54" s="78"/>
      <c r="KN54" s="78"/>
      <c r="KO54" s="78"/>
      <c r="KP54" s="78"/>
      <c r="KQ54" s="78"/>
      <c r="KR54" s="78"/>
      <c r="KS54" s="78"/>
      <c r="KT54" s="78"/>
      <c r="KU54" s="78"/>
      <c r="KV54" s="78"/>
      <c r="KW54" s="78"/>
      <c r="KX54" s="78"/>
      <c r="KY54" s="78"/>
      <c r="KZ54" s="78"/>
      <c r="LA54" s="78"/>
      <c r="LB54" s="78"/>
      <c r="LC54" s="78"/>
      <c r="LD54" s="78"/>
      <c r="LE54" s="78"/>
      <c r="LF54" s="78"/>
      <c r="LG54" s="78"/>
      <c r="LH54" s="78"/>
      <c r="LI54" s="78"/>
      <c r="LJ54" s="78"/>
      <c r="LK54" s="78"/>
      <c r="LL54" s="78"/>
      <c r="LM54" s="78"/>
      <c r="LN54" s="78"/>
      <c r="LO54" s="78"/>
      <c r="LP54" s="78"/>
      <c r="LQ54" s="78"/>
      <c r="LR54" s="78"/>
      <c r="LS54" s="78"/>
      <c r="LT54" s="78"/>
      <c r="LU54" s="78"/>
      <c r="LV54" s="78"/>
      <c r="LW54" s="78"/>
      <c r="LX54" s="78"/>
      <c r="LY54" s="78"/>
      <c r="LZ54" s="78"/>
      <c r="MA54" s="78"/>
      <c r="MB54" s="78"/>
      <c r="MC54" s="78"/>
      <c r="MD54" s="78"/>
      <c r="ME54" s="78"/>
      <c r="MF54" s="78"/>
      <c r="MG54" s="78"/>
      <c r="MH54" s="78"/>
      <c r="MI54" s="78"/>
      <c r="MJ54" s="78"/>
      <c r="MK54" s="78"/>
      <c r="ML54" s="78"/>
      <c r="MM54" s="78"/>
      <c r="MN54" s="78"/>
      <c r="MO54" s="78"/>
      <c r="MP54" s="78"/>
      <c r="MQ54" s="78"/>
      <c r="MR54" s="78"/>
      <c r="MS54" s="78"/>
      <c r="MT54" s="78"/>
      <c r="MU54" s="78"/>
      <c r="MV54" s="78"/>
      <c r="MW54" s="78"/>
      <c r="MX54" s="78"/>
      <c r="MY54" s="78"/>
      <c r="MZ54" s="78"/>
      <c r="NA54" s="78"/>
      <c r="NB54" s="78"/>
      <c r="NC54" s="78"/>
      <c r="ND54" s="78"/>
      <c r="NE54" s="78"/>
      <c r="NF54" s="78"/>
      <c r="NG54" s="78"/>
      <c r="NH54" s="78"/>
      <c r="NI54" s="78"/>
      <c r="NJ54" s="78"/>
      <c r="NK54" s="78"/>
      <c r="NL54" s="78"/>
      <c r="NM54" s="78"/>
      <c r="NN54" s="78"/>
      <c r="NO54" s="78"/>
      <c r="NP54" s="78"/>
      <c r="NQ54" s="78"/>
      <c r="NR54" s="78"/>
      <c r="NS54" s="78"/>
      <c r="NT54" s="78"/>
      <c r="NU54" s="78"/>
      <c r="NV54" s="78"/>
      <c r="NW54" s="78"/>
      <c r="NX54" s="78"/>
      <c r="NY54" s="78"/>
      <c r="NZ54" s="78"/>
      <c r="OA54" s="78"/>
      <c r="OB54" s="78"/>
      <c r="OC54" s="78"/>
      <c r="OD54" s="78"/>
      <c r="OE54" s="78"/>
      <c r="OF54" s="78"/>
      <c r="OG54" s="78"/>
      <c r="OH54" s="78"/>
      <c r="OI54" s="78"/>
      <c r="OJ54" s="78"/>
      <c r="OK54" s="78"/>
      <c r="OL54" s="78"/>
      <c r="OM54" s="78"/>
      <c r="ON54" s="78"/>
      <c r="OO54" s="78"/>
      <c r="OP54" s="78"/>
      <c r="OQ54" s="78"/>
      <c r="OR54" s="78"/>
      <c r="OS54" s="78"/>
      <c r="OT54" s="78"/>
      <c r="OU54" s="78"/>
      <c r="OV54" s="78"/>
      <c r="OW54" s="78"/>
      <c r="OX54" s="78"/>
      <c r="OY54" s="78"/>
      <c r="OZ54" s="78"/>
      <c r="PA54" s="78"/>
      <c r="PB54" s="78"/>
      <c r="PC54" s="78"/>
      <c r="PD54" s="78"/>
      <c r="PE54" s="78"/>
      <c r="PF54" s="78"/>
      <c r="PG54" s="78"/>
      <c r="PH54" s="78"/>
      <c r="PI54" s="78"/>
      <c r="PJ54" s="78"/>
      <c r="PK54" s="78"/>
      <c r="PL54" s="78"/>
      <c r="PM54" s="78"/>
      <c r="PN54" s="78"/>
      <c r="PO54" s="78"/>
      <c r="PP54" s="78"/>
      <c r="PQ54" s="78"/>
      <c r="PR54" s="78"/>
      <c r="PS54" s="78"/>
      <c r="PT54" s="78"/>
      <c r="PU54" s="78"/>
      <c r="PV54" s="78"/>
      <c r="PW54" s="78"/>
      <c r="PX54" s="78"/>
      <c r="PY54" s="78"/>
      <c r="PZ54" s="78"/>
      <c r="QA54" s="78"/>
      <c r="QB54" s="78"/>
      <c r="QC54" s="78"/>
      <c r="QD54" s="78"/>
      <c r="QE54" s="78"/>
      <c r="QF54" s="78"/>
      <c r="QG54" s="78"/>
      <c r="QH54" s="78"/>
      <c r="QI54" s="78"/>
      <c r="QJ54" s="78"/>
      <c r="QK54" s="78"/>
      <c r="QL54" s="78"/>
      <c r="QM54" s="78"/>
      <c r="QN54" s="78"/>
      <c r="QO54" s="78"/>
      <c r="QP54" s="78"/>
      <c r="QQ54" s="78"/>
      <c r="QR54" s="78"/>
      <c r="QS54" s="78"/>
      <c r="QT54" s="78"/>
      <c r="QU54" s="78"/>
      <c r="QV54" s="78"/>
      <c r="QW54" s="78"/>
      <c r="QX54" s="78"/>
      <c r="QY54" s="78"/>
      <c r="QZ54" s="78"/>
      <c r="RA54" s="78"/>
      <c r="RB54" s="78"/>
      <c r="RC54" s="78"/>
      <c r="RD54" s="78"/>
      <c r="RE54" s="78"/>
      <c r="RF54" s="78"/>
      <c r="RG54" s="78"/>
      <c r="RH54" s="78"/>
      <c r="RI54" s="78"/>
      <c r="RJ54" s="78"/>
      <c r="RK54" s="78"/>
      <c r="RL54" s="78"/>
      <c r="RM54" s="78"/>
      <c r="RN54" s="78"/>
      <c r="RO54" s="78"/>
      <c r="RP54" s="78"/>
      <c r="RQ54" s="78"/>
      <c r="RR54" s="78"/>
      <c r="RS54" s="78"/>
      <c r="RT54" s="78"/>
      <c r="RU54" s="78"/>
      <c r="RV54" s="78"/>
      <c r="RW54" s="78"/>
      <c r="RX54" s="78"/>
      <c r="RY54" s="78"/>
      <c r="RZ54" s="78"/>
      <c r="SA54" s="78"/>
      <c r="SB54" s="78"/>
      <c r="SC54" s="78"/>
      <c r="SD54" s="78"/>
      <c r="SE54" s="78"/>
      <c r="SF54" s="78"/>
      <c r="SG54" s="78"/>
      <c r="SH54" s="78"/>
      <c r="SI54" s="78"/>
      <c r="SJ54" s="78"/>
      <c r="SK54" s="78"/>
      <c r="SL54" s="78"/>
      <c r="SM54" s="78"/>
      <c r="SN54" s="78"/>
      <c r="SO54" s="78"/>
      <c r="SP54" s="78"/>
      <c r="SQ54" s="78"/>
      <c r="SR54" s="78"/>
      <c r="SS54" s="78"/>
      <c r="ST54" s="78"/>
      <c r="SU54" s="78"/>
      <c r="SV54" s="78"/>
      <c r="SW54" s="78"/>
      <c r="SX54" s="78"/>
      <c r="SY54" s="78"/>
      <c r="SZ54" s="78"/>
      <c r="TA54" s="78"/>
      <c r="TB54" s="78"/>
      <c r="TC54" s="78"/>
      <c r="TD54" s="78"/>
      <c r="TE54" s="78"/>
      <c r="TF54" s="78"/>
      <c r="TG54" s="78"/>
      <c r="TH54" s="78"/>
      <c r="TI54" s="78"/>
      <c r="TJ54" s="78"/>
      <c r="TK54" s="78"/>
      <c r="TL54" s="78"/>
      <c r="TM54" s="78"/>
      <c r="TN54" s="78"/>
      <c r="TO54" s="78"/>
      <c r="TP54" s="78"/>
      <c r="TQ54" s="78"/>
      <c r="TR54" s="78"/>
      <c r="TS54" s="78"/>
      <c r="TT54" s="78"/>
      <c r="TU54" s="78"/>
      <c r="TV54" s="78"/>
      <c r="TW54" s="78"/>
      <c r="TX54" s="78"/>
      <c r="TY54" s="78"/>
      <c r="TZ54" s="78"/>
      <c r="UA54" s="78"/>
      <c r="UB54" s="78"/>
      <c r="UC54" s="78"/>
      <c r="UD54" s="78"/>
      <c r="UE54" s="78"/>
      <c r="UF54" s="78"/>
      <c r="UG54" s="78"/>
      <c r="UH54" s="78"/>
      <c r="UI54" s="78"/>
      <c r="UJ54" s="78"/>
      <c r="UK54" s="78"/>
      <c r="UL54" s="78"/>
      <c r="UM54" s="78"/>
      <c r="UN54" s="78"/>
      <c r="UO54" s="78"/>
      <c r="UP54" s="78"/>
      <c r="UQ54" s="78"/>
      <c r="UR54" s="78"/>
      <c r="US54" s="78"/>
      <c r="UT54" s="78"/>
      <c r="UU54" s="78"/>
      <c r="UV54" s="78"/>
      <c r="UW54" s="78"/>
      <c r="UX54" s="78"/>
      <c r="UY54" s="78"/>
      <c r="UZ54" s="78"/>
      <c r="VA54" s="78"/>
      <c r="VB54" s="78"/>
      <c r="VC54" s="78"/>
      <c r="VD54" s="78"/>
      <c r="VE54" s="78"/>
      <c r="VF54" s="78"/>
      <c r="VG54" s="78"/>
      <c r="VH54" s="78"/>
      <c r="VI54" s="78"/>
      <c r="VJ54" s="78"/>
      <c r="VK54" s="78"/>
      <c r="VL54" s="78"/>
      <c r="VM54" s="78"/>
      <c r="VN54" s="78"/>
      <c r="VO54" s="78"/>
      <c r="VP54" s="78"/>
      <c r="VQ54" s="78"/>
      <c r="VR54" s="78"/>
      <c r="VS54" s="78"/>
      <c r="VT54" s="78"/>
      <c r="VU54" s="78"/>
      <c r="VV54" s="78"/>
      <c r="VW54" s="78"/>
      <c r="VX54" s="78"/>
      <c r="VY54" s="78"/>
      <c r="VZ54" s="78"/>
      <c r="WA54" s="78"/>
      <c r="WB54" s="78"/>
      <c r="WC54" s="78"/>
      <c r="WD54" s="78"/>
      <c r="WE54" s="78"/>
      <c r="WF54" s="78"/>
      <c r="WG54" s="78"/>
      <c r="WH54" s="78"/>
      <c r="WI54" s="78"/>
      <c r="WJ54" s="78"/>
      <c r="WK54" s="78"/>
      <c r="WL54" s="78"/>
      <c r="WM54" s="78"/>
      <c r="WN54" s="78"/>
      <c r="WO54" s="78"/>
      <c r="WP54" s="78"/>
      <c r="WQ54" s="78"/>
      <c r="WR54" s="78"/>
      <c r="WS54" s="78"/>
      <c r="WT54" s="78"/>
      <c r="WU54" s="78"/>
      <c r="WV54" s="78"/>
      <c r="WW54" s="78"/>
      <c r="WX54" s="78"/>
      <c r="WY54" s="78"/>
      <c r="WZ54" s="78"/>
      <c r="XA54" s="78"/>
      <c r="XB54" s="78"/>
      <c r="XC54" s="78"/>
      <c r="XD54" s="78"/>
      <c r="XE54" s="78"/>
      <c r="XF54" s="78"/>
      <c r="XG54" s="78"/>
      <c r="XH54" s="78"/>
      <c r="XI54" s="78"/>
      <c r="XJ54" s="78"/>
      <c r="XK54" s="78"/>
      <c r="XL54" s="78"/>
      <c r="XM54" s="78"/>
      <c r="XN54" s="78"/>
      <c r="XO54" s="78"/>
      <c r="XP54" s="78"/>
      <c r="XQ54" s="78"/>
      <c r="XR54" s="78"/>
      <c r="XS54" s="78"/>
      <c r="XT54" s="78"/>
      <c r="XU54" s="78"/>
      <c r="XV54" s="78"/>
      <c r="XW54" s="78"/>
      <c r="XX54" s="78"/>
      <c r="XY54" s="78"/>
      <c r="XZ54" s="78"/>
      <c r="YA54" s="78"/>
      <c r="YB54" s="78"/>
      <c r="YC54" s="78"/>
      <c r="YD54" s="78"/>
      <c r="YE54" s="78"/>
      <c r="YF54" s="78"/>
      <c r="YG54" s="78"/>
      <c r="YH54" s="78"/>
      <c r="YI54" s="78"/>
      <c r="YJ54" s="78"/>
      <c r="YK54" s="78"/>
      <c r="YL54" s="78"/>
      <c r="YM54" s="78"/>
      <c r="YN54" s="78"/>
      <c r="YO54" s="78"/>
      <c r="YP54" s="78"/>
      <c r="YQ54" s="78"/>
      <c r="YR54" s="78"/>
      <c r="YS54" s="78"/>
      <c r="YT54" s="78"/>
      <c r="YU54" s="78"/>
      <c r="YV54" s="78"/>
      <c r="YW54" s="78"/>
      <c r="YX54" s="78"/>
      <c r="YY54" s="78"/>
      <c r="YZ54" s="78"/>
      <c r="ZA54" s="78"/>
      <c r="ZB54" s="78"/>
      <c r="ZC54" s="78"/>
      <c r="ZD54" s="78"/>
      <c r="ZE54" s="78"/>
      <c r="ZF54" s="78"/>
      <c r="ZG54" s="78"/>
      <c r="ZH54" s="78"/>
      <c r="ZI54" s="78"/>
      <c r="ZJ54" s="78"/>
      <c r="ZK54" s="78"/>
      <c r="ZL54" s="78"/>
      <c r="ZM54" s="78"/>
      <c r="ZN54" s="78"/>
      <c r="ZO54" s="78"/>
      <c r="ZP54" s="78"/>
      <c r="ZQ54" s="78"/>
      <c r="ZR54" s="78"/>
      <c r="ZS54" s="78"/>
      <c r="ZT54" s="78"/>
      <c r="ZU54" s="78"/>
      <c r="ZV54" s="78"/>
      <c r="ZW54" s="78"/>
      <c r="ZX54" s="78"/>
      <c r="ZY54" s="78"/>
      <c r="ZZ54" s="78"/>
      <c r="AAA54" s="78"/>
      <c r="AAB54" s="78"/>
      <c r="AAC54" s="78"/>
      <c r="AAD54" s="78"/>
      <c r="AAE54" s="78"/>
      <c r="AAF54" s="78"/>
      <c r="AAG54" s="78"/>
      <c r="AAH54" s="78"/>
      <c r="AAI54" s="78"/>
      <c r="AAJ54" s="78"/>
      <c r="AAK54" s="78"/>
      <c r="AAL54" s="78"/>
      <c r="AAM54" s="78"/>
      <c r="AAN54" s="78"/>
      <c r="AAO54" s="78"/>
      <c r="AAP54" s="78"/>
      <c r="AAQ54" s="78"/>
      <c r="AAR54" s="78"/>
      <c r="AAS54" s="78"/>
      <c r="AAT54" s="78"/>
      <c r="AAU54" s="78"/>
      <c r="AAV54" s="78"/>
      <c r="AAW54" s="78"/>
      <c r="AAX54" s="78"/>
      <c r="AAY54" s="78"/>
      <c r="AAZ54" s="78"/>
      <c r="ABA54" s="78"/>
      <c r="ABB54" s="78"/>
      <c r="ABC54" s="78"/>
      <c r="ABD54" s="78"/>
      <c r="ABE54" s="78"/>
      <c r="ABF54" s="78"/>
      <c r="ABG54" s="78"/>
      <c r="ABH54" s="78"/>
      <c r="ABI54" s="78"/>
      <c r="ABJ54" s="78"/>
      <c r="ABK54" s="78"/>
      <c r="ABL54" s="78"/>
      <c r="ABM54" s="78"/>
      <c r="ABN54" s="78"/>
      <c r="ABO54" s="78"/>
      <c r="ABP54" s="78"/>
      <c r="ABQ54" s="78"/>
      <c r="ABR54" s="78"/>
      <c r="ABS54" s="78"/>
      <c r="ABT54" s="78"/>
      <c r="ABU54" s="78"/>
      <c r="ABV54" s="78"/>
      <c r="ABW54" s="78"/>
      <c r="ABX54" s="78"/>
      <c r="ABY54" s="78"/>
      <c r="ABZ54" s="78"/>
      <c r="ACA54" s="78"/>
      <c r="ACB54" s="78"/>
      <c r="ACC54" s="78"/>
      <c r="ACD54" s="78"/>
      <c r="ACE54" s="78"/>
      <c r="ACF54" s="78"/>
      <c r="ACG54" s="78"/>
      <c r="ACH54" s="78"/>
      <c r="ACI54" s="78"/>
      <c r="ACJ54" s="78"/>
      <c r="ACK54" s="78"/>
      <c r="ACL54" s="78"/>
      <c r="ACM54" s="78"/>
      <c r="ACN54" s="78"/>
      <c r="ACO54" s="78"/>
      <c r="ACP54" s="78"/>
      <c r="ACQ54" s="78"/>
      <c r="ACR54" s="78"/>
      <c r="ACS54" s="78"/>
      <c r="ACT54" s="78"/>
      <c r="ACU54" s="78"/>
      <c r="ACV54" s="78"/>
      <c r="ACW54" s="78"/>
      <c r="ACX54" s="78"/>
      <c r="ACY54" s="78"/>
      <c r="ACZ54" s="78"/>
      <c r="ADA54" s="78"/>
      <c r="ADB54" s="78"/>
      <c r="ADC54" s="78"/>
      <c r="ADD54" s="78"/>
      <c r="ADE54" s="78"/>
      <c r="ADF54" s="78"/>
      <c r="ADG54" s="78"/>
      <c r="ADH54" s="78"/>
      <c r="ADI54" s="78"/>
      <c r="ADJ54" s="78"/>
      <c r="ADK54" s="78"/>
      <c r="ADL54" s="78"/>
      <c r="ADM54" s="78"/>
      <c r="ADN54" s="78"/>
      <c r="ADO54" s="78"/>
      <c r="ADP54" s="78"/>
      <c r="ADQ54" s="78"/>
      <c r="ADR54" s="78"/>
      <c r="ADS54" s="78"/>
      <c r="ADT54" s="78"/>
      <c r="ADU54" s="78"/>
      <c r="ADV54" s="78"/>
      <c r="ADW54" s="78"/>
      <c r="ADX54" s="78"/>
      <c r="ADY54" s="78"/>
      <c r="ADZ54" s="78"/>
      <c r="AEA54" s="78"/>
      <c r="AEB54" s="78"/>
      <c r="AEC54" s="78"/>
      <c r="AED54" s="78"/>
      <c r="AEE54" s="78"/>
      <c r="AEF54" s="78"/>
      <c r="AEG54" s="78"/>
      <c r="AEH54" s="78"/>
      <c r="AEI54" s="78"/>
      <c r="AEJ54" s="78"/>
      <c r="AEK54" s="78"/>
      <c r="AEL54" s="78"/>
      <c r="AEM54" s="78"/>
      <c r="AEN54" s="78"/>
      <c r="AEO54" s="78"/>
      <c r="AEP54" s="78"/>
      <c r="AEQ54" s="78"/>
      <c r="AER54" s="78"/>
      <c r="AES54" s="78"/>
      <c r="AET54" s="78"/>
      <c r="AEU54" s="78"/>
      <c r="AEV54" s="78"/>
      <c r="AEW54" s="78"/>
      <c r="AEX54" s="78"/>
      <c r="AEY54" s="78"/>
      <c r="AEZ54" s="78"/>
      <c r="AFA54" s="78"/>
      <c r="AFB54" s="78"/>
      <c r="AFC54" s="78"/>
      <c r="AFD54" s="78"/>
      <c r="AFE54" s="78"/>
      <c r="AFF54" s="78"/>
      <c r="AFG54" s="78"/>
      <c r="AFH54" s="78"/>
      <c r="AFI54" s="78"/>
      <c r="AFJ54" s="78"/>
      <c r="AFK54" s="78"/>
      <c r="AFL54" s="78"/>
      <c r="AFM54" s="78"/>
      <c r="AFN54" s="78"/>
      <c r="AFO54" s="78"/>
      <c r="AFP54" s="78"/>
      <c r="AFQ54" s="78"/>
      <c r="AFR54" s="78"/>
      <c r="AFS54" s="78"/>
      <c r="AFT54" s="78"/>
      <c r="AFU54" s="78"/>
      <c r="AFV54" s="78"/>
      <c r="AFW54" s="78"/>
      <c r="AFX54" s="78"/>
      <c r="AFY54" s="78"/>
      <c r="AFZ54" s="78"/>
      <c r="AGA54" s="78"/>
      <c r="AGB54" s="78"/>
      <c r="AGC54" s="78"/>
      <c r="AGD54" s="78"/>
      <c r="AGE54" s="78"/>
      <c r="AGF54" s="78"/>
      <c r="AGG54" s="78"/>
      <c r="AGH54" s="78"/>
      <c r="AGI54" s="78"/>
      <c r="AGJ54" s="78"/>
      <c r="AGK54" s="78"/>
      <c r="AGL54" s="78"/>
      <c r="AGM54" s="78"/>
      <c r="AGN54" s="78"/>
      <c r="AGO54" s="78"/>
      <c r="AGP54" s="78"/>
      <c r="AGQ54" s="78"/>
      <c r="AGR54" s="78"/>
      <c r="AGS54" s="78"/>
      <c r="AGT54" s="78"/>
      <c r="AGU54" s="78"/>
      <c r="AGV54" s="78"/>
      <c r="AGW54" s="78"/>
      <c r="AGX54" s="78"/>
      <c r="AGY54" s="78"/>
      <c r="AGZ54" s="78"/>
      <c r="AHA54" s="78"/>
      <c r="AHB54" s="78"/>
      <c r="AHC54" s="78"/>
      <c r="AHD54" s="78"/>
      <c r="AHE54" s="78"/>
      <c r="AHF54" s="78"/>
      <c r="AHG54" s="78"/>
      <c r="AHH54" s="78"/>
      <c r="AHI54" s="78"/>
      <c r="AHJ54" s="78"/>
      <c r="AHK54" s="78"/>
      <c r="AHL54" s="78"/>
      <c r="AHM54" s="78"/>
      <c r="AHN54" s="78"/>
      <c r="AHO54" s="78"/>
      <c r="AHP54" s="78"/>
      <c r="AHQ54" s="78"/>
      <c r="AHR54" s="78"/>
      <c r="AHS54" s="78"/>
      <c r="AHT54" s="78"/>
      <c r="AHU54" s="78"/>
      <c r="AHV54" s="78"/>
      <c r="AHW54" s="78"/>
      <c r="AHX54" s="78"/>
      <c r="AHY54" s="78"/>
      <c r="AHZ54" s="78"/>
      <c r="AIA54" s="78"/>
      <c r="AIB54" s="78"/>
      <c r="AIC54" s="78"/>
      <c r="AID54" s="78"/>
      <c r="AIE54" s="78"/>
      <c r="AIF54" s="78"/>
      <c r="AIG54" s="78"/>
      <c r="AIH54" s="78"/>
      <c r="AII54" s="78"/>
      <c r="AIJ54" s="78"/>
      <c r="AIK54" s="78"/>
      <c r="AIL54" s="78"/>
      <c r="AIM54" s="78"/>
      <c r="AIN54" s="78"/>
      <c r="AIO54" s="78"/>
      <c r="AIP54" s="78"/>
      <c r="AIQ54" s="78"/>
      <c r="AIR54" s="78"/>
      <c r="AIS54" s="78"/>
      <c r="AIT54" s="78"/>
      <c r="AIU54" s="78"/>
      <c r="AIV54" s="78"/>
      <c r="AIW54" s="78"/>
      <c r="AIX54" s="78"/>
      <c r="AIY54" s="78"/>
      <c r="AIZ54" s="78"/>
      <c r="AJA54" s="78"/>
      <c r="AJB54" s="78"/>
      <c r="AJC54" s="78"/>
      <c r="AJD54" s="78"/>
      <c r="AJE54" s="78"/>
      <c r="AJF54" s="78"/>
      <c r="AJG54" s="78"/>
      <c r="AJH54" s="78"/>
      <c r="AJI54" s="78"/>
      <c r="AJJ54" s="78"/>
      <c r="AJK54" s="78"/>
      <c r="AJL54" s="78"/>
      <c r="AJM54" s="78"/>
      <c r="AJN54" s="78"/>
      <c r="AJO54" s="78"/>
      <c r="AJP54" s="78"/>
      <c r="AJQ54" s="78"/>
      <c r="AJR54" s="78"/>
      <c r="AJS54" s="78"/>
      <c r="AJT54" s="78"/>
      <c r="AJU54" s="78"/>
      <c r="AJV54" s="78"/>
      <c r="AJW54" s="78"/>
      <c r="AJX54" s="78"/>
      <c r="AJY54" s="78"/>
      <c r="AJZ54" s="78"/>
      <c r="AKA54" s="78"/>
      <c r="AKB54" s="78"/>
      <c r="AKC54" s="78"/>
      <c r="AKD54" s="78"/>
      <c r="AKE54" s="78"/>
      <c r="AKF54" s="78"/>
      <c r="AKG54" s="78"/>
      <c r="AKH54" s="78"/>
      <c r="AKI54" s="78"/>
      <c r="AKJ54" s="78"/>
      <c r="AKK54" s="78"/>
      <c r="AKL54" s="78"/>
      <c r="AKM54" s="78"/>
      <c r="AKN54" s="78"/>
      <c r="AKO54" s="78"/>
      <c r="AKP54" s="78"/>
      <c r="AKQ54" s="78"/>
      <c r="AKR54" s="78"/>
      <c r="AKS54" s="78"/>
      <c r="AKT54" s="78"/>
      <c r="AKU54" s="78"/>
      <c r="AKV54" s="78"/>
      <c r="AKW54" s="78"/>
      <c r="AKX54" s="78"/>
      <c r="AKY54" s="78"/>
      <c r="AKZ54" s="78"/>
      <c r="ALA54" s="78"/>
      <c r="ALB54" s="78"/>
      <c r="ALC54" s="78"/>
      <c r="ALD54" s="78"/>
      <c r="ALE54" s="78"/>
      <c r="ALF54" s="78"/>
      <c r="ALG54" s="78"/>
      <c r="ALH54" s="78"/>
      <c r="ALI54" s="78"/>
      <c r="ALJ54" s="78"/>
      <c r="ALK54" s="78"/>
      <c r="ALL54" s="78"/>
      <c r="ALM54" s="78"/>
      <c r="ALN54" s="78"/>
      <c r="ALO54" s="78"/>
      <c r="ALP54" s="78"/>
      <c r="ALQ54" s="78"/>
      <c r="ALR54" s="78"/>
      <c r="ALS54" s="78"/>
      <c r="ALT54" s="78"/>
      <c r="ALU54" s="78"/>
      <c r="ALV54" s="78"/>
      <c r="ALW54" s="78"/>
      <c r="ALX54" s="78"/>
      <c r="ALY54" s="78"/>
      <c r="ALZ54" s="78"/>
      <c r="AMA54" s="78"/>
      <c r="AMB54" s="78"/>
      <c r="AMC54" s="78"/>
      <c r="AMD54" s="78"/>
      <c r="AME54" s="78"/>
      <c r="AMF54" s="78"/>
      <c r="AMG54" s="78"/>
      <c r="AMH54" s="78"/>
      <c r="AMI54" s="78"/>
      <c r="AMJ54" s="78"/>
      <c r="AMK54" s="78"/>
      <c r="AML54" s="78"/>
      <c r="AMM54" s="78"/>
      <c r="AMN54" s="78"/>
    </row>
    <row r="55" spans="1:1028" s="328" customFormat="1">
      <c r="A55" s="361">
        <f t="shared" si="4"/>
        <v>50</v>
      </c>
      <c r="B55" s="362">
        <v>1</v>
      </c>
      <c r="C55" s="362" t="s">
        <v>1377</v>
      </c>
      <c r="D55" s="370" t="s">
        <v>1333</v>
      </c>
      <c r="E55" s="363" t="s">
        <v>1413</v>
      </c>
      <c r="F55" s="369"/>
      <c r="G55" s="368"/>
      <c r="H55" s="365"/>
      <c r="I55" s="366">
        <v>1.33</v>
      </c>
      <c r="J55" s="367">
        <f t="shared" si="2"/>
        <v>1.33</v>
      </c>
      <c r="K55" s="366">
        <v>1.33</v>
      </c>
      <c r="L55" s="367">
        <f t="shared" si="3"/>
        <v>1.33</v>
      </c>
      <c r="M55" s="368" t="s">
        <v>916</v>
      </c>
      <c r="N55" s="369"/>
      <c r="O55" s="98"/>
      <c r="P55" s="98"/>
      <c r="Q55" s="78"/>
      <c r="R55" s="78"/>
      <c r="S55" s="78"/>
      <c r="T55" s="78"/>
      <c r="U55" s="78"/>
      <c r="V55" s="78"/>
      <c r="W55" s="78"/>
      <c r="X55" s="78"/>
      <c r="Y55" s="78"/>
      <c r="Z55" s="78"/>
      <c r="AA55" s="78"/>
      <c r="AB55" s="78"/>
      <c r="AC55" s="78"/>
      <c r="AD55" s="78"/>
      <c r="AE55" s="78"/>
      <c r="AF55" s="78"/>
      <c r="AG55" s="78"/>
      <c r="AH55" s="78"/>
      <c r="AI55" s="78"/>
      <c r="AJ55" s="78"/>
      <c r="AK55" s="78"/>
      <c r="AL55" s="78"/>
      <c r="AM55" s="78"/>
      <c r="AN55" s="78"/>
      <c r="AO55" s="78"/>
      <c r="AP55" s="78"/>
      <c r="AQ55" s="78"/>
      <c r="AR55" s="78"/>
      <c r="AS55" s="78"/>
      <c r="AT55" s="78"/>
      <c r="AU55" s="78"/>
      <c r="AV55" s="78"/>
      <c r="AW55" s="78"/>
      <c r="AX55" s="78"/>
      <c r="AY55" s="78"/>
      <c r="AZ55" s="78"/>
      <c r="BA55" s="78"/>
      <c r="BB55" s="78"/>
      <c r="BC55" s="78"/>
      <c r="BD55" s="78"/>
      <c r="BE55" s="78"/>
      <c r="BF55" s="78"/>
      <c r="BG55" s="78"/>
      <c r="BH55" s="78"/>
      <c r="BI55" s="78"/>
      <c r="BJ55" s="78"/>
      <c r="BK55" s="78"/>
      <c r="BL55" s="78"/>
      <c r="BM55" s="78"/>
      <c r="BN55" s="78"/>
      <c r="BO55" s="78"/>
      <c r="BP55" s="78"/>
      <c r="BQ55" s="78"/>
      <c r="BR55" s="78"/>
      <c r="BS55" s="78"/>
      <c r="BT55" s="78"/>
      <c r="BU55" s="78"/>
      <c r="BV55" s="78"/>
      <c r="BW55" s="78"/>
      <c r="BX55" s="78"/>
      <c r="BY55" s="78"/>
      <c r="BZ55" s="78"/>
      <c r="CA55" s="78"/>
      <c r="CB55" s="78"/>
      <c r="CC55" s="78"/>
      <c r="CD55" s="78"/>
      <c r="CE55" s="78"/>
      <c r="CF55" s="78"/>
      <c r="CG55" s="78"/>
      <c r="CH55" s="78"/>
      <c r="CI55" s="78"/>
      <c r="CJ55" s="78"/>
      <c r="CK55" s="78"/>
      <c r="CL55" s="78"/>
      <c r="CM55" s="78"/>
      <c r="CN55" s="78"/>
      <c r="CO55" s="78"/>
      <c r="CP55" s="78"/>
      <c r="CQ55" s="78"/>
      <c r="CR55" s="78"/>
      <c r="CS55" s="78"/>
      <c r="CT55" s="78"/>
      <c r="CU55" s="78"/>
      <c r="CV55" s="78"/>
      <c r="CW55" s="78"/>
      <c r="CX55" s="78"/>
      <c r="CY55" s="78"/>
      <c r="CZ55" s="78"/>
      <c r="DA55" s="78"/>
      <c r="DB55" s="78"/>
      <c r="DC55" s="78"/>
      <c r="DD55" s="78"/>
      <c r="DE55" s="78"/>
      <c r="DF55" s="78"/>
      <c r="DG55" s="78"/>
      <c r="DH55" s="78"/>
      <c r="DI55" s="78"/>
      <c r="DJ55" s="78"/>
      <c r="DK55" s="78"/>
      <c r="DL55" s="78"/>
      <c r="DM55" s="78"/>
      <c r="DN55" s="78"/>
      <c r="DO55" s="78"/>
      <c r="DP55" s="78"/>
      <c r="DQ55" s="78"/>
      <c r="DR55" s="78"/>
      <c r="DS55" s="78"/>
      <c r="DT55" s="78"/>
      <c r="DU55" s="78"/>
      <c r="DV55" s="78"/>
      <c r="DW55" s="78"/>
      <c r="DX55" s="78"/>
      <c r="DY55" s="78"/>
      <c r="DZ55" s="78"/>
      <c r="EA55" s="78"/>
      <c r="EB55" s="78"/>
      <c r="EC55" s="78"/>
      <c r="ED55" s="78"/>
      <c r="EE55" s="78"/>
      <c r="EF55" s="78"/>
      <c r="EG55" s="78"/>
      <c r="EH55" s="78"/>
      <c r="EI55" s="78"/>
      <c r="EJ55" s="78"/>
      <c r="EK55" s="78"/>
      <c r="EL55" s="78"/>
      <c r="EM55" s="78"/>
      <c r="EN55" s="78"/>
      <c r="EO55" s="78"/>
      <c r="EP55" s="78"/>
      <c r="EQ55" s="78"/>
      <c r="ER55" s="78"/>
      <c r="ES55" s="78"/>
      <c r="ET55" s="78"/>
      <c r="EU55" s="78"/>
      <c r="EV55" s="78"/>
      <c r="EW55" s="78"/>
      <c r="EX55" s="78"/>
      <c r="EY55" s="78"/>
      <c r="EZ55" s="78"/>
      <c r="FA55" s="78"/>
      <c r="FB55" s="78"/>
      <c r="FC55" s="78"/>
      <c r="FD55" s="78"/>
      <c r="FE55" s="78"/>
      <c r="FF55" s="78"/>
      <c r="FG55" s="78"/>
      <c r="FH55" s="78"/>
      <c r="FI55" s="78"/>
      <c r="FJ55" s="78"/>
      <c r="FK55" s="78"/>
      <c r="FL55" s="78"/>
      <c r="FM55" s="78"/>
      <c r="FN55" s="78"/>
      <c r="FO55" s="78"/>
      <c r="FP55" s="78"/>
      <c r="FQ55" s="78"/>
      <c r="FR55" s="78"/>
      <c r="FS55" s="78"/>
      <c r="FT55" s="78"/>
      <c r="FU55" s="78"/>
      <c r="FV55" s="78"/>
      <c r="FW55" s="78"/>
      <c r="FX55" s="78"/>
      <c r="FY55" s="78"/>
      <c r="FZ55" s="78"/>
      <c r="GA55" s="78"/>
      <c r="GB55" s="78"/>
      <c r="GC55" s="78"/>
      <c r="GD55" s="78"/>
      <c r="GE55" s="78"/>
      <c r="GF55" s="78"/>
      <c r="GG55" s="78"/>
      <c r="GH55" s="78"/>
      <c r="GI55" s="78"/>
      <c r="GJ55" s="78"/>
      <c r="GK55" s="78"/>
      <c r="GL55" s="78"/>
      <c r="GM55" s="78"/>
      <c r="GN55" s="78"/>
      <c r="GO55" s="78"/>
      <c r="GP55" s="78"/>
      <c r="GQ55" s="78"/>
      <c r="GR55" s="78"/>
      <c r="GS55" s="78"/>
      <c r="GT55" s="78"/>
      <c r="GU55" s="78"/>
      <c r="GV55" s="78"/>
      <c r="GW55" s="78"/>
      <c r="GX55" s="78"/>
      <c r="GY55" s="78"/>
      <c r="GZ55" s="78"/>
      <c r="HA55" s="78"/>
      <c r="HB55" s="78"/>
      <c r="HC55" s="78"/>
      <c r="HD55" s="78"/>
      <c r="HE55" s="78"/>
      <c r="HF55" s="78"/>
      <c r="HG55" s="78"/>
      <c r="HH55" s="78"/>
      <c r="HI55" s="78"/>
      <c r="HJ55" s="78"/>
      <c r="HK55" s="78"/>
      <c r="HL55" s="78"/>
      <c r="HM55" s="78"/>
      <c r="HN55" s="78"/>
      <c r="HO55" s="78"/>
      <c r="HP55" s="78"/>
      <c r="HQ55" s="78"/>
      <c r="HR55" s="78"/>
      <c r="HS55" s="78"/>
      <c r="HT55" s="78"/>
      <c r="HU55" s="78"/>
      <c r="HV55" s="78"/>
      <c r="HW55" s="78"/>
      <c r="HX55" s="78"/>
      <c r="HY55" s="78"/>
      <c r="HZ55" s="78"/>
      <c r="IA55" s="78"/>
      <c r="IB55" s="78"/>
      <c r="IC55" s="78"/>
      <c r="ID55" s="78"/>
      <c r="IE55" s="78"/>
      <c r="IF55" s="78"/>
      <c r="IG55" s="78"/>
      <c r="IH55" s="78"/>
      <c r="II55" s="78"/>
      <c r="IJ55" s="78"/>
      <c r="IK55" s="78"/>
      <c r="IL55" s="78"/>
      <c r="IM55" s="78"/>
      <c r="IN55" s="78"/>
      <c r="IO55" s="78"/>
      <c r="IP55" s="78"/>
      <c r="IQ55" s="78"/>
      <c r="IR55" s="78"/>
      <c r="IS55" s="78"/>
      <c r="IT55" s="78"/>
      <c r="IU55" s="78"/>
      <c r="IV55" s="78"/>
      <c r="IW55" s="78"/>
      <c r="IX55" s="78"/>
      <c r="IY55" s="78"/>
      <c r="IZ55" s="78"/>
      <c r="JA55" s="78"/>
      <c r="JB55" s="78"/>
      <c r="JC55" s="78"/>
      <c r="JD55" s="78"/>
      <c r="JE55" s="78"/>
      <c r="JF55" s="78"/>
      <c r="JG55" s="78"/>
      <c r="JH55" s="78"/>
      <c r="JI55" s="78"/>
      <c r="JJ55" s="78"/>
      <c r="JK55" s="78"/>
      <c r="JL55" s="78"/>
      <c r="JM55" s="78"/>
      <c r="JN55" s="78"/>
      <c r="JO55" s="78"/>
      <c r="JP55" s="78"/>
      <c r="JQ55" s="78"/>
      <c r="JR55" s="78"/>
      <c r="JS55" s="78"/>
      <c r="JT55" s="78"/>
      <c r="JU55" s="78"/>
      <c r="JV55" s="78"/>
      <c r="JW55" s="78"/>
      <c r="JX55" s="78"/>
      <c r="JY55" s="78"/>
      <c r="JZ55" s="78"/>
      <c r="KA55" s="78"/>
      <c r="KB55" s="78"/>
      <c r="KC55" s="78"/>
      <c r="KD55" s="78"/>
      <c r="KE55" s="78"/>
      <c r="KF55" s="78"/>
      <c r="KG55" s="78"/>
      <c r="KH55" s="78"/>
      <c r="KI55" s="78"/>
      <c r="KJ55" s="78"/>
      <c r="KK55" s="78"/>
      <c r="KL55" s="78"/>
      <c r="KM55" s="78"/>
      <c r="KN55" s="78"/>
      <c r="KO55" s="78"/>
      <c r="KP55" s="78"/>
      <c r="KQ55" s="78"/>
      <c r="KR55" s="78"/>
      <c r="KS55" s="78"/>
      <c r="KT55" s="78"/>
      <c r="KU55" s="78"/>
      <c r="KV55" s="78"/>
      <c r="KW55" s="78"/>
      <c r="KX55" s="78"/>
      <c r="KY55" s="78"/>
      <c r="KZ55" s="78"/>
      <c r="LA55" s="78"/>
      <c r="LB55" s="78"/>
      <c r="LC55" s="78"/>
      <c r="LD55" s="78"/>
      <c r="LE55" s="78"/>
      <c r="LF55" s="78"/>
      <c r="LG55" s="78"/>
      <c r="LH55" s="78"/>
      <c r="LI55" s="78"/>
      <c r="LJ55" s="78"/>
      <c r="LK55" s="78"/>
      <c r="LL55" s="78"/>
      <c r="LM55" s="78"/>
      <c r="LN55" s="78"/>
      <c r="LO55" s="78"/>
      <c r="LP55" s="78"/>
      <c r="LQ55" s="78"/>
      <c r="LR55" s="78"/>
      <c r="LS55" s="78"/>
      <c r="LT55" s="78"/>
      <c r="LU55" s="78"/>
      <c r="LV55" s="78"/>
      <c r="LW55" s="78"/>
      <c r="LX55" s="78"/>
      <c r="LY55" s="78"/>
      <c r="LZ55" s="78"/>
      <c r="MA55" s="78"/>
      <c r="MB55" s="78"/>
      <c r="MC55" s="78"/>
      <c r="MD55" s="78"/>
      <c r="ME55" s="78"/>
      <c r="MF55" s="78"/>
      <c r="MG55" s="78"/>
      <c r="MH55" s="78"/>
      <c r="MI55" s="78"/>
      <c r="MJ55" s="78"/>
      <c r="MK55" s="78"/>
      <c r="ML55" s="78"/>
      <c r="MM55" s="78"/>
      <c r="MN55" s="78"/>
      <c r="MO55" s="78"/>
      <c r="MP55" s="78"/>
      <c r="MQ55" s="78"/>
      <c r="MR55" s="78"/>
      <c r="MS55" s="78"/>
      <c r="MT55" s="78"/>
      <c r="MU55" s="78"/>
      <c r="MV55" s="78"/>
      <c r="MW55" s="78"/>
      <c r="MX55" s="78"/>
      <c r="MY55" s="78"/>
      <c r="MZ55" s="78"/>
      <c r="NA55" s="78"/>
      <c r="NB55" s="78"/>
      <c r="NC55" s="78"/>
      <c r="ND55" s="78"/>
      <c r="NE55" s="78"/>
      <c r="NF55" s="78"/>
      <c r="NG55" s="78"/>
      <c r="NH55" s="78"/>
      <c r="NI55" s="78"/>
      <c r="NJ55" s="78"/>
      <c r="NK55" s="78"/>
      <c r="NL55" s="78"/>
      <c r="NM55" s="78"/>
      <c r="NN55" s="78"/>
      <c r="NO55" s="78"/>
      <c r="NP55" s="78"/>
      <c r="NQ55" s="78"/>
      <c r="NR55" s="78"/>
      <c r="NS55" s="78"/>
      <c r="NT55" s="78"/>
      <c r="NU55" s="78"/>
      <c r="NV55" s="78"/>
      <c r="NW55" s="78"/>
      <c r="NX55" s="78"/>
      <c r="NY55" s="78"/>
      <c r="NZ55" s="78"/>
      <c r="OA55" s="78"/>
      <c r="OB55" s="78"/>
      <c r="OC55" s="78"/>
      <c r="OD55" s="78"/>
      <c r="OE55" s="78"/>
      <c r="OF55" s="78"/>
      <c r="OG55" s="78"/>
      <c r="OH55" s="78"/>
      <c r="OI55" s="78"/>
      <c r="OJ55" s="78"/>
      <c r="OK55" s="78"/>
      <c r="OL55" s="78"/>
      <c r="OM55" s="78"/>
      <c r="ON55" s="78"/>
      <c r="OO55" s="78"/>
      <c r="OP55" s="78"/>
      <c r="OQ55" s="78"/>
      <c r="OR55" s="78"/>
      <c r="OS55" s="78"/>
      <c r="OT55" s="78"/>
      <c r="OU55" s="78"/>
      <c r="OV55" s="78"/>
      <c r="OW55" s="78"/>
      <c r="OX55" s="78"/>
      <c r="OY55" s="78"/>
      <c r="OZ55" s="78"/>
      <c r="PA55" s="78"/>
      <c r="PB55" s="78"/>
      <c r="PC55" s="78"/>
      <c r="PD55" s="78"/>
      <c r="PE55" s="78"/>
      <c r="PF55" s="78"/>
      <c r="PG55" s="78"/>
      <c r="PH55" s="78"/>
      <c r="PI55" s="78"/>
      <c r="PJ55" s="78"/>
      <c r="PK55" s="78"/>
      <c r="PL55" s="78"/>
      <c r="PM55" s="78"/>
      <c r="PN55" s="78"/>
      <c r="PO55" s="78"/>
      <c r="PP55" s="78"/>
      <c r="PQ55" s="78"/>
      <c r="PR55" s="78"/>
      <c r="PS55" s="78"/>
      <c r="PT55" s="78"/>
      <c r="PU55" s="78"/>
      <c r="PV55" s="78"/>
      <c r="PW55" s="78"/>
      <c r="PX55" s="78"/>
      <c r="PY55" s="78"/>
      <c r="PZ55" s="78"/>
      <c r="QA55" s="78"/>
      <c r="QB55" s="78"/>
      <c r="QC55" s="78"/>
      <c r="QD55" s="78"/>
      <c r="QE55" s="78"/>
      <c r="QF55" s="78"/>
      <c r="QG55" s="78"/>
      <c r="QH55" s="78"/>
      <c r="QI55" s="78"/>
      <c r="QJ55" s="78"/>
      <c r="QK55" s="78"/>
      <c r="QL55" s="78"/>
      <c r="QM55" s="78"/>
      <c r="QN55" s="78"/>
      <c r="QO55" s="78"/>
      <c r="QP55" s="78"/>
      <c r="QQ55" s="78"/>
      <c r="QR55" s="78"/>
      <c r="QS55" s="78"/>
      <c r="QT55" s="78"/>
      <c r="QU55" s="78"/>
      <c r="QV55" s="78"/>
      <c r="QW55" s="78"/>
      <c r="QX55" s="78"/>
      <c r="QY55" s="78"/>
      <c r="QZ55" s="78"/>
      <c r="RA55" s="78"/>
      <c r="RB55" s="78"/>
      <c r="RC55" s="78"/>
      <c r="RD55" s="78"/>
      <c r="RE55" s="78"/>
      <c r="RF55" s="78"/>
      <c r="RG55" s="78"/>
      <c r="RH55" s="78"/>
      <c r="RI55" s="78"/>
      <c r="RJ55" s="78"/>
      <c r="RK55" s="78"/>
      <c r="RL55" s="78"/>
      <c r="RM55" s="78"/>
      <c r="RN55" s="78"/>
      <c r="RO55" s="78"/>
      <c r="RP55" s="78"/>
      <c r="RQ55" s="78"/>
      <c r="RR55" s="78"/>
      <c r="RS55" s="78"/>
      <c r="RT55" s="78"/>
      <c r="RU55" s="78"/>
      <c r="RV55" s="78"/>
      <c r="RW55" s="78"/>
      <c r="RX55" s="78"/>
      <c r="RY55" s="78"/>
      <c r="RZ55" s="78"/>
      <c r="SA55" s="78"/>
      <c r="SB55" s="78"/>
      <c r="SC55" s="78"/>
      <c r="SD55" s="78"/>
      <c r="SE55" s="78"/>
      <c r="SF55" s="78"/>
      <c r="SG55" s="78"/>
      <c r="SH55" s="78"/>
      <c r="SI55" s="78"/>
      <c r="SJ55" s="78"/>
      <c r="SK55" s="78"/>
      <c r="SL55" s="78"/>
      <c r="SM55" s="78"/>
      <c r="SN55" s="78"/>
      <c r="SO55" s="78"/>
      <c r="SP55" s="78"/>
      <c r="SQ55" s="78"/>
      <c r="SR55" s="78"/>
      <c r="SS55" s="78"/>
      <c r="ST55" s="78"/>
      <c r="SU55" s="78"/>
      <c r="SV55" s="78"/>
      <c r="SW55" s="78"/>
      <c r="SX55" s="78"/>
      <c r="SY55" s="78"/>
      <c r="SZ55" s="78"/>
      <c r="TA55" s="78"/>
      <c r="TB55" s="78"/>
      <c r="TC55" s="78"/>
      <c r="TD55" s="78"/>
      <c r="TE55" s="78"/>
      <c r="TF55" s="78"/>
      <c r="TG55" s="78"/>
      <c r="TH55" s="78"/>
      <c r="TI55" s="78"/>
      <c r="TJ55" s="78"/>
      <c r="TK55" s="78"/>
      <c r="TL55" s="78"/>
      <c r="TM55" s="78"/>
      <c r="TN55" s="78"/>
      <c r="TO55" s="78"/>
      <c r="TP55" s="78"/>
      <c r="TQ55" s="78"/>
      <c r="TR55" s="78"/>
      <c r="TS55" s="78"/>
      <c r="TT55" s="78"/>
      <c r="TU55" s="78"/>
      <c r="TV55" s="78"/>
      <c r="TW55" s="78"/>
      <c r="TX55" s="78"/>
      <c r="TY55" s="78"/>
      <c r="TZ55" s="78"/>
      <c r="UA55" s="78"/>
      <c r="UB55" s="78"/>
      <c r="UC55" s="78"/>
      <c r="UD55" s="78"/>
      <c r="UE55" s="78"/>
      <c r="UF55" s="78"/>
      <c r="UG55" s="78"/>
      <c r="UH55" s="78"/>
      <c r="UI55" s="78"/>
      <c r="UJ55" s="78"/>
      <c r="UK55" s="78"/>
      <c r="UL55" s="78"/>
      <c r="UM55" s="78"/>
      <c r="UN55" s="78"/>
      <c r="UO55" s="78"/>
      <c r="UP55" s="78"/>
      <c r="UQ55" s="78"/>
      <c r="UR55" s="78"/>
      <c r="US55" s="78"/>
      <c r="UT55" s="78"/>
      <c r="UU55" s="78"/>
      <c r="UV55" s="78"/>
      <c r="UW55" s="78"/>
      <c r="UX55" s="78"/>
      <c r="UY55" s="78"/>
      <c r="UZ55" s="78"/>
      <c r="VA55" s="78"/>
      <c r="VB55" s="78"/>
      <c r="VC55" s="78"/>
      <c r="VD55" s="78"/>
      <c r="VE55" s="78"/>
      <c r="VF55" s="78"/>
      <c r="VG55" s="78"/>
      <c r="VH55" s="78"/>
      <c r="VI55" s="78"/>
      <c r="VJ55" s="78"/>
      <c r="VK55" s="78"/>
      <c r="VL55" s="78"/>
      <c r="VM55" s="78"/>
      <c r="VN55" s="78"/>
      <c r="VO55" s="78"/>
      <c r="VP55" s="78"/>
      <c r="VQ55" s="78"/>
      <c r="VR55" s="78"/>
      <c r="VS55" s="78"/>
      <c r="VT55" s="78"/>
      <c r="VU55" s="78"/>
      <c r="VV55" s="78"/>
      <c r="VW55" s="78"/>
      <c r="VX55" s="78"/>
      <c r="VY55" s="78"/>
      <c r="VZ55" s="78"/>
      <c r="WA55" s="78"/>
      <c r="WB55" s="78"/>
      <c r="WC55" s="78"/>
      <c r="WD55" s="78"/>
      <c r="WE55" s="78"/>
      <c r="WF55" s="78"/>
      <c r="WG55" s="78"/>
      <c r="WH55" s="78"/>
      <c r="WI55" s="78"/>
      <c r="WJ55" s="78"/>
      <c r="WK55" s="78"/>
      <c r="WL55" s="78"/>
      <c r="WM55" s="78"/>
      <c r="WN55" s="78"/>
      <c r="WO55" s="78"/>
      <c r="WP55" s="78"/>
      <c r="WQ55" s="78"/>
      <c r="WR55" s="78"/>
      <c r="WS55" s="78"/>
      <c r="WT55" s="78"/>
      <c r="WU55" s="78"/>
      <c r="WV55" s="78"/>
      <c r="WW55" s="78"/>
      <c r="WX55" s="78"/>
      <c r="WY55" s="78"/>
      <c r="WZ55" s="78"/>
      <c r="XA55" s="78"/>
      <c r="XB55" s="78"/>
      <c r="XC55" s="78"/>
      <c r="XD55" s="78"/>
      <c r="XE55" s="78"/>
      <c r="XF55" s="78"/>
      <c r="XG55" s="78"/>
      <c r="XH55" s="78"/>
      <c r="XI55" s="78"/>
      <c r="XJ55" s="78"/>
      <c r="XK55" s="78"/>
      <c r="XL55" s="78"/>
      <c r="XM55" s="78"/>
      <c r="XN55" s="78"/>
      <c r="XO55" s="78"/>
      <c r="XP55" s="78"/>
      <c r="XQ55" s="78"/>
      <c r="XR55" s="78"/>
      <c r="XS55" s="78"/>
      <c r="XT55" s="78"/>
      <c r="XU55" s="78"/>
      <c r="XV55" s="78"/>
      <c r="XW55" s="78"/>
      <c r="XX55" s="78"/>
      <c r="XY55" s="78"/>
      <c r="XZ55" s="78"/>
      <c r="YA55" s="78"/>
      <c r="YB55" s="78"/>
      <c r="YC55" s="78"/>
      <c r="YD55" s="78"/>
      <c r="YE55" s="78"/>
      <c r="YF55" s="78"/>
      <c r="YG55" s="78"/>
      <c r="YH55" s="78"/>
      <c r="YI55" s="78"/>
      <c r="YJ55" s="78"/>
      <c r="YK55" s="78"/>
      <c r="YL55" s="78"/>
      <c r="YM55" s="78"/>
      <c r="YN55" s="78"/>
      <c r="YO55" s="78"/>
      <c r="YP55" s="78"/>
      <c r="YQ55" s="78"/>
      <c r="YR55" s="78"/>
      <c r="YS55" s="78"/>
      <c r="YT55" s="78"/>
      <c r="YU55" s="78"/>
      <c r="YV55" s="78"/>
      <c r="YW55" s="78"/>
      <c r="YX55" s="78"/>
      <c r="YY55" s="78"/>
      <c r="YZ55" s="78"/>
      <c r="ZA55" s="78"/>
      <c r="ZB55" s="78"/>
      <c r="ZC55" s="78"/>
      <c r="ZD55" s="78"/>
      <c r="ZE55" s="78"/>
      <c r="ZF55" s="78"/>
      <c r="ZG55" s="78"/>
      <c r="ZH55" s="78"/>
      <c r="ZI55" s="78"/>
      <c r="ZJ55" s="78"/>
      <c r="ZK55" s="78"/>
      <c r="ZL55" s="78"/>
      <c r="ZM55" s="78"/>
      <c r="ZN55" s="78"/>
      <c r="ZO55" s="78"/>
      <c r="ZP55" s="78"/>
      <c r="ZQ55" s="78"/>
      <c r="ZR55" s="78"/>
      <c r="ZS55" s="78"/>
      <c r="ZT55" s="78"/>
      <c r="ZU55" s="78"/>
      <c r="ZV55" s="78"/>
      <c r="ZW55" s="78"/>
      <c r="ZX55" s="78"/>
      <c r="ZY55" s="78"/>
      <c r="ZZ55" s="78"/>
      <c r="AAA55" s="78"/>
      <c r="AAB55" s="78"/>
      <c r="AAC55" s="78"/>
      <c r="AAD55" s="78"/>
      <c r="AAE55" s="78"/>
      <c r="AAF55" s="78"/>
      <c r="AAG55" s="78"/>
      <c r="AAH55" s="78"/>
      <c r="AAI55" s="78"/>
      <c r="AAJ55" s="78"/>
      <c r="AAK55" s="78"/>
      <c r="AAL55" s="78"/>
      <c r="AAM55" s="78"/>
      <c r="AAN55" s="78"/>
      <c r="AAO55" s="78"/>
      <c r="AAP55" s="78"/>
      <c r="AAQ55" s="78"/>
      <c r="AAR55" s="78"/>
      <c r="AAS55" s="78"/>
      <c r="AAT55" s="78"/>
      <c r="AAU55" s="78"/>
      <c r="AAV55" s="78"/>
      <c r="AAW55" s="78"/>
      <c r="AAX55" s="78"/>
      <c r="AAY55" s="78"/>
      <c r="AAZ55" s="78"/>
      <c r="ABA55" s="78"/>
      <c r="ABB55" s="78"/>
      <c r="ABC55" s="78"/>
      <c r="ABD55" s="78"/>
      <c r="ABE55" s="78"/>
      <c r="ABF55" s="78"/>
      <c r="ABG55" s="78"/>
      <c r="ABH55" s="78"/>
      <c r="ABI55" s="78"/>
      <c r="ABJ55" s="78"/>
      <c r="ABK55" s="78"/>
      <c r="ABL55" s="78"/>
      <c r="ABM55" s="78"/>
      <c r="ABN55" s="78"/>
      <c r="ABO55" s="78"/>
      <c r="ABP55" s="78"/>
      <c r="ABQ55" s="78"/>
      <c r="ABR55" s="78"/>
      <c r="ABS55" s="78"/>
      <c r="ABT55" s="78"/>
      <c r="ABU55" s="78"/>
      <c r="ABV55" s="78"/>
      <c r="ABW55" s="78"/>
      <c r="ABX55" s="78"/>
      <c r="ABY55" s="78"/>
      <c r="ABZ55" s="78"/>
      <c r="ACA55" s="78"/>
      <c r="ACB55" s="78"/>
      <c r="ACC55" s="78"/>
      <c r="ACD55" s="78"/>
      <c r="ACE55" s="78"/>
      <c r="ACF55" s="78"/>
      <c r="ACG55" s="78"/>
      <c r="ACH55" s="78"/>
      <c r="ACI55" s="78"/>
      <c r="ACJ55" s="78"/>
      <c r="ACK55" s="78"/>
      <c r="ACL55" s="78"/>
      <c r="ACM55" s="78"/>
      <c r="ACN55" s="78"/>
      <c r="ACO55" s="78"/>
      <c r="ACP55" s="78"/>
      <c r="ACQ55" s="78"/>
      <c r="ACR55" s="78"/>
      <c r="ACS55" s="78"/>
      <c r="ACT55" s="78"/>
      <c r="ACU55" s="78"/>
      <c r="ACV55" s="78"/>
      <c r="ACW55" s="78"/>
      <c r="ACX55" s="78"/>
      <c r="ACY55" s="78"/>
      <c r="ACZ55" s="78"/>
      <c r="ADA55" s="78"/>
      <c r="ADB55" s="78"/>
      <c r="ADC55" s="78"/>
      <c r="ADD55" s="78"/>
      <c r="ADE55" s="78"/>
      <c r="ADF55" s="78"/>
      <c r="ADG55" s="78"/>
      <c r="ADH55" s="78"/>
      <c r="ADI55" s="78"/>
      <c r="ADJ55" s="78"/>
      <c r="ADK55" s="78"/>
      <c r="ADL55" s="78"/>
      <c r="ADM55" s="78"/>
      <c r="ADN55" s="78"/>
      <c r="ADO55" s="78"/>
      <c r="ADP55" s="78"/>
      <c r="ADQ55" s="78"/>
      <c r="ADR55" s="78"/>
      <c r="ADS55" s="78"/>
      <c r="ADT55" s="78"/>
      <c r="ADU55" s="78"/>
      <c r="ADV55" s="78"/>
      <c r="ADW55" s="78"/>
      <c r="ADX55" s="78"/>
      <c r="ADY55" s="78"/>
      <c r="ADZ55" s="78"/>
      <c r="AEA55" s="78"/>
      <c r="AEB55" s="78"/>
      <c r="AEC55" s="78"/>
      <c r="AED55" s="78"/>
      <c r="AEE55" s="78"/>
      <c r="AEF55" s="78"/>
      <c r="AEG55" s="78"/>
      <c r="AEH55" s="78"/>
      <c r="AEI55" s="78"/>
      <c r="AEJ55" s="78"/>
      <c r="AEK55" s="78"/>
      <c r="AEL55" s="78"/>
      <c r="AEM55" s="78"/>
      <c r="AEN55" s="78"/>
      <c r="AEO55" s="78"/>
      <c r="AEP55" s="78"/>
      <c r="AEQ55" s="78"/>
      <c r="AER55" s="78"/>
      <c r="AES55" s="78"/>
      <c r="AET55" s="78"/>
      <c r="AEU55" s="78"/>
      <c r="AEV55" s="78"/>
      <c r="AEW55" s="78"/>
      <c r="AEX55" s="78"/>
      <c r="AEY55" s="78"/>
      <c r="AEZ55" s="78"/>
      <c r="AFA55" s="78"/>
      <c r="AFB55" s="78"/>
      <c r="AFC55" s="78"/>
      <c r="AFD55" s="78"/>
      <c r="AFE55" s="78"/>
      <c r="AFF55" s="78"/>
      <c r="AFG55" s="78"/>
      <c r="AFH55" s="78"/>
      <c r="AFI55" s="78"/>
      <c r="AFJ55" s="78"/>
      <c r="AFK55" s="78"/>
      <c r="AFL55" s="78"/>
      <c r="AFM55" s="78"/>
      <c r="AFN55" s="78"/>
      <c r="AFO55" s="78"/>
      <c r="AFP55" s="78"/>
      <c r="AFQ55" s="78"/>
      <c r="AFR55" s="78"/>
      <c r="AFS55" s="78"/>
      <c r="AFT55" s="78"/>
      <c r="AFU55" s="78"/>
      <c r="AFV55" s="78"/>
      <c r="AFW55" s="78"/>
      <c r="AFX55" s="78"/>
      <c r="AFY55" s="78"/>
      <c r="AFZ55" s="78"/>
      <c r="AGA55" s="78"/>
      <c r="AGB55" s="78"/>
      <c r="AGC55" s="78"/>
      <c r="AGD55" s="78"/>
      <c r="AGE55" s="78"/>
      <c r="AGF55" s="78"/>
      <c r="AGG55" s="78"/>
      <c r="AGH55" s="78"/>
      <c r="AGI55" s="78"/>
      <c r="AGJ55" s="78"/>
      <c r="AGK55" s="78"/>
      <c r="AGL55" s="78"/>
      <c r="AGM55" s="78"/>
      <c r="AGN55" s="78"/>
      <c r="AGO55" s="78"/>
      <c r="AGP55" s="78"/>
      <c r="AGQ55" s="78"/>
      <c r="AGR55" s="78"/>
      <c r="AGS55" s="78"/>
      <c r="AGT55" s="78"/>
      <c r="AGU55" s="78"/>
      <c r="AGV55" s="78"/>
      <c r="AGW55" s="78"/>
      <c r="AGX55" s="78"/>
      <c r="AGY55" s="78"/>
      <c r="AGZ55" s="78"/>
      <c r="AHA55" s="78"/>
      <c r="AHB55" s="78"/>
      <c r="AHC55" s="78"/>
      <c r="AHD55" s="78"/>
      <c r="AHE55" s="78"/>
      <c r="AHF55" s="78"/>
      <c r="AHG55" s="78"/>
      <c r="AHH55" s="78"/>
      <c r="AHI55" s="78"/>
      <c r="AHJ55" s="78"/>
      <c r="AHK55" s="78"/>
      <c r="AHL55" s="78"/>
      <c r="AHM55" s="78"/>
      <c r="AHN55" s="78"/>
      <c r="AHO55" s="78"/>
      <c r="AHP55" s="78"/>
      <c r="AHQ55" s="78"/>
      <c r="AHR55" s="78"/>
      <c r="AHS55" s="78"/>
      <c r="AHT55" s="78"/>
      <c r="AHU55" s="78"/>
      <c r="AHV55" s="78"/>
      <c r="AHW55" s="78"/>
      <c r="AHX55" s="78"/>
      <c r="AHY55" s="78"/>
      <c r="AHZ55" s="78"/>
      <c r="AIA55" s="78"/>
      <c r="AIB55" s="78"/>
      <c r="AIC55" s="78"/>
      <c r="AID55" s="78"/>
      <c r="AIE55" s="78"/>
      <c r="AIF55" s="78"/>
      <c r="AIG55" s="78"/>
      <c r="AIH55" s="78"/>
      <c r="AII55" s="78"/>
      <c r="AIJ55" s="78"/>
      <c r="AIK55" s="78"/>
      <c r="AIL55" s="78"/>
      <c r="AIM55" s="78"/>
      <c r="AIN55" s="78"/>
      <c r="AIO55" s="78"/>
      <c r="AIP55" s="78"/>
      <c r="AIQ55" s="78"/>
      <c r="AIR55" s="78"/>
      <c r="AIS55" s="78"/>
      <c r="AIT55" s="78"/>
      <c r="AIU55" s="78"/>
      <c r="AIV55" s="78"/>
      <c r="AIW55" s="78"/>
      <c r="AIX55" s="78"/>
      <c r="AIY55" s="78"/>
      <c r="AIZ55" s="78"/>
      <c r="AJA55" s="78"/>
      <c r="AJB55" s="78"/>
      <c r="AJC55" s="78"/>
      <c r="AJD55" s="78"/>
      <c r="AJE55" s="78"/>
      <c r="AJF55" s="78"/>
      <c r="AJG55" s="78"/>
      <c r="AJH55" s="78"/>
      <c r="AJI55" s="78"/>
      <c r="AJJ55" s="78"/>
      <c r="AJK55" s="78"/>
      <c r="AJL55" s="78"/>
      <c r="AJM55" s="78"/>
      <c r="AJN55" s="78"/>
      <c r="AJO55" s="78"/>
      <c r="AJP55" s="78"/>
      <c r="AJQ55" s="78"/>
      <c r="AJR55" s="78"/>
      <c r="AJS55" s="78"/>
      <c r="AJT55" s="78"/>
      <c r="AJU55" s="78"/>
      <c r="AJV55" s="78"/>
      <c r="AJW55" s="78"/>
      <c r="AJX55" s="78"/>
      <c r="AJY55" s="78"/>
      <c r="AJZ55" s="78"/>
      <c r="AKA55" s="78"/>
      <c r="AKB55" s="78"/>
      <c r="AKC55" s="78"/>
      <c r="AKD55" s="78"/>
      <c r="AKE55" s="78"/>
      <c r="AKF55" s="78"/>
      <c r="AKG55" s="78"/>
      <c r="AKH55" s="78"/>
      <c r="AKI55" s="78"/>
      <c r="AKJ55" s="78"/>
      <c r="AKK55" s="78"/>
      <c r="AKL55" s="78"/>
      <c r="AKM55" s="78"/>
      <c r="AKN55" s="78"/>
      <c r="AKO55" s="78"/>
      <c r="AKP55" s="78"/>
      <c r="AKQ55" s="78"/>
      <c r="AKR55" s="78"/>
      <c r="AKS55" s="78"/>
      <c r="AKT55" s="78"/>
      <c r="AKU55" s="78"/>
      <c r="AKV55" s="78"/>
      <c r="AKW55" s="78"/>
      <c r="AKX55" s="78"/>
      <c r="AKY55" s="78"/>
      <c r="AKZ55" s="78"/>
      <c r="ALA55" s="78"/>
      <c r="ALB55" s="78"/>
      <c r="ALC55" s="78"/>
      <c r="ALD55" s="78"/>
      <c r="ALE55" s="78"/>
      <c r="ALF55" s="78"/>
      <c r="ALG55" s="78"/>
      <c r="ALH55" s="78"/>
      <c r="ALI55" s="78"/>
      <c r="ALJ55" s="78"/>
      <c r="ALK55" s="78"/>
      <c r="ALL55" s="78"/>
      <c r="ALM55" s="78"/>
      <c r="ALN55" s="78"/>
      <c r="ALO55" s="78"/>
      <c r="ALP55" s="78"/>
      <c r="ALQ55" s="78"/>
      <c r="ALR55" s="78"/>
      <c r="ALS55" s="78"/>
      <c r="ALT55" s="78"/>
      <c r="ALU55" s="78"/>
      <c r="ALV55" s="78"/>
      <c r="ALW55" s="78"/>
      <c r="ALX55" s="78"/>
      <c r="ALY55" s="78"/>
      <c r="ALZ55" s="78"/>
      <c r="AMA55" s="78"/>
      <c r="AMB55" s="78"/>
      <c r="AMC55" s="78"/>
      <c r="AMD55" s="78"/>
      <c r="AME55" s="78"/>
      <c r="AMF55" s="78"/>
      <c r="AMG55" s="78"/>
      <c r="AMH55" s="78"/>
      <c r="AMI55" s="78"/>
      <c r="AMJ55" s="78"/>
      <c r="AMK55" s="78"/>
      <c r="AML55" s="78"/>
      <c r="AMM55" s="78"/>
      <c r="AMN55" s="78"/>
    </row>
    <row r="56" spans="1:1028" s="328" customFormat="1">
      <c r="A56" s="361">
        <f t="shared" si="4"/>
        <v>51</v>
      </c>
      <c r="B56" s="362">
        <v>1</v>
      </c>
      <c r="C56" s="362" t="s">
        <v>206</v>
      </c>
      <c r="D56" s="381" t="s">
        <v>1418</v>
      </c>
      <c r="E56" s="355" t="s">
        <v>1419</v>
      </c>
      <c r="F56" s="355"/>
      <c r="G56" s="368"/>
      <c r="H56" s="365"/>
      <c r="I56" s="374">
        <v>0.27600000000000002</v>
      </c>
      <c r="J56" s="367">
        <f t="shared" si="2"/>
        <v>0.27600000000000002</v>
      </c>
      <c r="K56" s="374">
        <v>0.27600000000000002</v>
      </c>
      <c r="L56" s="367">
        <f t="shared" si="3"/>
        <v>0.27600000000000002</v>
      </c>
      <c r="M56" s="368" t="s">
        <v>674</v>
      </c>
      <c r="N56" s="369"/>
      <c r="O56" s="98"/>
      <c r="P56" s="98"/>
      <c r="Q56" s="78"/>
      <c r="R56" s="78"/>
      <c r="S56" s="78"/>
      <c r="T56" s="78"/>
      <c r="U56" s="78"/>
      <c r="V56" s="78"/>
      <c r="W56" s="78"/>
      <c r="X56" s="78"/>
      <c r="Y56" s="78"/>
      <c r="Z56" s="78"/>
      <c r="AA56" s="78"/>
      <c r="AB56" s="78"/>
      <c r="AC56" s="78"/>
      <c r="AD56" s="78"/>
      <c r="AE56" s="78"/>
      <c r="AF56" s="78"/>
      <c r="AG56" s="78"/>
      <c r="AH56" s="78"/>
      <c r="AI56" s="78"/>
      <c r="AJ56" s="78"/>
      <c r="AK56" s="78"/>
      <c r="AL56" s="78"/>
      <c r="AM56" s="78"/>
      <c r="AN56" s="78"/>
      <c r="AO56" s="78"/>
      <c r="AP56" s="78"/>
      <c r="AQ56" s="78"/>
      <c r="AR56" s="78"/>
      <c r="AS56" s="78"/>
      <c r="AT56" s="78"/>
      <c r="AU56" s="78"/>
      <c r="AV56" s="78"/>
      <c r="AW56" s="78"/>
      <c r="AX56" s="78"/>
      <c r="AY56" s="78"/>
      <c r="AZ56" s="78"/>
      <c r="BA56" s="78"/>
      <c r="BB56" s="78"/>
      <c r="BC56" s="78"/>
      <c r="BD56" s="78"/>
      <c r="BE56" s="78"/>
      <c r="BF56" s="78"/>
      <c r="BG56" s="78"/>
      <c r="BH56" s="78"/>
      <c r="BI56" s="78"/>
      <c r="BJ56" s="78"/>
      <c r="BK56" s="78"/>
      <c r="BL56" s="78"/>
      <c r="BM56" s="78"/>
      <c r="BN56" s="78"/>
      <c r="BO56" s="78"/>
      <c r="BP56" s="78"/>
      <c r="BQ56" s="78"/>
      <c r="BR56" s="78"/>
      <c r="BS56" s="78"/>
      <c r="BT56" s="78"/>
      <c r="BU56" s="78"/>
      <c r="BV56" s="78"/>
      <c r="BW56" s="78"/>
      <c r="BX56" s="78"/>
      <c r="BY56" s="78"/>
      <c r="BZ56" s="78"/>
      <c r="CA56" s="78"/>
      <c r="CB56" s="78"/>
      <c r="CC56" s="78"/>
      <c r="CD56" s="78"/>
      <c r="CE56" s="78"/>
      <c r="CF56" s="78"/>
      <c r="CG56" s="78"/>
      <c r="CH56" s="78"/>
      <c r="CI56" s="78"/>
      <c r="CJ56" s="78"/>
      <c r="CK56" s="78"/>
      <c r="CL56" s="78"/>
      <c r="CM56" s="78"/>
      <c r="CN56" s="78"/>
      <c r="CO56" s="78"/>
      <c r="CP56" s="78"/>
      <c r="CQ56" s="78"/>
      <c r="CR56" s="78"/>
      <c r="CS56" s="78"/>
      <c r="CT56" s="78"/>
      <c r="CU56" s="78"/>
      <c r="CV56" s="78"/>
      <c r="CW56" s="78"/>
      <c r="CX56" s="78"/>
      <c r="CY56" s="78"/>
      <c r="CZ56" s="78"/>
      <c r="DA56" s="78"/>
      <c r="DB56" s="78"/>
      <c r="DC56" s="78"/>
      <c r="DD56" s="78"/>
      <c r="DE56" s="78"/>
      <c r="DF56" s="78"/>
      <c r="DG56" s="78"/>
      <c r="DH56" s="78"/>
      <c r="DI56" s="78"/>
      <c r="DJ56" s="78"/>
      <c r="DK56" s="78"/>
      <c r="DL56" s="78"/>
      <c r="DM56" s="78"/>
      <c r="DN56" s="78"/>
      <c r="DO56" s="78"/>
      <c r="DP56" s="78"/>
      <c r="DQ56" s="78"/>
      <c r="DR56" s="78"/>
      <c r="DS56" s="78"/>
      <c r="DT56" s="78"/>
      <c r="DU56" s="78"/>
      <c r="DV56" s="78"/>
      <c r="DW56" s="78"/>
      <c r="DX56" s="78"/>
      <c r="DY56" s="78"/>
      <c r="DZ56" s="78"/>
      <c r="EA56" s="78"/>
      <c r="EB56" s="78"/>
      <c r="EC56" s="78"/>
      <c r="ED56" s="78"/>
      <c r="EE56" s="78"/>
      <c r="EF56" s="78"/>
      <c r="EG56" s="78"/>
      <c r="EH56" s="78"/>
      <c r="EI56" s="78"/>
      <c r="EJ56" s="78"/>
      <c r="EK56" s="78"/>
      <c r="EL56" s="78"/>
      <c r="EM56" s="78"/>
      <c r="EN56" s="78"/>
      <c r="EO56" s="78"/>
      <c r="EP56" s="78"/>
      <c r="EQ56" s="78"/>
      <c r="ER56" s="78"/>
      <c r="ES56" s="78"/>
      <c r="ET56" s="78"/>
      <c r="EU56" s="78"/>
      <c r="EV56" s="78"/>
      <c r="EW56" s="78"/>
      <c r="EX56" s="78"/>
      <c r="EY56" s="78"/>
      <c r="EZ56" s="78"/>
      <c r="FA56" s="78"/>
      <c r="FB56" s="78"/>
      <c r="FC56" s="78"/>
      <c r="FD56" s="78"/>
      <c r="FE56" s="78"/>
      <c r="FF56" s="78"/>
      <c r="FG56" s="78"/>
      <c r="FH56" s="78"/>
      <c r="FI56" s="78"/>
      <c r="FJ56" s="78"/>
      <c r="FK56" s="78"/>
      <c r="FL56" s="78"/>
      <c r="FM56" s="78"/>
      <c r="FN56" s="78"/>
      <c r="FO56" s="78"/>
      <c r="FP56" s="78"/>
      <c r="FQ56" s="78"/>
      <c r="FR56" s="78"/>
      <c r="FS56" s="78"/>
      <c r="FT56" s="78"/>
      <c r="FU56" s="78"/>
      <c r="FV56" s="78"/>
      <c r="FW56" s="78"/>
      <c r="FX56" s="78"/>
      <c r="FY56" s="78"/>
      <c r="FZ56" s="78"/>
      <c r="GA56" s="78"/>
      <c r="GB56" s="78"/>
      <c r="GC56" s="78"/>
      <c r="GD56" s="78"/>
      <c r="GE56" s="78"/>
      <c r="GF56" s="78"/>
      <c r="GG56" s="78"/>
      <c r="GH56" s="78"/>
      <c r="GI56" s="78"/>
      <c r="GJ56" s="78"/>
      <c r="GK56" s="78"/>
      <c r="GL56" s="78"/>
      <c r="GM56" s="78"/>
      <c r="GN56" s="78"/>
      <c r="GO56" s="78"/>
      <c r="GP56" s="78"/>
      <c r="GQ56" s="78"/>
      <c r="GR56" s="78"/>
      <c r="GS56" s="78"/>
      <c r="GT56" s="78"/>
      <c r="GU56" s="78"/>
      <c r="GV56" s="78"/>
      <c r="GW56" s="78"/>
      <c r="GX56" s="78"/>
      <c r="GY56" s="78"/>
      <c r="GZ56" s="78"/>
      <c r="HA56" s="78"/>
      <c r="HB56" s="78"/>
      <c r="HC56" s="78"/>
      <c r="HD56" s="78"/>
      <c r="HE56" s="78"/>
      <c r="HF56" s="78"/>
      <c r="HG56" s="78"/>
      <c r="HH56" s="78"/>
      <c r="HI56" s="78"/>
      <c r="HJ56" s="78"/>
      <c r="HK56" s="78"/>
      <c r="HL56" s="78"/>
      <c r="HM56" s="78"/>
      <c r="HN56" s="78"/>
      <c r="HO56" s="78"/>
      <c r="HP56" s="78"/>
      <c r="HQ56" s="78"/>
      <c r="HR56" s="78"/>
      <c r="HS56" s="78"/>
      <c r="HT56" s="78"/>
      <c r="HU56" s="78"/>
      <c r="HV56" s="78"/>
      <c r="HW56" s="78"/>
      <c r="HX56" s="78"/>
      <c r="HY56" s="78"/>
      <c r="HZ56" s="78"/>
      <c r="IA56" s="78"/>
      <c r="IB56" s="78"/>
      <c r="IC56" s="78"/>
      <c r="ID56" s="78"/>
      <c r="IE56" s="78"/>
      <c r="IF56" s="78"/>
      <c r="IG56" s="78"/>
      <c r="IH56" s="78"/>
      <c r="II56" s="78"/>
      <c r="IJ56" s="78"/>
      <c r="IK56" s="78"/>
      <c r="IL56" s="78"/>
      <c r="IM56" s="78"/>
      <c r="IN56" s="78"/>
      <c r="IO56" s="78"/>
      <c r="IP56" s="78"/>
      <c r="IQ56" s="78"/>
      <c r="IR56" s="78"/>
      <c r="IS56" s="78"/>
      <c r="IT56" s="78"/>
      <c r="IU56" s="78"/>
      <c r="IV56" s="78"/>
      <c r="IW56" s="78"/>
      <c r="IX56" s="78"/>
      <c r="IY56" s="78"/>
      <c r="IZ56" s="78"/>
      <c r="JA56" s="78"/>
      <c r="JB56" s="78"/>
      <c r="JC56" s="78"/>
      <c r="JD56" s="78"/>
      <c r="JE56" s="78"/>
      <c r="JF56" s="78"/>
      <c r="JG56" s="78"/>
      <c r="JH56" s="78"/>
      <c r="JI56" s="78"/>
      <c r="JJ56" s="78"/>
      <c r="JK56" s="78"/>
      <c r="JL56" s="78"/>
      <c r="JM56" s="78"/>
      <c r="JN56" s="78"/>
      <c r="JO56" s="78"/>
      <c r="JP56" s="78"/>
      <c r="JQ56" s="78"/>
      <c r="JR56" s="78"/>
      <c r="JS56" s="78"/>
      <c r="JT56" s="78"/>
      <c r="JU56" s="78"/>
      <c r="JV56" s="78"/>
      <c r="JW56" s="78"/>
      <c r="JX56" s="78"/>
      <c r="JY56" s="78"/>
      <c r="JZ56" s="78"/>
      <c r="KA56" s="78"/>
      <c r="KB56" s="78"/>
      <c r="KC56" s="78"/>
      <c r="KD56" s="78"/>
      <c r="KE56" s="78"/>
      <c r="KF56" s="78"/>
      <c r="KG56" s="78"/>
      <c r="KH56" s="78"/>
      <c r="KI56" s="78"/>
      <c r="KJ56" s="78"/>
      <c r="KK56" s="78"/>
      <c r="KL56" s="78"/>
      <c r="KM56" s="78"/>
      <c r="KN56" s="78"/>
      <c r="KO56" s="78"/>
      <c r="KP56" s="78"/>
      <c r="KQ56" s="78"/>
      <c r="KR56" s="78"/>
      <c r="KS56" s="78"/>
      <c r="KT56" s="78"/>
      <c r="KU56" s="78"/>
      <c r="KV56" s="78"/>
      <c r="KW56" s="78"/>
      <c r="KX56" s="78"/>
      <c r="KY56" s="78"/>
      <c r="KZ56" s="78"/>
      <c r="LA56" s="78"/>
      <c r="LB56" s="78"/>
      <c r="LC56" s="78"/>
      <c r="LD56" s="78"/>
      <c r="LE56" s="78"/>
      <c r="LF56" s="78"/>
      <c r="LG56" s="78"/>
      <c r="LH56" s="78"/>
      <c r="LI56" s="78"/>
      <c r="LJ56" s="78"/>
      <c r="LK56" s="78"/>
      <c r="LL56" s="78"/>
      <c r="LM56" s="78"/>
      <c r="LN56" s="78"/>
      <c r="LO56" s="78"/>
      <c r="LP56" s="78"/>
      <c r="LQ56" s="78"/>
      <c r="LR56" s="78"/>
      <c r="LS56" s="78"/>
      <c r="LT56" s="78"/>
      <c r="LU56" s="78"/>
      <c r="LV56" s="78"/>
      <c r="LW56" s="78"/>
      <c r="LX56" s="78"/>
      <c r="LY56" s="78"/>
      <c r="LZ56" s="78"/>
      <c r="MA56" s="78"/>
      <c r="MB56" s="78"/>
      <c r="MC56" s="78"/>
      <c r="MD56" s="78"/>
      <c r="ME56" s="78"/>
      <c r="MF56" s="78"/>
      <c r="MG56" s="78"/>
      <c r="MH56" s="78"/>
      <c r="MI56" s="78"/>
      <c r="MJ56" s="78"/>
      <c r="MK56" s="78"/>
      <c r="ML56" s="78"/>
      <c r="MM56" s="78"/>
      <c r="MN56" s="78"/>
      <c r="MO56" s="78"/>
      <c r="MP56" s="78"/>
      <c r="MQ56" s="78"/>
      <c r="MR56" s="78"/>
      <c r="MS56" s="78"/>
      <c r="MT56" s="78"/>
      <c r="MU56" s="78"/>
      <c r="MV56" s="78"/>
      <c r="MW56" s="78"/>
      <c r="MX56" s="78"/>
      <c r="MY56" s="78"/>
      <c r="MZ56" s="78"/>
      <c r="NA56" s="78"/>
      <c r="NB56" s="78"/>
      <c r="NC56" s="78"/>
      <c r="ND56" s="78"/>
      <c r="NE56" s="78"/>
      <c r="NF56" s="78"/>
      <c r="NG56" s="78"/>
      <c r="NH56" s="78"/>
      <c r="NI56" s="78"/>
      <c r="NJ56" s="78"/>
      <c r="NK56" s="78"/>
      <c r="NL56" s="78"/>
      <c r="NM56" s="78"/>
      <c r="NN56" s="78"/>
      <c r="NO56" s="78"/>
      <c r="NP56" s="78"/>
      <c r="NQ56" s="78"/>
      <c r="NR56" s="78"/>
      <c r="NS56" s="78"/>
      <c r="NT56" s="78"/>
      <c r="NU56" s="78"/>
      <c r="NV56" s="78"/>
      <c r="NW56" s="78"/>
      <c r="NX56" s="78"/>
      <c r="NY56" s="78"/>
      <c r="NZ56" s="78"/>
      <c r="OA56" s="78"/>
      <c r="OB56" s="78"/>
      <c r="OC56" s="78"/>
      <c r="OD56" s="78"/>
      <c r="OE56" s="78"/>
      <c r="OF56" s="78"/>
      <c r="OG56" s="78"/>
      <c r="OH56" s="78"/>
      <c r="OI56" s="78"/>
      <c r="OJ56" s="78"/>
      <c r="OK56" s="78"/>
      <c r="OL56" s="78"/>
      <c r="OM56" s="78"/>
      <c r="ON56" s="78"/>
      <c r="OO56" s="78"/>
      <c r="OP56" s="78"/>
      <c r="OQ56" s="78"/>
      <c r="OR56" s="78"/>
      <c r="OS56" s="78"/>
      <c r="OT56" s="78"/>
      <c r="OU56" s="78"/>
      <c r="OV56" s="78"/>
      <c r="OW56" s="78"/>
      <c r="OX56" s="78"/>
      <c r="OY56" s="78"/>
      <c r="OZ56" s="78"/>
      <c r="PA56" s="78"/>
      <c r="PB56" s="78"/>
      <c r="PC56" s="78"/>
      <c r="PD56" s="78"/>
      <c r="PE56" s="78"/>
      <c r="PF56" s="78"/>
      <c r="PG56" s="78"/>
      <c r="PH56" s="78"/>
      <c r="PI56" s="78"/>
      <c r="PJ56" s="78"/>
      <c r="PK56" s="78"/>
      <c r="PL56" s="78"/>
      <c r="PM56" s="78"/>
      <c r="PN56" s="78"/>
      <c r="PO56" s="78"/>
      <c r="PP56" s="78"/>
      <c r="PQ56" s="78"/>
      <c r="PR56" s="78"/>
      <c r="PS56" s="78"/>
      <c r="PT56" s="78"/>
      <c r="PU56" s="78"/>
      <c r="PV56" s="78"/>
      <c r="PW56" s="78"/>
      <c r="PX56" s="78"/>
      <c r="PY56" s="78"/>
      <c r="PZ56" s="78"/>
      <c r="QA56" s="78"/>
      <c r="QB56" s="78"/>
      <c r="QC56" s="78"/>
      <c r="QD56" s="78"/>
      <c r="QE56" s="78"/>
      <c r="QF56" s="78"/>
      <c r="QG56" s="78"/>
      <c r="QH56" s="78"/>
      <c r="QI56" s="78"/>
      <c r="QJ56" s="78"/>
      <c r="QK56" s="78"/>
      <c r="QL56" s="78"/>
      <c r="QM56" s="78"/>
      <c r="QN56" s="78"/>
      <c r="QO56" s="78"/>
      <c r="QP56" s="78"/>
      <c r="QQ56" s="78"/>
      <c r="QR56" s="78"/>
      <c r="QS56" s="78"/>
      <c r="QT56" s="78"/>
      <c r="QU56" s="78"/>
      <c r="QV56" s="78"/>
      <c r="QW56" s="78"/>
      <c r="QX56" s="78"/>
      <c r="QY56" s="78"/>
      <c r="QZ56" s="78"/>
      <c r="RA56" s="78"/>
      <c r="RB56" s="78"/>
      <c r="RC56" s="78"/>
      <c r="RD56" s="78"/>
      <c r="RE56" s="78"/>
      <c r="RF56" s="78"/>
      <c r="RG56" s="78"/>
      <c r="RH56" s="78"/>
      <c r="RI56" s="78"/>
      <c r="RJ56" s="78"/>
      <c r="RK56" s="78"/>
      <c r="RL56" s="78"/>
      <c r="RM56" s="78"/>
      <c r="RN56" s="78"/>
      <c r="RO56" s="78"/>
      <c r="RP56" s="78"/>
      <c r="RQ56" s="78"/>
      <c r="RR56" s="78"/>
      <c r="RS56" s="78"/>
      <c r="RT56" s="78"/>
      <c r="RU56" s="78"/>
      <c r="RV56" s="78"/>
      <c r="RW56" s="78"/>
      <c r="RX56" s="78"/>
      <c r="RY56" s="78"/>
      <c r="RZ56" s="78"/>
      <c r="SA56" s="78"/>
      <c r="SB56" s="78"/>
      <c r="SC56" s="78"/>
      <c r="SD56" s="78"/>
      <c r="SE56" s="78"/>
      <c r="SF56" s="78"/>
      <c r="SG56" s="78"/>
      <c r="SH56" s="78"/>
      <c r="SI56" s="78"/>
      <c r="SJ56" s="78"/>
      <c r="SK56" s="78"/>
      <c r="SL56" s="78"/>
      <c r="SM56" s="78"/>
      <c r="SN56" s="78"/>
      <c r="SO56" s="78"/>
      <c r="SP56" s="78"/>
      <c r="SQ56" s="78"/>
      <c r="SR56" s="78"/>
      <c r="SS56" s="78"/>
      <c r="ST56" s="78"/>
      <c r="SU56" s="78"/>
      <c r="SV56" s="78"/>
      <c r="SW56" s="78"/>
      <c r="SX56" s="78"/>
      <c r="SY56" s="78"/>
      <c r="SZ56" s="78"/>
      <c r="TA56" s="78"/>
      <c r="TB56" s="78"/>
      <c r="TC56" s="78"/>
      <c r="TD56" s="78"/>
      <c r="TE56" s="78"/>
      <c r="TF56" s="78"/>
      <c r="TG56" s="78"/>
      <c r="TH56" s="78"/>
      <c r="TI56" s="78"/>
      <c r="TJ56" s="78"/>
      <c r="TK56" s="78"/>
      <c r="TL56" s="78"/>
      <c r="TM56" s="78"/>
      <c r="TN56" s="78"/>
      <c r="TO56" s="78"/>
      <c r="TP56" s="78"/>
      <c r="TQ56" s="78"/>
      <c r="TR56" s="78"/>
      <c r="TS56" s="78"/>
      <c r="TT56" s="78"/>
      <c r="TU56" s="78"/>
      <c r="TV56" s="78"/>
      <c r="TW56" s="78"/>
      <c r="TX56" s="78"/>
      <c r="TY56" s="78"/>
      <c r="TZ56" s="78"/>
      <c r="UA56" s="78"/>
      <c r="UB56" s="78"/>
      <c r="UC56" s="78"/>
      <c r="UD56" s="78"/>
      <c r="UE56" s="78"/>
      <c r="UF56" s="78"/>
      <c r="UG56" s="78"/>
      <c r="UH56" s="78"/>
      <c r="UI56" s="78"/>
      <c r="UJ56" s="78"/>
      <c r="UK56" s="78"/>
      <c r="UL56" s="78"/>
      <c r="UM56" s="78"/>
      <c r="UN56" s="78"/>
      <c r="UO56" s="78"/>
      <c r="UP56" s="78"/>
      <c r="UQ56" s="78"/>
      <c r="UR56" s="78"/>
      <c r="US56" s="78"/>
      <c r="UT56" s="78"/>
      <c r="UU56" s="78"/>
      <c r="UV56" s="78"/>
      <c r="UW56" s="78"/>
      <c r="UX56" s="78"/>
      <c r="UY56" s="78"/>
      <c r="UZ56" s="78"/>
      <c r="VA56" s="78"/>
      <c r="VB56" s="78"/>
      <c r="VC56" s="78"/>
      <c r="VD56" s="78"/>
      <c r="VE56" s="78"/>
      <c r="VF56" s="78"/>
      <c r="VG56" s="78"/>
      <c r="VH56" s="78"/>
      <c r="VI56" s="78"/>
      <c r="VJ56" s="78"/>
      <c r="VK56" s="78"/>
      <c r="VL56" s="78"/>
      <c r="VM56" s="78"/>
      <c r="VN56" s="78"/>
      <c r="VO56" s="78"/>
      <c r="VP56" s="78"/>
      <c r="VQ56" s="78"/>
      <c r="VR56" s="78"/>
      <c r="VS56" s="78"/>
      <c r="VT56" s="78"/>
      <c r="VU56" s="78"/>
      <c r="VV56" s="78"/>
      <c r="VW56" s="78"/>
      <c r="VX56" s="78"/>
      <c r="VY56" s="78"/>
      <c r="VZ56" s="78"/>
      <c r="WA56" s="78"/>
      <c r="WB56" s="78"/>
      <c r="WC56" s="78"/>
      <c r="WD56" s="78"/>
      <c r="WE56" s="78"/>
      <c r="WF56" s="78"/>
      <c r="WG56" s="78"/>
      <c r="WH56" s="78"/>
      <c r="WI56" s="78"/>
      <c r="WJ56" s="78"/>
      <c r="WK56" s="78"/>
      <c r="WL56" s="78"/>
      <c r="WM56" s="78"/>
      <c r="WN56" s="78"/>
      <c r="WO56" s="78"/>
      <c r="WP56" s="78"/>
      <c r="WQ56" s="78"/>
      <c r="WR56" s="78"/>
      <c r="WS56" s="78"/>
      <c r="WT56" s="78"/>
      <c r="WU56" s="78"/>
      <c r="WV56" s="78"/>
      <c r="WW56" s="78"/>
      <c r="WX56" s="78"/>
      <c r="WY56" s="78"/>
      <c r="WZ56" s="78"/>
      <c r="XA56" s="78"/>
      <c r="XB56" s="78"/>
      <c r="XC56" s="78"/>
      <c r="XD56" s="78"/>
      <c r="XE56" s="78"/>
      <c r="XF56" s="78"/>
      <c r="XG56" s="78"/>
      <c r="XH56" s="78"/>
      <c r="XI56" s="78"/>
      <c r="XJ56" s="78"/>
      <c r="XK56" s="78"/>
      <c r="XL56" s="78"/>
      <c r="XM56" s="78"/>
      <c r="XN56" s="78"/>
      <c r="XO56" s="78"/>
      <c r="XP56" s="78"/>
      <c r="XQ56" s="78"/>
      <c r="XR56" s="78"/>
      <c r="XS56" s="78"/>
      <c r="XT56" s="78"/>
      <c r="XU56" s="78"/>
      <c r="XV56" s="78"/>
      <c r="XW56" s="78"/>
      <c r="XX56" s="78"/>
      <c r="XY56" s="78"/>
      <c r="XZ56" s="78"/>
      <c r="YA56" s="78"/>
      <c r="YB56" s="78"/>
      <c r="YC56" s="78"/>
      <c r="YD56" s="78"/>
      <c r="YE56" s="78"/>
      <c r="YF56" s="78"/>
      <c r="YG56" s="78"/>
      <c r="YH56" s="78"/>
      <c r="YI56" s="78"/>
      <c r="YJ56" s="78"/>
      <c r="YK56" s="78"/>
      <c r="YL56" s="78"/>
      <c r="YM56" s="78"/>
      <c r="YN56" s="78"/>
      <c r="YO56" s="78"/>
      <c r="YP56" s="78"/>
      <c r="YQ56" s="78"/>
      <c r="YR56" s="78"/>
      <c r="YS56" s="78"/>
      <c r="YT56" s="78"/>
      <c r="YU56" s="78"/>
      <c r="YV56" s="78"/>
      <c r="YW56" s="78"/>
      <c r="YX56" s="78"/>
      <c r="YY56" s="78"/>
      <c r="YZ56" s="78"/>
      <c r="ZA56" s="78"/>
      <c r="ZB56" s="78"/>
      <c r="ZC56" s="78"/>
      <c r="ZD56" s="78"/>
      <c r="ZE56" s="78"/>
      <c r="ZF56" s="78"/>
      <c r="ZG56" s="78"/>
      <c r="ZH56" s="78"/>
      <c r="ZI56" s="78"/>
      <c r="ZJ56" s="78"/>
      <c r="ZK56" s="78"/>
      <c r="ZL56" s="78"/>
      <c r="ZM56" s="78"/>
      <c r="ZN56" s="78"/>
      <c r="ZO56" s="78"/>
      <c r="ZP56" s="78"/>
      <c r="ZQ56" s="78"/>
      <c r="ZR56" s="78"/>
      <c r="ZS56" s="78"/>
      <c r="ZT56" s="78"/>
      <c r="ZU56" s="78"/>
      <c r="ZV56" s="78"/>
      <c r="ZW56" s="78"/>
      <c r="ZX56" s="78"/>
      <c r="ZY56" s="78"/>
      <c r="ZZ56" s="78"/>
      <c r="AAA56" s="78"/>
      <c r="AAB56" s="78"/>
      <c r="AAC56" s="78"/>
      <c r="AAD56" s="78"/>
      <c r="AAE56" s="78"/>
      <c r="AAF56" s="78"/>
      <c r="AAG56" s="78"/>
      <c r="AAH56" s="78"/>
      <c r="AAI56" s="78"/>
      <c r="AAJ56" s="78"/>
      <c r="AAK56" s="78"/>
      <c r="AAL56" s="78"/>
      <c r="AAM56" s="78"/>
      <c r="AAN56" s="78"/>
      <c r="AAO56" s="78"/>
      <c r="AAP56" s="78"/>
      <c r="AAQ56" s="78"/>
      <c r="AAR56" s="78"/>
      <c r="AAS56" s="78"/>
      <c r="AAT56" s="78"/>
      <c r="AAU56" s="78"/>
      <c r="AAV56" s="78"/>
      <c r="AAW56" s="78"/>
      <c r="AAX56" s="78"/>
      <c r="AAY56" s="78"/>
      <c r="AAZ56" s="78"/>
      <c r="ABA56" s="78"/>
      <c r="ABB56" s="78"/>
      <c r="ABC56" s="78"/>
      <c r="ABD56" s="78"/>
      <c r="ABE56" s="78"/>
      <c r="ABF56" s="78"/>
      <c r="ABG56" s="78"/>
      <c r="ABH56" s="78"/>
      <c r="ABI56" s="78"/>
      <c r="ABJ56" s="78"/>
      <c r="ABK56" s="78"/>
      <c r="ABL56" s="78"/>
      <c r="ABM56" s="78"/>
      <c r="ABN56" s="78"/>
      <c r="ABO56" s="78"/>
      <c r="ABP56" s="78"/>
      <c r="ABQ56" s="78"/>
      <c r="ABR56" s="78"/>
      <c r="ABS56" s="78"/>
      <c r="ABT56" s="78"/>
      <c r="ABU56" s="78"/>
      <c r="ABV56" s="78"/>
      <c r="ABW56" s="78"/>
      <c r="ABX56" s="78"/>
      <c r="ABY56" s="78"/>
      <c r="ABZ56" s="78"/>
      <c r="ACA56" s="78"/>
      <c r="ACB56" s="78"/>
      <c r="ACC56" s="78"/>
      <c r="ACD56" s="78"/>
      <c r="ACE56" s="78"/>
      <c r="ACF56" s="78"/>
      <c r="ACG56" s="78"/>
      <c r="ACH56" s="78"/>
      <c r="ACI56" s="78"/>
      <c r="ACJ56" s="78"/>
      <c r="ACK56" s="78"/>
      <c r="ACL56" s="78"/>
      <c r="ACM56" s="78"/>
      <c r="ACN56" s="78"/>
      <c r="ACO56" s="78"/>
      <c r="ACP56" s="78"/>
      <c r="ACQ56" s="78"/>
      <c r="ACR56" s="78"/>
      <c r="ACS56" s="78"/>
      <c r="ACT56" s="78"/>
      <c r="ACU56" s="78"/>
      <c r="ACV56" s="78"/>
      <c r="ACW56" s="78"/>
      <c r="ACX56" s="78"/>
      <c r="ACY56" s="78"/>
      <c r="ACZ56" s="78"/>
      <c r="ADA56" s="78"/>
      <c r="ADB56" s="78"/>
      <c r="ADC56" s="78"/>
      <c r="ADD56" s="78"/>
      <c r="ADE56" s="78"/>
      <c r="ADF56" s="78"/>
      <c r="ADG56" s="78"/>
      <c r="ADH56" s="78"/>
      <c r="ADI56" s="78"/>
      <c r="ADJ56" s="78"/>
      <c r="ADK56" s="78"/>
      <c r="ADL56" s="78"/>
      <c r="ADM56" s="78"/>
      <c r="ADN56" s="78"/>
      <c r="ADO56" s="78"/>
      <c r="ADP56" s="78"/>
      <c r="ADQ56" s="78"/>
      <c r="ADR56" s="78"/>
      <c r="ADS56" s="78"/>
      <c r="ADT56" s="78"/>
      <c r="ADU56" s="78"/>
      <c r="ADV56" s="78"/>
      <c r="ADW56" s="78"/>
      <c r="ADX56" s="78"/>
      <c r="ADY56" s="78"/>
      <c r="ADZ56" s="78"/>
      <c r="AEA56" s="78"/>
      <c r="AEB56" s="78"/>
      <c r="AEC56" s="78"/>
      <c r="AED56" s="78"/>
      <c r="AEE56" s="78"/>
      <c r="AEF56" s="78"/>
      <c r="AEG56" s="78"/>
      <c r="AEH56" s="78"/>
      <c r="AEI56" s="78"/>
      <c r="AEJ56" s="78"/>
      <c r="AEK56" s="78"/>
      <c r="AEL56" s="78"/>
      <c r="AEM56" s="78"/>
      <c r="AEN56" s="78"/>
      <c r="AEO56" s="78"/>
      <c r="AEP56" s="78"/>
      <c r="AEQ56" s="78"/>
      <c r="AER56" s="78"/>
      <c r="AES56" s="78"/>
      <c r="AET56" s="78"/>
      <c r="AEU56" s="78"/>
      <c r="AEV56" s="78"/>
      <c r="AEW56" s="78"/>
      <c r="AEX56" s="78"/>
      <c r="AEY56" s="78"/>
      <c r="AEZ56" s="78"/>
      <c r="AFA56" s="78"/>
      <c r="AFB56" s="78"/>
      <c r="AFC56" s="78"/>
      <c r="AFD56" s="78"/>
      <c r="AFE56" s="78"/>
      <c r="AFF56" s="78"/>
      <c r="AFG56" s="78"/>
      <c r="AFH56" s="78"/>
      <c r="AFI56" s="78"/>
      <c r="AFJ56" s="78"/>
      <c r="AFK56" s="78"/>
      <c r="AFL56" s="78"/>
      <c r="AFM56" s="78"/>
      <c r="AFN56" s="78"/>
      <c r="AFO56" s="78"/>
      <c r="AFP56" s="78"/>
      <c r="AFQ56" s="78"/>
      <c r="AFR56" s="78"/>
      <c r="AFS56" s="78"/>
      <c r="AFT56" s="78"/>
      <c r="AFU56" s="78"/>
      <c r="AFV56" s="78"/>
      <c r="AFW56" s="78"/>
      <c r="AFX56" s="78"/>
      <c r="AFY56" s="78"/>
      <c r="AFZ56" s="78"/>
      <c r="AGA56" s="78"/>
      <c r="AGB56" s="78"/>
      <c r="AGC56" s="78"/>
      <c r="AGD56" s="78"/>
      <c r="AGE56" s="78"/>
      <c r="AGF56" s="78"/>
      <c r="AGG56" s="78"/>
      <c r="AGH56" s="78"/>
      <c r="AGI56" s="78"/>
      <c r="AGJ56" s="78"/>
      <c r="AGK56" s="78"/>
      <c r="AGL56" s="78"/>
      <c r="AGM56" s="78"/>
      <c r="AGN56" s="78"/>
      <c r="AGO56" s="78"/>
      <c r="AGP56" s="78"/>
      <c r="AGQ56" s="78"/>
      <c r="AGR56" s="78"/>
      <c r="AGS56" s="78"/>
      <c r="AGT56" s="78"/>
      <c r="AGU56" s="78"/>
      <c r="AGV56" s="78"/>
      <c r="AGW56" s="78"/>
      <c r="AGX56" s="78"/>
      <c r="AGY56" s="78"/>
      <c r="AGZ56" s="78"/>
      <c r="AHA56" s="78"/>
      <c r="AHB56" s="78"/>
      <c r="AHC56" s="78"/>
      <c r="AHD56" s="78"/>
      <c r="AHE56" s="78"/>
      <c r="AHF56" s="78"/>
      <c r="AHG56" s="78"/>
      <c r="AHH56" s="78"/>
      <c r="AHI56" s="78"/>
      <c r="AHJ56" s="78"/>
      <c r="AHK56" s="78"/>
      <c r="AHL56" s="78"/>
      <c r="AHM56" s="78"/>
      <c r="AHN56" s="78"/>
      <c r="AHO56" s="78"/>
      <c r="AHP56" s="78"/>
      <c r="AHQ56" s="78"/>
      <c r="AHR56" s="78"/>
      <c r="AHS56" s="78"/>
      <c r="AHT56" s="78"/>
      <c r="AHU56" s="78"/>
      <c r="AHV56" s="78"/>
      <c r="AHW56" s="78"/>
      <c r="AHX56" s="78"/>
      <c r="AHY56" s="78"/>
      <c r="AHZ56" s="78"/>
      <c r="AIA56" s="78"/>
      <c r="AIB56" s="78"/>
      <c r="AIC56" s="78"/>
      <c r="AID56" s="78"/>
      <c r="AIE56" s="78"/>
      <c r="AIF56" s="78"/>
      <c r="AIG56" s="78"/>
      <c r="AIH56" s="78"/>
      <c r="AII56" s="78"/>
      <c r="AIJ56" s="78"/>
      <c r="AIK56" s="78"/>
      <c r="AIL56" s="78"/>
      <c r="AIM56" s="78"/>
      <c r="AIN56" s="78"/>
      <c r="AIO56" s="78"/>
      <c r="AIP56" s="78"/>
      <c r="AIQ56" s="78"/>
      <c r="AIR56" s="78"/>
      <c r="AIS56" s="78"/>
      <c r="AIT56" s="78"/>
      <c r="AIU56" s="78"/>
      <c r="AIV56" s="78"/>
      <c r="AIW56" s="78"/>
      <c r="AIX56" s="78"/>
      <c r="AIY56" s="78"/>
      <c r="AIZ56" s="78"/>
      <c r="AJA56" s="78"/>
      <c r="AJB56" s="78"/>
      <c r="AJC56" s="78"/>
      <c r="AJD56" s="78"/>
      <c r="AJE56" s="78"/>
      <c r="AJF56" s="78"/>
      <c r="AJG56" s="78"/>
      <c r="AJH56" s="78"/>
      <c r="AJI56" s="78"/>
      <c r="AJJ56" s="78"/>
      <c r="AJK56" s="78"/>
      <c r="AJL56" s="78"/>
      <c r="AJM56" s="78"/>
      <c r="AJN56" s="78"/>
      <c r="AJO56" s="78"/>
      <c r="AJP56" s="78"/>
      <c r="AJQ56" s="78"/>
      <c r="AJR56" s="78"/>
      <c r="AJS56" s="78"/>
      <c r="AJT56" s="78"/>
      <c r="AJU56" s="78"/>
      <c r="AJV56" s="78"/>
      <c r="AJW56" s="78"/>
      <c r="AJX56" s="78"/>
      <c r="AJY56" s="78"/>
      <c r="AJZ56" s="78"/>
      <c r="AKA56" s="78"/>
      <c r="AKB56" s="78"/>
      <c r="AKC56" s="78"/>
      <c r="AKD56" s="78"/>
      <c r="AKE56" s="78"/>
      <c r="AKF56" s="78"/>
      <c r="AKG56" s="78"/>
      <c r="AKH56" s="78"/>
      <c r="AKI56" s="78"/>
      <c r="AKJ56" s="78"/>
      <c r="AKK56" s="78"/>
      <c r="AKL56" s="78"/>
      <c r="AKM56" s="78"/>
      <c r="AKN56" s="78"/>
      <c r="AKO56" s="78"/>
      <c r="AKP56" s="78"/>
      <c r="AKQ56" s="78"/>
      <c r="AKR56" s="78"/>
      <c r="AKS56" s="78"/>
      <c r="AKT56" s="78"/>
      <c r="AKU56" s="78"/>
      <c r="AKV56" s="78"/>
      <c r="AKW56" s="78"/>
      <c r="AKX56" s="78"/>
      <c r="AKY56" s="78"/>
      <c r="AKZ56" s="78"/>
      <c r="ALA56" s="78"/>
      <c r="ALB56" s="78"/>
      <c r="ALC56" s="78"/>
      <c r="ALD56" s="78"/>
      <c r="ALE56" s="78"/>
      <c r="ALF56" s="78"/>
      <c r="ALG56" s="78"/>
      <c r="ALH56" s="78"/>
      <c r="ALI56" s="78"/>
      <c r="ALJ56" s="78"/>
      <c r="ALK56" s="78"/>
      <c r="ALL56" s="78"/>
      <c r="ALM56" s="78"/>
      <c r="ALN56" s="78"/>
      <c r="ALO56" s="78"/>
      <c r="ALP56" s="78"/>
      <c r="ALQ56" s="78"/>
      <c r="ALR56" s="78"/>
      <c r="ALS56" s="78"/>
      <c r="ALT56" s="78"/>
      <c r="ALU56" s="78"/>
      <c r="ALV56" s="78"/>
      <c r="ALW56" s="78"/>
      <c r="ALX56" s="78"/>
      <c r="ALY56" s="78"/>
      <c r="ALZ56" s="78"/>
      <c r="AMA56" s="78"/>
      <c r="AMB56" s="78"/>
      <c r="AMC56" s="78"/>
      <c r="AMD56" s="78"/>
      <c r="AME56" s="78"/>
      <c r="AMF56" s="78"/>
      <c r="AMG56" s="78"/>
      <c r="AMH56" s="78"/>
      <c r="AMI56" s="78"/>
      <c r="AMJ56" s="78"/>
      <c r="AMK56" s="78"/>
      <c r="AML56" s="78"/>
      <c r="AMM56" s="78"/>
      <c r="AMN56" s="78"/>
    </row>
    <row r="57" spans="1:1028" s="328" customFormat="1">
      <c r="A57" s="361">
        <f t="shared" si="4"/>
        <v>52</v>
      </c>
      <c r="B57" s="362">
        <v>1</v>
      </c>
      <c r="C57" s="362" t="s">
        <v>1378</v>
      </c>
      <c r="D57" s="370" t="s">
        <v>1334</v>
      </c>
      <c r="E57" s="370"/>
      <c r="F57" s="355"/>
      <c r="G57" s="368"/>
      <c r="H57" s="365"/>
      <c r="I57" s="366">
        <v>6.46</v>
      </c>
      <c r="J57" s="367">
        <f t="shared" si="2"/>
        <v>6.46</v>
      </c>
      <c r="K57" s="366">
        <v>6.46</v>
      </c>
      <c r="L57" s="367">
        <f t="shared" si="3"/>
        <v>6.46</v>
      </c>
      <c r="M57" s="368" t="s">
        <v>916</v>
      </c>
      <c r="N57" s="369"/>
      <c r="O57" s="98"/>
      <c r="P57" s="98"/>
      <c r="Q57" s="78"/>
      <c r="R57" s="78"/>
      <c r="S57" s="78"/>
      <c r="T57" s="78"/>
      <c r="U57" s="78"/>
      <c r="V57" s="78"/>
      <c r="W57" s="78"/>
      <c r="X57" s="78"/>
      <c r="Y57" s="78"/>
      <c r="Z57" s="78"/>
      <c r="AA57" s="78"/>
      <c r="AB57" s="78"/>
      <c r="AC57" s="78"/>
      <c r="AD57" s="78"/>
      <c r="AE57" s="78"/>
      <c r="AF57" s="78"/>
      <c r="AG57" s="78"/>
      <c r="AH57" s="78"/>
      <c r="AI57" s="78"/>
      <c r="AJ57" s="78"/>
      <c r="AK57" s="78"/>
      <c r="AL57" s="78"/>
      <c r="AM57" s="78"/>
      <c r="AN57" s="78"/>
      <c r="AO57" s="78"/>
      <c r="AP57" s="78"/>
      <c r="AQ57" s="78"/>
      <c r="AR57" s="78"/>
      <c r="AS57" s="78"/>
      <c r="AT57" s="78"/>
      <c r="AU57" s="78"/>
      <c r="AV57" s="78"/>
      <c r="AW57" s="78"/>
      <c r="AX57" s="78"/>
      <c r="AY57" s="78"/>
      <c r="AZ57" s="78"/>
      <c r="BA57" s="78"/>
      <c r="BB57" s="78"/>
      <c r="BC57" s="78"/>
      <c r="BD57" s="78"/>
      <c r="BE57" s="78"/>
      <c r="BF57" s="78"/>
      <c r="BG57" s="78"/>
      <c r="BH57" s="78"/>
      <c r="BI57" s="78"/>
      <c r="BJ57" s="78"/>
      <c r="BK57" s="78"/>
      <c r="BL57" s="78"/>
      <c r="BM57" s="78"/>
      <c r="BN57" s="78"/>
      <c r="BO57" s="78"/>
      <c r="BP57" s="78"/>
      <c r="BQ57" s="78"/>
      <c r="BR57" s="78"/>
      <c r="BS57" s="78"/>
      <c r="BT57" s="78"/>
      <c r="BU57" s="78"/>
      <c r="BV57" s="78"/>
      <c r="BW57" s="78"/>
      <c r="BX57" s="78"/>
      <c r="BY57" s="78"/>
      <c r="BZ57" s="78"/>
      <c r="CA57" s="78"/>
      <c r="CB57" s="78"/>
      <c r="CC57" s="78"/>
      <c r="CD57" s="78"/>
      <c r="CE57" s="78"/>
      <c r="CF57" s="78"/>
      <c r="CG57" s="78"/>
      <c r="CH57" s="78"/>
      <c r="CI57" s="78"/>
      <c r="CJ57" s="78"/>
      <c r="CK57" s="78"/>
      <c r="CL57" s="78"/>
      <c r="CM57" s="78"/>
      <c r="CN57" s="78"/>
      <c r="CO57" s="78"/>
      <c r="CP57" s="78"/>
      <c r="CQ57" s="78"/>
      <c r="CR57" s="78"/>
      <c r="CS57" s="78"/>
      <c r="CT57" s="78"/>
      <c r="CU57" s="78"/>
      <c r="CV57" s="78"/>
      <c r="CW57" s="78"/>
      <c r="CX57" s="78"/>
      <c r="CY57" s="78"/>
      <c r="CZ57" s="78"/>
      <c r="DA57" s="78"/>
      <c r="DB57" s="78"/>
      <c r="DC57" s="78"/>
      <c r="DD57" s="78"/>
      <c r="DE57" s="78"/>
      <c r="DF57" s="78"/>
      <c r="DG57" s="78"/>
      <c r="DH57" s="78"/>
      <c r="DI57" s="78"/>
      <c r="DJ57" s="78"/>
      <c r="DK57" s="78"/>
      <c r="DL57" s="78"/>
      <c r="DM57" s="78"/>
      <c r="DN57" s="78"/>
      <c r="DO57" s="78"/>
      <c r="DP57" s="78"/>
      <c r="DQ57" s="78"/>
      <c r="DR57" s="78"/>
      <c r="DS57" s="78"/>
      <c r="DT57" s="78"/>
      <c r="DU57" s="78"/>
      <c r="DV57" s="78"/>
      <c r="DW57" s="78"/>
      <c r="DX57" s="78"/>
      <c r="DY57" s="78"/>
      <c r="DZ57" s="78"/>
      <c r="EA57" s="78"/>
      <c r="EB57" s="78"/>
      <c r="EC57" s="78"/>
      <c r="ED57" s="78"/>
      <c r="EE57" s="78"/>
      <c r="EF57" s="78"/>
      <c r="EG57" s="78"/>
      <c r="EH57" s="78"/>
      <c r="EI57" s="78"/>
      <c r="EJ57" s="78"/>
      <c r="EK57" s="78"/>
      <c r="EL57" s="78"/>
      <c r="EM57" s="78"/>
      <c r="EN57" s="78"/>
      <c r="EO57" s="78"/>
      <c r="EP57" s="78"/>
      <c r="EQ57" s="78"/>
      <c r="ER57" s="78"/>
      <c r="ES57" s="78"/>
      <c r="ET57" s="78"/>
      <c r="EU57" s="78"/>
      <c r="EV57" s="78"/>
      <c r="EW57" s="78"/>
      <c r="EX57" s="78"/>
      <c r="EY57" s="78"/>
      <c r="EZ57" s="78"/>
      <c r="FA57" s="78"/>
      <c r="FB57" s="78"/>
      <c r="FC57" s="78"/>
      <c r="FD57" s="78"/>
      <c r="FE57" s="78"/>
      <c r="FF57" s="78"/>
      <c r="FG57" s="78"/>
      <c r="FH57" s="78"/>
      <c r="FI57" s="78"/>
      <c r="FJ57" s="78"/>
      <c r="FK57" s="78"/>
      <c r="FL57" s="78"/>
      <c r="FM57" s="78"/>
      <c r="FN57" s="78"/>
      <c r="FO57" s="78"/>
      <c r="FP57" s="78"/>
      <c r="FQ57" s="78"/>
      <c r="FR57" s="78"/>
      <c r="FS57" s="78"/>
      <c r="FT57" s="78"/>
      <c r="FU57" s="78"/>
      <c r="FV57" s="78"/>
      <c r="FW57" s="78"/>
      <c r="FX57" s="78"/>
      <c r="FY57" s="78"/>
      <c r="FZ57" s="78"/>
      <c r="GA57" s="78"/>
      <c r="GB57" s="78"/>
      <c r="GC57" s="78"/>
      <c r="GD57" s="78"/>
      <c r="GE57" s="78"/>
      <c r="GF57" s="78"/>
      <c r="GG57" s="78"/>
      <c r="GH57" s="78"/>
      <c r="GI57" s="78"/>
      <c r="GJ57" s="78"/>
      <c r="GK57" s="78"/>
      <c r="GL57" s="78"/>
      <c r="GM57" s="78"/>
      <c r="GN57" s="78"/>
      <c r="GO57" s="78"/>
      <c r="GP57" s="78"/>
      <c r="GQ57" s="78"/>
      <c r="GR57" s="78"/>
      <c r="GS57" s="78"/>
      <c r="GT57" s="78"/>
      <c r="GU57" s="78"/>
      <c r="GV57" s="78"/>
      <c r="GW57" s="78"/>
      <c r="GX57" s="78"/>
      <c r="GY57" s="78"/>
      <c r="GZ57" s="78"/>
      <c r="HA57" s="78"/>
      <c r="HB57" s="78"/>
      <c r="HC57" s="78"/>
      <c r="HD57" s="78"/>
      <c r="HE57" s="78"/>
      <c r="HF57" s="78"/>
      <c r="HG57" s="78"/>
      <c r="HH57" s="78"/>
      <c r="HI57" s="78"/>
      <c r="HJ57" s="78"/>
      <c r="HK57" s="78"/>
      <c r="HL57" s="78"/>
      <c r="HM57" s="78"/>
      <c r="HN57" s="78"/>
      <c r="HO57" s="78"/>
      <c r="HP57" s="78"/>
      <c r="HQ57" s="78"/>
      <c r="HR57" s="78"/>
      <c r="HS57" s="78"/>
      <c r="HT57" s="78"/>
      <c r="HU57" s="78"/>
      <c r="HV57" s="78"/>
      <c r="HW57" s="78"/>
      <c r="HX57" s="78"/>
      <c r="HY57" s="78"/>
      <c r="HZ57" s="78"/>
      <c r="IA57" s="78"/>
      <c r="IB57" s="78"/>
      <c r="IC57" s="78"/>
      <c r="ID57" s="78"/>
      <c r="IE57" s="78"/>
      <c r="IF57" s="78"/>
      <c r="IG57" s="78"/>
      <c r="IH57" s="78"/>
      <c r="II57" s="78"/>
      <c r="IJ57" s="78"/>
      <c r="IK57" s="78"/>
      <c r="IL57" s="78"/>
      <c r="IM57" s="78"/>
      <c r="IN57" s="78"/>
      <c r="IO57" s="78"/>
      <c r="IP57" s="78"/>
      <c r="IQ57" s="78"/>
      <c r="IR57" s="78"/>
      <c r="IS57" s="78"/>
      <c r="IT57" s="78"/>
      <c r="IU57" s="78"/>
      <c r="IV57" s="78"/>
      <c r="IW57" s="78"/>
      <c r="IX57" s="78"/>
      <c r="IY57" s="78"/>
      <c r="IZ57" s="78"/>
      <c r="JA57" s="78"/>
      <c r="JB57" s="78"/>
      <c r="JC57" s="78"/>
      <c r="JD57" s="78"/>
      <c r="JE57" s="78"/>
      <c r="JF57" s="78"/>
      <c r="JG57" s="78"/>
      <c r="JH57" s="78"/>
      <c r="JI57" s="78"/>
      <c r="JJ57" s="78"/>
      <c r="JK57" s="78"/>
      <c r="JL57" s="78"/>
      <c r="JM57" s="78"/>
      <c r="JN57" s="78"/>
      <c r="JO57" s="78"/>
      <c r="JP57" s="78"/>
      <c r="JQ57" s="78"/>
      <c r="JR57" s="78"/>
      <c r="JS57" s="78"/>
      <c r="JT57" s="78"/>
      <c r="JU57" s="78"/>
      <c r="JV57" s="78"/>
      <c r="JW57" s="78"/>
      <c r="JX57" s="78"/>
      <c r="JY57" s="78"/>
      <c r="JZ57" s="78"/>
      <c r="KA57" s="78"/>
      <c r="KB57" s="78"/>
      <c r="KC57" s="78"/>
      <c r="KD57" s="78"/>
      <c r="KE57" s="78"/>
      <c r="KF57" s="78"/>
      <c r="KG57" s="78"/>
      <c r="KH57" s="78"/>
      <c r="KI57" s="78"/>
      <c r="KJ57" s="78"/>
      <c r="KK57" s="78"/>
      <c r="KL57" s="78"/>
      <c r="KM57" s="78"/>
      <c r="KN57" s="78"/>
      <c r="KO57" s="78"/>
      <c r="KP57" s="78"/>
      <c r="KQ57" s="78"/>
      <c r="KR57" s="78"/>
      <c r="KS57" s="78"/>
      <c r="KT57" s="78"/>
      <c r="KU57" s="78"/>
      <c r="KV57" s="78"/>
      <c r="KW57" s="78"/>
      <c r="KX57" s="78"/>
      <c r="KY57" s="78"/>
      <c r="KZ57" s="78"/>
      <c r="LA57" s="78"/>
      <c r="LB57" s="78"/>
      <c r="LC57" s="78"/>
      <c r="LD57" s="78"/>
      <c r="LE57" s="78"/>
      <c r="LF57" s="78"/>
      <c r="LG57" s="78"/>
      <c r="LH57" s="78"/>
      <c r="LI57" s="78"/>
      <c r="LJ57" s="78"/>
      <c r="LK57" s="78"/>
      <c r="LL57" s="78"/>
      <c r="LM57" s="78"/>
      <c r="LN57" s="78"/>
      <c r="LO57" s="78"/>
      <c r="LP57" s="78"/>
      <c r="LQ57" s="78"/>
      <c r="LR57" s="78"/>
      <c r="LS57" s="78"/>
      <c r="LT57" s="78"/>
      <c r="LU57" s="78"/>
      <c r="LV57" s="78"/>
      <c r="LW57" s="78"/>
      <c r="LX57" s="78"/>
      <c r="LY57" s="78"/>
      <c r="LZ57" s="78"/>
      <c r="MA57" s="78"/>
      <c r="MB57" s="78"/>
      <c r="MC57" s="78"/>
      <c r="MD57" s="78"/>
      <c r="ME57" s="78"/>
      <c r="MF57" s="78"/>
      <c r="MG57" s="78"/>
      <c r="MH57" s="78"/>
      <c r="MI57" s="78"/>
      <c r="MJ57" s="78"/>
      <c r="MK57" s="78"/>
      <c r="ML57" s="78"/>
      <c r="MM57" s="78"/>
      <c r="MN57" s="78"/>
      <c r="MO57" s="78"/>
      <c r="MP57" s="78"/>
      <c r="MQ57" s="78"/>
      <c r="MR57" s="78"/>
      <c r="MS57" s="78"/>
      <c r="MT57" s="78"/>
      <c r="MU57" s="78"/>
      <c r="MV57" s="78"/>
      <c r="MW57" s="78"/>
      <c r="MX57" s="78"/>
      <c r="MY57" s="78"/>
      <c r="MZ57" s="78"/>
      <c r="NA57" s="78"/>
      <c r="NB57" s="78"/>
      <c r="NC57" s="78"/>
      <c r="ND57" s="78"/>
      <c r="NE57" s="78"/>
      <c r="NF57" s="78"/>
      <c r="NG57" s="78"/>
      <c r="NH57" s="78"/>
      <c r="NI57" s="78"/>
      <c r="NJ57" s="78"/>
      <c r="NK57" s="78"/>
      <c r="NL57" s="78"/>
      <c r="NM57" s="78"/>
      <c r="NN57" s="78"/>
      <c r="NO57" s="78"/>
      <c r="NP57" s="78"/>
      <c r="NQ57" s="78"/>
      <c r="NR57" s="78"/>
      <c r="NS57" s="78"/>
      <c r="NT57" s="78"/>
      <c r="NU57" s="78"/>
      <c r="NV57" s="78"/>
      <c r="NW57" s="78"/>
      <c r="NX57" s="78"/>
      <c r="NY57" s="78"/>
      <c r="NZ57" s="78"/>
      <c r="OA57" s="78"/>
      <c r="OB57" s="78"/>
      <c r="OC57" s="78"/>
      <c r="OD57" s="78"/>
      <c r="OE57" s="78"/>
      <c r="OF57" s="78"/>
      <c r="OG57" s="78"/>
      <c r="OH57" s="78"/>
      <c r="OI57" s="78"/>
      <c r="OJ57" s="78"/>
      <c r="OK57" s="78"/>
      <c r="OL57" s="78"/>
      <c r="OM57" s="78"/>
      <c r="ON57" s="78"/>
      <c r="OO57" s="78"/>
      <c r="OP57" s="78"/>
      <c r="OQ57" s="78"/>
      <c r="OR57" s="78"/>
      <c r="OS57" s="78"/>
      <c r="OT57" s="78"/>
      <c r="OU57" s="78"/>
      <c r="OV57" s="78"/>
      <c r="OW57" s="78"/>
      <c r="OX57" s="78"/>
      <c r="OY57" s="78"/>
      <c r="OZ57" s="78"/>
      <c r="PA57" s="78"/>
      <c r="PB57" s="78"/>
      <c r="PC57" s="78"/>
      <c r="PD57" s="78"/>
      <c r="PE57" s="78"/>
      <c r="PF57" s="78"/>
      <c r="PG57" s="78"/>
      <c r="PH57" s="78"/>
      <c r="PI57" s="78"/>
      <c r="PJ57" s="78"/>
      <c r="PK57" s="78"/>
      <c r="PL57" s="78"/>
      <c r="PM57" s="78"/>
      <c r="PN57" s="78"/>
      <c r="PO57" s="78"/>
      <c r="PP57" s="78"/>
      <c r="PQ57" s="78"/>
      <c r="PR57" s="78"/>
      <c r="PS57" s="78"/>
      <c r="PT57" s="78"/>
      <c r="PU57" s="78"/>
      <c r="PV57" s="78"/>
      <c r="PW57" s="78"/>
      <c r="PX57" s="78"/>
      <c r="PY57" s="78"/>
      <c r="PZ57" s="78"/>
      <c r="QA57" s="78"/>
      <c r="QB57" s="78"/>
      <c r="QC57" s="78"/>
      <c r="QD57" s="78"/>
      <c r="QE57" s="78"/>
      <c r="QF57" s="78"/>
      <c r="QG57" s="78"/>
      <c r="QH57" s="78"/>
      <c r="QI57" s="78"/>
      <c r="QJ57" s="78"/>
      <c r="QK57" s="78"/>
      <c r="QL57" s="78"/>
      <c r="QM57" s="78"/>
      <c r="QN57" s="78"/>
      <c r="QO57" s="78"/>
      <c r="QP57" s="78"/>
      <c r="QQ57" s="78"/>
      <c r="QR57" s="78"/>
      <c r="QS57" s="78"/>
      <c r="QT57" s="78"/>
      <c r="QU57" s="78"/>
      <c r="QV57" s="78"/>
      <c r="QW57" s="78"/>
      <c r="QX57" s="78"/>
      <c r="QY57" s="78"/>
      <c r="QZ57" s="78"/>
      <c r="RA57" s="78"/>
      <c r="RB57" s="78"/>
      <c r="RC57" s="78"/>
      <c r="RD57" s="78"/>
      <c r="RE57" s="78"/>
      <c r="RF57" s="78"/>
      <c r="RG57" s="78"/>
      <c r="RH57" s="78"/>
      <c r="RI57" s="78"/>
      <c r="RJ57" s="78"/>
      <c r="RK57" s="78"/>
      <c r="RL57" s="78"/>
      <c r="RM57" s="78"/>
      <c r="RN57" s="78"/>
      <c r="RO57" s="78"/>
      <c r="RP57" s="78"/>
      <c r="RQ57" s="78"/>
      <c r="RR57" s="78"/>
      <c r="RS57" s="78"/>
      <c r="RT57" s="78"/>
      <c r="RU57" s="78"/>
      <c r="RV57" s="78"/>
      <c r="RW57" s="78"/>
      <c r="RX57" s="78"/>
      <c r="RY57" s="78"/>
      <c r="RZ57" s="78"/>
      <c r="SA57" s="78"/>
      <c r="SB57" s="78"/>
      <c r="SC57" s="78"/>
      <c r="SD57" s="78"/>
      <c r="SE57" s="78"/>
      <c r="SF57" s="78"/>
      <c r="SG57" s="78"/>
      <c r="SH57" s="78"/>
      <c r="SI57" s="78"/>
      <c r="SJ57" s="78"/>
      <c r="SK57" s="78"/>
      <c r="SL57" s="78"/>
      <c r="SM57" s="78"/>
      <c r="SN57" s="78"/>
      <c r="SO57" s="78"/>
      <c r="SP57" s="78"/>
      <c r="SQ57" s="78"/>
      <c r="SR57" s="78"/>
      <c r="SS57" s="78"/>
      <c r="ST57" s="78"/>
      <c r="SU57" s="78"/>
      <c r="SV57" s="78"/>
      <c r="SW57" s="78"/>
      <c r="SX57" s="78"/>
      <c r="SY57" s="78"/>
      <c r="SZ57" s="78"/>
      <c r="TA57" s="78"/>
      <c r="TB57" s="78"/>
      <c r="TC57" s="78"/>
      <c r="TD57" s="78"/>
      <c r="TE57" s="78"/>
      <c r="TF57" s="78"/>
      <c r="TG57" s="78"/>
      <c r="TH57" s="78"/>
      <c r="TI57" s="78"/>
      <c r="TJ57" s="78"/>
      <c r="TK57" s="78"/>
      <c r="TL57" s="78"/>
      <c r="TM57" s="78"/>
      <c r="TN57" s="78"/>
      <c r="TO57" s="78"/>
      <c r="TP57" s="78"/>
      <c r="TQ57" s="78"/>
      <c r="TR57" s="78"/>
      <c r="TS57" s="78"/>
      <c r="TT57" s="78"/>
      <c r="TU57" s="78"/>
      <c r="TV57" s="78"/>
      <c r="TW57" s="78"/>
      <c r="TX57" s="78"/>
      <c r="TY57" s="78"/>
      <c r="TZ57" s="78"/>
      <c r="UA57" s="78"/>
      <c r="UB57" s="78"/>
      <c r="UC57" s="78"/>
      <c r="UD57" s="78"/>
      <c r="UE57" s="78"/>
      <c r="UF57" s="78"/>
      <c r="UG57" s="78"/>
      <c r="UH57" s="78"/>
      <c r="UI57" s="78"/>
      <c r="UJ57" s="78"/>
      <c r="UK57" s="78"/>
      <c r="UL57" s="78"/>
      <c r="UM57" s="78"/>
      <c r="UN57" s="78"/>
      <c r="UO57" s="78"/>
      <c r="UP57" s="78"/>
      <c r="UQ57" s="78"/>
      <c r="UR57" s="78"/>
      <c r="US57" s="78"/>
      <c r="UT57" s="78"/>
      <c r="UU57" s="78"/>
      <c r="UV57" s="78"/>
      <c r="UW57" s="78"/>
      <c r="UX57" s="78"/>
      <c r="UY57" s="78"/>
      <c r="UZ57" s="78"/>
      <c r="VA57" s="78"/>
      <c r="VB57" s="78"/>
      <c r="VC57" s="78"/>
      <c r="VD57" s="78"/>
      <c r="VE57" s="78"/>
      <c r="VF57" s="78"/>
      <c r="VG57" s="78"/>
      <c r="VH57" s="78"/>
      <c r="VI57" s="78"/>
      <c r="VJ57" s="78"/>
      <c r="VK57" s="78"/>
      <c r="VL57" s="78"/>
      <c r="VM57" s="78"/>
      <c r="VN57" s="78"/>
      <c r="VO57" s="78"/>
      <c r="VP57" s="78"/>
      <c r="VQ57" s="78"/>
      <c r="VR57" s="78"/>
      <c r="VS57" s="78"/>
      <c r="VT57" s="78"/>
      <c r="VU57" s="78"/>
      <c r="VV57" s="78"/>
      <c r="VW57" s="78"/>
      <c r="VX57" s="78"/>
      <c r="VY57" s="78"/>
      <c r="VZ57" s="78"/>
      <c r="WA57" s="78"/>
      <c r="WB57" s="78"/>
      <c r="WC57" s="78"/>
      <c r="WD57" s="78"/>
      <c r="WE57" s="78"/>
      <c r="WF57" s="78"/>
      <c r="WG57" s="78"/>
      <c r="WH57" s="78"/>
      <c r="WI57" s="78"/>
      <c r="WJ57" s="78"/>
      <c r="WK57" s="78"/>
      <c r="WL57" s="78"/>
      <c r="WM57" s="78"/>
      <c r="WN57" s="78"/>
      <c r="WO57" s="78"/>
      <c r="WP57" s="78"/>
      <c r="WQ57" s="78"/>
      <c r="WR57" s="78"/>
      <c r="WS57" s="78"/>
      <c r="WT57" s="78"/>
      <c r="WU57" s="78"/>
      <c r="WV57" s="78"/>
      <c r="WW57" s="78"/>
      <c r="WX57" s="78"/>
      <c r="WY57" s="78"/>
      <c r="WZ57" s="78"/>
      <c r="XA57" s="78"/>
      <c r="XB57" s="78"/>
      <c r="XC57" s="78"/>
      <c r="XD57" s="78"/>
      <c r="XE57" s="78"/>
      <c r="XF57" s="78"/>
      <c r="XG57" s="78"/>
      <c r="XH57" s="78"/>
      <c r="XI57" s="78"/>
      <c r="XJ57" s="78"/>
      <c r="XK57" s="78"/>
      <c r="XL57" s="78"/>
      <c r="XM57" s="78"/>
      <c r="XN57" s="78"/>
      <c r="XO57" s="78"/>
      <c r="XP57" s="78"/>
      <c r="XQ57" s="78"/>
      <c r="XR57" s="78"/>
      <c r="XS57" s="78"/>
      <c r="XT57" s="78"/>
      <c r="XU57" s="78"/>
      <c r="XV57" s="78"/>
      <c r="XW57" s="78"/>
      <c r="XX57" s="78"/>
      <c r="XY57" s="78"/>
      <c r="XZ57" s="78"/>
      <c r="YA57" s="78"/>
      <c r="YB57" s="78"/>
      <c r="YC57" s="78"/>
      <c r="YD57" s="78"/>
      <c r="YE57" s="78"/>
      <c r="YF57" s="78"/>
      <c r="YG57" s="78"/>
      <c r="YH57" s="78"/>
      <c r="YI57" s="78"/>
      <c r="YJ57" s="78"/>
      <c r="YK57" s="78"/>
      <c r="YL57" s="78"/>
      <c r="YM57" s="78"/>
      <c r="YN57" s="78"/>
      <c r="YO57" s="78"/>
      <c r="YP57" s="78"/>
      <c r="YQ57" s="78"/>
      <c r="YR57" s="78"/>
      <c r="YS57" s="78"/>
      <c r="YT57" s="78"/>
      <c r="YU57" s="78"/>
      <c r="YV57" s="78"/>
      <c r="YW57" s="78"/>
      <c r="YX57" s="78"/>
      <c r="YY57" s="78"/>
      <c r="YZ57" s="78"/>
      <c r="ZA57" s="78"/>
      <c r="ZB57" s="78"/>
      <c r="ZC57" s="78"/>
      <c r="ZD57" s="78"/>
      <c r="ZE57" s="78"/>
      <c r="ZF57" s="78"/>
      <c r="ZG57" s="78"/>
      <c r="ZH57" s="78"/>
      <c r="ZI57" s="78"/>
      <c r="ZJ57" s="78"/>
      <c r="ZK57" s="78"/>
      <c r="ZL57" s="78"/>
      <c r="ZM57" s="78"/>
      <c r="ZN57" s="78"/>
      <c r="ZO57" s="78"/>
      <c r="ZP57" s="78"/>
      <c r="ZQ57" s="78"/>
      <c r="ZR57" s="78"/>
      <c r="ZS57" s="78"/>
      <c r="ZT57" s="78"/>
      <c r="ZU57" s="78"/>
      <c r="ZV57" s="78"/>
      <c r="ZW57" s="78"/>
      <c r="ZX57" s="78"/>
      <c r="ZY57" s="78"/>
      <c r="ZZ57" s="78"/>
      <c r="AAA57" s="78"/>
      <c r="AAB57" s="78"/>
      <c r="AAC57" s="78"/>
      <c r="AAD57" s="78"/>
      <c r="AAE57" s="78"/>
      <c r="AAF57" s="78"/>
      <c r="AAG57" s="78"/>
      <c r="AAH57" s="78"/>
      <c r="AAI57" s="78"/>
      <c r="AAJ57" s="78"/>
      <c r="AAK57" s="78"/>
      <c r="AAL57" s="78"/>
      <c r="AAM57" s="78"/>
      <c r="AAN57" s="78"/>
      <c r="AAO57" s="78"/>
      <c r="AAP57" s="78"/>
      <c r="AAQ57" s="78"/>
      <c r="AAR57" s="78"/>
      <c r="AAS57" s="78"/>
      <c r="AAT57" s="78"/>
      <c r="AAU57" s="78"/>
      <c r="AAV57" s="78"/>
      <c r="AAW57" s="78"/>
      <c r="AAX57" s="78"/>
      <c r="AAY57" s="78"/>
      <c r="AAZ57" s="78"/>
      <c r="ABA57" s="78"/>
      <c r="ABB57" s="78"/>
      <c r="ABC57" s="78"/>
      <c r="ABD57" s="78"/>
      <c r="ABE57" s="78"/>
      <c r="ABF57" s="78"/>
      <c r="ABG57" s="78"/>
      <c r="ABH57" s="78"/>
      <c r="ABI57" s="78"/>
      <c r="ABJ57" s="78"/>
      <c r="ABK57" s="78"/>
      <c r="ABL57" s="78"/>
      <c r="ABM57" s="78"/>
      <c r="ABN57" s="78"/>
      <c r="ABO57" s="78"/>
      <c r="ABP57" s="78"/>
      <c r="ABQ57" s="78"/>
      <c r="ABR57" s="78"/>
      <c r="ABS57" s="78"/>
      <c r="ABT57" s="78"/>
      <c r="ABU57" s="78"/>
      <c r="ABV57" s="78"/>
      <c r="ABW57" s="78"/>
      <c r="ABX57" s="78"/>
      <c r="ABY57" s="78"/>
      <c r="ABZ57" s="78"/>
      <c r="ACA57" s="78"/>
      <c r="ACB57" s="78"/>
      <c r="ACC57" s="78"/>
      <c r="ACD57" s="78"/>
      <c r="ACE57" s="78"/>
      <c r="ACF57" s="78"/>
      <c r="ACG57" s="78"/>
      <c r="ACH57" s="78"/>
      <c r="ACI57" s="78"/>
      <c r="ACJ57" s="78"/>
      <c r="ACK57" s="78"/>
      <c r="ACL57" s="78"/>
      <c r="ACM57" s="78"/>
      <c r="ACN57" s="78"/>
      <c r="ACO57" s="78"/>
      <c r="ACP57" s="78"/>
      <c r="ACQ57" s="78"/>
      <c r="ACR57" s="78"/>
      <c r="ACS57" s="78"/>
      <c r="ACT57" s="78"/>
      <c r="ACU57" s="78"/>
      <c r="ACV57" s="78"/>
      <c r="ACW57" s="78"/>
      <c r="ACX57" s="78"/>
      <c r="ACY57" s="78"/>
      <c r="ACZ57" s="78"/>
      <c r="ADA57" s="78"/>
      <c r="ADB57" s="78"/>
      <c r="ADC57" s="78"/>
      <c r="ADD57" s="78"/>
      <c r="ADE57" s="78"/>
      <c r="ADF57" s="78"/>
      <c r="ADG57" s="78"/>
      <c r="ADH57" s="78"/>
      <c r="ADI57" s="78"/>
      <c r="ADJ57" s="78"/>
      <c r="ADK57" s="78"/>
      <c r="ADL57" s="78"/>
      <c r="ADM57" s="78"/>
      <c r="ADN57" s="78"/>
      <c r="ADO57" s="78"/>
      <c r="ADP57" s="78"/>
      <c r="ADQ57" s="78"/>
      <c r="ADR57" s="78"/>
      <c r="ADS57" s="78"/>
      <c r="ADT57" s="78"/>
      <c r="ADU57" s="78"/>
      <c r="ADV57" s="78"/>
      <c r="ADW57" s="78"/>
      <c r="ADX57" s="78"/>
      <c r="ADY57" s="78"/>
      <c r="ADZ57" s="78"/>
      <c r="AEA57" s="78"/>
      <c r="AEB57" s="78"/>
      <c r="AEC57" s="78"/>
      <c r="AED57" s="78"/>
      <c r="AEE57" s="78"/>
      <c r="AEF57" s="78"/>
      <c r="AEG57" s="78"/>
      <c r="AEH57" s="78"/>
      <c r="AEI57" s="78"/>
      <c r="AEJ57" s="78"/>
      <c r="AEK57" s="78"/>
      <c r="AEL57" s="78"/>
      <c r="AEM57" s="78"/>
      <c r="AEN57" s="78"/>
      <c r="AEO57" s="78"/>
      <c r="AEP57" s="78"/>
      <c r="AEQ57" s="78"/>
      <c r="AER57" s="78"/>
      <c r="AES57" s="78"/>
      <c r="AET57" s="78"/>
      <c r="AEU57" s="78"/>
      <c r="AEV57" s="78"/>
      <c r="AEW57" s="78"/>
      <c r="AEX57" s="78"/>
      <c r="AEY57" s="78"/>
      <c r="AEZ57" s="78"/>
      <c r="AFA57" s="78"/>
      <c r="AFB57" s="78"/>
      <c r="AFC57" s="78"/>
      <c r="AFD57" s="78"/>
      <c r="AFE57" s="78"/>
      <c r="AFF57" s="78"/>
      <c r="AFG57" s="78"/>
      <c r="AFH57" s="78"/>
      <c r="AFI57" s="78"/>
      <c r="AFJ57" s="78"/>
      <c r="AFK57" s="78"/>
      <c r="AFL57" s="78"/>
      <c r="AFM57" s="78"/>
      <c r="AFN57" s="78"/>
      <c r="AFO57" s="78"/>
      <c r="AFP57" s="78"/>
      <c r="AFQ57" s="78"/>
      <c r="AFR57" s="78"/>
      <c r="AFS57" s="78"/>
      <c r="AFT57" s="78"/>
      <c r="AFU57" s="78"/>
      <c r="AFV57" s="78"/>
      <c r="AFW57" s="78"/>
      <c r="AFX57" s="78"/>
      <c r="AFY57" s="78"/>
      <c r="AFZ57" s="78"/>
      <c r="AGA57" s="78"/>
      <c r="AGB57" s="78"/>
      <c r="AGC57" s="78"/>
      <c r="AGD57" s="78"/>
      <c r="AGE57" s="78"/>
      <c r="AGF57" s="78"/>
      <c r="AGG57" s="78"/>
      <c r="AGH57" s="78"/>
      <c r="AGI57" s="78"/>
      <c r="AGJ57" s="78"/>
      <c r="AGK57" s="78"/>
      <c r="AGL57" s="78"/>
      <c r="AGM57" s="78"/>
      <c r="AGN57" s="78"/>
      <c r="AGO57" s="78"/>
      <c r="AGP57" s="78"/>
      <c r="AGQ57" s="78"/>
      <c r="AGR57" s="78"/>
      <c r="AGS57" s="78"/>
      <c r="AGT57" s="78"/>
      <c r="AGU57" s="78"/>
      <c r="AGV57" s="78"/>
      <c r="AGW57" s="78"/>
      <c r="AGX57" s="78"/>
      <c r="AGY57" s="78"/>
      <c r="AGZ57" s="78"/>
      <c r="AHA57" s="78"/>
      <c r="AHB57" s="78"/>
      <c r="AHC57" s="78"/>
      <c r="AHD57" s="78"/>
      <c r="AHE57" s="78"/>
      <c r="AHF57" s="78"/>
      <c r="AHG57" s="78"/>
      <c r="AHH57" s="78"/>
      <c r="AHI57" s="78"/>
      <c r="AHJ57" s="78"/>
      <c r="AHK57" s="78"/>
      <c r="AHL57" s="78"/>
      <c r="AHM57" s="78"/>
      <c r="AHN57" s="78"/>
      <c r="AHO57" s="78"/>
      <c r="AHP57" s="78"/>
      <c r="AHQ57" s="78"/>
      <c r="AHR57" s="78"/>
      <c r="AHS57" s="78"/>
      <c r="AHT57" s="78"/>
      <c r="AHU57" s="78"/>
      <c r="AHV57" s="78"/>
      <c r="AHW57" s="78"/>
      <c r="AHX57" s="78"/>
      <c r="AHY57" s="78"/>
      <c r="AHZ57" s="78"/>
      <c r="AIA57" s="78"/>
      <c r="AIB57" s="78"/>
      <c r="AIC57" s="78"/>
      <c r="AID57" s="78"/>
      <c r="AIE57" s="78"/>
      <c r="AIF57" s="78"/>
      <c r="AIG57" s="78"/>
      <c r="AIH57" s="78"/>
      <c r="AII57" s="78"/>
      <c r="AIJ57" s="78"/>
      <c r="AIK57" s="78"/>
      <c r="AIL57" s="78"/>
      <c r="AIM57" s="78"/>
      <c r="AIN57" s="78"/>
      <c r="AIO57" s="78"/>
      <c r="AIP57" s="78"/>
      <c r="AIQ57" s="78"/>
      <c r="AIR57" s="78"/>
      <c r="AIS57" s="78"/>
      <c r="AIT57" s="78"/>
      <c r="AIU57" s="78"/>
      <c r="AIV57" s="78"/>
      <c r="AIW57" s="78"/>
      <c r="AIX57" s="78"/>
      <c r="AIY57" s="78"/>
      <c r="AIZ57" s="78"/>
      <c r="AJA57" s="78"/>
      <c r="AJB57" s="78"/>
      <c r="AJC57" s="78"/>
      <c r="AJD57" s="78"/>
      <c r="AJE57" s="78"/>
      <c r="AJF57" s="78"/>
      <c r="AJG57" s="78"/>
      <c r="AJH57" s="78"/>
      <c r="AJI57" s="78"/>
      <c r="AJJ57" s="78"/>
      <c r="AJK57" s="78"/>
      <c r="AJL57" s="78"/>
      <c r="AJM57" s="78"/>
      <c r="AJN57" s="78"/>
      <c r="AJO57" s="78"/>
      <c r="AJP57" s="78"/>
      <c r="AJQ57" s="78"/>
      <c r="AJR57" s="78"/>
      <c r="AJS57" s="78"/>
      <c r="AJT57" s="78"/>
      <c r="AJU57" s="78"/>
      <c r="AJV57" s="78"/>
      <c r="AJW57" s="78"/>
      <c r="AJX57" s="78"/>
      <c r="AJY57" s="78"/>
      <c r="AJZ57" s="78"/>
      <c r="AKA57" s="78"/>
      <c r="AKB57" s="78"/>
      <c r="AKC57" s="78"/>
      <c r="AKD57" s="78"/>
      <c r="AKE57" s="78"/>
      <c r="AKF57" s="78"/>
      <c r="AKG57" s="78"/>
      <c r="AKH57" s="78"/>
      <c r="AKI57" s="78"/>
      <c r="AKJ57" s="78"/>
      <c r="AKK57" s="78"/>
      <c r="AKL57" s="78"/>
      <c r="AKM57" s="78"/>
      <c r="AKN57" s="78"/>
      <c r="AKO57" s="78"/>
      <c r="AKP57" s="78"/>
      <c r="AKQ57" s="78"/>
      <c r="AKR57" s="78"/>
      <c r="AKS57" s="78"/>
      <c r="AKT57" s="78"/>
      <c r="AKU57" s="78"/>
      <c r="AKV57" s="78"/>
      <c r="AKW57" s="78"/>
      <c r="AKX57" s="78"/>
      <c r="AKY57" s="78"/>
      <c r="AKZ57" s="78"/>
      <c r="ALA57" s="78"/>
      <c r="ALB57" s="78"/>
      <c r="ALC57" s="78"/>
      <c r="ALD57" s="78"/>
      <c r="ALE57" s="78"/>
      <c r="ALF57" s="78"/>
      <c r="ALG57" s="78"/>
      <c r="ALH57" s="78"/>
      <c r="ALI57" s="78"/>
      <c r="ALJ57" s="78"/>
      <c r="ALK57" s="78"/>
      <c r="ALL57" s="78"/>
      <c r="ALM57" s="78"/>
      <c r="ALN57" s="78"/>
      <c r="ALO57" s="78"/>
      <c r="ALP57" s="78"/>
      <c r="ALQ57" s="78"/>
      <c r="ALR57" s="78"/>
      <c r="ALS57" s="78"/>
      <c r="ALT57" s="78"/>
      <c r="ALU57" s="78"/>
      <c r="ALV57" s="78"/>
      <c r="ALW57" s="78"/>
      <c r="ALX57" s="78"/>
      <c r="ALY57" s="78"/>
      <c r="ALZ57" s="78"/>
      <c r="AMA57" s="78"/>
      <c r="AMB57" s="78"/>
      <c r="AMC57" s="78"/>
      <c r="AMD57" s="78"/>
      <c r="AME57" s="78"/>
      <c r="AMF57" s="78"/>
      <c r="AMG57" s="78"/>
      <c r="AMH57" s="78"/>
      <c r="AMI57" s="78"/>
      <c r="AMJ57" s="78"/>
      <c r="AMK57" s="78"/>
      <c r="AML57" s="78"/>
      <c r="AMM57" s="78"/>
      <c r="AMN57" s="78"/>
    </row>
    <row r="58" spans="1:1028" s="328" customFormat="1">
      <c r="A58" s="361">
        <f t="shared" si="4"/>
        <v>53</v>
      </c>
      <c r="B58" s="362">
        <v>1</v>
      </c>
      <c r="C58" s="362" t="s">
        <v>1379</v>
      </c>
      <c r="D58" s="363" t="s">
        <v>1335</v>
      </c>
      <c r="E58" s="363" t="s">
        <v>1414</v>
      </c>
      <c r="F58" s="369"/>
      <c r="G58" s="368"/>
      <c r="H58" s="365"/>
      <c r="I58" s="366">
        <v>2.04</v>
      </c>
      <c r="J58" s="367">
        <f t="shared" si="2"/>
        <v>2.04</v>
      </c>
      <c r="K58" s="366">
        <v>2.04</v>
      </c>
      <c r="L58" s="367">
        <f t="shared" si="3"/>
        <v>2.04</v>
      </c>
      <c r="M58" s="368" t="s">
        <v>916</v>
      </c>
      <c r="N58" s="369"/>
      <c r="O58" s="98"/>
      <c r="P58" s="98"/>
      <c r="Q58" s="78"/>
      <c r="R58" s="78"/>
      <c r="S58" s="78"/>
      <c r="T58" s="78"/>
      <c r="U58" s="78"/>
      <c r="V58" s="78"/>
      <c r="W58" s="78"/>
      <c r="X58" s="78"/>
      <c r="Y58" s="78"/>
      <c r="Z58" s="78"/>
      <c r="AA58" s="78"/>
      <c r="AB58" s="78"/>
      <c r="AC58" s="78"/>
      <c r="AD58" s="78"/>
      <c r="AE58" s="78"/>
      <c r="AF58" s="78"/>
      <c r="AG58" s="78"/>
      <c r="AH58" s="78"/>
      <c r="AI58" s="78"/>
      <c r="AJ58" s="78"/>
      <c r="AK58" s="78"/>
      <c r="AL58" s="78"/>
      <c r="AM58" s="78"/>
      <c r="AN58" s="78"/>
      <c r="AO58" s="78"/>
      <c r="AP58" s="78"/>
      <c r="AQ58" s="78"/>
      <c r="AR58" s="78"/>
      <c r="AS58" s="78"/>
      <c r="AT58" s="78"/>
      <c r="AU58" s="78"/>
      <c r="AV58" s="78"/>
      <c r="AW58" s="78"/>
      <c r="AX58" s="78"/>
      <c r="AY58" s="78"/>
      <c r="AZ58" s="78"/>
      <c r="BA58" s="78"/>
      <c r="BB58" s="78"/>
      <c r="BC58" s="78"/>
      <c r="BD58" s="78"/>
      <c r="BE58" s="78"/>
      <c r="BF58" s="78"/>
      <c r="BG58" s="78"/>
      <c r="BH58" s="78"/>
      <c r="BI58" s="78"/>
      <c r="BJ58" s="78"/>
      <c r="BK58" s="78"/>
      <c r="BL58" s="78"/>
      <c r="BM58" s="78"/>
      <c r="BN58" s="78"/>
      <c r="BO58" s="78"/>
      <c r="BP58" s="78"/>
      <c r="BQ58" s="78"/>
      <c r="BR58" s="78"/>
      <c r="BS58" s="78"/>
      <c r="BT58" s="78"/>
      <c r="BU58" s="78"/>
      <c r="BV58" s="78"/>
      <c r="BW58" s="78"/>
      <c r="BX58" s="78"/>
      <c r="BY58" s="78"/>
      <c r="BZ58" s="78"/>
      <c r="CA58" s="78"/>
      <c r="CB58" s="78"/>
      <c r="CC58" s="78"/>
      <c r="CD58" s="78"/>
      <c r="CE58" s="78"/>
      <c r="CF58" s="78"/>
      <c r="CG58" s="78"/>
      <c r="CH58" s="78"/>
      <c r="CI58" s="78"/>
      <c r="CJ58" s="78"/>
      <c r="CK58" s="78"/>
      <c r="CL58" s="78"/>
      <c r="CM58" s="78"/>
      <c r="CN58" s="78"/>
      <c r="CO58" s="78"/>
      <c r="CP58" s="78"/>
      <c r="CQ58" s="78"/>
      <c r="CR58" s="78"/>
      <c r="CS58" s="78"/>
      <c r="CT58" s="78"/>
      <c r="CU58" s="78"/>
      <c r="CV58" s="78"/>
      <c r="CW58" s="78"/>
      <c r="CX58" s="78"/>
      <c r="CY58" s="78"/>
      <c r="CZ58" s="78"/>
      <c r="DA58" s="78"/>
      <c r="DB58" s="78"/>
      <c r="DC58" s="78"/>
      <c r="DD58" s="78"/>
      <c r="DE58" s="78"/>
      <c r="DF58" s="78"/>
      <c r="DG58" s="78"/>
      <c r="DH58" s="78"/>
      <c r="DI58" s="78"/>
      <c r="DJ58" s="78"/>
      <c r="DK58" s="78"/>
      <c r="DL58" s="78"/>
      <c r="DM58" s="78"/>
      <c r="DN58" s="78"/>
      <c r="DO58" s="78"/>
      <c r="DP58" s="78"/>
      <c r="DQ58" s="78"/>
      <c r="DR58" s="78"/>
      <c r="DS58" s="78"/>
      <c r="DT58" s="78"/>
      <c r="DU58" s="78"/>
      <c r="DV58" s="78"/>
      <c r="DW58" s="78"/>
      <c r="DX58" s="78"/>
      <c r="DY58" s="78"/>
      <c r="DZ58" s="78"/>
      <c r="EA58" s="78"/>
      <c r="EB58" s="78"/>
      <c r="EC58" s="78"/>
      <c r="ED58" s="78"/>
      <c r="EE58" s="78"/>
      <c r="EF58" s="78"/>
      <c r="EG58" s="78"/>
      <c r="EH58" s="78"/>
      <c r="EI58" s="78"/>
      <c r="EJ58" s="78"/>
      <c r="EK58" s="78"/>
      <c r="EL58" s="78"/>
      <c r="EM58" s="78"/>
      <c r="EN58" s="78"/>
      <c r="EO58" s="78"/>
      <c r="EP58" s="78"/>
      <c r="EQ58" s="78"/>
      <c r="ER58" s="78"/>
      <c r="ES58" s="78"/>
      <c r="ET58" s="78"/>
      <c r="EU58" s="78"/>
      <c r="EV58" s="78"/>
      <c r="EW58" s="78"/>
      <c r="EX58" s="78"/>
      <c r="EY58" s="78"/>
      <c r="EZ58" s="78"/>
      <c r="FA58" s="78"/>
      <c r="FB58" s="78"/>
      <c r="FC58" s="78"/>
      <c r="FD58" s="78"/>
      <c r="FE58" s="78"/>
      <c r="FF58" s="78"/>
      <c r="FG58" s="78"/>
      <c r="FH58" s="78"/>
      <c r="FI58" s="78"/>
      <c r="FJ58" s="78"/>
      <c r="FK58" s="78"/>
      <c r="FL58" s="78"/>
      <c r="FM58" s="78"/>
      <c r="FN58" s="78"/>
      <c r="FO58" s="78"/>
      <c r="FP58" s="78"/>
      <c r="FQ58" s="78"/>
      <c r="FR58" s="78"/>
      <c r="FS58" s="78"/>
      <c r="FT58" s="78"/>
      <c r="FU58" s="78"/>
      <c r="FV58" s="78"/>
      <c r="FW58" s="78"/>
      <c r="FX58" s="78"/>
      <c r="FY58" s="78"/>
      <c r="FZ58" s="78"/>
      <c r="GA58" s="78"/>
      <c r="GB58" s="78"/>
      <c r="GC58" s="78"/>
      <c r="GD58" s="78"/>
      <c r="GE58" s="78"/>
      <c r="GF58" s="78"/>
      <c r="GG58" s="78"/>
      <c r="GH58" s="78"/>
      <c r="GI58" s="78"/>
      <c r="GJ58" s="78"/>
      <c r="GK58" s="78"/>
      <c r="GL58" s="78"/>
      <c r="GM58" s="78"/>
      <c r="GN58" s="78"/>
      <c r="GO58" s="78"/>
      <c r="GP58" s="78"/>
      <c r="GQ58" s="78"/>
      <c r="GR58" s="78"/>
      <c r="GS58" s="78"/>
      <c r="GT58" s="78"/>
      <c r="GU58" s="78"/>
      <c r="GV58" s="78"/>
      <c r="GW58" s="78"/>
      <c r="GX58" s="78"/>
      <c r="GY58" s="78"/>
      <c r="GZ58" s="78"/>
      <c r="HA58" s="78"/>
      <c r="HB58" s="78"/>
      <c r="HC58" s="78"/>
      <c r="HD58" s="78"/>
      <c r="HE58" s="78"/>
      <c r="HF58" s="78"/>
      <c r="HG58" s="78"/>
      <c r="HH58" s="78"/>
      <c r="HI58" s="78"/>
      <c r="HJ58" s="78"/>
      <c r="HK58" s="78"/>
      <c r="HL58" s="78"/>
      <c r="HM58" s="78"/>
      <c r="HN58" s="78"/>
      <c r="HO58" s="78"/>
      <c r="HP58" s="78"/>
      <c r="HQ58" s="78"/>
      <c r="HR58" s="78"/>
      <c r="HS58" s="78"/>
      <c r="HT58" s="78"/>
      <c r="HU58" s="78"/>
      <c r="HV58" s="78"/>
      <c r="HW58" s="78"/>
      <c r="HX58" s="78"/>
      <c r="HY58" s="78"/>
      <c r="HZ58" s="78"/>
      <c r="IA58" s="78"/>
      <c r="IB58" s="78"/>
      <c r="IC58" s="78"/>
      <c r="ID58" s="78"/>
      <c r="IE58" s="78"/>
      <c r="IF58" s="78"/>
      <c r="IG58" s="78"/>
      <c r="IH58" s="78"/>
      <c r="II58" s="78"/>
      <c r="IJ58" s="78"/>
      <c r="IK58" s="78"/>
      <c r="IL58" s="78"/>
      <c r="IM58" s="78"/>
      <c r="IN58" s="78"/>
      <c r="IO58" s="78"/>
      <c r="IP58" s="78"/>
      <c r="IQ58" s="78"/>
      <c r="IR58" s="78"/>
      <c r="IS58" s="78"/>
      <c r="IT58" s="78"/>
      <c r="IU58" s="78"/>
      <c r="IV58" s="78"/>
      <c r="IW58" s="78"/>
      <c r="IX58" s="78"/>
      <c r="IY58" s="78"/>
      <c r="IZ58" s="78"/>
      <c r="JA58" s="78"/>
      <c r="JB58" s="78"/>
      <c r="JC58" s="78"/>
      <c r="JD58" s="78"/>
      <c r="JE58" s="78"/>
      <c r="JF58" s="78"/>
      <c r="JG58" s="78"/>
      <c r="JH58" s="78"/>
      <c r="JI58" s="78"/>
      <c r="JJ58" s="78"/>
      <c r="JK58" s="78"/>
      <c r="JL58" s="78"/>
      <c r="JM58" s="78"/>
      <c r="JN58" s="78"/>
      <c r="JO58" s="78"/>
      <c r="JP58" s="78"/>
      <c r="JQ58" s="78"/>
      <c r="JR58" s="78"/>
      <c r="JS58" s="78"/>
      <c r="JT58" s="78"/>
      <c r="JU58" s="78"/>
      <c r="JV58" s="78"/>
      <c r="JW58" s="78"/>
      <c r="JX58" s="78"/>
      <c r="JY58" s="78"/>
      <c r="JZ58" s="78"/>
      <c r="KA58" s="78"/>
      <c r="KB58" s="78"/>
      <c r="KC58" s="78"/>
      <c r="KD58" s="78"/>
      <c r="KE58" s="78"/>
      <c r="KF58" s="78"/>
      <c r="KG58" s="78"/>
      <c r="KH58" s="78"/>
      <c r="KI58" s="78"/>
      <c r="KJ58" s="78"/>
      <c r="KK58" s="78"/>
      <c r="KL58" s="78"/>
      <c r="KM58" s="78"/>
      <c r="KN58" s="78"/>
      <c r="KO58" s="78"/>
      <c r="KP58" s="78"/>
      <c r="KQ58" s="78"/>
      <c r="KR58" s="78"/>
      <c r="KS58" s="78"/>
      <c r="KT58" s="78"/>
      <c r="KU58" s="78"/>
      <c r="KV58" s="78"/>
      <c r="KW58" s="78"/>
      <c r="KX58" s="78"/>
      <c r="KY58" s="78"/>
      <c r="KZ58" s="78"/>
      <c r="LA58" s="78"/>
      <c r="LB58" s="78"/>
      <c r="LC58" s="78"/>
      <c r="LD58" s="78"/>
      <c r="LE58" s="78"/>
      <c r="LF58" s="78"/>
      <c r="LG58" s="78"/>
      <c r="LH58" s="78"/>
      <c r="LI58" s="78"/>
      <c r="LJ58" s="78"/>
      <c r="LK58" s="78"/>
      <c r="LL58" s="78"/>
      <c r="LM58" s="78"/>
      <c r="LN58" s="78"/>
      <c r="LO58" s="78"/>
      <c r="LP58" s="78"/>
      <c r="LQ58" s="78"/>
      <c r="LR58" s="78"/>
      <c r="LS58" s="78"/>
      <c r="LT58" s="78"/>
      <c r="LU58" s="78"/>
      <c r="LV58" s="78"/>
      <c r="LW58" s="78"/>
      <c r="LX58" s="78"/>
      <c r="LY58" s="78"/>
      <c r="LZ58" s="78"/>
      <c r="MA58" s="78"/>
      <c r="MB58" s="78"/>
      <c r="MC58" s="78"/>
      <c r="MD58" s="78"/>
      <c r="ME58" s="78"/>
      <c r="MF58" s="78"/>
      <c r="MG58" s="78"/>
      <c r="MH58" s="78"/>
      <c r="MI58" s="78"/>
      <c r="MJ58" s="78"/>
      <c r="MK58" s="78"/>
      <c r="ML58" s="78"/>
      <c r="MM58" s="78"/>
      <c r="MN58" s="78"/>
      <c r="MO58" s="78"/>
      <c r="MP58" s="78"/>
      <c r="MQ58" s="78"/>
      <c r="MR58" s="78"/>
      <c r="MS58" s="78"/>
      <c r="MT58" s="78"/>
      <c r="MU58" s="78"/>
      <c r="MV58" s="78"/>
      <c r="MW58" s="78"/>
      <c r="MX58" s="78"/>
      <c r="MY58" s="78"/>
      <c r="MZ58" s="78"/>
      <c r="NA58" s="78"/>
      <c r="NB58" s="78"/>
      <c r="NC58" s="78"/>
      <c r="ND58" s="78"/>
      <c r="NE58" s="78"/>
      <c r="NF58" s="78"/>
      <c r="NG58" s="78"/>
      <c r="NH58" s="78"/>
      <c r="NI58" s="78"/>
      <c r="NJ58" s="78"/>
      <c r="NK58" s="78"/>
      <c r="NL58" s="78"/>
      <c r="NM58" s="78"/>
      <c r="NN58" s="78"/>
      <c r="NO58" s="78"/>
      <c r="NP58" s="78"/>
      <c r="NQ58" s="78"/>
      <c r="NR58" s="78"/>
      <c r="NS58" s="78"/>
      <c r="NT58" s="78"/>
      <c r="NU58" s="78"/>
      <c r="NV58" s="78"/>
      <c r="NW58" s="78"/>
      <c r="NX58" s="78"/>
      <c r="NY58" s="78"/>
      <c r="NZ58" s="78"/>
      <c r="OA58" s="78"/>
      <c r="OB58" s="78"/>
      <c r="OC58" s="78"/>
      <c r="OD58" s="78"/>
      <c r="OE58" s="78"/>
      <c r="OF58" s="78"/>
      <c r="OG58" s="78"/>
      <c r="OH58" s="78"/>
      <c r="OI58" s="78"/>
      <c r="OJ58" s="78"/>
      <c r="OK58" s="78"/>
      <c r="OL58" s="78"/>
      <c r="OM58" s="78"/>
      <c r="ON58" s="78"/>
      <c r="OO58" s="78"/>
      <c r="OP58" s="78"/>
      <c r="OQ58" s="78"/>
      <c r="OR58" s="78"/>
      <c r="OS58" s="78"/>
      <c r="OT58" s="78"/>
      <c r="OU58" s="78"/>
      <c r="OV58" s="78"/>
      <c r="OW58" s="78"/>
      <c r="OX58" s="78"/>
      <c r="OY58" s="78"/>
      <c r="OZ58" s="78"/>
      <c r="PA58" s="78"/>
      <c r="PB58" s="78"/>
      <c r="PC58" s="78"/>
      <c r="PD58" s="78"/>
      <c r="PE58" s="78"/>
      <c r="PF58" s="78"/>
      <c r="PG58" s="78"/>
      <c r="PH58" s="78"/>
      <c r="PI58" s="78"/>
      <c r="PJ58" s="78"/>
      <c r="PK58" s="78"/>
      <c r="PL58" s="78"/>
      <c r="PM58" s="78"/>
      <c r="PN58" s="78"/>
      <c r="PO58" s="78"/>
      <c r="PP58" s="78"/>
      <c r="PQ58" s="78"/>
      <c r="PR58" s="78"/>
      <c r="PS58" s="78"/>
      <c r="PT58" s="78"/>
      <c r="PU58" s="78"/>
      <c r="PV58" s="78"/>
      <c r="PW58" s="78"/>
      <c r="PX58" s="78"/>
      <c r="PY58" s="78"/>
      <c r="PZ58" s="78"/>
      <c r="QA58" s="78"/>
      <c r="QB58" s="78"/>
      <c r="QC58" s="78"/>
      <c r="QD58" s="78"/>
      <c r="QE58" s="78"/>
      <c r="QF58" s="78"/>
      <c r="QG58" s="78"/>
      <c r="QH58" s="78"/>
      <c r="QI58" s="78"/>
      <c r="QJ58" s="78"/>
      <c r="QK58" s="78"/>
      <c r="QL58" s="78"/>
      <c r="QM58" s="78"/>
      <c r="QN58" s="78"/>
      <c r="QO58" s="78"/>
      <c r="QP58" s="78"/>
      <c r="QQ58" s="78"/>
      <c r="QR58" s="78"/>
      <c r="QS58" s="78"/>
      <c r="QT58" s="78"/>
      <c r="QU58" s="78"/>
      <c r="QV58" s="78"/>
      <c r="QW58" s="78"/>
      <c r="QX58" s="78"/>
      <c r="QY58" s="78"/>
      <c r="QZ58" s="78"/>
      <c r="RA58" s="78"/>
      <c r="RB58" s="78"/>
      <c r="RC58" s="78"/>
      <c r="RD58" s="78"/>
      <c r="RE58" s="78"/>
      <c r="RF58" s="78"/>
      <c r="RG58" s="78"/>
      <c r="RH58" s="78"/>
      <c r="RI58" s="78"/>
      <c r="RJ58" s="78"/>
      <c r="RK58" s="78"/>
      <c r="RL58" s="78"/>
      <c r="RM58" s="78"/>
      <c r="RN58" s="78"/>
      <c r="RO58" s="78"/>
      <c r="RP58" s="78"/>
      <c r="RQ58" s="78"/>
      <c r="RR58" s="78"/>
      <c r="RS58" s="78"/>
      <c r="RT58" s="78"/>
      <c r="RU58" s="78"/>
      <c r="RV58" s="78"/>
      <c r="RW58" s="78"/>
      <c r="RX58" s="78"/>
      <c r="RY58" s="78"/>
      <c r="RZ58" s="78"/>
      <c r="SA58" s="78"/>
      <c r="SB58" s="78"/>
      <c r="SC58" s="78"/>
      <c r="SD58" s="78"/>
      <c r="SE58" s="78"/>
      <c r="SF58" s="78"/>
      <c r="SG58" s="78"/>
      <c r="SH58" s="78"/>
      <c r="SI58" s="78"/>
      <c r="SJ58" s="78"/>
      <c r="SK58" s="78"/>
      <c r="SL58" s="78"/>
      <c r="SM58" s="78"/>
      <c r="SN58" s="78"/>
      <c r="SO58" s="78"/>
      <c r="SP58" s="78"/>
      <c r="SQ58" s="78"/>
      <c r="SR58" s="78"/>
      <c r="SS58" s="78"/>
      <c r="ST58" s="78"/>
      <c r="SU58" s="78"/>
      <c r="SV58" s="78"/>
      <c r="SW58" s="78"/>
      <c r="SX58" s="78"/>
      <c r="SY58" s="78"/>
      <c r="SZ58" s="78"/>
      <c r="TA58" s="78"/>
      <c r="TB58" s="78"/>
      <c r="TC58" s="78"/>
      <c r="TD58" s="78"/>
      <c r="TE58" s="78"/>
      <c r="TF58" s="78"/>
      <c r="TG58" s="78"/>
      <c r="TH58" s="78"/>
      <c r="TI58" s="78"/>
      <c r="TJ58" s="78"/>
      <c r="TK58" s="78"/>
      <c r="TL58" s="78"/>
      <c r="TM58" s="78"/>
      <c r="TN58" s="78"/>
      <c r="TO58" s="78"/>
      <c r="TP58" s="78"/>
      <c r="TQ58" s="78"/>
      <c r="TR58" s="78"/>
      <c r="TS58" s="78"/>
      <c r="TT58" s="78"/>
      <c r="TU58" s="78"/>
      <c r="TV58" s="78"/>
      <c r="TW58" s="78"/>
      <c r="TX58" s="78"/>
      <c r="TY58" s="78"/>
      <c r="TZ58" s="78"/>
      <c r="UA58" s="78"/>
      <c r="UB58" s="78"/>
      <c r="UC58" s="78"/>
      <c r="UD58" s="78"/>
      <c r="UE58" s="78"/>
      <c r="UF58" s="78"/>
      <c r="UG58" s="78"/>
      <c r="UH58" s="78"/>
      <c r="UI58" s="78"/>
      <c r="UJ58" s="78"/>
      <c r="UK58" s="78"/>
      <c r="UL58" s="78"/>
      <c r="UM58" s="78"/>
      <c r="UN58" s="78"/>
      <c r="UO58" s="78"/>
      <c r="UP58" s="78"/>
      <c r="UQ58" s="78"/>
      <c r="UR58" s="78"/>
      <c r="US58" s="78"/>
      <c r="UT58" s="78"/>
      <c r="UU58" s="78"/>
      <c r="UV58" s="78"/>
      <c r="UW58" s="78"/>
      <c r="UX58" s="78"/>
      <c r="UY58" s="78"/>
      <c r="UZ58" s="78"/>
      <c r="VA58" s="78"/>
      <c r="VB58" s="78"/>
      <c r="VC58" s="78"/>
      <c r="VD58" s="78"/>
      <c r="VE58" s="78"/>
      <c r="VF58" s="78"/>
      <c r="VG58" s="78"/>
      <c r="VH58" s="78"/>
      <c r="VI58" s="78"/>
      <c r="VJ58" s="78"/>
      <c r="VK58" s="78"/>
      <c r="VL58" s="78"/>
      <c r="VM58" s="78"/>
      <c r="VN58" s="78"/>
      <c r="VO58" s="78"/>
      <c r="VP58" s="78"/>
      <c r="VQ58" s="78"/>
      <c r="VR58" s="78"/>
      <c r="VS58" s="78"/>
      <c r="VT58" s="78"/>
      <c r="VU58" s="78"/>
      <c r="VV58" s="78"/>
      <c r="VW58" s="78"/>
      <c r="VX58" s="78"/>
      <c r="VY58" s="78"/>
      <c r="VZ58" s="78"/>
      <c r="WA58" s="78"/>
      <c r="WB58" s="78"/>
      <c r="WC58" s="78"/>
      <c r="WD58" s="78"/>
      <c r="WE58" s="78"/>
      <c r="WF58" s="78"/>
      <c r="WG58" s="78"/>
      <c r="WH58" s="78"/>
      <c r="WI58" s="78"/>
      <c r="WJ58" s="78"/>
      <c r="WK58" s="78"/>
      <c r="WL58" s="78"/>
      <c r="WM58" s="78"/>
      <c r="WN58" s="78"/>
      <c r="WO58" s="78"/>
      <c r="WP58" s="78"/>
      <c r="WQ58" s="78"/>
      <c r="WR58" s="78"/>
      <c r="WS58" s="78"/>
      <c r="WT58" s="78"/>
      <c r="WU58" s="78"/>
      <c r="WV58" s="78"/>
      <c r="WW58" s="78"/>
      <c r="WX58" s="78"/>
      <c r="WY58" s="78"/>
      <c r="WZ58" s="78"/>
      <c r="XA58" s="78"/>
      <c r="XB58" s="78"/>
      <c r="XC58" s="78"/>
      <c r="XD58" s="78"/>
      <c r="XE58" s="78"/>
      <c r="XF58" s="78"/>
      <c r="XG58" s="78"/>
      <c r="XH58" s="78"/>
      <c r="XI58" s="78"/>
      <c r="XJ58" s="78"/>
      <c r="XK58" s="78"/>
      <c r="XL58" s="78"/>
      <c r="XM58" s="78"/>
      <c r="XN58" s="78"/>
      <c r="XO58" s="78"/>
      <c r="XP58" s="78"/>
      <c r="XQ58" s="78"/>
      <c r="XR58" s="78"/>
      <c r="XS58" s="78"/>
      <c r="XT58" s="78"/>
      <c r="XU58" s="78"/>
      <c r="XV58" s="78"/>
      <c r="XW58" s="78"/>
      <c r="XX58" s="78"/>
      <c r="XY58" s="78"/>
      <c r="XZ58" s="78"/>
      <c r="YA58" s="78"/>
      <c r="YB58" s="78"/>
      <c r="YC58" s="78"/>
      <c r="YD58" s="78"/>
      <c r="YE58" s="78"/>
      <c r="YF58" s="78"/>
      <c r="YG58" s="78"/>
      <c r="YH58" s="78"/>
      <c r="YI58" s="78"/>
      <c r="YJ58" s="78"/>
      <c r="YK58" s="78"/>
      <c r="YL58" s="78"/>
      <c r="YM58" s="78"/>
      <c r="YN58" s="78"/>
      <c r="YO58" s="78"/>
      <c r="YP58" s="78"/>
      <c r="YQ58" s="78"/>
      <c r="YR58" s="78"/>
      <c r="YS58" s="78"/>
      <c r="YT58" s="78"/>
      <c r="YU58" s="78"/>
      <c r="YV58" s="78"/>
      <c r="YW58" s="78"/>
      <c r="YX58" s="78"/>
      <c r="YY58" s="78"/>
      <c r="YZ58" s="78"/>
      <c r="ZA58" s="78"/>
      <c r="ZB58" s="78"/>
      <c r="ZC58" s="78"/>
      <c r="ZD58" s="78"/>
      <c r="ZE58" s="78"/>
      <c r="ZF58" s="78"/>
      <c r="ZG58" s="78"/>
      <c r="ZH58" s="78"/>
      <c r="ZI58" s="78"/>
      <c r="ZJ58" s="78"/>
      <c r="ZK58" s="78"/>
      <c r="ZL58" s="78"/>
      <c r="ZM58" s="78"/>
      <c r="ZN58" s="78"/>
      <c r="ZO58" s="78"/>
      <c r="ZP58" s="78"/>
      <c r="ZQ58" s="78"/>
      <c r="ZR58" s="78"/>
      <c r="ZS58" s="78"/>
      <c r="ZT58" s="78"/>
      <c r="ZU58" s="78"/>
      <c r="ZV58" s="78"/>
      <c r="ZW58" s="78"/>
      <c r="ZX58" s="78"/>
      <c r="ZY58" s="78"/>
      <c r="ZZ58" s="78"/>
      <c r="AAA58" s="78"/>
      <c r="AAB58" s="78"/>
      <c r="AAC58" s="78"/>
      <c r="AAD58" s="78"/>
      <c r="AAE58" s="78"/>
      <c r="AAF58" s="78"/>
      <c r="AAG58" s="78"/>
      <c r="AAH58" s="78"/>
      <c r="AAI58" s="78"/>
      <c r="AAJ58" s="78"/>
      <c r="AAK58" s="78"/>
      <c r="AAL58" s="78"/>
      <c r="AAM58" s="78"/>
      <c r="AAN58" s="78"/>
      <c r="AAO58" s="78"/>
      <c r="AAP58" s="78"/>
      <c r="AAQ58" s="78"/>
      <c r="AAR58" s="78"/>
      <c r="AAS58" s="78"/>
      <c r="AAT58" s="78"/>
      <c r="AAU58" s="78"/>
      <c r="AAV58" s="78"/>
      <c r="AAW58" s="78"/>
      <c r="AAX58" s="78"/>
      <c r="AAY58" s="78"/>
      <c r="AAZ58" s="78"/>
      <c r="ABA58" s="78"/>
      <c r="ABB58" s="78"/>
      <c r="ABC58" s="78"/>
      <c r="ABD58" s="78"/>
      <c r="ABE58" s="78"/>
      <c r="ABF58" s="78"/>
      <c r="ABG58" s="78"/>
      <c r="ABH58" s="78"/>
      <c r="ABI58" s="78"/>
      <c r="ABJ58" s="78"/>
      <c r="ABK58" s="78"/>
      <c r="ABL58" s="78"/>
      <c r="ABM58" s="78"/>
      <c r="ABN58" s="78"/>
      <c r="ABO58" s="78"/>
      <c r="ABP58" s="78"/>
      <c r="ABQ58" s="78"/>
      <c r="ABR58" s="78"/>
      <c r="ABS58" s="78"/>
      <c r="ABT58" s="78"/>
      <c r="ABU58" s="78"/>
      <c r="ABV58" s="78"/>
      <c r="ABW58" s="78"/>
      <c r="ABX58" s="78"/>
      <c r="ABY58" s="78"/>
      <c r="ABZ58" s="78"/>
      <c r="ACA58" s="78"/>
      <c r="ACB58" s="78"/>
      <c r="ACC58" s="78"/>
      <c r="ACD58" s="78"/>
      <c r="ACE58" s="78"/>
      <c r="ACF58" s="78"/>
      <c r="ACG58" s="78"/>
      <c r="ACH58" s="78"/>
      <c r="ACI58" s="78"/>
      <c r="ACJ58" s="78"/>
      <c r="ACK58" s="78"/>
      <c r="ACL58" s="78"/>
      <c r="ACM58" s="78"/>
      <c r="ACN58" s="78"/>
      <c r="ACO58" s="78"/>
      <c r="ACP58" s="78"/>
      <c r="ACQ58" s="78"/>
      <c r="ACR58" s="78"/>
      <c r="ACS58" s="78"/>
      <c r="ACT58" s="78"/>
      <c r="ACU58" s="78"/>
      <c r="ACV58" s="78"/>
      <c r="ACW58" s="78"/>
      <c r="ACX58" s="78"/>
      <c r="ACY58" s="78"/>
      <c r="ACZ58" s="78"/>
      <c r="ADA58" s="78"/>
      <c r="ADB58" s="78"/>
      <c r="ADC58" s="78"/>
      <c r="ADD58" s="78"/>
      <c r="ADE58" s="78"/>
      <c r="ADF58" s="78"/>
      <c r="ADG58" s="78"/>
      <c r="ADH58" s="78"/>
      <c r="ADI58" s="78"/>
      <c r="ADJ58" s="78"/>
      <c r="ADK58" s="78"/>
      <c r="ADL58" s="78"/>
      <c r="ADM58" s="78"/>
      <c r="ADN58" s="78"/>
      <c r="ADO58" s="78"/>
      <c r="ADP58" s="78"/>
      <c r="ADQ58" s="78"/>
      <c r="ADR58" s="78"/>
      <c r="ADS58" s="78"/>
      <c r="ADT58" s="78"/>
      <c r="ADU58" s="78"/>
      <c r="ADV58" s="78"/>
      <c r="ADW58" s="78"/>
      <c r="ADX58" s="78"/>
      <c r="ADY58" s="78"/>
      <c r="ADZ58" s="78"/>
      <c r="AEA58" s="78"/>
      <c r="AEB58" s="78"/>
      <c r="AEC58" s="78"/>
      <c r="AED58" s="78"/>
      <c r="AEE58" s="78"/>
      <c r="AEF58" s="78"/>
      <c r="AEG58" s="78"/>
      <c r="AEH58" s="78"/>
      <c r="AEI58" s="78"/>
      <c r="AEJ58" s="78"/>
      <c r="AEK58" s="78"/>
      <c r="AEL58" s="78"/>
      <c r="AEM58" s="78"/>
      <c r="AEN58" s="78"/>
      <c r="AEO58" s="78"/>
      <c r="AEP58" s="78"/>
      <c r="AEQ58" s="78"/>
      <c r="AER58" s="78"/>
      <c r="AES58" s="78"/>
      <c r="AET58" s="78"/>
      <c r="AEU58" s="78"/>
      <c r="AEV58" s="78"/>
      <c r="AEW58" s="78"/>
      <c r="AEX58" s="78"/>
      <c r="AEY58" s="78"/>
      <c r="AEZ58" s="78"/>
      <c r="AFA58" s="78"/>
      <c r="AFB58" s="78"/>
      <c r="AFC58" s="78"/>
      <c r="AFD58" s="78"/>
      <c r="AFE58" s="78"/>
      <c r="AFF58" s="78"/>
      <c r="AFG58" s="78"/>
      <c r="AFH58" s="78"/>
      <c r="AFI58" s="78"/>
      <c r="AFJ58" s="78"/>
      <c r="AFK58" s="78"/>
      <c r="AFL58" s="78"/>
      <c r="AFM58" s="78"/>
      <c r="AFN58" s="78"/>
      <c r="AFO58" s="78"/>
      <c r="AFP58" s="78"/>
      <c r="AFQ58" s="78"/>
      <c r="AFR58" s="78"/>
      <c r="AFS58" s="78"/>
      <c r="AFT58" s="78"/>
      <c r="AFU58" s="78"/>
      <c r="AFV58" s="78"/>
      <c r="AFW58" s="78"/>
      <c r="AFX58" s="78"/>
      <c r="AFY58" s="78"/>
      <c r="AFZ58" s="78"/>
      <c r="AGA58" s="78"/>
      <c r="AGB58" s="78"/>
      <c r="AGC58" s="78"/>
      <c r="AGD58" s="78"/>
      <c r="AGE58" s="78"/>
      <c r="AGF58" s="78"/>
      <c r="AGG58" s="78"/>
      <c r="AGH58" s="78"/>
      <c r="AGI58" s="78"/>
      <c r="AGJ58" s="78"/>
      <c r="AGK58" s="78"/>
      <c r="AGL58" s="78"/>
      <c r="AGM58" s="78"/>
      <c r="AGN58" s="78"/>
      <c r="AGO58" s="78"/>
      <c r="AGP58" s="78"/>
      <c r="AGQ58" s="78"/>
      <c r="AGR58" s="78"/>
      <c r="AGS58" s="78"/>
      <c r="AGT58" s="78"/>
      <c r="AGU58" s="78"/>
      <c r="AGV58" s="78"/>
      <c r="AGW58" s="78"/>
      <c r="AGX58" s="78"/>
      <c r="AGY58" s="78"/>
      <c r="AGZ58" s="78"/>
      <c r="AHA58" s="78"/>
      <c r="AHB58" s="78"/>
      <c r="AHC58" s="78"/>
      <c r="AHD58" s="78"/>
      <c r="AHE58" s="78"/>
      <c r="AHF58" s="78"/>
      <c r="AHG58" s="78"/>
      <c r="AHH58" s="78"/>
      <c r="AHI58" s="78"/>
      <c r="AHJ58" s="78"/>
      <c r="AHK58" s="78"/>
      <c r="AHL58" s="78"/>
      <c r="AHM58" s="78"/>
      <c r="AHN58" s="78"/>
      <c r="AHO58" s="78"/>
      <c r="AHP58" s="78"/>
      <c r="AHQ58" s="78"/>
      <c r="AHR58" s="78"/>
      <c r="AHS58" s="78"/>
      <c r="AHT58" s="78"/>
      <c r="AHU58" s="78"/>
      <c r="AHV58" s="78"/>
      <c r="AHW58" s="78"/>
      <c r="AHX58" s="78"/>
      <c r="AHY58" s="78"/>
      <c r="AHZ58" s="78"/>
      <c r="AIA58" s="78"/>
      <c r="AIB58" s="78"/>
      <c r="AIC58" s="78"/>
      <c r="AID58" s="78"/>
      <c r="AIE58" s="78"/>
      <c r="AIF58" s="78"/>
      <c r="AIG58" s="78"/>
      <c r="AIH58" s="78"/>
      <c r="AII58" s="78"/>
      <c r="AIJ58" s="78"/>
      <c r="AIK58" s="78"/>
      <c r="AIL58" s="78"/>
      <c r="AIM58" s="78"/>
      <c r="AIN58" s="78"/>
      <c r="AIO58" s="78"/>
      <c r="AIP58" s="78"/>
      <c r="AIQ58" s="78"/>
      <c r="AIR58" s="78"/>
      <c r="AIS58" s="78"/>
      <c r="AIT58" s="78"/>
      <c r="AIU58" s="78"/>
      <c r="AIV58" s="78"/>
      <c r="AIW58" s="78"/>
      <c r="AIX58" s="78"/>
      <c r="AIY58" s="78"/>
      <c r="AIZ58" s="78"/>
      <c r="AJA58" s="78"/>
      <c r="AJB58" s="78"/>
      <c r="AJC58" s="78"/>
      <c r="AJD58" s="78"/>
      <c r="AJE58" s="78"/>
      <c r="AJF58" s="78"/>
      <c r="AJG58" s="78"/>
      <c r="AJH58" s="78"/>
      <c r="AJI58" s="78"/>
      <c r="AJJ58" s="78"/>
      <c r="AJK58" s="78"/>
      <c r="AJL58" s="78"/>
      <c r="AJM58" s="78"/>
      <c r="AJN58" s="78"/>
      <c r="AJO58" s="78"/>
      <c r="AJP58" s="78"/>
      <c r="AJQ58" s="78"/>
      <c r="AJR58" s="78"/>
      <c r="AJS58" s="78"/>
      <c r="AJT58" s="78"/>
      <c r="AJU58" s="78"/>
      <c r="AJV58" s="78"/>
      <c r="AJW58" s="78"/>
      <c r="AJX58" s="78"/>
      <c r="AJY58" s="78"/>
      <c r="AJZ58" s="78"/>
      <c r="AKA58" s="78"/>
      <c r="AKB58" s="78"/>
      <c r="AKC58" s="78"/>
      <c r="AKD58" s="78"/>
      <c r="AKE58" s="78"/>
      <c r="AKF58" s="78"/>
      <c r="AKG58" s="78"/>
      <c r="AKH58" s="78"/>
      <c r="AKI58" s="78"/>
      <c r="AKJ58" s="78"/>
      <c r="AKK58" s="78"/>
      <c r="AKL58" s="78"/>
      <c r="AKM58" s="78"/>
      <c r="AKN58" s="78"/>
      <c r="AKO58" s="78"/>
      <c r="AKP58" s="78"/>
      <c r="AKQ58" s="78"/>
      <c r="AKR58" s="78"/>
      <c r="AKS58" s="78"/>
      <c r="AKT58" s="78"/>
      <c r="AKU58" s="78"/>
      <c r="AKV58" s="78"/>
      <c r="AKW58" s="78"/>
      <c r="AKX58" s="78"/>
      <c r="AKY58" s="78"/>
      <c r="AKZ58" s="78"/>
      <c r="ALA58" s="78"/>
      <c r="ALB58" s="78"/>
      <c r="ALC58" s="78"/>
      <c r="ALD58" s="78"/>
      <c r="ALE58" s="78"/>
      <c r="ALF58" s="78"/>
      <c r="ALG58" s="78"/>
      <c r="ALH58" s="78"/>
      <c r="ALI58" s="78"/>
      <c r="ALJ58" s="78"/>
      <c r="ALK58" s="78"/>
      <c r="ALL58" s="78"/>
      <c r="ALM58" s="78"/>
      <c r="ALN58" s="78"/>
      <c r="ALO58" s="78"/>
      <c r="ALP58" s="78"/>
      <c r="ALQ58" s="78"/>
      <c r="ALR58" s="78"/>
      <c r="ALS58" s="78"/>
      <c r="ALT58" s="78"/>
      <c r="ALU58" s="78"/>
      <c r="ALV58" s="78"/>
      <c r="ALW58" s="78"/>
      <c r="ALX58" s="78"/>
      <c r="ALY58" s="78"/>
      <c r="ALZ58" s="78"/>
      <c r="AMA58" s="78"/>
      <c r="AMB58" s="78"/>
      <c r="AMC58" s="78"/>
      <c r="AMD58" s="78"/>
      <c r="AME58" s="78"/>
      <c r="AMF58" s="78"/>
      <c r="AMG58" s="78"/>
      <c r="AMH58" s="78"/>
      <c r="AMI58" s="78"/>
      <c r="AMJ58" s="78"/>
      <c r="AMK58" s="78"/>
      <c r="AML58" s="78"/>
      <c r="AMM58" s="78"/>
      <c r="AMN58" s="78"/>
    </row>
    <row r="59" spans="1:1028" s="328" customFormat="1">
      <c r="A59" s="361">
        <f t="shared" si="4"/>
        <v>54</v>
      </c>
      <c r="B59" s="362">
        <v>1</v>
      </c>
      <c r="C59" s="362" t="s">
        <v>1380</v>
      </c>
      <c r="D59" s="363" t="s">
        <v>1336</v>
      </c>
      <c r="E59" s="363" t="s">
        <v>1415</v>
      </c>
      <c r="F59" s="369"/>
      <c r="G59" s="368"/>
      <c r="H59" s="365"/>
      <c r="I59" s="366">
        <v>3.47</v>
      </c>
      <c r="J59" s="367">
        <f t="shared" si="2"/>
        <v>3.47</v>
      </c>
      <c r="K59" s="366">
        <v>3.47</v>
      </c>
      <c r="L59" s="367">
        <f t="shared" si="3"/>
        <v>3.47</v>
      </c>
      <c r="M59" s="368" t="s">
        <v>916</v>
      </c>
      <c r="N59" s="369"/>
      <c r="O59" s="98"/>
      <c r="P59" s="98"/>
      <c r="Q59" s="78"/>
      <c r="R59" s="78"/>
      <c r="S59" s="78"/>
      <c r="T59" s="78"/>
      <c r="U59" s="78"/>
      <c r="V59" s="78"/>
      <c r="W59" s="78"/>
      <c r="X59" s="78"/>
      <c r="Y59" s="78"/>
      <c r="Z59" s="78"/>
      <c r="AA59" s="78"/>
      <c r="AB59" s="78"/>
      <c r="AC59" s="78"/>
      <c r="AD59" s="78"/>
      <c r="AE59" s="78"/>
      <c r="AF59" s="78"/>
      <c r="AG59" s="78"/>
      <c r="AH59" s="78"/>
      <c r="AI59" s="78"/>
      <c r="AJ59" s="78"/>
      <c r="AK59" s="78"/>
      <c r="AL59" s="78"/>
      <c r="AM59" s="78"/>
      <c r="AN59" s="78"/>
      <c r="AO59" s="78"/>
      <c r="AP59" s="78"/>
      <c r="AQ59" s="78"/>
      <c r="AR59" s="78"/>
      <c r="AS59" s="78"/>
      <c r="AT59" s="78"/>
      <c r="AU59" s="78"/>
      <c r="AV59" s="78"/>
      <c r="AW59" s="78"/>
      <c r="AX59" s="78"/>
      <c r="AY59" s="78"/>
      <c r="AZ59" s="78"/>
      <c r="BA59" s="78"/>
      <c r="BB59" s="78"/>
      <c r="BC59" s="78"/>
      <c r="BD59" s="78"/>
      <c r="BE59" s="78"/>
      <c r="BF59" s="78"/>
      <c r="BG59" s="78"/>
      <c r="BH59" s="78"/>
      <c r="BI59" s="78"/>
      <c r="BJ59" s="78"/>
      <c r="BK59" s="78"/>
      <c r="BL59" s="78"/>
      <c r="BM59" s="78"/>
      <c r="BN59" s="78"/>
      <c r="BO59" s="78"/>
      <c r="BP59" s="78"/>
      <c r="BQ59" s="78"/>
      <c r="BR59" s="78"/>
      <c r="BS59" s="78"/>
      <c r="BT59" s="78"/>
      <c r="BU59" s="78"/>
      <c r="BV59" s="78"/>
      <c r="BW59" s="78"/>
      <c r="BX59" s="78"/>
      <c r="BY59" s="78"/>
      <c r="BZ59" s="78"/>
      <c r="CA59" s="78"/>
      <c r="CB59" s="78"/>
      <c r="CC59" s="78"/>
      <c r="CD59" s="78"/>
      <c r="CE59" s="78"/>
      <c r="CF59" s="78"/>
      <c r="CG59" s="78"/>
      <c r="CH59" s="78"/>
      <c r="CI59" s="78"/>
      <c r="CJ59" s="78"/>
      <c r="CK59" s="78"/>
      <c r="CL59" s="78"/>
      <c r="CM59" s="78"/>
      <c r="CN59" s="78"/>
      <c r="CO59" s="78"/>
      <c r="CP59" s="78"/>
      <c r="CQ59" s="78"/>
      <c r="CR59" s="78"/>
      <c r="CS59" s="78"/>
      <c r="CT59" s="78"/>
      <c r="CU59" s="78"/>
      <c r="CV59" s="78"/>
      <c r="CW59" s="78"/>
      <c r="CX59" s="78"/>
      <c r="CY59" s="78"/>
      <c r="CZ59" s="78"/>
      <c r="DA59" s="78"/>
      <c r="DB59" s="78"/>
      <c r="DC59" s="78"/>
      <c r="DD59" s="78"/>
      <c r="DE59" s="78"/>
      <c r="DF59" s="78"/>
      <c r="DG59" s="78"/>
      <c r="DH59" s="78"/>
      <c r="DI59" s="78"/>
      <c r="DJ59" s="78"/>
      <c r="DK59" s="78"/>
      <c r="DL59" s="78"/>
      <c r="DM59" s="78"/>
      <c r="DN59" s="78"/>
      <c r="DO59" s="78"/>
      <c r="DP59" s="78"/>
      <c r="DQ59" s="78"/>
      <c r="DR59" s="78"/>
      <c r="DS59" s="78"/>
      <c r="DT59" s="78"/>
      <c r="DU59" s="78"/>
      <c r="DV59" s="78"/>
      <c r="DW59" s="78"/>
      <c r="DX59" s="78"/>
      <c r="DY59" s="78"/>
      <c r="DZ59" s="78"/>
      <c r="EA59" s="78"/>
      <c r="EB59" s="78"/>
      <c r="EC59" s="78"/>
      <c r="ED59" s="78"/>
      <c r="EE59" s="78"/>
      <c r="EF59" s="78"/>
      <c r="EG59" s="78"/>
      <c r="EH59" s="78"/>
      <c r="EI59" s="78"/>
      <c r="EJ59" s="78"/>
      <c r="EK59" s="78"/>
      <c r="EL59" s="78"/>
      <c r="EM59" s="78"/>
      <c r="EN59" s="78"/>
      <c r="EO59" s="78"/>
      <c r="EP59" s="78"/>
      <c r="EQ59" s="78"/>
      <c r="ER59" s="78"/>
      <c r="ES59" s="78"/>
      <c r="ET59" s="78"/>
      <c r="EU59" s="78"/>
      <c r="EV59" s="78"/>
      <c r="EW59" s="78"/>
      <c r="EX59" s="78"/>
      <c r="EY59" s="78"/>
      <c r="EZ59" s="78"/>
      <c r="FA59" s="78"/>
      <c r="FB59" s="78"/>
      <c r="FC59" s="78"/>
      <c r="FD59" s="78"/>
      <c r="FE59" s="78"/>
      <c r="FF59" s="78"/>
      <c r="FG59" s="78"/>
      <c r="FH59" s="78"/>
      <c r="FI59" s="78"/>
      <c r="FJ59" s="78"/>
      <c r="FK59" s="78"/>
      <c r="FL59" s="78"/>
      <c r="FM59" s="78"/>
      <c r="FN59" s="78"/>
      <c r="FO59" s="78"/>
      <c r="FP59" s="78"/>
      <c r="FQ59" s="78"/>
      <c r="FR59" s="78"/>
      <c r="FS59" s="78"/>
      <c r="FT59" s="78"/>
      <c r="FU59" s="78"/>
      <c r="FV59" s="78"/>
      <c r="FW59" s="78"/>
      <c r="FX59" s="78"/>
      <c r="FY59" s="78"/>
      <c r="FZ59" s="78"/>
      <c r="GA59" s="78"/>
      <c r="GB59" s="78"/>
      <c r="GC59" s="78"/>
      <c r="GD59" s="78"/>
      <c r="GE59" s="78"/>
      <c r="GF59" s="78"/>
      <c r="GG59" s="78"/>
      <c r="GH59" s="78"/>
      <c r="GI59" s="78"/>
      <c r="GJ59" s="78"/>
      <c r="GK59" s="78"/>
      <c r="GL59" s="78"/>
      <c r="GM59" s="78"/>
      <c r="GN59" s="78"/>
      <c r="GO59" s="78"/>
      <c r="GP59" s="78"/>
      <c r="GQ59" s="78"/>
      <c r="GR59" s="78"/>
      <c r="GS59" s="78"/>
      <c r="GT59" s="78"/>
      <c r="GU59" s="78"/>
      <c r="GV59" s="78"/>
      <c r="GW59" s="78"/>
      <c r="GX59" s="78"/>
      <c r="GY59" s="78"/>
      <c r="GZ59" s="78"/>
      <c r="HA59" s="78"/>
      <c r="HB59" s="78"/>
      <c r="HC59" s="78"/>
      <c r="HD59" s="78"/>
      <c r="HE59" s="78"/>
      <c r="HF59" s="78"/>
      <c r="HG59" s="78"/>
      <c r="HH59" s="78"/>
      <c r="HI59" s="78"/>
      <c r="HJ59" s="78"/>
      <c r="HK59" s="78"/>
      <c r="HL59" s="78"/>
      <c r="HM59" s="78"/>
      <c r="HN59" s="78"/>
      <c r="HO59" s="78"/>
      <c r="HP59" s="78"/>
      <c r="HQ59" s="78"/>
      <c r="HR59" s="78"/>
      <c r="HS59" s="78"/>
      <c r="HT59" s="78"/>
      <c r="HU59" s="78"/>
      <c r="HV59" s="78"/>
      <c r="HW59" s="78"/>
      <c r="HX59" s="78"/>
      <c r="HY59" s="78"/>
      <c r="HZ59" s="78"/>
      <c r="IA59" s="78"/>
      <c r="IB59" s="78"/>
      <c r="IC59" s="78"/>
      <c r="ID59" s="78"/>
      <c r="IE59" s="78"/>
      <c r="IF59" s="78"/>
      <c r="IG59" s="78"/>
      <c r="IH59" s="78"/>
      <c r="II59" s="78"/>
      <c r="IJ59" s="78"/>
      <c r="IK59" s="78"/>
      <c r="IL59" s="78"/>
      <c r="IM59" s="78"/>
      <c r="IN59" s="78"/>
      <c r="IO59" s="78"/>
      <c r="IP59" s="78"/>
      <c r="IQ59" s="78"/>
      <c r="IR59" s="78"/>
      <c r="IS59" s="78"/>
      <c r="IT59" s="78"/>
      <c r="IU59" s="78"/>
      <c r="IV59" s="78"/>
      <c r="IW59" s="78"/>
      <c r="IX59" s="78"/>
      <c r="IY59" s="78"/>
      <c r="IZ59" s="78"/>
      <c r="JA59" s="78"/>
      <c r="JB59" s="78"/>
      <c r="JC59" s="78"/>
      <c r="JD59" s="78"/>
      <c r="JE59" s="78"/>
      <c r="JF59" s="78"/>
      <c r="JG59" s="78"/>
      <c r="JH59" s="78"/>
      <c r="JI59" s="78"/>
      <c r="JJ59" s="78"/>
      <c r="JK59" s="78"/>
      <c r="JL59" s="78"/>
      <c r="JM59" s="78"/>
      <c r="JN59" s="78"/>
      <c r="JO59" s="78"/>
      <c r="JP59" s="78"/>
      <c r="JQ59" s="78"/>
      <c r="JR59" s="78"/>
      <c r="JS59" s="78"/>
      <c r="JT59" s="78"/>
      <c r="JU59" s="78"/>
      <c r="JV59" s="78"/>
      <c r="JW59" s="78"/>
      <c r="JX59" s="78"/>
      <c r="JY59" s="78"/>
      <c r="JZ59" s="78"/>
      <c r="KA59" s="78"/>
      <c r="KB59" s="78"/>
      <c r="KC59" s="78"/>
      <c r="KD59" s="78"/>
      <c r="KE59" s="78"/>
      <c r="KF59" s="78"/>
      <c r="KG59" s="78"/>
      <c r="KH59" s="78"/>
      <c r="KI59" s="78"/>
      <c r="KJ59" s="78"/>
      <c r="KK59" s="78"/>
      <c r="KL59" s="78"/>
      <c r="KM59" s="78"/>
      <c r="KN59" s="78"/>
      <c r="KO59" s="78"/>
      <c r="KP59" s="78"/>
      <c r="KQ59" s="78"/>
      <c r="KR59" s="78"/>
      <c r="KS59" s="78"/>
      <c r="KT59" s="78"/>
      <c r="KU59" s="78"/>
      <c r="KV59" s="78"/>
      <c r="KW59" s="78"/>
      <c r="KX59" s="78"/>
      <c r="KY59" s="78"/>
      <c r="KZ59" s="78"/>
      <c r="LA59" s="78"/>
      <c r="LB59" s="78"/>
      <c r="LC59" s="78"/>
      <c r="LD59" s="78"/>
      <c r="LE59" s="78"/>
      <c r="LF59" s="78"/>
      <c r="LG59" s="78"/>
      <c r="LH59" s="78"/>
      <c r="LI59" s="78"/>
      <c r="LJ59" s="78"/>
      <c r="LK59" s="78"/>
      <c r="LL59" s="78"/>
      <c r="LM59" s="78"/>
      <c r="LN59" s="78"/>
      <c r="LO59" s="78"/>
      <c r="LP59" s="78"/>
      <c r="LQ59" s="78"/>
      <c r="LR59" s="78"/>
      <c r="LS59" s="78"/>
      <c r="LT59" s="78"/>
      <c r="LU59" s="78"/>
      <c r="LV59" s="78"/>
      <c r="LW59" s="78"/>
      <c r="LX59" s="78"/>
      <c r="LY59" s="78"/>
      <c r="LZ59" s="78"/>
      <c r="MA59" s="78"/>
      <c r="MB59" s="78"/>
      <c r="MC59" s="78"/>
      <c r="MD59" s="78"/>
      <c r="ME59" s="78"/>
      <c r="MF59" s="78"/>
      <c r="MG59" s="78"/>
      <c r="MH59" s="78"/>
      <c r="MI59" s="78"/>
      <c r="MJ59" s="78"/>
      <c r="MK59" s="78"/>
      <c r="ML59" s="78"/>
      <c r="MM59" s="78"/>
      <c r="MN59" s="78"/>
      <c r="MO59" s="78"/>
      <c r="MP59" s="78"/>
      <c r="MQ59" s="78"/>
      <c r="MR59" s="78"/>
      <c r="MS59" s="78"/>
      <c r="MT59" s="78"/>
      <c r="MU59" s="78"/>
      <c r="MV59" s="78"/>
      <c r="MW59" s="78"/>
      <c r="MX59" s="78"/>
      <c r="MY59" s="78"/>
      <c r="MZ59" s="78"/>
      <c r="NA59" s="78"/>
      <c r="NB59" s="78"/>
      <c r="NC59" s="78"/>
      <c r="ND59" s="78"/>
      <c r="NE59" s="78"/>
      <c r="NF59" s="78"/>
      <c r="NG59" s="78"/>
      <c r="NH59" s="78"/>
      <c r="NI59" s="78"/>
      <c r="NJ59" s="78"/>
      <c r="NK59" s="78"/>
      <c r="NL59" s="78"/>
      <c r="NM59" s="78"/>
      <c r="NN59" s="78"/>
      <c r="NO59" s="78"/>
      <c r="NP59" s="78"/>
      <c r="NQ59" s="78"/>
      <c r="NR59" s="78"/>
      <c r="NS59" s="78"/>
      <c r="NT59" s="78"/>
      <c r="NU59" s="78"/>
      <c r="NV59" s="78"/>
      <c r="NW59" s="78"/>
      <c r="NX59" s="78"/>
      <c r="NY59" s="78"/>
      <c r="NZ59" s="78"/>
      <c r="OA59" s="78"/>
      <c r="OB59" s="78"/>
      <c r="OC59" s="78"/>
      <c r="OD59" s="78"/>
      <c r="OE59" s="78"/>
      <c r="OF59" s="78"/>
      <c r="OG59" s="78"/>
      <c r="OH59" s="78"/>
      <c r="OI59" s="78"/>
      <c r="OJ59" s="78"/>
      <c r="OK59" s="78"/>
      <c r="OL59" s="78"/>
      <c r="OM59" s="78"/>
      <c r="ON59" s="78"/>
      <c r="OO59" s="78"/>
      <c r="OP59" s="78"/>
      <c r="OQ59" s="78"/>
      <c r="OR59" s="78"/>
      <c r="OS59" s="78"/>
      <c r="OT59" s="78"/>
      <c r="OU59" s="78"/>
      <c r="OV59" s="78"/>
      <c r="OW59" s="78"/>
      <c r="OX59" s="78"/>
      <c r="OY59" s="78"/>
      <c r="OZ59" s="78"/>
      <c r="PA59" s="78"/>
      <c r="PB59" s="78"/>
      <c r="PC59" s="78"/>
      <c r="PD59" s="78"/>
      <c r="PE59" s="78"/>
      <c r="PF59" s="78"/>
      <c r="PG59" s="78"/>
      <c r="PH59" s="78"/>
      <c r="PI59" s="78"/>
      <c r="PJ59" s="78"/>
      <c r="PK59" s="78"/>
      <c r="PL59" s="78"/>
      <c r="PM59" s="78"/>
      <c r="PN59" s="78"/>
      <c r="PO59" s="78"/>
      <c r="PP59" s="78"/>
      <c r="PQ59" s="78"/>
      <c r="PR59" s="78"/>
      <c r="PS59" s="78"/>
      <c r="PT59" s="78"/>
      <c r="PU59" s="78"/>
      <c r="PV59" s="78"/>
      <c r="PW59" s="78"/>
      <c r="PX59" s="78"/>
      <c r="PY59" s="78"/>
      <c r="PZ59" s="78"/>
      <c r="QA59" s="78"/>
      <c r="QB59" s="78"/>
      <c r="QC59" s="78"/>
      <c r="QD59" s="78"/>
      <c r="QE59" s="78"/>
      <c r="QF59" s="78"/>
      <c r="QG59" s="78"/>
      <c r="QH59" s="78"/>
      <c r="QI59" s="78"/>
      <c r="QJ59" s="78"/>
      <c r="QK59" s="78"/>
      <c r="QL59" s="78"/>
      <c r="QM59" s="78"/>
      <c r="QN59" s="78"/>
      <c r="QO59" s="78"/>
      <c r="QP59" s="78"/>
      <c r="QQ59" s="78"/>
      <c r="QR59" s="78"/>
      <c r="QS59" s="78"/>
      <c r="QT59" s="78"/>
      <c r="QU59" s="78"/>
      <c r="QV59" s="78"/>
      <c r="QW59" s="78"/>
      <c r="QX59" s="78"/>
      <c r="QY59" s="78"/>
      <c r="QZ59" s="78"/>
      <c r="RA59" s="78"/>
      <c r="RB59" s="78"/>
      <c r="RC59" s="78"/>
      <c r="RD59" s="78"/>
      <c r="RE59" s="78"/>
      <c r="RF59" s="78"/>
      <c r="RG59" s="78"/>
      <c r="RH59" s="78"/>
      <c r="RI59" s="78"/>
      <c r="RJ59" s="78"/>
      <c r="RK59" s="78"/>
      <c r="RL59" s="78"/>
      <c r="RM59" s="78"/>
      <c r="RN59" s="78"/>
      <c r="RO59" s="78"/>
      <c r="RP59" s="78"/>
      <c r="RQ59" s="78"/>
      <c r="RR59" s="78"/>
      <c r="RS59" s="78"/>
      <c r="RT59" s="78"/>
      <c r="RU59" s="78"/>
      <c r="RV59" s="78"/>
      <c r="RW59" s="78"/>
      <c r="RX59" s="78"/>
      <c r="RY59" s="78"/>
      <c r="RZ59" s="78"/>
      <c r="SA59" s="78"/>
      <c r="SB59" s="78"/>
      <c r="SC59" s="78"/>
      <c r="SD59" s="78"/>
      <c r="SE59" s="78"/>
      <c r="SF59" s="78"/>
      <c r="SG59" s="78"/>
      <c r="SH59" s="78"/>
      <c r="SI59" s="78"/>
      <c r="SJ59" s="78"/>
      <c r="SK59" s="78"/>
      <c r="SL59" s="78"/>
      <c r="SM59" s="78"/>
      <c r="SN59" s="78"/>
      <c r="SO59" s="78"/>
      <c r="SP59" s="78"/>
      <c r="SQ59" s="78"/>
      <c r="SR59" s="78"/>
      <c r="SS59" s="78"/>
      <c r="ST59" s="78"/>
      <c r="SU59" s="78"/>
      <c r="SV59" s="78"/>
      <c r="SW59" s="78"/>
      <c r="SX59" s="78"/>
      <c r="SY59" s="78"/>
      <c r="SZ59" s="78"/>
      <c r="TA59" s="78"/>
      <c r="TB59" s="78"/>
      <c r="TC59" s="78"/>
      <c r="TD59" s="78"/>
      <c r="TE59" s="78"/>
      <c r="TF59" s="78"/>
      <c r="TG59" s="78"/>
      <c r="TH59" s="78"/>
      <c r="TI59" s="78"/>
      <c r="TJ59" s="78"/>
      <c r="TK59" s="78"/>
      <c r="TL59" s="78"/>
      <c r="TM59" s="78"/>
      <c r="TN59" s="78"/>
      <c r="TO59" s="78"/>
      <c r="TP59" s="78"/>
      <c r="TQ59" s="78"/>
      <c r="TR59" s="78"/>
      <c r="TS59" s="78"/>
      <c r="TT59" s="78"/>
      <c r="TU59" s="78"/>
      <c r="TV59" s="78"/>
      <c r="TW59" s="78"/>
      <c r="TX59" s="78"/>
      <c r="TY59" s="78"/>
      <c r="TZ59" s="78"/>
      <c r="UA59" s="78"/>
      <c r="UB59" s="78"/>
      <c r="UC59" s="78"/>
      <c r="UD59" s="78"/>
      <c r="UE59" s="78"/>
      <c r="UF59" s="78"/>
      <c r="UG59" s="78"/>
      <c r="UH59" s="78"/>
      <c r="UI59" s="78"/>
      <c r="UJ59" s="78"/>
      <c r="UK59" s="78"/>
      <c r="UL59" s="78"/>
      <c r="UM59" s="78"/>
      <c r="UN59" s="78"/>
      <c r="UO59" s="78"/>
      <c r="UP59" s="78"/>
      <c r="UQ59" s="78"/>
      <c r="UR59" s="78"/>
      <c r="US59" s="78"/>
      <c r="UT59" s="78"/>
      <c r="UU59" s="78"/>
      <c r="UV59" s="78"/>
      <c r="UW59" s="78"/>
      <c r="UX59" s="78"/>
      <c r="UY59" s="78"/>
      <c r="UZ59" s="78"/>
      <c r="VA59" s="78"/>
      <c r="VB59" s="78"/>
      <c r="VC59" s="78"/>
      <c r="VD59" s="78"/>
      <c r="VE59" s="78"/>
      <c r="VF59" s="78"/>
      <c r="VG59" s="78"/>
      <c r="VH59" s="78"/>
      <c r="VI59" s="78"/>
      <c r="VJ59" s="78"/>
      <c r="VK59" s="78"/>
      <c r="VL59" s="78"/>
      <c r="VM59" s="78"/>
      <c r="VN59" s="78"/>
      <c r="VO59" s="78"/>
      <c r="VP59" s="78"/>
      <c r="VQ59" s="78"/>
      <c r="VR59" s="78"/>
      <c r="VS59" s="78"/>
      <c r="VT59" s="78"/>
      <c r="VU59" s="78"/>
      <c r="VV59" s="78"/>
      <c r="VW59" s="78"/>
      <c r="VX59" s="78"/>
      <c r="VY59" s="78"/>
      <c r="VZ59" s="78"/>
      <c r="WA59" s="78"/>
      <c r="WB59" s="78"/>
      <c r="WC59" s="78"/>
      <c r="WD59" s="78"/>
      <c r="WE59" s="78"/>
      <c r="WF59" s="78"/>
      <c r="WG59" s="78"/>
      <c r="WH59" s="78"/>
      <c r="WI59" s="78"/>
      <c r="WJ59" s="78"/>
      <c r="WK59" s="78"/>
      <c r="WL59" s="78"/>
      <c r="WM59" s="78"/>
      <c r="WN59" s="78"/>
      <c r="WO59" s="78"/>
      <c r="WP59" s="78"/>
      <c r="WQ59" s="78"/>
      <c r="WR59" s="78"/>
      <c r="WS59" s="78"/>
      <c r="WT59" s="78"/>
      <c r="WU59" s="78"/>
      <c r="WV59" s="78"/>
      <c r="WW59" s="78"/>
      <c r="WX59" s="78"/>
      <c r="WY59" s="78"/>
      <c r="WZ59" s="78"/>
      <c r="XA59" s="78"/>
      <c r="XB59" s="78"/>
      <c r="XC59" s="78"/>
      <c r="XD59" s="78"/>
      <c r="XE59" s="78"/>
      <c r="XF59" s="78"/>
      <c r="XG59" s="78"/>
      <c r="XH59" s="78"/>
      <c r="XI59" s="78"/>
      <c r="XJ59" s="78"/>
      <c r="XK59" s="78"/>
      <c r="XL59" s="78"/>
      <c r="XM59" s="78"/>
      <c r="XN59" s="78"/>
      <c r="XO59" s="78"/>
      <c r="XP59" s="78"/>
      <c r="XQ59" s="78"/>
      <c r="XR59" s="78"/>
      <c r="XS59" s="78"/>
      <c r="XT59" s="78"/>
      <c r="XU59" s="78"/>
      <c r="XV59" s="78"/>
      <c r="XW59" s="78"/>
      <c r="XX59" s="78"/>
      <c r="XY59" s="78"/>
      <c r="XZ59" s="78"/>
      <c r="YA59" s="78"/>
      <c r="YB59" s="78"/>
      <c r="YC59" s="78"/>
      <c r="YD59" s="78"/>
      <c r="YE59" s="78"/>
      <c r="YF59" s="78"/>
      <c r="YG59" s="78"/>
      <c r="YH59" s="78"/>
      <c r="YI59" s="78"/>
      <c r="YJ59" s="78"/>
      <c r="YK59" s="78"/>
      <c r="YL59" s="78"/>
      <c r="YM59" s="78"/>
      <c r="YN59" s="78"/>
      <c r="YO59" s="78"/>
      <c r="YP59" s="78"/>
      <c r="YQ59" s="78"/>
      <c r="YR59" s="78"/>
      <c r="YS59" s="78"/>
      <c r="YT59" s="78"/>
      <c r="YU59" s="78"/>
      <c r="YV59" s="78"/>
      <c r="YW59" s="78"/>
      <c r="YX59" s="78"/>
      <c r="YY59" s="78"/>
      <c r="YZ59" s="78"/>
      <c r="ZA59" s="78"/>
      <c r="ZB59" s="78"/>
      <c r="ZC59" s="78"/>
      <c r="ZD59" s="78"/>
      <c r="ZE59" s="78"/>
      <c r="ZF59" s="78"/>
      <c r="ZG59" s="78"/>
      <c r="ZH59" s="78"/>
      <c r="ZI59" s="78"/>
      <c r="ZJ59" s="78"/>
      <c r="ZK59" s="78"/>
      <c r="ZL59" s="78"/>
      <c r="ZM59" s="78"/>
      <c r="ZN59" s="78"/>
      <c r="ZO59" s="78"/>
      <c r="ZP59" s="78"/>
      <c r="ZQ59" s="78"/>
      <c r="ZR59" s="78"/>
      <c r="ZS59" s="78"/>
      <c r="ZT59" s="78"/>
      <c r="ZU59" s="78"/>
      <c r="ZV59" s="78"/>
      <c r="ZW59" s="78"/>
      <c r="ZX59" s="78"/>
      <c r="ZY59" s="78"/>
      <c r="ZZ59" s="78"/>
      <c r="AAA59" s="78"/>
      <c r="AAB59" s="78"/>
      <c r="AAC59" s="78"/>
      <c r="AAD59" s="78"/>
      <c r="AAE59" s="78"/>
      <c r="AAF59" s="78"/>
      <c r="AAG59" s="78"/>
      <c r="AAH59" s="78"/>
      <c r="AAI59" s="78"/>
      <c r="AAJ59" s="78"/>
      <c r="AAK59" s="78"/>
      <c r="AAL59" s="78"/>
      <c r="AAM59" s="78"/>
      <c r="AAN59" s="78"/>
      <c r="AAO59" s="78"/>
      <c r="AAP59" s="78"/>
      <c r="AAQ59" s="78"/>
      <c r="AAR59" s="78"/>
      <c r="AAS59" s="78"/>
      <c r="AAT59" s="78"/>
      <c r="AAU59" s="78"/>
      <c r="AAV59" s="78"/>
      <c r="AAW59" s="78"/>
      <c r="AAX59" s="78"/>
      <c r="AAY59" s="78"/>
      <c r="AAZ59" s="78"/>
      <c r="ABA59" s="78"/>
      <c r="ABB59" s="78"/>
      <c r="ABC59" s="78"/>
      <c r="ABD59" s="78"/>
      <c r="ABE59" s="78"/>
      <c r="ABF59" s="78"/>
      <c r="ABG59" s="78"/>
      <c r="ABH59" s="78"/>
      <c r="ABI59" s="78"/>
      <c r="ABJ59" s="78"/>
      <c r="ABK59" s="78"/>
      <c r="ABL59" s="78"/>
      <c r="ABM59" s="78"/>
      <c r="ABN59" s="78"/>
      <c r="ABO59" s="78"/>
      <c r="ABP59" s="78"/>
      <c r="ABQ59" s="78"/>
      <c r="ABR59" s="78"/>
      <c r="ABS59" s="78"/>
      <c r="ABT59" s="78"/>
      <c r="ABU59" s="78"/>
      <c r="ABV59" s="78"/>
      <c r="ABW59" s="78"/>
      <c r="ABX59" s="78"/>
      <c r="ABY59" s="78"/>
      <c r="ABZ59" s="78"/>
      <c r="ACA59" s="78"/>
      <c r="ACB59" s="78"/>
      <c r="ACC59" s="78"/>
      <c r="ACD59" s="78"/>
      <c r="ACE59" s="78"/>
      <c r="ACF59" s="78"/>
      <c r="ACG59" s="78"/>
      <c r="ACH59" s="78"/>
      <c r="ACI59" s="78"/>
      <c r="ACJ59" s="78"/>
      <c r="ACK59" s="78"/>
      <c r="ACL59" s="78"/>
      <c r="ACM59" s="78"/>
      <c r="ACN59" s="78"/>
      <c r="ACO59" s="78"/>
      <c r="ACP59" s="78"/>
      <c r="ACQ59" s="78"/>
      <c r="ACR59" s="78"/>
      <c r="ACS59" s="78"/>
      <c r="ACT59" s="78"/>
      <c r="ACU59" s="78"/>
      <c r="ACV59" s="78"/>
      <c r="ACW59" s="78"/>
      <c r="ACX59" s="78"/>
      <c r="ACY59" s="78"/>
      <c r="ACZ59" s="78"/>
      <c r="ADA59" s="78"/>
      <c r="ADB59" s="78"/>
      <c r="ADC59" s="78"/>
      <c r="ADD59" s="78"/>
      <c r="ADE59" s="78"/>
      <c r="ADF59" s="78"/>
      <c r="ADG59" s="78"/>
      <c r="ADH59" s="78"/>
      <c r="ADI59" s="78"/>
      <c r="ADJ59" s="78"/>
      <c r="ADK59" s="78"/>
      <c r="ADL59" s="78"/>
      <c r="ADM59" s="78"/>
      <c r="ADN59" s="78"/>
      <c r="ADO59" s="78"/>
      <c r="ADP59" s="78"/>
      <c r="ADQ59" s="78"/>
      <c r="ADR59" s="78"/>
      <c r="ADS59" s="78"/>
      <c r="ADT59" s="78"/>
      <c r="ADU59" s="78"/>
      <c r="ADV59" s="78"/>
      <c r="ADW59" s="78"/>
      <c r="ADX59" s="78"/>
      <c r="ADY59" s="78"/>
      <c r="ADZ59" s="78"/>
      <c r="AEA59" s="78"/>
      <c r="AEB59" s="78"/>
      <c r="AEC59" s="78"/>
      <c r="AED59" s="78"/>
      <c r="AEE59" s="78"/>
      <c r="AEF59" s="78"/>
      <c r="AEG59" s="78"/>
      <c r="AEH59" s="78"/>
      <c r="AEI59" s="78"/>
      <c r="AEJ59" s="78"/>
      <c r="AEK59" s="78"/>
      <c r="AEL59" s="78"/>
      <c r="AEM59" s="78"/>
      <c r="AEN59" s="78"/>
      <c r="AEO59" s="78"/>
      <c r="AEP59" s="78"/>
      <c r="AEQ59" s="78"/>
      <c r="AER59" s="78"/>
      <c r="AES59" s="78"/>
      <c r="AET59" s="78"/>
      <c r="AEU59" s="78"/>
      <c r="AEV59" s="78"/>
      <c r="AEW59" s="78"/>
      <c r="AEX59" s="78"/>
      <c r="AEY59" s="78"/>
      <c r="AEZ59" s="78"/>
      <c r="AFA59" s="78"/>
      <c r="AFB59" s="78"/>
      <c r="AFC59" s="78"/>
      <c r="AFD59" s="78"/>
      <c r="AFE59" s="78"/>
      <c r="AFF59" s="78"/>
      <c r="AFG59" s="78"/>
      <c r="AFH59" s="78"/>
      <c r="AFI59" s="78"/>
      <c r="AFJ59" s="78"/>
      <c r="AFK59" s="78"/>
      <c r="AFL59" s="78"/>
      <c r="AFM59" s="78"/>
      <c r="AFN59" s="78"/>
      <c r="AFO59" s="78"/>
      <c r="AFP59" s="78"/>
      <c r="AFQ59" s="78"/>
      <c r="AFR59" s="78"/>
      <c r="AFS59" s="78"/>
      <c r="AFT59" s="78"/>
      <c r="AFU59" s="78"/>
      <c r="AFV59" s="78"/>
      <c r="AFW59" s="78"/>
      <c r="AFX59" s="78"/>
      <c r="AFY59" s="78"/>
      <c r="AFZ59" s="78"/>
      <c r="AGA59" s="78"/>
      <c r="AGB59" s="78"/>
      <c r="AGC59" s="78"/>
      <c r="AGD59" s="78"/>
      <c r="AGE59" s="78"/>
      <c r="AGF59" s="78"/>
      <c r="AGG59" s="78"/>
      <c r="AGH59" s="78"/>
      <c r="AGI59" s="78"/>
      <c r="AGJ59" s="78"/>
      <c r="AGK59" s="78"/>
      <c r="AGL59" s="78"/>
      <c r="AGM59" s="78"/>
      <c r="AGN59" s="78"/>
      <c r="AGO59" s="78"/>
      <c r="AGP59" s="78"/>
      <c r="AGQ59" s="78"/>
      <c r="AGR59" s="78"/>
      <c r="AGS59" s="78"/>
      <c r="AGT59" s="78"/>
      <c r="AGU59" s="78"/>
      <c r="AGV59" s="78"/>
      <c r="AGW59" s="78"/>
      <c r="AGX59" s="78"/>
      <c r="AGY59" s="78"/>
      <c r="AGZ59" s="78"/>
      <c r="AHA59" s="78"/>
      <c r="AHB59" s="78"/>
      <c r="AHC59" s="78"/>
      <c r="AHD59" s="78"/>
      <c r="AHE59" s="78"/>
      <c r="AHF59" s="78"/>
      <c r="AHG59" s="78"/>
      <c r="AHH59" s="78"/>
      <c r="AHI59" s="78"/>
      <c r="AHJ59" s="78"/>
      <c r="AHK59" s="78"/>
      <c r="AHL59" s="78"/>
      <c r="AHM59" s="78"/>
      <c r="AHN59" s="78"/>
      <c r="AHO59" s="78"/>
      <c r="AHP59" s="78"/>
      <c r="AHQ59" s="78"/>
      <c r="AHR59" s="78"/>
      <c r="AHS59" s="78"/>
      <c r="AHT59" s="78"/>
      <c r="AHU59" s="78"/>
      <c r="AHV59" s="78"/>
      <c r="AHW59" s="78"/>
      <c r="AHX59" s="78"/>
      <c r="AHY59" s="78"/>
      <c r="AHZ59" s="78"/>
      <c r="AIA59" s="78"/>
      <c r="AIB59" s="78"/>
      <c r="AIC59" s="78"/>
      <c r="AID59" s="78"/>
      <c r="AIE59" s="78"/>
      <c r="AIF59" s="78"/>
      <c r="AIG59" s="78"/>
      <c r="AIH59" s="78"/>
      <c r="AII59" s="78"/>
      <c r="AIJ59" s="78"/>
      <c r="AIK59" s="78"/>
      <c r="AIL59" s="78"/>
      <c r="AIM59" s="78"/>
      <c r="AIN59" s="78"/>
      <c r="AIO59" s="78"/>
      <c r="AIP59" s="78"/>
      <c r="AIQ59" s="78"/>
      <c r="AIR59" s="78"/>
      <c r="AIS59" s="78"/>
      <c r="AIT59" s="78"/>
      <c r="AIU59" s="78"/>
      <c r="AIV59" s="78"/>
      <c r="AIW59" s="78"/>
      <c r="AIX59" s="78"/>
      <c r="AIY59" s="78"/>
      <c r="AIZ59" s="78"/>
      <c r="AJA59" s="78"/>
      <c r="AJB59" s="78"/>
      <c r="AJC59" s="78"/>
      <c r="AJD59" s="78"/>
      <c r="AJE59" s="78"/>
      <c r="AJF59" s="78"/>
      <c r="AJG59" s="78"/>
      <c r="AJH59" s="78"/>
      <c r="AJI59" s="78"/>
      <c r="AJJ59" s="78"/>
      <c r="AJK59" s="78"/>
      <c r="AJL59" s="78"/>
      <c r="AJM59" s="78"/>
      <c r="AJN59" s="78"/>
      <c r="AJO59" s="78"/>
      <c r="AJP59" s="78"/>
      <c r="AJQ59" s="78"/>
      <c r="AJR59" s="78"/>
      <c r="AJS59" s="78"/>
      <c r="AJT59" s="78"/>
      <c r="AJU59" s="78"/>
      <c r="AJV59" s="78"/>
      <c r="AJW59" s="78"/>
      <c r="AJX59" s="78"/>
      <c r="AJY59" s="78"/>
      <c r="AJZ59" s="78"/>
      <c r="AKA59" s="78"/>
      <c r="AKB59" s="78"/>
      <c r="AKC59" s="78"/>
      <c r="AKD59" s="78"/>
      <c r="AKE59" s="78"/>
      <c r="AKF59" s="78"/>
      <c r="AKG59" s="78"/>
      <c r="AKH59" s="78"/>
      <c r="AKI59" s="78"/>
      <c r="AKJ59" s="78"/>
      <c r="AKK59" s="78"/>
      <c r="AKL59" s="78"/>
      <c r="AKM59" s="78"/>
      <c r="AKN59" s="78"/>
      <c r="AKO59" s="78"/>
      <c r="AKP59" s="78"/>
      <c r="AKQ59" s="78"/>
      <c r="AKR59" s="78"/>
      <c r="AKS59" s="78"/>
      <c r="AKT59" s="78"/>
      <c r="AKU59" s="78"/>
      <c r="AKV59" s="78"/>
      <c r="AKW59" s="78"/>
      <c r="AKX59" s="78"/>
      <c r="AKY59" s="78"/>
      <c r="AKZ59" s="78"/>
      <c r="ALA59" s="78"/>
      <c r="ALB59" s="78"/>
      <c r="ALC59" s="78"/>
      <c r="ALD59" s="78"/>
      <c r="ALE59" s="78"/>
      <c r="ALF59" s="78"/>
      <c r="ALG59" s="78"/>
      <c r="ALH59" s="78"/>
      <c r="ALI59" s="78"/>
      <c r="ALJ59" s="78"/>
      <c r="ALK59" s="78"/>
      <c r="ALL59" s="78"/>
      <c r="ALM59" s="78"/>
      <c r="ALN59" s="78"/>
      <c r="ALO59" s="78"/>
      <c r="ALP59" s="78"/>
      <c r="ALQ59" s="78"/>
      <c r="ALR59" s="78"/>
      <c r="ALS59" s="78"/>
      <c r="ALT59" s="78"/>
      <c r="ALU59" s="78"/>
      <c r="ALV59" s="78"/>
      <c r="ALW59" s="78"/>
      <c r="ALX59" s="78"/>
      <c r="ALY59" s="78"/>
      <c r="ALZ59" s="78"/>
      <c r="AMA59" s="78"/>
      <c r="AMB59" s="78"/>
      <c r="AMC59" s="78"/>
      <c r="AMD59" s="78"/>
      <c r="AME59" s="78"/>
      <c r="AMF59" s="78"/>
      <c r="AMG59" s="78"/>
      <c r="AMH59" s="78"/>
      <c r="AMI59" s="78"/>
      <c r="AMJ59" s="78"/>
      <c r="AMK59" s="78"/>
      <c r="AML59" s="78"/>
      <c r="AMM59" s="78"/>
      <c r="AMN59" s="78"/>
    </row>
    <row r="60" spans="1:1028">
      <c r="A60" s="361">
        <f t="shared" si="4"/>
        <v>55</v>
      </c>
      <c r="B60" s="362">
        <v>1</v>
      </c>
      <c r="C60" s="362" t="s">
        <v>211</v>
      </c>
      <c r="D60" s="363" t="s">
        <v>1337</v>
      </c>
      <c r="E60" s="363" t="s">
        <v>1416</v>
      </c>
      <c r="F60" s="382"/>
      <c r="G60" s="368"/>
      <c r="H60" s="368"/>
      <c r="I60" s="366">
        <v>3.42</v>
      </c>
      <c r="J60" s="367">
        <f t="shared" si="0"/>
        <v>3.42</v>
      </c>
      <c r="K60" s="366">
        <v>3.42</v>
      </c>
      <c r="L60" s="367">
        <f t="shared" si="1"/>
        <v>3.42</v>
      </c>
      <c r="M60" s="368" t="s">
        <v>916</v>
      </c>
      <c r="N60" s="369"/>
      <c r="O60" s="98"/>
      <c r="P60" s="98"/>
    </row>
    <row r="61" spans="1:1028" s="328" customFormat="1">
      <c r="A61" s="361">
        <f>A60+1</f>
        <v>56</v>
      </c>
      <c r="B61" s="362">
        <v>1</v>
      </c>
      <c r="C61" s="362" t="s">
        <v>1381</v>
      </c>
      <c r="D61" s="363" t="s">
        <v>1338</v>
      </c>
      <c r="E61" s="363" t="s">
        <v>1417</v>
      </c>
      <c r="F61" s="369"/>
      <c r="G61" s="368"/>
      <c r="H61" s="365"/>
      <c r="I61" s="372">
        <v>113.498</v>
      </c>
      <c r="J61" s="367">
        <f t="shared" si="0"/>
        <v>113.498</v>
      </c>
      <c r="K61" s="383">
        <v>109.4444</v>
      </c>
      <c r="L61" s="367">
        <f t="shared" si="1"/>
        <v>109.4444</v>
      </c>
      <c r="M61" s="368" t="s">
        <v>916</v>
      </c>
      <c r="N61" s="369"/>
      <c r="O61" s="98"/>
      <c r="P61" s="98"/>
      <c r="Q61" s="78"/>
      <c r="R61" s="78"/>
      <c r="S61" s="78"/>
      <c r="T61" s="78"/>
      <c r="U61" s="78"/>
      <c r="V61" s="78"/>
      <c r="W61" s="78"/>
      <c r="X61" s="78"/>
      <c r="Y61" s="78"/>
      <c r="Z61" s="78"/>
      <c r="AA61" s="78"/>
      <c r="AB61" s="78"/>
      <c r="AC61" s="78"/>
      <c r="AD61" s="78"/>
      <c r="AE61" s="78"/>
      <c r="AF61" s="78"/>
      <c r="AG61" s="78"/>
      <c r="AH61" s="78"/>
      <c r="AI61" s="78"/>
      <c r="AJ61" s="78"/>
      <c r="AK61" s="78"/>
      <c r="AL61" s="78"/>
      <c r="AM61" s="78"/>
      <c r="AN61" s="78"/>
      <c r="AO61" s="78"/>
      <c r="AP61" s="78"/>
      <c r="AQ61" s="78"/>
      <c r="AR61" s="78"/>
      <c r="AS61" s="78"/>
      <c r="AT61" s="78"/>
      <c r="AU61" s="78"/>
      <c r="AV61" s="78"/>
      <c r="AW61" s="78"/>
      <c r="AX61" s="78"/>
      <c r="AY61" s="78"/>
      <c r="AZ61" s="78"/>
      <c r="BA61" s="78"/>
      <c r="BB61" s="78"/>
      <c r="BC61" s="78"/>
      <c r="BD61" s="78"/>
      <c r="BE61" s="78"/>
      <c r="BF61" s="78"/>
      <c r="BG61" s="78"/>
      <c r="BH61" s="78"/>
      <c r="BI61" s="78"/>
      <c r="BJ61" s="78"/>
      <c r="BK61" s="78"/>
      <c r="BL61" s="78"/>
      <c r="BM61" s="78"/>
      <c r="BN61" s="78"/>
      <c r="BO61" s="78"/>
      <c r="BP61" s="78"/>
      <c r="BQ61" s="78"/>
      <c r="BR61" s="78"/>
      <c r="BS61" s="78"/>
      <c r="BT61" s="78"/>
      <c r="BU61" s="78"/>
      <c r="BV61" s="78"/>
      <c r="BW61" s="78"/>
      <c r="BX61" s="78"/>
      <c r="BY61" s="78"/>
      <c r="BZ61" s="78"/>
      <c r="CA61" s="78"/>
      <c r="CB61" s="78"/>
      <c r="CC61" s="78"/>
      <c r="CD61" s="78"/>
      <c r="CE61" s="78"/>
      <c r="CF61" s="78"/>
      <c r="CG61" s="78"/>
      <c r="CH61" s="78"/>
      <c r="CI61" s="78"/>
      <c r="CJ61" s="78"/>
      <c r="CK61" s="78"/>
      <c r="CL61" s="78"/>
      <c r="CM61" s="78"/>
      <c r="CN61" s="78"/>
      <c r="CO61" s="78"/>
      <c r="CP61" s="78"/>
      <c r="CQ61" s="78"/>
      <c r="CR61" s="78"/>
      <c r="CS61" s="78"/>
      <c r="CT61" s="78"/>
      <c r="CU61" s="78"/>
      <c r="CV61" s="78"/>
      <c r="CW61" s="78"/>
      <c r="CX61" s="78"/>
      <c r="CY61" s="78"/>
      <c r="CZ61" s="78"/>
      <c r="DA61" s="78"/>
      <c r="DB61" s="78"/>
      <c r="DC61" s="78"/>
      <c r="DD61" s="78"/>
      <c r="DE61" s="78"/>
      <c r="DF61" s="78"/>
      <c r="DG61" s="78"/>
      <c r="DH61" s="78"/>
      <c r="DI61" s="78"/>
      <c r="DJ61" s="78"/>
      <c r="DK61" s="78"/>
      <c r="DL61" s="78"/>
      <c r="DM61" s="78"/>
      <c r="DN61" s="78"/>
      <c r="DO61" s="78"/>
      <c r="DP61" s="78"/>
      <c r="DQ61" s="78"/>
      <c r="DR61" s="78"/>
      <c r="DS61" s="78"/>
      <c r="DT61" s="78"/>
      <c r="DU61" s="78"/>
      <c r="DV61" s="78"/>
      <c r="DW61" s="78"/>
      <c r="DX61" s="78"/>
      <c r="DY61" s="78"/>
      <c r="DZ61" s="78"/>
      <c r="EA61" s="78"/>
      <c r="EB61" s="78"/>
      <c r="EC61" s="78"/>
      <c r="ED61" s="78"/>
      <c r="EE61" s="78"/>
      <c r="EF61" s="78"/>
      <c r="EG61" s="78"/>
      <c r="EH61" s="78"/>
      <c r="EI61" s="78"/>
      <c r="EJ61" s="78"/>
      <c r="EK61" s="78"/>
      <c r="EL61" s="78"/>
      <c r="EM61" s="78"/>
      <c r="EN61" s="78"/>
      <c r="EO61" s="78"/>
      <c r="EP61" s="78"/>
      <c r="EQ61" s="78"/>
      <c r="ER61" s="78"/>
      <c r="ES61" s="78"/>
      <c r="ET61" s="78"/>
      <c r="EU61" s="78"/>
      <c r="EV61" s="78"/>
      <c r="EW61" s="78"/>
      <c r="EX61" s="78"/>
      <c r="EY61" s="78"/>
      <c r="EZ61" s="78"/>
      <c r="FA61" s="78"/>
      <c r="FB61" s="78"/>
      <c r="FC61" s="78"/>
      <c r="FD61" s="78"/>
      <c r="FE61" s="78"/>
      <c r="FF61" s="78"/>
      <c r="FG61" s="78"/>
      <c r="FH61" s="78"/>
      <c r="FI61" s="78"/>
      <c r="FJ61" s="78"/>
      <c r="FK61" s="78"/>
      <c r="FL61" s="78"/>
      <c r="FM61" s="78"/>
      <c r="FN61" s="78"/>
      <c r="FO61" s="78"/>
      <c r="FP61" s="78"/>
      <c r="FQ61" s="78"/>
      <c r="FR61" s="78"/>
      <c r="FS61" s="78"/>
      <c r="FT61" s="78"/>
      <c r="FU61" s="78"/>
      <c r="FV61" s="78"/>
      <c r="FW61" s="78"/>
      <c r="FX61" s="78"/>
      <c r="FY61" s="78"/>
      <c r="FZ61" s="78"/>
      <c r="GA61" s="78"/>
      <c r="GB61" s="78"/>
      <c r="GC61" s="78"/>
      <c r="GD61" s="78"/>
      <c r="GE61" s="78"/>
      <c r="GF61" s="78"/>
      <c r="GG61" s="78"/>
      <c r="GH61" s="78"/>
      <c r="GI61" s="78"/>
      <c r="GJ61" s="78"/>
      <c r="GK61" s="78"/>
      <c r="GL61" s="78"/>
      <c r="GM61" s="78"/>
      <c r="GN61" s="78"/>
      <c r="GO61" s="78"/>
      <c r="GP61" s="78"/>
      <c r="GQ61" s="78"/>
      <c r="GR61" s="78"/>
      <c r="GS61" s="78"/>
      <c r="GT61" s="78"/>
      <c r="GU61" s="78"/>
      <c r="GV61" s="78"/>
      <c r="GW61" s="78"/>
      <c r="GX61" s="78"/>
      <c r="GY61" s="78"/>
      <c r="GZ61" s="78"/>
      <c r="HA61" s="78"/>
      <c r="HB61" s="78"/>
      <c r="HC61" s="78"/>
      <c r="HD61" s="78"/>
      <c r="HE61" s="78"/>
      <c r="HF61" s="78"/>
      <c r="HG61" s="78"/>
      <c r="HH61" s="78"/>
      <c r="HI61" s="78"/>
      <c r="HJ61" s="78"/>
      <c r="HK61" s="78"/>
      <c r="HL61" s="78"/>
      <c r="HM61" s="78"/>
      <c r="HN61" s="78"/>
      <c r="HO61" s="78"/>
      <c r="HP61" s="78"/>
      <c r="HQ61" s="78"/>
      <c r="HR61" s="78"/>
      <c r="HS61" s="78"/>
      <c r="HT61" s="78"/>
      <c r="HU61" s="78"/>
      <c r="HV61" s="78"/>
      <c r="HW61" s="78"/>
      <c r="HX61" s="78"/>
      <c r="HY61" s="78"/>
      <c r="HZ61" s="78"/>
      <c r="IA61" s="78"/>
      <c r="IB61" s="78"/>
      <c r="IC61" s="78"/>
      <c r="ID61" s="78"/>
      <c r="IE61" s="78"/>
      <c r="IF61" s="78"/>
      <c r="IG61" s="78"/>
      <c r="IH61" s="78"/>
      <c r="II61" s="78"/>
      <c r="IJ61" s="78"/>
      <c r="IK61" s="78"/>
      <c r="IL61" s="78"/>
      <c r="IM61" s="78"/>
      <c r="IN61" s="78"/>
      <c r="IO61" s="78"/>
      <c r="IP61" s="78"/>
      <c r="IQ61" s="78"/>
      <c r="IR61" s="78"/>
      <c r="IS61" s="78"/>
      <c r="IT61" s="78"/>
      <c r="IU61" s="78"/>
      <c r="IV61" s="78"/>
      <c r="IW61" s="78"/>
      <c r="IX61" s="78"/>
      <c r="IY61" s="78"/>
      <c r="IZ61" s="78"/>
      <c r="JA61" s="78"/>
      <c r="JB61" s="78"/>
      <c r="JC61" s="78"/>
      <c r="JD61" s="78"/>
      <c r="JE61" s="78"/>
      <c r="JF61" s="78"/>
      <c r="JG61" s="78"/>
      <c r="JH61" s="78"/>
      <c r="JI61" s="78"/>
      <c r="JJ61" s="78"/>
      <c r="JK61" s="78"/>
      <c r="JL61" s="78"/>
      <c r="JM61" s="78"/>
      <c r="JN61" s="78"/>
      <c r="JO61" s="78"/>
      <c r="JP61" s="78"/>
      <c r="JQ61" s="78"/>
      <c r="JR61" s="78"/>
      <c r="JS61" s="78"/>
      <c r="JT61" s="78"/>
      <c r="JU61" s="78"/>
      <c r="JV61" s="78"/>
      <c r="JW61" s="78"/>
      <c r="JX61" s="78"/>
      <c r="JY61" s="78"/>
      <c r="JZ61" s="78"/>
      <c r="KA61" s="78"/>
      <c r="KB61" s="78"/>
      <c r="KC61" s="78"/>
      <c r="KD61" s="78"/>
      <c r="KE61" s="78"/>
      <c r="KF61" s="78"/>
      <c r="KG61" s="78"/>
      <c r="KH61" s="78"/>
      <c r="KI61" s="78"/>
      <c r="KJ61" s="78"/>
      <c r="KK61" s="78"/>
      <c r="KL61" s="78"/>
      <c r="KM61" s="78"/>
      <c r="KN61" s="78"/>
      <c r="KO61" s="78"/>
      <c r="KP61" s="78"/>
      <c r="KQ61" s="78"/>
      <c r="KR61" s="78"/>
      <c r="KS61" s="78"/>
      <c r="KT61" s="78"/>
      <c r="KU61" s="78"/>
      <c r="KV61" s="78"/>
      <c r="KW61" s="78"/>
      <c r="KX61" s="78"/>
      <c r="KY61" s="78"/>
      <c r="KZ61" s="78"/>
      <c r="LA61" s="78"/>
      <c r="LB61" s="78"/>
      <c r="LC61" s="78"/>
      <c r="LD61" s="78"/>
      <c r="LE61" s="78"/>
      <c r="LF61" s="78"/>
      <c r="LG61" s="78"/>
      <c r="LH61" s="78"/>
      <c r="LI61" s="78"/>
      <c r="LJ61" s="78"/>
      <c r="LK61" s="78"/>
      <c r="LL61" s="78"/>
      <c r="LM61" s="78"/>
      <c r="LN61" s="78"/>
      <c r="LO61" s="78"/>
      <c r="LP61" s="78"/>
      <c r="LQ61" s="78"/>
      <c r="LR61" s="78"/>
      <c r="LS61" s="78"/>
      <c r="LT61" s="78"/>
      <c r="LU61" s="78"/>
      <c r="LV61" s="78"/>
      <c r="LW61" s="78"/>
      <c r="LX61" s="78"/>
      <c r="LY61" s="78"/>
      <c r="LZ61" s="78"/>
      <c r="MA61" s="78"/>
      <c r="MB61" s="78"/>
      <c r="MC61" s="78"/>
      <c r="MD61" s="78"/>
      <c r="ME61" s="78"/>
      <c r="MF61" s="78"/>
      <c r="MG61" s="78"/>
      <c r="MH61" s="78"/>
      <c r="MI61" s="78"/>
      <c r="MJ61" s="78"/>
      <c r="MK61" s="78"/>
      <c r="ML61" s="78"/>
      <c r="MM61" s="78"/>
      <c r="MN61" s="78"/>
      <c r="MO61" s="78"/>
      <c r="MP61" s="78"/>
      <c r="MQ61" s="78"/>
      <c r="MR61" s="78"/>
      <c r="MS61" s="78"/>
      <c r="MT61" s="78"/>
      <c r="MU61" s="78"/>
      <c r="MV61" s="78"/>
      <c r="MW61" s="78"/>
      <c r="MX61" s="78"/>
      <c r="MY61" s="78"/>
      <c r="MZ61" s="78"/>
      <c r="NA61" s="78"/>
      <c r="NB61" s="78"/>
      <c r="NC61" s="78"/>
      <c r="ND61" s="78"/>
      <c r="NE61" s="78"/>
      <c r="NF61" s="78"/>
      <c r="NG61" s="78"/>
      <c r="NH61" s="78"/>
      <c r="NI61" s="78"/>
      <c r="NJ61" s="78"/>
      <c r="NK61" s="78"/>
      <c r="NL61" s="78"/>
      <c r="NM61" s="78"/>
      <c r="NN61" s="78"/>
      <c r="NO61" s="78"/>
      <c r="NP61" s="78"/>
      <c r="NQ61" s="78"/>
      <c r="NR61" s="78"/>
      <c r="NS61" s="78"/>
      <c r="NT61" s="78"/>
      <c r="NU61" s="78"/>
      <c r="NV61" s="78"/>
      <c r="NW61" s="78"/>
      <c r="NX61" s="78"/>
      <c r="NY61" s="78"/>
      <c r="NZ61" s="78"/>
      <c r="OA61" s="78"/>
      <c r="OB61" s="78"/>
      <c r="OC61" s="78"/>
      <c r="OD61" s="78"/>
      <c r="OE61" s="78"/>
      <c r="OF61" s="78"/>
      <c r="OG61" s="78"/>
      <c r="OH61" s="78"/>
      <c r="OI61" s="78"/>
      <c r="OJ61" s="78"/>
      <c r="OK61" s="78"/>
      <c r="OL61" s="78"/>
      <c r="OM61" s="78"/>
      <c r="ON61" s="78"/>
      <c r="OO61" s="78"/>
      <c r="OP61" s="78"/>
      <c r="OQ61" s="78"/>
      <c r="OR61" s="78"/>
      <c r="OS61" s="78"/>
      <c r="OT61" s="78"/>
      <c r="OU61" s="78"/>
      <c r="OV61" s="78"/>
      <c r="OW61" s="78"/>
      <c r="OX61" s="78"/>
      <c r="OY61" s="78"/>
      <c r="OZ61" s="78"/>
      <c r="PA61" s="78"/>
      <c r="PB61" s="78"/>
      <c r="PC61" s="78"/>
      <c r="PD61" s="78"/>
      <c r="PE61" s="78"/>
      <c r="PF61" s="78"/>
      <c r="PG61" s="78"/>
      <c r="PH61" s="78"/>
      <c r="PI61" s="78"/>
      <c r="PJ61" s="78"/>
      <c r="PK61" s="78"/>
      <c r="PL61" s="78"/>
      <c r="PM61" s="78"/>
      <c r="PN61" s="78"/>
      <c r="PO61" s="78"/>
      <c r="PP61" s="78"/>
      <c r="PQ61" s="78"/>
      <c r="PR61" s="78"/>
      <c r="PS61" s="78"/>
      <c r="PT61" s="78"/>
      <c r="PU61" s="78"/>
      <c r="PV61" s="78"/>
      <c r="PW61" s="78"/>
      <c r="PX61" s="78"/>
      <c r="PY61" s="78"/>
      <c r="PZ61" s="78"/>
      <c r="QA61" s="78"/>
      <c r="QB61" s="78"/>
      <c r="QC61" s="78"/>
      <c r="QD61" s="78"/>
      <c r="QE61" s="78"/>
      <c r="QF61" s="78"/>
      <c r="QG61" s="78"/>
      <c r="QH61" s="78"/>
      <c r="QI61" s="78"/>
      <c r="QJ61" s="78"/>
      <c r="QK61" s="78"/>
      <c r="QL61" s="78"/>
      <c r="QM61" s="78"/>
      <c r="QN61" s="78"/>
      <c r="QO61" s="78"/>
      <c r="QP61" s="78"/>
      <c r="QQ61" s="78"/>
      <c r="QR61" s="78"/>
      <c r="QS61" s="78"/>
      <c r="QT61" s="78"/>
      <c r="QU61" s="78"/>
      <c r="QV61" s="78"/>
      <c r="QW61" s="78"/>
      <c r="QX61" s="78"/>
      <c r="QY61" s="78"/>
      <c r="QZ61" s="78"/>
      <c r="RA61" s="78"/>
      <c r="RB61" s="78"/>
      <c r="RC61" s="78"/>
      <c r="RD61" s="78"/>
      <c r="RE61" s="78"/>
      <c r="RF61" s="78"/>
      <c r="RG61" s="78"/>
      <c r="RH61" s="78"/>
      <c r="RI61" s="78"/>
      <c r="RJ61" s="78"/>
      <c r="RK61" s="78"/>
      <c r="RL61" s="78"/>
      <c r="RM61" s="78"/>
      <c r="RN61" s="78"/>
      <c r="RO61" s="78"/>
      <c r="RP61" s="78"/>
      <c r="RQ61" s="78"/>
      <c r="RR61" s="78"/>
      <c r="RS61" s="78"/>
      <c r="RT61" s="78"/>
      <c r="RU61" s="78"/>
      <c r="RV61" s="78"/>
      <c r="RW61" s="78"/>
      <c r="RX61" s="78"/>
      <c r="RY61" s="78"/>
      <c r="RZ61" s="78"/>
      <c r="SA61" s="78"/>
      <c r="SB61" s="78"/>
      <c r="SC61" s="78"/>
      <c r="SD61" s="78"/>
      <c r="SE61" s="78"/>
      <c r="SF61" s="78"/>
      <c r="SG61" s="78"/>
      <c r="SH61" s="78"/>
      <c r="SI61" s="78"/>
      <c r="SJ61" s="78"/>
      <c r="SK61" s="78"/>
      <c r="SL61" s="78"/>
      <c r="SM61" s="78"/>
      <c r="SN61" s="78"/>
      <c r="SO61" s="78"/>
      <c r="SP61" s="78"/>
      <c r="SQ61" s="78"/>
      <c r="SR61" s="78"/>
      <c r="SS61" s="78"/>
      <c r="ST61" s="78"/>
      <c r="SU61" s="78"/>
      <c r="SV61" s="78"/>
      <c r="SW61" s="78"/>
      <c r="SX61" s="78"/>
      <c r="SY61" s="78"/>
      <c r="SZ61" s="78"/>
      <c r="TA61" s="78"/>
      <c r="TB61" s="78"/>
      <c r="TC61" s="78"/>
      <c r="TD61" s="78"/>
      <c r="TE61" s="78"/>
      <c r="TF61" s="78"/>
      <c r="TG61" s="78"/>
      <c r="TH61" s="78"/>
      <c r="TI61" s="78"/>
      <c r="TJ61" s="78"/>
      <c r="TK61" s="78"/>
      <c r="TL61" s="78"/>
      <c r="TM61" s="78"/>
      <c r="TN61" s="78"/>
      <c r="TO61" s="78"/>
      <c r="TP61" s="78"/>
      <c r="TQ61" s="78"/>
      <c r="TR61" s="78"/>
      <c r="TS61" s="78"/>
      <c r="TT61" s="78"/>
      <c r="TU61" s="78"/>
      <c r="TV61" s="78"/>
      <c r="TW61" s="78"/>
      <c r="TX61" s="78"/>
      <c r="TY61" s="78"/>
      <c r="TZ61" s="78"/>
      <c r="UA61" s="78"/>
      <c r="UB61" s="78"/>
      <c r="UC61" s="78"/>
      <c r="UD61" s="78"/>
      <c r="UE61" s="78"/>
      <c r="UF61" s="78"/>
      <c r="UG61" s="78"/>
      <c r="UH61" s="78"/>
      <c r="UI61" s="78"/>
      <c r="UJ61" s="78"/>
      <c r="UK61" s="78"/>
      <c r="UL61" s="78"/>
      <c r="UM61" s="78"/>
      <c r="UN61" s="78"/>
      <c r="UO61" s="78"/>
      <c r="UP61" s="78"/>
      <c r="UQ61" s="78"/>
      <c r="UR61" s="78"/>
      <c r="US61" s="78"/>
      <c r="UT61" s="78"/>
      <c r="UU61" s="78"/>
      <c r="UV61" s="78"/>
      <c r="UW61" s="78"/>
      <c r="UX61" s="78"/>
      <c r="UY61" s="78"/>
      <c r="UZ61" s="78"/>
      <c r="VA61" s="78"/>
      <c r="VB61" s="78"/>
      <c r="VC61" s="78"/>
      <c r="VD61" s="78"/>
      <c r="VE61" s="78"/>
      <c r="VF61" s="78"/>
      <c r="VG61" s="78"/>
      <c r="VH61" s="78"/>
      <c r="VI61" s="78"/>
      <c r="VJ61" s="78"/>
      <c r="VK61" s="78"/>
      <c r="VL61" s="78"/>
      <c r="VM61" s="78"/>
      <c r="VN61" s="78"/>
      <c r="VO61" s="78"/>
      <c r="VP61" s="78"/>
      <c r="VQ61" s="78"/>
      <c r="VR61" s="78"/>
      <c r="VS61" s="78"/>
      <c r="VT61" s="78"/>
      <c r="VU61" s="78"/>
      <c r="VV61" s="78"/>
      <c r="VW61" s="78"/>
      <c r="VX61" s="78"/>
      <c r="VY61" s="78"/>
      <c r="VZ61" s="78"/>
      <c r="WA61" s="78"/>
      <c r="WB61" s="78"/>
      <c r="WC61" s="78"/>
      <c r="WD61" s="78"/>
      <c r="WE61" s="78"/>
      <c r="WF61" s="78"/>
      <c r="WG61" s="78"/>
      <c r="WH61" s="78"/>
      <c r="WI61" s="78"/>
      <c r="WJ61" s="78"/>
      <c r="WK61" s="78"/>
      <c r="WL61" s="78"/>
      <c r="WM61" s="78"/>
      <c r="WN61" s="78"/>
      <c r="WO61" s="78"/>
      <c r="WP61" s="78"/>
      <c r="WQ61" s="78"/>
      <c r="WR61" s="78"/>
      <c r="WS61" s="78"/>
      <c r="WT61" s="78"/>
      <c r="WU61" s="78"/>
      <c r="WV61" s="78"/>
      <c r="WW61" s="78"/>
      <c r="WX61" s="78"/>
      <c r="WY61" s="78"/>
      <c r="WZ61" s="78"/>
      <c r="XA61" s="78"/>
      <c r="XB61" s="78"/>
      <c r="XC61" s="78"/>
      <c r="XD61" s="78"/>
      <c r="XE61" s="78"/>
      <c r="XF61" s="78"/>
      <c r="XG61" s="78"/>
      <c r="XH61" s="78"/>
      <c r="XI61" s="78"/>
      <c r="XJ61" s="78"/>
      <c r="XK61" s="78"/>
      <c r="XL61" s="78"/>
      <c r="XM61" s="78"/>
      <c r="XN61" s="78"/>
      <c r="XO61" s="78"/>
      <c r="XP61" s="78"/>
      <c r="XQ61" s="78"/>
      <c r="XR61" s="78"/>
      <c r="XS61" s="78"/>
      <c r="XT61" s="78"/>
      <c r="XU61" s="78"/>
      <c r="XV61" s="78"/>
      <c r="XW61" s="78"/>
      <c r="XX61" s="78"/>
      <c r="XY61" s="78"/>
      <c r="XZ61" s="78"/>
      <c r="YA61" s="78"/>
      <c r="YB61" s="78"/>
      <c r="YC61" s="78"/>
      <c r="YD61" s="78"/>
      <c r="YE61" s="78"/>
      <c r="YF61" s="78"/>
      <c r="YG61" s="78"/>
      <c r="YH61" s="78"/>
      <c r="YI61" s="78"/>
      <c r="YJ61" s="78"/>
      <c r="YK61" s="78"/>
      <c r="YL61" s="78"/>
      <c r="YM61" s="78"/>
      <c r="YN61" s="78"/>
      <c r="YO61" s="78"/>
      <c r="YP61" s="78"/>
      <c r="YQ61" s="78"/>
      <c r="YR61" s="78"/>
      <c r="YS61" s="78"/>
      <c r="YT61" s="78"/>
      <c r="YU61" s="78"/>
      <c r="YV61" s="78"/>
      <c r="YW61" s="78"/>
      <c r="YX61" s="78"/>
      <c r="YY61" s="78"/>
      <c r="YZ61" s="78"/>
      <c r="ZA61" s="78"/>
      <c r="ZB61" s="78"/>
      <c r="ZC61" s="78"/>
      <c r="ZD61" s="78"/>
      <c r="ZE61" s="78"/>
      <c r="ZF61" s="78"/>
      <c r="ZG61" s="78"/>
      <c r="ZH61" s="78"/>
      <c r="ZI61" s="78"/>
      <c r="ZJ61" s="78"/>
      <c r="ZK61" s="78"/>
      <c r="ZL61" s="78"/>
      <c r="ZM61" s="78"/>
      <c r="ZN61" s="78"/>
      <c r="ZO61" s="78"/>
      <c r="ZP61" s="78"/>
      <c r="ZQ61" s="78"/>
      <c r="ZR61" s="78"/>
      <c r="ZS61" s="78"/>
      <c r="ZT61" s="78"/>
      <c r="ZU61" s="78"/>
      <c r="ZV61" s="78"/>
      <c r="ZW61" s="78"/>
      <c r="ZX61" s="78"/>
      <c r="ZY61" s="78"/>
      <c r="ZZ61" s="78"/>
      <c r="AAA61" s="78"/>
      <c r="AAB61" s="78"/>
      <c r="AAC61" s="78"/>
      <c r="AAD61" s="78"/>
      <c r="AAE61" s="78"/>
      <c r="AAF61" s="78"/>
      <c r="AAG61" s="78"/>
      <c r="AAH61" s="78"/>
      <c r="AAI61" s="78"/>
      <c r="AAJ61" s="78"/>
      <c r="AAK61" s="78"/>
      <c r="AAL61" s="78"/>
      <c r="AAM61" s="78"/>
      <c r="AAN61" s="78"/>
      <c r="AAO61" s="78"/>
      <c r="AAP61" s="78"/>
      <c r="AAQ61" s="78"/>
      <c r="AAR61" s="78"/>
      <c r="AAS61" s="78"/>
      <c r="AAT61" s="78"/>
      <c r="AAU61" s="78"/>
      <c r="AAV61" s="78"/>
      <c r="AAW61" s="78"/>
      <c r="AAX61" s="78"/>
      <c r="AAY61" s="78"/>
      <c r="AAZ61" s="78"/>
      <c r="ABA61" s="78"/>
      <c r="ABB61" s="78"/>
      <c r="ABC61" s="78"/>
      <c r="ABD61" s="78"/>
      <c r="ABE61" s="78"/>
      <c r="ABF61" s="78"/>
      <c r="ABG61" s="78"/>
      <c r="ABH61" s="78"/>
      <c r="ABI61" s="78"/>
      <c r="ABJ61" s="78"/>
      <c r="ABK61" s="78"/>
      <c r="ABL61" s="78"/>
      <c r="ABM61" s="78"/>
      <c r="ABN61" s="78"/>
      <c r="ABO61" s="78"/>
      <c r="ABP61" s="78"/>
      <c r="ABQ61" s="78"/>
      <c r="ABR61" s="78"/>
      <c r="ABS61" s="78"/>
      <c r="ABT61" s="78"/>
      <c r="ABU61" s="78"/>
      <c r="ABV61" s="78"/>
      <c r="ABW61" s="78"/>
      <c r="ABX61" s="78"/>
      <c r="ABY61" s="78"/>
      <c r="ABZ61" s="78"/>
      <c r="ACA61" s="78"/>
      <c r="ACB61" s="78"/>
      <c r="ACC61" s="78"/>
      <c r="ACD61" s="78"/>
      <c r="ACE61" s="78"/>
      <c r="ACF61" s="78"/>
      <c r="ACG61" s="78"/>
      <c r="ACH61" s="78"/>
      <c r="ACI61" s="78"/>
      <c r="ACJ61" s="78"/>
      <c r="ACK61" s="78"/>
      <c r="ACL61" s="78"/>
      <c r="ACM61" s="78"/>
      <c r="ACN61" s="78"/>
      <c r="ACO61" s="78"/>
      <c r="ACP61" s="78"/>
      <c r="ACQ61" s="78"/>
      <c r="ACR61" s="78"/>
      <c r="ACS61" s="78"/>
      <c r="ACT61" s="78"/>
      <c r="ACU61" s="78"/>
      <c r="ACV61" s="78"/>
      <c r="ACW61" s="78"/>
      <c r="ACX61" s="78"/>
      <c r="ACY61" s="78"/>
      <c r="ACZ61" s="78"/>
      <c r="ADA61" s="78"/>
      <c r="ADB61" s="78"/>
      <c r="ADC61" s="78"/>
      <c r="ADD61" s="78"/>
      <c r="ADE61" s="78"/>
      <c r="ADF61" s="78"/>
      <c r="ADG61" s="78"/>
      <c r="ADH61" s="78"/>
      <c r="ADI61" s="78"/>
      <c r="ADJ61" s="78"/>
      <c r="ADK61" s="78"/>
      <c r="ADL61" s="78"/>
      <c r="ADM61" s="78"/>
      <c r="ADN61" s="78"/>
      <c r="ADO61" s="78"/>
      <c r="ADP61" s="78"/>
      <c r="ADQ61" s="78"/>
      <c r="ADR61" s="78"/>
      <c r="ADS61" s="78"/>
      <c r="ADT61" s="78"/>
      <c r="ADU61" s="78"/>
      <c r="ADV61" s="78"/>
      <c r="ADW61" s="78"/>
      <c r="ADX61" s="78"/>
      <c r="ADY61" s="78"/>
      <c r="ADZ61" s="78"/>
      <c r="AEA61" s="78"/>
      <c r="AEB61" s="78"/>
      <c r="AEC61" s="78"/>
      <c r="AED61" s="78"/>
      <c r="AEE61" s="78"/>
      <c r="AEF61" s="78"/>
      <c r="AEG61" s="78"/>
      <c r="AEH61" s="78"/>
      <c r="AEI61" s="78"/>
      <c r="AEJ61" s="78"/>
      <c r="AEK61" s="78"/>
      <c r="AEL61" s="78"/>
      <c r="AEM61" s="78"/>
      <c r="AEN61" s="78"/>
      <c r="AEO61" s="78"/>
      <c r="AEP61" s="78"/>
      <c r="AEQ61" s="78"/>
      <c r="AER61" s="78"/>
      <c r="AES61" s="78"/>
      <c r="AET61" s="78"/>
      <c r="AEU61" s="78"/>
      <c r="AEV61" s="78"/>
      <c r="AEW61" s="78"/>
      <c r="AEX61" s="78"/>
      <c r="AEY61" s="78"/>
      <c r="AEZ61" s="78"/>
      <c r="AFA61" s="78"/>
      <c r="AFB61" s="78"/>
      <c r="AFC61" s="78"/>
      <c r="AFD61" s="78"/>
      <c r="AFE61" s="78"/>
      <c r="AFF61" s="78"/>
      <c r="AFG61" s="78"/>
      <c r="AFH61" s="78"/>
      <c r="AFI61" s="78"/>
      <c r="AFJ61" s="78"/>
      <c r="AFK61" s="78"/>
      <c r="AFL61" s="78"/>
      <c r="AFM61" s="78"/>
      <c r="AFN61" s="78"/>
      <c r="AFO61" s="78"/>
      <c r="AFP61" s="78"/>
      <c r="AFQ61" s="78"/>
      <c r="AFR61" s="78"/>
      <c r="AFS61" s="78"/>
      <c r="AFT61" s="78"/>
      <c r="AFU61" s="78"/>
      <c r="AFV61" s="78"/>
      <c r="AFW61" s="78"/>
      <c r="AFX61" s="78"/>
      <c r="AFY61" s="78"/>
      <c r="AFZ61" s="78"/>
      <c r="AGA61" s="78"/>
      <c r="AGB61" s="78"/>
      <c r="AGC61" s="78"/>
      <c r="AGD61" s="78"/>
      <c r="AGE61" s="78"/>
      <c r="AGF61" s="78"/>
      <c r="AGG61" s="78"/>
      <c r="AGH61" s="78"/>
      <c r="AGI61" s="78"/>
      <c r="AGJ61" s="78"/>
      <c r="AGK61" s="78"/>
      <c r="AGL61" s="78"/>
      <c r="AGM61" s="78"/>
      <c r="AGN61" s="78"/>
      <c r="AGO61" s="78"/>
      <c r="AGP61" s="78"/>
      <c r="AGQ61" s="78"/>
      <c r="AGR61" s="78"/>
      <c r="AGS61" s="78"/>
      <c r="AGT61" s="78"/>
      <c r="AGU61" s="78"/>
      <c r="AGV61" s="78"/>
      <c r="AGW61" s="78"/>
      <c r="AGX61" s="78"/>
      <c r="AGY61" s="78"/>
      <c r="AGZ61" s="78"/>
      <c r="AHA61" s="78"/>
      <c r="AHB61" s="78"/>
      <c r="AHC61" s="78"/>
      <c r="AHD61" s="78"/>
      <c r="AHE61" s="78"/>
      <c r="AHF61" s="78"/>
      <c r="AHG61" s="78"/>
      <c r="AHH61" s="78"/>
      <c r="AHI61" s="78"/>
      <c r="AHJ61" s="78"/>
      <c r="AHK61" s="78"/>
      <c r="AHL61" s="78"/>
      <c r="AHM61" s="78"/>
      <c r="AHN61" s="78"/>
      <c r="AHO61" s="78"/>
      <c r="AHP61" s="78"/>
      <c r="AHQ61" s="78"/>
      <c r="AHR61" s="78"/>
      <c r="AHS61" s="78"/>
      <c r="AHT61" s="78"/>
      <c r="AHU61" s="78"/>
      <c r="AHV61" s="78"/>
      <c r="AHW61" s="78"/>
      <c r="AHX61" s="78"/>
      <c r="AHY61" s="78"/>
      <c r="AHZ61" s="78"/>
      <c r="AIA61" s="78"/>
      <c r="AIB61" s="78"/>
      <c r="AIC61" s="78"/>
      <c r="AID61" s="78"/>
      <c r="AIE61" s="78"/>
      <c r="AIF61" s="78"/>
      <c r="AIG61" s="78"/>
      <c r="AIH61" s="78"/>
      <c r="AII61" s="78"/>
      <c r="AIJ61" s="78"/>
      <c r="AIK61" s="78"/>
      <c r="AIL61" s="78"/>
      <c r="AIM61" s="78"/>
      <c r="AIN61" s="78"/>
      <c r="AIO61" s="78"/>
      <c r="AIP61" s="78"/>
      <c r="AIQ61" s="78"/>
      <c r="AIR61" s="78"/>
      <c r="AIS61" s="78"/>
      <c r="AIT61" s="78"/>
      <c r="AIU61" s="78"/>
      <c r="AIV61" s="78"/>
      <c r="AIW61" s="78"/>
      <c r="AIX61" s="78"/>
      <c r="AIY61" s="78"/>
      <c r="AIZ61" s="78"/>
      <c r="AJA61" s="78"/>
      <c r="AJB61" s="78"/>
      <c r="AJC61" s="78"/>
      <c r="AJD61" s="78"/>
      <c r="AJE61" s="78"/>
      <c r="AJF61" s="78"/>
      <c r="AJG61" s="78"/>
      <c r="AJH61" s="78"/>
      <c r="AJI61" s="78"/>
      <c r="AJJ61" s="78"/>
      <c r="AJK61" s="78"/>
      <c r="AJL61" s="78"/>
      <c r="AJM61" s="78"/>
      <c r="AJN61" s="78"/>
      <c r="AJO61" s="78"/>
      <c r="AJP61" s="78"/>
      <c r="AJQ61" s="78"/>
      <c r="AJR61" s="78"/>
      <c r="AJS61" s="78"/>
      <c r="AJT61" s="78"/>
      <c r="AJU61" s="78"/>
      <c r="AJV61" s="78"/>
      <c r="AJW61" s="78"/>
      <c r="AJX61" s="78"/>
      <c r="AJY61" s="78"/>
      <c r="AJZ61" s="78"/>
      <c r="AKA61" s="78"/>
      <c r="AKB61" s="78"/>
      <c r="AKC61" s="78"/>
      <c r="AKD61" s="78"/>
      <c r="AKE61" s="78"/>
      <c r="AKF61" s="78"/>
      <c r="AKG61" s="78"/>
      <c r="AKH61" s="78"/>
      <c r="AKI61" s="78"/>
      <c r="AKJ61" s="78"/>
      <c r="AKK61" s="78"/>
      <c r="AKL61" s="78"/>
      <c r="AKM61" s="78"/>
      <c r="AKN61" s="78"/>
      <c r="AKO61" s="78"/>
      <c r="AKP61" s="78"/>
      <c r="AKQ61" s="78"/>
      <c r="AKR61" s="78"/>
      <c r="AKS61" s="78"/>
      <c r="AKT61" s="78"/>
      <c r="AKU61" s="78"/>
      <c r="AKV61" s="78"/>
      <c r="AKW61" s="78"/>
      <c r="AKX61" s="78"/>
      <c r="AKY61" s="78"/>
      <c r="AKZ61" s="78"/>
      <c r="ALA61" s="78"/>
      <c r="ALB61" s="78"/>
      <c r="ALC61" s="78"/>
      <c r="ALD61" s="78"/>
      <c r="ALE61" s="78"/>
      <c r="ALF61" s="78"/>
      <c r="ALG61" s="78"/>
      <c r="ALH61" s="78"/>
      <c r="ALI61" s="78"/>
      <c r="ALJ61" s="78"/>
      <c r="ALK61" s="78"/>
      <c r="ALL61" s="78"/>
      <c r="ALM61" s="78"/>
      <c r="ALN61" s="78"/>
      <c r="ALO61" s="78"/>
      <c r="ALP61" s="78"/>
      <c r="ALQ61" s="78"/>
      <c r="ALR61" s="78"/>
      <c r="ALS61" s="78"/>
      <c r="ALT61" s="78"/>
      <c r="ALU61" s="78"/>
      <c r="ALV61" s="78"/>
      <c r="ALW61" s="78"/>
      <c r="ALX61" s="78"/>
      <c r="ALY61" s="78"/>
      <c r="ALZ61" s="78"/>
      <c r="AMA61" s="78"/>
      <c r="AMB61" s="78"/>
      <c r="AMC61" s="78"/>
      <c r="AMD61" s="78"/>
      <c r="AME61" s="78"/>
      <c r="AMF61" s="78"/>
      <c r="AMG61" s="78"/>
      <c r="AMH61" s="78"/>
      <c r="AMI61" s="78"/>
      <c r="AMJ61" s="78"/>
      <c r="AMK61" s="78"/>
      <c r="AML61" s="78"/>
      <c r="AMM61" s="78"/>
      <c r="AMN61" s="78"/>
    </row>
    <row r="62" spans="1:1028">
      <c r="A62" s="361">
        <f>A61+1</f>
        <v>57</v>
      </c>
      <c r="B62" s="368">
        <v>1</v>
      </c>
      <c r="C62" s="384" t="s">
        <v>316</v>
      </c>
      <c r="D62" s="373"/>
      <c r="E62" s="373"/>
      <c r="F62" s="385"/>
      <c r="G62" s="386"/>
      <c r="H62" s="386"/>
      <c r="I62" s="374">
        <v>75</v>
      </c>
      <c r="J62" s="367">
        <f>$B62*I62</f>
        <v>75</v>
      </c>
      <c r="K62" s="374">
        <v>75</v>
      </c>
      <c r="L62" s="367">
        <f t="shared" si="1"/>
        <v>75</v>
      </c>
      <c r="M62" s="368" t="s">
        <v>732</v>
      </c>
      <c r="N62" s="382"/>
      <c r="O62" s="98"/>
      <c r="P62" s="98"/>
    </row>
    <row r="63" spans="1:1028" ht="16.5" thickBot="1">
      <c r="A63" s="361">
        <f>A62+1</f>
        <v>58</v>
      </c>
      <c r="B63" s="387">
        <v>1</v>
      </c>
      <c r="C63" s="388" t="s">
        <v>90</v>
      </c>
      <c r="D63" s="389"/>
      <c r="E63" s="389"/>
      <c r="F63" s="390"/>
      <c r="G63" s="387"/>
      <c r="H63" s="387"/>
      <c r="I63" s="391">
        <v>150</v>
      </c>
      <c r="J63" s="392">
        <f>B63*I63</f>
        <v>150</v>
      </c>
      <c r="K63" s="391">
        <v>150</v>
      </c>
      <c r="L63" s="367">
        <f t="shared" si="1"/>
        <v>150</v>
      </c>
      <c r="M63" s="387" t="s">
        <v>732</v>
      </c>
      <c r="N63" s="390"/>
      <c r="O63" s="98"/>
      <c r="P63" s="98"/>
    </row>
    <row r="64" spans="1:1028" ht="16.5" thickBot="1">
      <c r="A64" s="393"/>
      <c r="B64" s="393"/>
      <c r="C64" s="384" t="s">
        <v>92</v>
      </c>
      <c r="D64" s="369"/>
      <c r="E64" s="369"/>
      <c r="F64" s="384"/>
      <c r="G64" s="384"/>
      <c r="H64" s="384"/>
      <c r="I64" s="367"/>
      <c r="J64" s="394">
        <f>SUM(J7:J63)</f>
        <v>610.77540999999997</v>
      </c>
      <c r="K64" s="367"/>
      <c r="L64" s="395">
        <f>SUM(L7:L63)</f>
        <v>582.62085000000002</v>
      </c>
      <c r="M64" s="353"/>
      <c r="N64" s="352"/>
    </row>
    <row r="65" spans="1:14" ht="16.5" thickTop="1">
      <c r="A65" s="393"/>
      <c r="B65" s="393"/>
      <c r="C65" s="362"/>
      <c r="D65" s="369"/>
      <c r="E65" s="369"/>
      <c r="F65" s="384"/>
      <c r="G65" s="362"/>
      <c r="H65" s="384"/>
      <c r="I65" s="367"/>
      <c r="J65" s="362"/>
      <c r="K65" s="367"/>
      <c r="L65" s="350"/>
      <c r="M65" s="353"/>
      <c r="N65" s="352"/>
    </row>
    <row r="66" spans="1:14">
      <c r="A66" s="393"/>
      <c r="B66" s="393"/>
      <c r="C66" s="384" t="s">
        <v>317</v>
      </c>
      <c r="D66" s="369"/>
      <c r="E66" s="369"/>
      <c r="F66" s="384"/>
      <c r="G66" s="384"/>
      <c r="H66" s="384"/>
      <c r="I66" s="367"/>
      <c r="J66" s="396">
        <f>SUM(J7:J62)</f>
        <v>460.77540999999997</v>
      </c>
      <c r="K66" s="367"/>
      <c r="L66" s="397">
        <f>SUM(L7:L62)</f>
        <v>432.62085000000002</v>
      </c>
      <c r="M66" s="353"/>
      <c r="N66" s="352"/>
    </row>
    <row r="67" spans="1:14" ht="16.5" thickBot="1">
      <c r="A67" s="393"/>
      <c r="B67" s="393"/>
      <c r="C67" s="384" t="s">
        <v>57</v>
      </c>
      <c r="D67" s="369"/>
      <c r="E67" s="369"/>
      <c r="F67" s="384"/>
      <c r="G67" s="384"/>
      <c r="H67" s="384"/>
      <c r="I67" s="367"/>
      <c r="J67" s="367">
        <f>SUM(J63:J63)</f>
        <v>150</v>
      </c>
      <c r="K67" s="367"/>
      <c r="L67" s="398">
        <f>SUM(L63:L63)</f>
        <v>150</v>
      </c>
      <c r="M67" s="353"/>
      <c r="N67" s="352"/>
    </row>
    <row r="68" spans="1:14" ht="16.5" thickBot="1">
      <c r="A68" s="393"/>
      <c r="B68" s="393"/>
      <c r="C68" s="384" t="s">
        <v>318</v>
      </c>
      <c r="D68" s="369"/>
      <c r="E68" s="369"/>
      <c r="F68" s="384"/>
      <c r="G68" s="384"/>
      <c r="H68" s="384"/>
      <c r="I68" s="367"/>
      <c r="J68" s="394">
        <f>SUM(J66:J67)</f>
        <v>610.77540999999997</v>
      </c>
      <c r="K68" s="367"/>
      <c r="L68" s="395">
        <f>SUM(L66:L67)</f>
        <v>582.62085000000002</v>
      </c>
      <c r="M68" s="353"/>
      <c r="N68" s="352"/>
    </row>
    <row r="69" spans="1:14" ht="16.5" thickTop="1">
      <c r="A69" s="393"/>
      <c r="B69" s="393"/>
      <c r="C69" s="384" t="s">
        <v>605</v>
      </c>
      <c r="D69" s="369"/>
      <c r="E69" s="369"/>
      <c r="F69" s="384"/>
      <c r="G69" s="384"/>
      <c r="H69" s="384"/>
      <c r="I69" s="367">
        <v>820</v>
      </c>
      <c r="J69" s="367"/>
      <c r="K69" s="367"/>
      <c r="L69" s="398"/>
      <c r="M69" s="353"/>
      <c r="N69" s="352"/>
    </row>
    <row r="70" spans="1:14" ht="16.5" thickBot="1">
      <c r="A70" s="393"/>
      <c r="B70" s="393"/>
      <c r="C70" s="384" t="s">
        <v>606</v>
      </c>
      <c r="D70" s="369"/>
      <c r="E70" s="369"/>
      <c r="F70" s="384"/>
      <c r="G70" s="384"/>
      <c r="H70" s="384"/>
      <c r="I70" s="367">
        <v>575</v>
      </c>
      <c r="J70" s="367"/>
      <c r="K70" s="367"/>
      <c r="L70" s="398"/>
      <c r="M70" s="353"/>
      <c r="N70" s="352"/>
    </row>
    <row r="71" spans="1:14" ht="16.5" thickBot="1">
      <c r="A71" s="393"/>
      <c r="B71" s="393"/>
      <c r="C71" s="384" t="s">
        <v>825</v>
      </c>
      <c r="D71" s="369"/>
      <c r="E71" s="369"/>
      <c r="F71" s="384"/>
      <c r="G71" s="384"/>
      <c r="H71" s="384"/>
      <c r="I71" s="399"/>
      <c r="J71" s="394">
        <f>SUM(I69:I70)</f>
        <v>1395</v>
      </c>
      <c r="K71" s="399"/>
      <c r="L71" s="395">
        <f>SUM(K69:K70)</f>
        <v>0</v>
      </c>
      <c r="M71" s="353"/>
      <c r="N71" s="352"/>
    </row>
    <row r="72" spans="1:14" ht="16.5" thickTop="1">
      <c r="A72" s="400"/>
      <c r="B72" s="400"/>
      <c r="C72" s="401"/>
      <c r="D72" s="401"/>
      <c r="E72" s="401"/>
      <c r="F72" s="402"/>
      <c r="G72" s="402"/>
      <c r="H72" s="402"/>
      <c r="I72" s="397"/>
      <c r="J72" s="397"/>
      <c r="K72" s="403"/>
      <c r="L72" s="352"/>
      <c r="M72" s="353"/>
      <c r="N72" s="352"/>
    </row>
    <row r="73" spans="1:14">
      <c r="A73" s="353"/>
      <c r="B73" s="353"/>
      <c r="C73" s="384"/>
      <c r="D73" s="381"/>
      <c r="E73" s="381"/>
      <c r="F73" s="353"/>
      <c r="G73" s="353"/>
      <c r="H73" s="353"/>
      <c r="I73" s="404"/>
      <c r="J73" s="398"/>
      <c r="K73" s="351"/>
      <c r="L73" s="352"/>
      <c r="M73" s="353"/>
      <c r="N73" s="352"/>
    </row>
    <row r="74" spans="1:14">
      <c r="A74" s="353"/>
      <c r="B74" s="353"/>
      <c r="C74" s="384"/>
      <c r="D74" s="405"/>
      <c r="E74" s="405"/>
      <c r="F74" s="353"/>
      <c r="G74" s="353"/>
      <c r="H74" s="353"/>
      <c r="I74" s="404"/>
      <c r="J74" s="398"/>
      <c r="K74" s="351"/>
      <c r="L74" s="352"/>
      <c r="M74" s="353"/>
      <c r="N74" s="352"/>
    </row>
    <row r="75" spans="1:14">
      <c r="A75" s="186"/>
      <c r="B75" s="186"/>
      <c r="C75" s="91"/>
      <c r="D75" s="267"/>
      <c r="E75" s="267"/>
      <c r="F75" s="265"/>
      <c r="G75" s="265"/>
      <c r="H75" s="265"/>
      <c r="I75" s="248"/>
    </row>
    <row r="76" spans="1:14">
      <c r="A76" s="186"/>
      <c r="B76" s="186"/>
      <c r="C76" s="91"/>
      <c r="D76" s="268"/>
      <c r="E76" s="268"/>
      <c r="F76" s="265"/>
      <c r="G76" s="265"/>
      <c r="H76" s="265"/>
      <c r="I76" s="248"/>
    </row>
    <row r="77" spans="1:14">
      <c r="A77" s="186"/>
      <c r="B77" s="186"/>
      <c r="C77" s="91"/>
      <c r="D77" s="268"/>
      <c r="E77" s="268"/>
      <c r="F77" s="265"/>
      <c r="G77" s="265"/>
      <c r="H77" s="265"/>
      <c r="I77" s="248"/>
    </row>
    <row r="78" spans="1:14">
      <c r="A78" s="186"/>
      <c r="B78" s="186"/>
      <c r="C78" s="91"/>
      <c r="D78" s="268"/>
      <c r="E78" s="268"/>
      <c r="F78" s="265"/>
      <c r="G78" s="265"/>
      <c r="H78" s="265"/>
      <c r="I78" s="248"/>
    </row>
    <row r="79" spans="1:14">
      <c r="A79" s="186"/>
      <c r="B79" s="186"/>
      <c r="C79" s="91"/>
      <c r="D79" s="268"/>
      <c r="E79" s="268"/>
      <c r="F79" s="265"/>
      <c r="G79" s="265"/>
      <c r="H79" s="265"/>
      <c r="I79" s="248"/>
    </row>
    <row r="80" spans="1:14">
      <c r="A80" s="186"/>
      <c r="B80" s="186"/>
      <c r="C80" s="91"/>
      <c r="D80" s="267"/>
      <c r="E80" s="267"/>
      <c r="F80" s="265"/>
      <c r="G80" s="265"/>
      <c r="H80" s="265"/>
      <c r="I80" s="248"/>
    </row>
    <row r="81" spans="1:9">
      <c r="A81" s="186"/>
      <c r="B81" s="186"/>
      <c r="C81" s="91"/>
      <c r="D81" s="187"/>
      <c r="E81" s="187"/>
      <c r="F81" s="265"/>
      <c r="G81" s="265"/>
      <c r="H81" s="265"/>
      <c r="I81" s="248"/>
    </row>
    <row r="82" spans="1:9">
      <c r="A82" s="186"/>
      <c r="B82" s="186"/>
      <c r="C82" s="91"/>
      <c r="D82" s="94"/>
      <c r="E82" s="94"/>
      <c r="F82" s="186"/>
      <c r="G82" s="265"/>
      <c r="H82" s="265"/>
      <c r="I82" s="270"/>
    </row>
    <row r="83" spans="1:9">
      <c r="A83" s="186"/>
      <c r="B83" s="186"/>
      <c r="C83" s="91"/>
      <c r="D83" s="94"/>
      <c r="E83" s="94"/>
      <c r="F83" s="186"/>
      <c r="G83" s="186"/>
      <c r="H83" s="265"/>
      <c r="I83" s="248"/>
    </row>
    <row r="84" spans="1:9">
      <c r="A84" s="186"/>
      <c r="B84" s="186"/>
      <c r="C84" s="91"/>
      <c r="D84" s="94"/>
      <c r="E84" s="94"/>
      <c r="F84" s="186"/>
      <c r="G84" s="186"/>
      <c r="H84" s="265"/>
      <c r="I84" s="248"/>
    </row>
    <row r="85" spans="1:9">
      <c r="A85" s="186"/>
      <c r="B85" s="186"/>
      <c r="C85" s="91"/>
      <c r="D85" s="94"/>
      <c r="E85" s="94"/>
      <c r="F85" s="186"/>
      <c r="G85" s="265"/>
      <c r="H85" s="265"/>
      <c r="I85" s="270"/>
    </row>
    <row r="86" spans="1:9">
      <c r="A86" s="186"/>
      <c r="B86" s="186"/>
      <c r="C86" s="91"/>
      <c r="D86" s="94"/>
      <c r="E86" s="94"/>
      <c r="F86" s="186"/>
      <c r="G86" s="265"/>
      <c r="H86" s="265"/>
      <c r="I86" s="270"/>
    </row>
    <row r="87" spans="1:9">
      <c r="A87" s="186"/>
      <c r="B87" s="186"/>
      <c r="C87" s="91"/>
      <c r="D87" s="94"/>
      <c r="E87" s="94"/>
      <c r="F87" s="186"/>
      <c r="G87" s="265"/>
      <c r="H87" s="265"/>
      <c r="I87" s="270"/>
    </row>
    <row r="88" spans="1:9">
      <c r="A88" s="186"/>
      <c r="B88" s="186"/>
      <c r="C88" s="91"/>
      <c r="D88" s="94"/>
      <c r="E88" s="94"/>
      <c r="F88" s="186"/>
      <c r="G88" s="186"/>
      <c r="H88" s="265"/>
      <c r="I88" s="248"/>
    </row>
    <row r="89" spans="1:9">
      <c r="A89" s="186"/>
      <c r="B89" s="186"/>
      <c r="C89" s="91"/>
      <c r="D89" s="94"/>
      <c r="E89" s="94"/>
      <c r="G89" s="265"/>
      <c r="H89" s="265"/>
      <c r="I89" s="270"/>
    </row>
    <row r="90" spans="1:9">
      <c r="A90" s="186"/>
      <c r="B90" s="186"/>
      <c r="C90" s="91"/>
      <c r="D90" s="94"/>
      <c r="E90" s="94"/>
      <c r="F90" s="186"/>
      <c r="G90" s="186"/>
      <c r="H90" s="265"/>
      <c r="I90" s="270"/>
    </row>
    <row r="91" spans="1:9">
      <c r="A91" s="186"/>
      <c r="B91" s="186"/>
      <c r="C91" s="91"/>
      <c r="D91" s="94"/>
      <c r="E91" s="94"/>
      <c r="F91" s="186"/>
      <c r="G91" s="186"/>
      <c r="H91" s="265"/>
      <c r="I91" s="248"/>
    </row>
    <row r="92" spans="1:9">
      <c r="A92" s="186"/>
      <c r="B92" s="186"/>
      <c r="C92" s="91"/>
      <c r="D92" s="94"/>
      <c r="E92" s="94"/>
      <c r="F92" s="186"/>
      <c r="G92" s="186"/>
      <c r="H92" s="265"/>
      <c r="I92" s="248"/>
    </row>
    <row r="93" spans="1:9">
      <c r="A93" s="186"/>
      <c r="B93" s="186"/>
      <c r="C93" s="91"/>
      <c r="D93" s="94"/>
      <c r="E93" s="94"/>
      <c r="F93" s="186"/>
      <c r="G93" s="186"/>
      <c r="H93" s="265"/>
      <c r="I93" s="248"/>
    </row>
    <row r="94" spans="1:9">
      <c r="A94" s="186"/>
      <c r="B94" s="186"/>
      <c r="C94" s="91"/>
      <c r="D94" s="94"/>
      <c r="E94" s="94"/>
      <c r="F94" s="186"/>
      <c r="G94" s="186"/>
      <c r="H94" s="265"/>
      <c r="I94" s="248"/>
    </row>
    <row r="95" spans="1:9">
      <c r="A95" s="186"/>
      <c r="B95" s="186"/>
      <c r="C95" s="91"/>
      <c r="D95" s="94"/>
      <c r="E95" s="94"/>
      <c r="F95" s="186"/>
      <c r="G95" s="186"/>
      <c r="H95" s="265"/>
      <c r="I95" s="248"/>
    </row>
    <row r="96" spans="1:9">
      <c r="A96" s="186"/>
      <c r="B96" s="186"/>
      <c r="C96" s="91"/>
      <c r="D96" s="94"/>
      <c r="E96" s="94"/>
      <c r="F96" s="186"/>
      <c r="G96" s="186"/>
      <c r="H96" s="265"/>
      <c r="I96" s="270"/>
    </row>
    <row r="97" spans="1:9">
      <c r="A97" s="186"/>
      <c r="B97" s="186"/>
      <c r="C97" s="91"/>
      <c r="D97" s="94"/>
      <c r="E97" s="94"/>
      <c r="F97" s="186"/>
      <c r="G97" s="186"/>
      <c r="H97" s="265"/>
      <c r="I97" s="270"/>
    </row>
    <row r="98" spans="1:9">
      <c r="A98" s="186"/>
      <c r="B98" s="186"/>
      <c r="C98" s="91"/>
      <c r="D98" s="94"/>
      <c r="E98" s="94"/>
      <c r="F98" s="186"/>
      <c r="G98" s="186"/>
      <c r="H98" s="265"/>
      <c r="I98" s="270"/>
    </row>
    <row r="99" spans="1:9">
      <c r="A99" s="186"/>
      <c r="B99" s="186"/>
      <c r="C99" s="91"/>
      <c r="D99" s="94"/>
      <c r="E99" s="94"/>
      <c r="F99" s="186"/>
      <c r="G99" s="186"/>
      <c r="H99" s="265"/>
      <c r="I99" s="248"/>
    </row>
    <row r="100" spans="1:9">
      <c r="A100" s="186"/>
      <c r="B100" s="186"/>
      <c r="C100" s="91"/>
      <c r="D100" s="94"/>
      <c r="E100" s="94"/>
      <c r="F100" s="186"/>
      <c r="G100" s="186"/>
      <c r="H100" s="265"/>
      <c r="I100" s="270"/>
    </row>
    <row r="101" spans="1:9">
      <c r="A101" s="186"/>
      <c r="B101" s="186"/>
      <c r="C101" s="91"/>
      <c r="D101" s="94"/>
      <c r="E101" s="94"/>
      <c r="F101" s="186"/>
      <c r="G101" s="186"/>
      <c r="H101" s="265"/>
      <c r="I101" s="248"/>
    </row>
    <row r="102" spans="1:9">
      <c r="A102" s="186"/>
      <c r="B102" s="186"/>
      <c r="C102" s="91"/>
      <c r="D102" s="94"/>
      <c r="E102" s="94"/>
      <c r="F102" s="186"/>
      <c r="G102" s="186"/>
      <c r="H102" s="265"/>
      <c r="I102" s="248"/>
    </row>
    <row r="103" spans="1:9">
      <c r="A103" s="186"/>
      <c r="B103" s="186"/>
      <c r="C103" s="91"/>
      <c r="D103" s="94"/>
      <c r="E103" s="94"/>
      <c r="F103" s="186"/>
      <c r="G103" s="186"/>
      <c r="H103" s="265"/>
      <c r="I103" s="248"/>
    </row>
    <row r="104" spans="1:9">
      <c r="A104" s="186"/>
      <c r="B104" s="186"/>
      <c r="C104" s="91"/>
      <c r="D104" s="94"/>
      <c r="E104" s="94"/>
      <c r="F104" s="186"/>
      <c r="G104" s="186"/>
      <c r="H104" s="265"/>
      <c r="I104" s="248"/>
    </row>
    <row r="105" spans="1:9">
      <c r="A105" s="186"/>
      <c r="B105" s="186"/>
      <c r="C105" s="91"/>
      <c r="D105" s="94"/>
      <c r="E105" s="94"/>
      <c r="F105" s="186"/>
      <c r="G105" s="186"/>
      <c r="H105" s="265"/>
      <c r="I105" s="248"/>
    </row>
    <row r="106" spans="1:9">
      <c r="A106" s="186"/>
      <c r="B106" s="186"/>
      <c r="C106" s="91"/>
      <c r="D106" s="94"/>
      <c r="E106" s="94"/>
      <c r="F106" s="186"/>
      <c r="G106" s="186"/>
      <c r="H106" s="265"/>
      <c r="I106" s="248"/>
    </row>
    <row r="107" spans="1:9">
      <c r="A107" s="186"/>
      <c r="B107" s="186"/>
      <c r="C107" s="91"/>
      <c r="D107" s="267"/>
      <c r="E107" s="267"/>
      <c r="F107" s="265"/>
      <c r="G107" s="265"/>
      <c r="H107" s="265"/>
      <c r="I107" s="248"/>
    </row>
    <row r="108" spans="1:9">
      <c r="A108" s="186"/>
      <c r="B108" s="186"/>
      <c r="C108" s="91"/>
      <c r="D108" s="267"/>
      <c r="E108" s="267"/>
      <c r="F108" s="265"/>
      <c r="G108" s="265"/>
      <c r="H108" s="265"/>
      <c r="I108" s="248"/>
    </row>
    <row r="109" spans="1:9">
      <c r="A109" s="186"/>
      <c r="B109" s="186"/>
      <c r="C109" s="91"/>
      <c r="D109" s="268"/>
      <c r="E109" s="268"/>
      <c r="F109" s="265"/>
      <c r="G109" s="265"/>
      <c r="H109" s="265"/>
      <c r="I109" s="248"/>
    </row>
    <row r="110" spans="1:9">
      <c r="A110" s="186"/>
      <c r="B110" s="186"/>
      <c r="C110" s="91"/>
      <c r="D110" s="155"/>
      <c r="E110" s="155"/>
      <c r="F110" s="265"/>
      <c r="G110" s="265"/>
      <c r="H110" s="265"/>
      <c r="I110" s="248"/>
    </row>
    <row r="111" spans="1:9">
      <c r="A111" s="186"/>
      <c r="B111" s="186"/>
      <c r="C111" s="91"/>
      <c r="D111" s="155"/>
      <c r="E111" s="155"/>
      <c r="F111" s="265"/>
      <c r="G111" s="265"/>
      <c r="H111" s="265"/>
      <c r="I111" s="248"/>
    </row>
    <row r="112" spans="1:9">
      <c r="A112" s="186"/>
      <c r="B112" s="186"/>
      <c r="C112" s="91"/>
      <c r="D112" s="267"/>
      <c r="E112" s="267"/>
      <c r="F112" s="265"/>
      <c r="G112" s="265"/>
      <c r="H112" s="265"/>
      <c r="I112" s="248"/>
    </row>
    <row r="113" spans="1:9">
      <c r="A113" s="186"/>
      <c r="B113" s="186"/>
      <c r="C113" s="91"/>
      <c r="D113" s="238"/>
      <c r="E113" s="238"/>
      <c r="F113" s="265"/>
      <c r="G113" s="265"/>
      <c r="H113" s="265"/>
      <c r="I113" s="248"/>
    </row>
    <row r="114" spans="1:9">
      <c r="A114" s="186"/>
      <c r="B114" s="186"/>
      <c r="C114" s="91"/>
      <c r="D114" s="268"/>
      <c r="E114" s="268"/>
      <c r="F114" s="265"/>
      <c r="G114" s="265"/>
      <c r="H114" s="265"/>
      <c r="I114" s="248"/>
    </row>
    <row r="115" spans="1:9">
      <c r="A115" s="186"/>
      <c r="B115" s="186"/>
      <c r="C115" s="91"/>
      <c r="D115" s="267"/>
      <c r="E115" s="267"/>
      <c r="F115" s="265"/>
      <c r="G115" s="265"/>
      <c r="H115" s="265"/>
      <c r="I115" s="248"/>
    </row>
    <row r="116" spans="1:9">
      <c r="A116" s="186"/>
      <c r="B116" s="186"/>
      <c r="C116" s="91"/>
      <c r="D116" s="268"/>
      <c r="E116" s="268"/>
      <c r="F116" s="265"/>
      <c r="G116" s="265"/>
      <c r="H116" s="265"/>
      <c r="I116" s="248"/>
    </row>
    <row r="117" spans="1:9">
      <c r="A117" s="186"/>
      <c r="B117" s="186"/>
      <c r="C117" s="91"/>
      <c r="D117" s="267"/>
      <c r="E117" s="267"/>
      <c r="F117" s="265"/>
      <c r="G117" s="265"/>
      <c r="H117" s="265"/>
      <c r="I117" s="248"/>
    </row>
    <row r="118" spans="1:9">
      <c r="A118" s="186"/>
      <c r="B118" s="186"/>
      <c r="C118" s="91"/>
      <c r="D118" s="155"/>
      <c r="E118" s="155"/>
      <c r="F118" s="265"/>
      <c r="G118" s="265"/>
      <c r="H118" s="265"/>
      <c r="I118" s="248"/>
    </row>
    <row r="119" spans="1:9">
      <c r="A119" s="186"/>
      <c r="B119" s="186"/>
      <c r="C119" s="91"/>
      <c r="D119" s="94"/>
      <c r="E119" s="94"/>
      <c r="F119" s="186"/>
      <c r="G119" s="186"/>
      <c r="H119" s="265"/>
      <c r="I119" s="248"/>
    </row>
    <row r="120" spans="1:9">
      <c r="A120" s="186"/>
      <c r="B120" s="186"/>
      <c r="C120" s="91"/>
      <c r="D120" s="94"/>
      <c r="E120" s="94"/>
      <c r="F120" s="186"/>
      <c r="G120" s="186"/>
      <c r="H120" s="265"/>
      <c r="I120" s="248"/>
    </row>
    <row r="121" spans="1:9">
      <c r="A121" s="186"/>
      <c r="B121" s="186"/>
      <c r="C121" s="91"/>
      <c r="D121" s="94"/>
      <c r="E121" s="94"/>
      <c r="F121" s="186"/>
      <c r="G121" s="186"/>
      <c r="H121" s="265"/>
      <c r="I121" s="248"/>
    </row>
    <row r="122" spans="1:9">
      <c r="A122" s="186"/>
      <c r="B122" s="186"/>
      <c r="C122" s="91"/>
      <c r="D122" s="94"/>
      <c r="E122" s="94"/>
      <c r="F122" s="186"/>
      <c r="G122" s="186"/>
      <c r="H122" s="265"/>
      <c r="I122" s="248"/>
    </row>
    <row r="123" spans="1:9">
      <c r="A123" s="186"/>
      <c r="B123" s="186"/>
      <c r="C123" s="91"/>
      <c r="D123" s="94"/>
      <c r="E123" s="94"/>
      <c r="F123" s="186"/>
      <c r="G123" s="186"/>
      <c r="H123" s="265"/>
      <c r="I123" s="248"/>
    </row>
    <row r="124" spans="1:9">
      <c r="A124" s="186"/>
      <c r="B124" s="186"/>
      <c r="C124" s="91"/>
      <c r="D124" s="94"/>
      <c r="E124" s="94"/>
      <c r="F124" s="186"/>
      <c r="G124" s="186"/>
      <c r="H124" s="265"/>
      <c r="I124" s="248"/>
    </row>
    <row r="125" spans="1:9">
      <c r="A125" s="186"/>
      <c r="B125" s="186"/>
      <c r="C125" s="91"/>
      <c r="D125" s="94"/>
      <c r="E125" s="94"/>
      <c r="F125" s="186"/>
      <c r="G125" s="186"/>
      <c r="H125" s="265"/>
      <c r="I125" s="248"/>
    </row>
    <row r="126" spans="1:9">
      <c r="A126" s="186"/>
      <c r="B126" s="186"/>
      <c r="C126" s="91"/>
      <c r="D126" s="94"/>
      <c r="E126" s="94"/>
      <c r="F126" s="186"/>
      <c r="G126" s="186"/>
      <c r="H126" s="265"/>
      <c r="I126" s="248"/>
    </row>
    <row r="127" spans="1:9">
      <c r="A127" s="186"/>
      <c r="B127" s="186"/>
      <c r="C127" s="91"/>
      <c r="D127" s="94"/>
      <c r="E127" s="94"/>
      <c r="F127" s="186"/>
      <c r="G127" s="186"/>
      <c r="H127" s="265"/>
      <c r="I127" s="248"/>
    </row>
    <row r="128" spans="1:9">
      <c r="A128" s="186"/>
      <c r="B128" s="186"/>
      <c r="C128" s="91"/>
      <c r="D128" s="94"/>
      <c r="E128" s="94"/>
      <c r="F128" s="186"/>
      <c r="G128" s="186"/>
      <c r="H128" s="265"/>
      <c r="I128" s="248"/>
    </row>
    <row r="129" spans="1:14">
      <c r="A129" s="186"/>
      <c r="B129" s="186"/>
      <c r="C129" s="91"/>
      <c r="D129" s="94"/>
      <c r="E129" s="94"/>
      <c r="F129" s="186"/>
      <c r="G129" s="186"/>
      <c r="H129" s="265"/>
      <c r="I129" s="248"/>
    </row>
    <row r="130" spans="1:14">
      <c r="A130" s="186"/>
      <c r="B130" s="186"/>
      <c r="C130" s="91"/>
      <c r="D130" s="94"/>
      <c r="E130" s="94"/>
      <c r="F130" s="186"/>
      <c r="G130" s="186"/>
      <c r="H130" s="265"/>
      <c r="I130" s="248"/>
    </row>
    <row r="131" spans="1:14">
      <c r="A131" s="186"/>
      <c r="B131" s="186"/>
      <c r="C131" s="91"/>
      <c r="D131" s="94"/>
      <c r="E131" s="94"/>
      <c r="F131" s="186"/>
      <c r="G131" s="186"/>
      <c r="H131" s="265"/>
      <c r="I131" s="248"/>
    </row>
    <row r="132" spans="1:14">
      <c r="A132" s="186"/>
      <c r="B132" s="406"/>
      <c r="C132" s="245"/>
      <c r="D132" s="407"/>
      <c r="E132" s="407"/>
      <c r="F132" s="406"/>
      <c r="G132" s="406"/>
      <c r="H132" s="272"/>
      <c r="I132" s="408"/>
      <c r="J132" s="260"/>
      <c r="K132" s="409"/>
      <c r="L132" s="79"/>
      <c r="M132" s="406"/>
      <c r="N132" s="79"/>
    </row>
    <row r="133" spans="1:14">
      <c r="A133" s="186"/>
      <c r="B133" s="406"/>
      <c r="C133" s="245"/>
      <c r="D133" s="407"/>
      <c r="E133" s="407"/>
      <c r="F133" s="406"/>
      <c r="G133" s="406"/>
      <c r="H133" s="272"/>
      <c r="I133" s="408"/>
      <c r="J133" s="260"/>
      <c r="K133" s="409"/>
      <c r="L133" s="79"/>
      <c r="M133" s="406"/>
      <c r="N133" s="79"/>
    </row>
    <row r="134" spans="1:14">
      <c r="A134" s="186"/>
      <c r="B134" s="406"/>
      <c r="C134" s="245"/>
      <c r="D134" s="326"/>
      <c r="E134" s="326"/>
      <c r="F134" s="406"/>
      <c r="G134" s="406"/>
      <c r="H134" s="272"/>
      <c r="I134" s="408"/>
      <c r="J134" s="260"/>
      <c r="K134" s="409"/>
      <c r="L134" s="79"/>
      <c r="M134" s="406"/>
      <c r="N134" s="79"/>
    </row>
    <row r="135" spans="1:14">
      <c r="A135" s="186"/>
      <c r="B135" s="406"/>
      <c r="C135" s="245"/>
      <c r="D135" s="407"/>
      <c r="E135" s="407"/>
      <c r="F135" s="406"/>
      <c r="G135" s="406"/>
      <c r="H135" s="272"/>
      <c r="I135" s="408"/>
      <c r="J135" s="260"/>
      <c r="K135" s="409"/>
      <c r="L135" s="79"/>
      <c r="M135" s="406"/>
      <c r="N135" s="79"/>
    </row>
    <row r="136" spans="1:14">
      <c r="A136" s="186">
        <v>64</v>
      </c>
      <c r="B136" s="406"/>
      <c r="C136" s="245"/>
      <c r="D136" s="410"/>
      <c r="E136" s="410"/>
      <c r="F136" s="411"/>
      <c r="G136" s="411"/>
      <c r="H136" s="411"/>
      <c r="I136" s="412"/>
      <c r="J136" s="260"/>
      <c r="K136" s="409"/>
      <c r="L136" s="79"/>
      <c r="M136" s="406"/>
      <c r="N136" s="79"/>
    </row>
    <row r="137" spans="1:14" ht="16.5" thickBot="1">
      <c r="A137" s="254"/>
      <c r="B137" s="406"/>
      <c r="C137" s="245"/>
      <c r="D137" s="410"/>
      <c r="E137" s="410"/>
      <c r="F137" s="406"/>
      <c r="G137" s="406"/>
      <c r="H137" s="406"/>
      <c r="I137" s="412"/>
      <c r="J137" s="260"/>
      <c r="K137" s="409"/>
      <c r="L137" s="79"/>
      <c r="M137" s="406"/>
      <c r="N137" s="79"/>
    </row>
    <row r="138" spans="1:14">
      <c r="B138" s="413"/>
      <c r="C138" s="79"/>
      <c r="D138" s="79"/>
      <c r="E138" s="79"/>
      <c r="F138" s="245"/>
      <c r="G138" s="245"/>
      <c r="H138" s="245"/>
      <c r="I138" s="260"/>
      <c r="J138" s="260"/>
      <c r="K138" s="409"/>
      <c r="L138" s="79"/>
      <c r="M138" s="406"/>
      <c r="N138" s="79"/>
    </row>
    <row r="139" spans="1:14">
      <c r="B139" s="413"/>
      <c r="C139" s="79"/>
      <c r="D139" s="79"/>
      <c r="E139" s="79"/>
      <c r="F139" s="414"/>
      <c r="G139" s="414"/>
      <c r="H139" s="245"/>
      <c r="I139" s="260"/>
      <c r="J139" s="414"/>
      <c r="K139" s="409"/>
      <c r="L139" s="79"/>
      <c r="M139" s="406"/>
      <c r="N139" s="79"/>
    </row>
    <row r="140" spans="1:14">
      <c r="B140" s="413"/>
      <c r="C140" s="245"/>
      <c r="D140" s="79"/>
      <c r="E140" s="79"/>
      <c r="F140" s="245"/>
      <c r="G140" s="245"/>
      <c r="H140" s="245"/>
      <c r="I140" s="260"/>
      <c r="J140" s="260"/>
      <c r="K140" s="409"/>
      <c r="L140" s="79"/>
      <c r="M140" s="406"/>
      <c r="N140" s="79"/>
    </row>
    <row r="141" spans="1:14">
      <c r="B141" s="413"/>
      <c r="C141" s="245"/>
      <c r="D141" s="79"/>
      <c r="E141" s="79"/>
      <c r="F141" s="245"/>
      <c r="G141" s="245"/>
      <c r="H141" s="245"/>
      <c r="I141" s="260"/>
      <c r="J141" s="260"/>
      <c r="K141" s="409"/>
      <c r="L141" s="79"/>
      <c r="M141" s="406"/>
      <c r="N141" s="79"/>
    </row>
    <row r="142" spans="1:14">
      <c r="B142" s="413"/>
      <c r="C142" s="245"/>
      <c r="D142" s="79"/>
      <c r="E142" s="79"/>
      <c r="F142" s="245"/>
      <c r="G142" s="245"/>
      <c r="H142" s="245"/>
      <c r="I142" s="260"/>
      <c r="J142" s="260"/>
      <c r="K142" s="409"/>
      <c r="L142" s="79"/>
      <c r="M142" s="406"/>
      <c r="N142" s="79"/>
    </row>
    <row r="143" spans="1:14">
      <c r="B143" s="413"/>
      <c r="C143" s="245"/>
      <c r="D143" s="79"/>
      <c r="E143" s="79"/>
      <c r="F143" s="245"/>
      <c r="G143" s="245"/>
      <c r="H143" s="245"/>
      <c r="I143" s="260"/>
      <c r="J143" s="260"/>
      <c r="K143" s="409"/>
      <c r="L143" s="79"/>
      <c r="M143" s="406"/>
      <c r="N143" s="79"/>
    </row>
    <row r="144" spans="1:14">
      <c r="B144" s="413"/>
      <c r="C144" s="245"/>
      <c r="D144" s="79"/>
      <c r="E144" s="79"/>
      <c r="F144" s="245"/>
      <c r="G144" s="245"/>
      <c r="H144" s="245"/>
      <c r="I144" s="260"/>
      <c r="J144" s="260"/>
      <c r="K144" s="409"/>
      <c r="L144" s="79"/>
      <c r="M144" s="406"/>
      <c r="N144" s="79"/>
    </row>
    <row r="145" spans="2:14">
      <c r="B145" s="413"/>
      <c r="C145" s="245"/>
      <c r="D145" s="79"/>
      <c r="E145" s="79"/>
      <c r="F145" s="245"/>
      <c r="G145" s="245"/>
      <c r="H145" s="245"/>
      <c r="I145" s="260"/>
      <c r="J145" s="260"/>
      <c r="K145" s="409"/>
      <c r="L145" s="79"/>
      <c r="M145" s="406"/>
      <c r="N145" s="79"/>
    </row>
    <row r="146" spans="2:14">
      <c r="B146" s="413"/>
      <c r="C146" s="245"/>
      <c r="D146" s="79"/>
      <c r="E146" s="79"/>
      <c r="F146" s="245"/>
      <c r="G146" s="245"/>
      <c r="H146" s="245"/>
      <c r="I146" s="260"/>
      <c r="J146" s="260"/>
      <c r="K146" s="409"/>
      <c r="L146" s="79"/>
      <c r="M146" s="406"/>
      <c r="N146" s="79"/>
    </row>
    <row r="147" spans="2:14">
      <c r="B147" s="413"/>
      <c r="C147" s="79"/>
      <c r="D147" s="79"/>
      <c r="E147" s="79"/>
      <c r="F147" s="245"/>
      <c r="G147" s="245"/>
      <c r="H147" s="245"/>
      <c r="I147" s="260"/>
      <c r="J147" s="260"/>
      <c r="K147" s="409"/>
      <c r="L147" s="79"/>
      <c r="M147" s="406"/>
      <c r="N147" s="79"/>
    </row>
  </sheetData>
  <mergeCells count="3">
    <mergeCell ref="A1:C1"/>
    <mergeCell ref="A2:C2"/>
    <mergeCell ref="A3:C3"/>
  </mergeCells>
  <pageMargins left="0.75" right="0.75" top="1" bottom="1" header="0.51180555555555496" footer="0.51180555555555496"/>
  <pageSetup paperSize="0" scale="0" firstPageNumber="0" orientation="portrait" usePrinterDefaults="0" horizontalDpi="0" verticalDpi="0" copies="0"/>
  <drawing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MN55"/>
  <sheetViews>
    <sheetView zoomScale="75" zoomScaleNormal="75" zoomScalePageLayoutView="75" workbookViewId="0">
      <pane ySplit="4" topLeftCell="A5" activePane="bottomLeft" state="frozen"/>
      <selection pane="bottomLeft" activeCell="A4" sqref="A4"/>
    </sheetView>
  </sheetViews>
  <sheetFormatPr defaultColWidth="8.875" defaultRowHeight="15.75"/>
  <cols>
    <col min="1" max="1" width="4.875" style="62" customWidth="1"/>
    <col min="2" max="2" width="31" style="65" customWidth="1"/>
    <col min="3" max="3" width="23.375" style="65" customWidth="1"/>
    <col min="4" max="4" width="8.875" style="65"/>
    <col min="5" max="5" width="13.375" style="65" customWidth="1"/>
    <col min="6" max="6" width="11.5" style="66" customWidth="1"/>
    <col min="7" max="7" width="14.5" style="66" customWidth="1"/>
    <col min="8" max="8" width="3.875" style="65" customWidth="1"/>
    <col min="9" max="9" width="13.375" style="78" customWidth="1"/>
    <col min="10" max="10" width="12.125" style="66" customWidth="1"/>
    <col min="11" max="11" width="15.875" style="66" customWidth="1"/>
    <col min="12" max="12" width="3.875" style="78" customWidth="1"/>
    <col min="13" max="13" width="13.375" style="78" customWidth="1"/>
    <col min="14" max="14" width="10.125" style="66" customWidth="1"/>
    <col min="15" max="15" width="15.875" style="66" customWidth="1"/>
    <col min="16" max="16" width="3.625" style="66" customWidth="1"/>
    <col min="17" max="17" width="13.375" style="65" customWidth="1"/>
    <col min="18" max="18" width="13.375" style="78" customWidth="1"/>
    <col min="19" max="19" width="15.875" style="65" customWidth="1"/>
    <col min="20" max="1028" width="8.875" style="65"/>
  </cols>
  <sheetData>
    <row r="1" spans="1:1028" s="465" customFormat="1">
      <c r="A1" s="610" t="s">
        <v>1576</v>
      </c>
      <c r="B1" s="611"/>
      <c r="C1" s="611"/>
      <c r="D1" s="78"/>
      <c r="E1" s="78"/>
      <c r="F1" s="66"/>
      <c r="G1" s="66"/>
      <c r="H1" s="78"/>
      <c r="I1" s="78"/>
      <c r="J1" s="66"/>
      <c r="K1" s="66"/>
      <c r="L1" s="78"/>
      <c r="M1" s="78"/>
      <c r="N1" s="66"/>
      <c r="O1" s="66"/>
      <c r="P1" s="66"/>
      <c r="Q1" s="78"/>
      <c r="R1" s="78"/>
      <c r="S1" s="78"/>
      <c r="T1" s="78"/>
      <c r="U1" s="78"/>
      <c r="V1" s="78"/>
      <c r="W1" s="78"/>
      <c r="X1" s="78"/>
      <c r="Y1" s="78"/>
      <c r="Z1" s="78"/>
      <c r="AA1" s="78"/>
      <c r="AB1" s="78"/>
      <c r="AC1" s="78"/>
      <c r="AD1" s="78"/>
      <c r="AE1" s="78"/>
      <c r="AF1" s="78"/>
      <c r="AG1" s="78"/>
      <c r="AH1" s="78"/>
      <c r="AI1" s="78"/>
      <c r="AJ1" s="78"/>
      <c r="AK1" s="78"/>
      <c r="AL1" s="78"/>
      <c r="AM1" s="78"/>
      <c r="AN1" s="78"/>
      <c r="AO1" s="78"/>
      <c r="AP1" s="78"/>
      <c r="AQ1" s="78"/>
      <c r="AR1" s="78"/>
      <c r="AS1" s="78"/>
      <c r="AT1" s="78"/>
      <c r="AU1" s="78"/>
      <c r="AV1" s="78"/>
      <c r="AW1" s="78"/>
      <c r="AX1" s="78"/>
      <c r="AY1" s="78"/>
      <c r="AZ1" s="78"/>
      <c r="BA1" s="78"/>
      <c r="BB1" s="78"/>
      <c r="BC1" s="78"/>
      <c r="BD1" s="78"/>
      <c r="BE1" s="78"/>
      <c r="BF1" s="78"/>
      <c r="BG1" s="78"/>
      <c r="BH1" s="78"/>
      <c r="BI1" s="78"/>
      <c r="BJ1" s="78"/>
      <c r="BK1" s="78"/>
      <c r="BL1" s="78"/>
      <c r="BM1" s="78"/>
      <c r="BN1" s="78"/>
      <c r="BO1" s="78"/>
      <c r="BP1" s="78"/>
      <c r="BQ1" s="78"/>
      <c r="BR1" s="78"/>
      <c r="BS1" s="78"/>
      <c r="BT1" s="78"/>
      <c r="BU1" s="78"/>
      <c r="BV1" s="78"/>
      <c r="BW1" s="78"/>
      <c r="BX1" s="78"/>
      <c r="BY1" s="78"/>
      <c r="BZ1" s="78"/>
      <c r="CA1" s="78"/>
      <c r="CB1" s="78"/>
      <c r="CC1" s="78"/>
      <c r="CD1" s="78"/>
      <c r="CE1" s="78"/>
      <c r="CF1" s="78"/>
      <c r="CG1" s="78"/>
      <c r="CH1" s="78"/>
      <c r="CI1" s="78"/>
      <c r="CJ1" s="78"/>
      <c r="CK1" s="78"/>
      <c r="CL1" s="78"/>
      <c r="CM1" s="78"/>
      <c r="CN1" s="78"/>
      <c r="CO1" s="78"/>
      <c r="CP1" s="78"/>
      <c r="CQ1" s="78"/>
      <c r="CR1" s="78"/>
      <c r="CS1" s="78"/>
      <c r="CT1" s="78"/>
      <c r="CU1" s="78"/>
      <c r="CV1" s="78"/>
      <c r="CW1" s="78"/>
      <c r="CX1" s="78"/>
      <c r="CY1" s="78"/>
      <c r="CZ1" s="78"/>
      <c r="DA1" s="78"/>
      <c r="DB1" s="78"/>
      <c r="DC1" s="78"/>
      <c r="DD1" s="78"/>
      <c r="DE1" s="78"/>
      <c r="DF1" s="78"/>
      <c r="DG1" s="78"/>
      <c r="DH1" s="78"/>
      <c r="DI1" s="78"/>
      <c r="DJ1" s="78"/>
      <c r="DK1" s="78"/>
      <c r="DL1" s="78"/>
      <c r="DM1" s="78"/>
      <c r="DN1" s="78"/>
      <c r="DO1" s="78"/>
      <c r="DP1" s="78"/>
      <c r="DQ1" s="78"/>
      <c r="DR1" s="78"/>
      <c r="DS1" s="78"/>
      <c r="DT1" s="78"/>
      <c r="DU1" s="78"/>
      <c r="DV1" s="78"/>
      <c r="DW1" s="78"/>
      <c r="DX1" s="78"/>
      <c r="DY1" s="78"/>
      <c r="DZ1" s="78"/>
      <c r="EA1" s="78"/>
      <c r="EB1" s="78"/>
      <c r="EC1" s="78"/>
      <c r="ED1" s="78"/>
      <c r="EE1" s="78"/>
      <c r="EF1" s="78"/>
      <c r="EG1" s="78"/>
      <c r="EH1" s="78"/>
      <c r="EI1" s="78"/>
      <c r="EJ1" s="78"/>
      <c r="EK1" s="78"/>
      <c r="EL1" s="78"/>
      <c r="EM1" s="78"/>
      <c r="EN1" s="78"/>
      <c r="EO1" s="78"/>
      <c r="EP1" s="78"/>
      <c r="EQ1" s="78"/>
      <c r="ER1" s="78"/>
      <c r="ES1" s="78"/>
      <c r="ET1" s="78"/>
      <c r="EU1" s="78"/>
      <c r="EV1" s="78"/>
      <c r="EW1" s="78"/>
      <c r="EX1" s="78"/>
      <c r="EY1" s="78"/>
      <c r="EZ1" s="78"/>
      <c r="FA1" s="78"/>
      <c r="FB1" s="78"/>
      <c r="FC1" s="78"/>
      <c r="FD1" s="78"/>
      <c r="FE1" s="78"/>
      <c r="FF1" s="78"/>
      <c r="FG1" s="78"/>
      <c r="FH1" s="78"/>
      <c r="FI1" s="78"/>
      <c r="FJ1" s="78"/>
      <c r="FK1" s="78"/>
      <c r="FL1" s="78"/>
      <c r="FM1" s="78"/>
      <c r="FN1" s="78"/>
      <c r="FO1" s="78"/>
      <c r="FP1" s="78"/>
      <c r="FQ1" s="78"/>
      <c r="FR1" s="78"/>
      <c r="FS1" s="78"/>
      <c r="FT1" s="78"/>
      <c r="FU1" s="78"/>
      <c r="FV1" s="78"/>
      <c r="FW1" s="78"/>
      <c r="FX1" s="78"/>
      <c r="FY1" s="78"/>
      <c r="FZ1" s="78"/>
      <c r="GA1" s="78"/>
      <c r="GB1" s="78"/>
      <c r="GC1" s="78"/>
      <c r="GD1" s="78"/>
      <c r="GE1" s="78"/>
      <c r="GF1" s="78"/>
      <c r="GG1" s="78"/>
      <c r="GH1" s="78"/>
      <c r="GI1" s="78"/>
      <c r="GJ1" s="78"/>
      <c r="GK1" s="78"/>
      <c r="GL1" s="78"/>
      <c r="GM1" s="78"/>
      <c r="GN1" s="78"/>
      <c r="GO1" s="78"/>
      <c r="GP1" s="78"/>
      <c r="GQ1" s="78"/>
      <c r="GR1" s="78"/>
      <c r="GS1" s="78"/>
      <c r="GT1" s="78"/>
      <c r="GU1" s="78"/>
      <c r="GV1" s="78"/>
      <c r="GW1" s="78"/>
      <c r="GX1" s="78"/>
      <c r="GY1" s="78"/>
      <c r="GZ1" s="78"/>
      <c r="HA1" s="78"/>
      <c r="HB1" s="78"/>
      <c r="HC1" s="78"/>
      <c r="HD1" s="78"/>
      <c r="HE1" s="78"/>
      <c r="HF1" s="78"/>
      <c r="HG1" s="78"/>
      <c r="HH1" s="78"/>
      <c r="HI1" s="78"/>
      <c r="HJ1" s="78"/>
      <c r="HK1" s="78"/>
      <c r="HL1" s="78"/>
      <c r="HM1" s="78"/>
      <c r="HN1" s="78"/>
      <c r="HO1" s="78"/>
      <c r="HP1" s="78"/>
      <c r="HQ1" s="78"/>
      <c r="HR1" s="78"/>
      <c r="HS1" s="78"/>
      <c r="HT1" s="78"/>
      <c r="HU1" s="78"/>
      <c r="HV1" s="78"/>
      <c r="HW1" s="78"/>
      <c r="HX1" s="78"/>
      <c r="HY1" s="78"/>
      <c r="HZ1" s="78"/>
      <c r="IA1" s="78"/>
      <c r="IB1" s="78"/>
      <c r="IC1" s="78"/>
      <c r="ID1" s="78"/>
      <c r="IE1" s="78"/>
      <c r="IF1" s="78"/>
      <c r="IG1" s="78"/>
      <c r="IH1" s="78"/>
      <c r="II1" s="78"/>
      <c r="IJ1" s="78"/>
      <c r="IK1" s="78"/>
      <c r="IL1" s="78"/>
      <c r="IM1" s="78"/>
      <c r="IN1" s="78"/>
      <c r="IO1" s="78"/>
      <c r="IP1" s="78"/>
      <c r="IQ1" s="78"/>
      <c r="IR1" s="78"/>
      <c r="IS1" s="78"/>
      <c r="IT1" s="78"/>
      <c r="IU1" s="78"/>
      <c r="IV1" s="78"/>
      <c r="IW1" s="78"/>
      <c r="IX1" s="78"/>
      <c r="IY1" s="78"/>
      <c r="IZ1" s="78"/>
      <c r="JA1" s="78"/>
      <c r="JB1" s="78"/>
      <c r="JC1" s="78"/>
      <c r="JD1" s="78"/>
      <c r="JE1" s="78"/>
      <c r="JF1" s="78"/>
      <c r="JG1" s="78"/>
      <c r="JH1" s="78"/>
      <c r="JI1" s="78"/>
      <c r="JJ1" s="78"/>
      <c r="JK1" s="78"/>
      <c r="JL1" s="78"/>
      <c r="JM1" s="78"/>
      <c r="JN1" s="78"/>
      <c r="JO1" s="78"/>
      <c r="JP1" s="78"/>
      <c r="JQ1" s="78"/>
      <c r="JR1" s="78"/>
      <c r="JS1" s="78"/>
      <c r="JT1" s="78"/>
      <c r="JU1" s="78"/>
      <c r="JV1" s="78"/>
      <c r="JW1" s="78"/>
      <c r="JX1" s="78"/>
      <c r="JY1" s="78"/>
      <c r="JZ1" s="78"/>
      <c r="KA1" s="78"/>
      <c r="KB1" s="78"/>
      <c r="KC1" s="78"/>
      <c r="KD1" s="78"/>
      <c r="KE1" s="78"/>
      <c r="KF1" s="78"/>
      <c r="KG1" s="78"/>
      <c r="KH1" s="78"/>
      <c r="KI1" s="78"/>
      <c r="KJ1" s="78"/>
      <c r="KK1" s="78"/>
      <c r="KL1" s="78"/>
      <c r="KM1" s="78"/>
      <c r="KN1" s="78"/>
      <c r="KO1" s="78"/>
      <c r="KP1" s="78"/>
      <c r="KQ1" s="78"/>
      <c r="KR1" s="78"/>
      <c r="KS1" s="78"/>
      <c r="KT1" s="78"/>
      <c r="KU1" s="78"/>
      <c r="KV1" s="78"/>
      <c r="KW1" s="78"/>
      <c r="KX1" s="78"/>
      <c r="KY1" s="78"/>
      <c r="KZ1" s="78"/>
      <c r="LA1" s="78"/>
      <c r="LB1" s="78"/>
      <c r="LC1" s="78"/>
      <c r="LD1" s="78"/>
      <c r="LE1" s="78"/>
      <c r="LF1" s="78"/>
      <c r="LG1" s="78"/>
      <c r="LH1" s="78"/>
      <c r="LI1" s="78"/>
      <c r="LJ1" s="78"/>
      <c r="LK1" s="78"/>
      <c r="LL1" s="78"/>
      <c r="LM1" s="78"/>
      <c r="LN1" s="78"/>
      <c r="LO1" s="78"/>
      <c r="LP1" s="78"/>
      <c r="LQ1" s="78"/>
      <c r="LR1" s="78"/>
      <c r="LS1" s="78"/>
      <c r="LT1" s="78"/>
      <c r="LU1" s="78"/>
      <c r="LV1" s="78"/>
      <c r="LW1" s="78"/>
      <c r="LX1" s="78"/>
      <c r="LY1" s="78"/>
      <c r="LZ1" s="78"/>
      <c r="MA1" s="78"/>
      <c r="MB1" s="78"/>
      <c r="MC1" s="78"/>
      <c r="MD1" s="78"/>
      <c r="ME1" s="78"/>
      <c r="MF1" s="78"/>
      <c r="MG1" s="78"/>
      <c r="MH1" s="78"/>
      <c r="MI1" s="78"/>
      <c r="MJ1" s="78"/>
      <c r="MK1" s="78"/>
      <c r="ML1" s="78"/>
      <c r="MM1" s="78"/>
      <c r="MN1" s="78"/>
      <c r="MO1" s="78"/>
      <c r="MP1" s="78"/>
      <c r="MQ1" s="78"/>
      <c r="MR1" s="78"/>
      <c r="MS1" s="78"/>
      <c r="MT1" s="78"/>
      <c r="MU1" s="78"/>
      <c r="MV1" s="78"/>
      <c r="MW1" s="78"/>
      <c r="MX1" s="78"/>
      <c r="MY1" s="78"/>
      <c r="MZ1" s="78"/>
      <c r="NA1" s="78"/>
      <c r="NB1" s="78"/>
      <c r="NC1" s="78"/>
      <c r="ND1" s="78"/>
      <c r="NE1" s="78"/>
      <c r="NF1" s="78"/>
      <c r="NG1" s="78"/>
      <c r="NH1" s="78"/>
      <c r="NI1" s="78"/>
      <c r="NJ1" s="78"/>
      <c r="NK1" s="78"/>
      <c r="NL1" s="78"/>
      <c r="NM1" s="78"/>
      <c r="NN1" s="78"/>
      <c r="NO1" s="78"/>
      <c r="NP1" s="78"/>
      <c r="NQ1" s="78"/>
      <c r="NR1" s="78"/>
      <c r="NS1" s="78"/>
      <c r="NT1" s="78"/>
      <c r="NU1" s="78"/>
      <c r="NV1" s="78"/>
      <c r="NW1" s="78"/>
      <c r="NX1" s="78"/>
      <c r="NY1" s="78"/>
      <c r="NZ1" s="78"/>
      <c r="OA1" s="78"/>
      <c r="OB1" s="78"/>
      <c r="OC1" s="78"/>
      <c r="OD1" s="78"/>
      <c r="OE1" s="78"/>
      <c r="OF1" s="78"/>
      <c r="OG1" s="78"/>
      <c r="OH1" s="78"/>
      <c r="OI1" s="78"/>
      <c r="OJ1" s="78"/>
      <c r="OK1" s="78"/>
      <c r="OL1" s="78"/>
      <c r="OM1" s="78"/>
      <c r="ON1" s="78"/>
      <c r="OO1" s="78"/>
      <c r="OP1" s="78"/>
      <c r="OQ1" s="78"/>
      <c r="OR1" s="78"/>
      <c r="OS1" s="78"/>
      <c r="OT1" s="78"/>
      <c r="OU1" s="78"/>
      <c r="OV1" s="78"/>
      <c r="OW1" s="78"/>
      <c r="OX1" s="78"/>
      <c r="OY1" s="78"/>
      <c r="OZ1" s="78"/>
      <c r="PA1" s="78"/>
      <c r="PB1" s="78"/>
      <c r="PC1" s="78"/>
      <c r="PD1" s="78"/>
      <c r="PE1" s="78"/>
      <c r="PF1" s="78"/>
      <c r="PG1" s="78"/>
      <c r="PH1" s="78"/>
      <c r="PI1" s="78"/>
      <c r="PJ1" s="78"/>
      <c r="PK1" s="78"/>
      <c r="PL1" s="78"/>
      <c r="PM1" s="78"/>
      <c r="PN1" s="78"/>
      <c r="PO1" s="78"/>
      <c r="PP1" s="78"/>
      <c r="PQ1" s="78"/>
      <c r="PR1" s="78"/>
      <c r="PS1" s="78"/>
      <c r="PT1" s="78"/>
      <c r="PU1" s="78"/>
      <c r="PV1" s="78"/>
      <c r="PW1" s="78"/>
      <c r="PX1" s="78"/>
      <c r="PY1" s="78"/>
      <c r="PZ1" s="78"/>
      <c r="QA1" s="78"/>
      <c r="QB1" s="78"/>
      <c r="QC1" s="78"/>
      <c r="QD1" s="78"/>
      <c r="QE1" s="78"/>
      <c r="QF1" s="78"/>
      <c r="QG1" s="78"/>
      <c r="QH1" s="78"/>
      <c r="QI1" s="78"/>
      <c r="QJ1" s="78"/>
      <c r="QK1" s="78"/>
      <c r="QL1" s="78"/>
      <c r="QM1" s="78"/>
      <c r="QN1" s="78"/>
      <c r="QO1" s="78"/>
      <c r="QP1" s="78"/>
      <c r="QQ1" s="78"/>
      <c r="QR1" s="78"/>
      <c r="QS1" s="78"/>
      <c r="QT1" s="78"/>
      <c r="QU1" s="78"/>
      <c r="QV1" s="78"/>
      <c r="QW1" s="78"/>
      <c r="QX1" s="78"/>
      <c r="QY1" s="78"/>
      <c r="QZ1" s="78"/>
      <c r="RA1" s="78"/>
      <c r="RB1" s="78"/>
      <c r="RC1" s="78"/>
      <c r="RD1" s="78"/>
      <c r="RE1" s="78"/>
      <c r="RF1" s="78"/>
      <c r="RG1" s="78"/>
      <c r="RH1" s="78"/>
      <c r="RI1" s="78"/>
      <c r="RJ1" s="78"/>
      <c r="RK1" s="78"/>
      <c r="RL1" s="78"/>
      <c r="RM1" s="78"/>
      <c r="RN1" s="78"/>
      <c r="RO1" s="78"/>
      <c r="RP1" s="78"/>
      <c r="RQ1" s="78"/>
      <c r="RR1" s="78"/>
      <c r="RS1" s="78"/>
      <c r="RT1" s="78"/>
      <c r="RU1" s="78"/>
      <c r="RV1" s="78"/>
      <c r="RW1" s="78"/>
      <c r="RX1" s="78"/>
      <c r="RY1" s="78"/>
      <c r="RZ1" s="78"/>
      <c r="SA1" s="78"/>
      <c r="SB1" s="78"/>
      <c r="SC1" s="78"/>
      <c r="SD1" s="78"/>
      <c r="SE1" s="78"/>
      <c r="SF1" s="78"/>
      <c r="SG1" s="78"/>
      <c r="SH1" s="78"/>
      <c r="SI1" s="78"/>
      <c r="SJ1" s="78"/>
      <c r="SK1" s="78"/>
      <c r="SL1" s="78"/>
      <c r="SM1" s="78"/>
      <c r="SN1" s="78"/>
      <c r="SO1" s="78"/>
      <c r="SP1" s="78"/>
      <c r="SQ1" s="78"/>
      <c r="SR1" s="78"/>
      <c r="SS1" s="78"/>
      <c r="ST1" s="78"/>
      <c r="SU1" s="78"/>
      <c r="SV1" s="78"/>
      <c r="SW1" s="78"/>
      <c r="SX1" s="78"/>
      <c r="SY1" s="78"/>
      <c r="SZ1" s="78"/>
      <c r="TA1" s="78"/>
      <c r="TB1" s="78"/>
      <c r="TC1" s="78"/>
      <c r="TD1" s="78"/>
      <c r="TE1" s="78"/>
      <c r="TF1" s="78"/>
      <c r="TG1" s="78"/>
      <c r="TH1" s="78"/>
      <c r="TI1" s="78"/>
      <c r="TJ1" s="78"/>
      <c r="TK1" s="78"/>
      <c r="TL1" s="78"/>
      <c r="TM1" s="78"/>
      <c r="TN1" s="78"/>
      <c r="TO1" s="78"/>
      <c r="TP1" s="78"/>
      <c r="TQ1" s="78"/>
      <c r="TR1" s="78"/>
      <c r="TS1" s="78"/>
      <c r="TT1" s="78"/>
      <c r="TU1" s="78"/>
      <c r="TV1" s="78"/>
      <c r="TW1" s="78"/>
      <c r="TX1" s="78"/>
      <c r="TY1" s="78"/>
      <c r="TZ1" s="78"/>
      <c r="UA1" s="78"/>
      <c r="UB1" s="78"/>
      <c r="UC1" s="78"/>
      <c r="UD1" s="78"/>
      <c r="UE1" s="78"/>
      <c r="UF1" s="78"/>
      <c r="UG1" s="78"/>
      <c r="UH1" s="78"/>
      <c r="UI1" s="78"/>
      <c r="UJ1" s="78"/>
      <c r="UK1" s="78"/>
      <c r="UL1" s="78"/>
      <c r="UM1" s="78"/>
      <c r="UN1" s="78"/>
      <c r="UO1" s="78"/>
      <c r="UP1" s="78"/>
      <c r="UQ1" s="78"/>
      <c r="UR1" s="78"/>
      <c r="US1" s="78"/>
      <c r="UT1" s="78"/>
      <c r="UU1" s="78"/>
      <c r="UV1" s="78"/>
      <c r="UW1" s="78"/>
      <c r="UX1" s="78"/>
      <c r="UY1" s="78"/>
      <c r="UZ1" s="78"/>
      <c r="VA1" s="78"/>
      <c r="VB1" s="78"/>
      <c r="VC1" s="78"/>
      <c r="VD1" s="78"/>
      <c r="VE1" s="78"/>
      <c r="VF1" s="78"/>
      <c r="VG1" s="78"/>
      <c r="VH1" s="78"/>
      <c r="VI1" s="78"/>
      <c r="VJ1" s="78"/>
      <c r="VK1" s="78"/>
      <c r="VL1" s="78"/>
      <c r="VM1" s="78"/>
      <c r="VN1" s="78"/>
      <c r="VO1" s="78"/>
      <c r="VP1" s="78"/>
      <c r="VQ1" s="78"/>
      <c r="VR1" s="78"/>
      <c r="VS1" s="78"/>
      <c r="VT1" s="78"/>
      <c r="VU1" s="78"/>
      <c r="VV1" s="78"/>
      <c r="VW1" s="78"/>
      <c r="VX1" s="78"/>
      <c r="VY1" s="78"/>
      <c r="VZ1" s="78"/>
      <c r="WA1" s="78"/>
      <c r="WB1" s="78"/>
      <c r="WC1" s="78"/>
      <c r="WD1" s="78"/>
      <c r="WE1" s="78"/>
      <c r="WF1" s="78"/>
      <c r="WG1" s="78"/>
      <c r="WH1" s="78"/>
      <c r="WI1" s="78"/>
      <c r="WJ1" s="78"/>
      <c r="WK1" s="78"/>
      <c r="WL1" s="78"/>
      <c r="WM1" s="78"/>
      <c r="WN1" s="78"/>
      <c r="WO1" s="78"/>
      <c r="WP1" s="78"/>
      <c r="WQ1" s="78"/>
      <c r="WR1" s="78"/>
      <c r="WS1" s="78"/>
      <c r="WT1" s="78"/>
      <c r="WU1" s="78"/>
      <c r="WV1" s="78"/>
      <c r="WW1" s="78"/>
      <c r="WX1" s="78"/>
      <c r="WY1" s="78"/>
      <c r="WZ1" s="78"/>
      <c r="XA1" s="78"/>
      <c r="XB1" s="78"/>
      <c r="XC1" s="78"/>
      <c r="XD1" s="78"/>
      <c r="XE1" s="78"/>
      <c r="XF1" s="78"/>
      <c r="XG1" s="78"/>
      <c r="XH1" s="78"/>
      <c r="XI1" s="78"/>
      <c r="XJ1" s="78"/>
      <c r="XK1" s="78"/>
      <c r="XL1" s="78"/>
      <c r="XM1" s="78"/>
      <c r="XN1" s="78"/>
      <c r="XO1" s="78"/>
      <c r="XP1" s="78"/>
      <c r="XQ1" s="78"/>
      <c r="XR1" s="78"/>
      <c r="XS1" s="78"/>
      <c r="XT1" s="78"/>
      <c r="XU1" s="78"/>
      <c r="XV1" s="78"/>
      <c r="XW1" s="78"/>
      <c r="XX1" s="78"/>
      <c r="XY1" s="78"/>
      <c r="XZ1" s="78"/>
      <c r="YA1" s="78"/>
      <c r="YB1" s="78"/>
      <c r="YC1" s="78"/>
      <c r="YD1" s="78"/>
      <c r="YE1" s="78"/>
      <c r="YF1" s="78"/>
      <c r="YG1" s="78"/>
      <c r="YH1" s="78"/>
      <c r="YI1" s="78"/>
      <c r="YJ1" s="78"/>
      <c r="YK1" s="78"/>
      <c r="YL1" s="78"/>
      <c r="YM1" s="78"/>
      <c r="YN1" s="78"/>
      <c r="YO1" s="78"/>
      <c r="YP1" s="78"/>
      <c r="YQ1" s="78"/>
      <c r="YR1" s="78"/>
      <c r="YS1" s="78"/>
      <c r="YT1" s="78"/>
      <c r="YU1" s="78"/>
      <c r="YV1" s="78"/>
      <c r="YW1" s="78"/>
      <c r="YX1" s="78"/>
      <c r="YY1" s="78"/>
      <c r="YZ1" s="78"/>
      <c r="ZA1" s="78"/>
      <c r="ZB1" s="78"/>
      <c r="ZC1" s="78"/>
      <c r="ZD1" s="78"/>
      <c r="ZE1" s="78"/>
      <c r="ZF1" s="78"/>
      <c r="ZG1" s="78"/>
      <c r="ZH1" s="78"/>
      <c r="ZI1" s="78"/>
      <c r="ZJ1" s="78"/>
      <c r="ZK1" s="78"/>
      <c r="ZL1" s="78"/>
      <c r="ZM1" s="78"/>
      <c r="ZN1" s="78"/>
      <c r="ZO1" s="78"/>
      <c r="ZP1" s="78"/>
      <c r="ZQ1" s="78"/>
      <c r="ZR1" s="78"/>
      <c r="ZS1" s="78"/>
      <c r="ZT1" s="78"/>
      <c r="ZU1" s="78"/>
      <c r="ZV1" s="78"/>
      <c r="ZW1" s="78"/>
      <c r="ZX1" s="78"/>
      <c r="ZY1" s="78"/>
      <c r="ZZ1" s="78"/>
      <c r="AAA1" s="78"/>
      <c r="AAB1" s="78"/>
      <c r="AAC1" s="78"/>
      <c r="AAD1" s="78"/>
      <c r="AAE1" s="78"/>
      <c r="AAF1" s="78"/>
      <c r="AAG1" s="78"/>
      <c r="AAH1" s="78"/>
      <c r="AAI1" s="78"/>
      <c r="AAJ1" s="78"/>
      <c r="AAK1" s="78"/>
      <c r="AAL1" s="78"/>
      <c r="AAM1" s="78"/>
      <c r="AAN1" s="78"/>
      <c r="AAO1" s="78"/>
      <c r="AAP1" s="78"/>
      <c r="AAQ1" s="78"/>
      <c r="AAR1" s="78"/>
      <c r="AAS1" s="78"/>
      <c r="AAT1" s="78"/>
      <c r="AAU1" s="78"/>
      <c r="AAV1" s="78"/>
      <c r="AAW1" s="78"/>
      <c r="AAX1" s="78"/>
      <c r="AAY1" s="78"/>
      <c r="AAZ1" s="78"/>
      <c r="ABA1" s="78"/>
      <c r="ABB1" s="78"/>
      <c r="ABC1" s="78"/>
      <c r="ABD1" s="78"/>
      <c r="ABE1" s="78"/>
      <c r="ABF1" s="78"/>
      <c r="ABG1" s="78"/>
      <c r="ABH1" s="78"/>
      <c r="ABI1" s="78"/>
      <c r="ABJ1" s="78"/>
      <c r="ABK1" s="78"/>
      <c r="ABL1" s="78"/>
      <c r="ABM1" s="78"/>
      <c r="ABN1" s="78"/>
      <c r="ABO1" s="78"/>
      <c r="ABP1" s="78"/>
      <c r="ABQ1" s="78"/>
      <c r="ABR1" s="78"/>
      <c r="ABS1" s="78"/>
      <c r="ABT1" s="78"/>
      <c r="ABU1" s="78"/>
      <c r="ABV1" s="78"/>
      <c r="ABW1" s="78"/>
      <c r="ABX1" s="78"/>
      <c r="ABY1" s="78"/>
      <c r="ABZ1" s="78"/>
      <c r="ACA1" s="78"/>
      <c r="ACB1" s="78"/>
      <c r="ACC1" s="78"/>
      <c r="ACD1" s="78"/>
      <c r="ACE1" s="78"/>
      <c r="ACF1" s="78"/>
      <c r="ACG1" s="78"/>
      <c r="ACH1" s="78"/>
      <c r="ACI1" s="78"/>
      <c r="ACJ1" s="78"/>
      <c r="ACK1" s="78"/>
      <c r="ACL1" s="78"/>
      <c r="ACM1" s="78"/>
      <c r="ACN1" s="78"/>
      <c r="ACO1" s="78"/>
      <c r="ACP1" s="78"/>
      <c r="ACQ1" s="78"/>
      <c r="ACR1" s="78"/>
      <c r="ACS1" s="78"/>
      <c r="ACT1" s="78"/>
      <c r="ACU1" s="78"/>
      <c r="ACV1" s="78"/>
      <c r="ACW1" s="78"/>
      <c r="ACX1" s="78"/>
      <c r="ACY1" s="78"/>
      <c r="ACZ1" s="78"/>
      <c r="ADA1" s="78"/>
      <c r="ADB1" s="78"/>
      <c r="ADC1" s="78"/>
      <c r="ADD1" s="78"/>
      <c r="ADE1" s="78"/>
      <c r="ADF1" s="78"/>
      <c r="ADG1" s="78"/>
      <c r="ADH1" s="78"/>
      <c r="ADI1" s="78"/>
      <c r="ADJ1" s="78"/>
      <c r="ADK1" s="78"/>
      <c r="ADL1" s="78"/>
      <c r="ADM1" s="78"/>
      <c r="ADN1" s="78"/>
      <c r="ADO1" s="78"/>
      <c r="ADP1" s="78"/>
      <c r="ADQ1" s="78"/>
      <c r="ADR1" s="78"/>
      <c r="ADS1" s="78"/>
      <c r="ADT1" s="78"/>
      <c r="ADU1" s="78"/>
      <c r="ADV1" s="78"/>
      <c r="ADW1" s="78"/>
      <c r="ADX1" s="78"/>
      <c r="ADY1" s="78"/>
      <c r="ADZ1" s="78"/>
      <c r="AEA1" s="78"/>
      <c r="AEB1" s="78"/>
      <c r="AEC1" s="78"/>
      <c r="AED1" s="78"/>
      <c r="AEE1" s="78"/>
      <c r="AEF1" s="78"/>
      <c r="AEG1" s="78"/>
      <c r="AEH1" s="78"/>
      <c r="AEI1" s="78"/>
      <c r="AEJ1" s="78"/>
      <c r="AEK1" s="78"/>
      <c r="AEL1" s="78"/>
      <c r="AEM1" s="78"/>
      <c r="AEN1" s="78"/>
      <c r="AEO1" s="78"/>
      <c r="AEP1" s="78"/>
      <c r="AEQ1" s="78"/>
      <c r="AER1" s="78"/>
      <c r="AES1" s="78"/>
      <c r="AET1" s="78"/>
      <c r="AEU1" s="78"/>
      <c r="AEV1" s="78"/>
      <c r="AEW1" s="78"/>
      <c r="AEX1" s="78"/>
      <c r="AEY1" s="78"/>
      <c r="AEZ1" s="78"/>
      <c r="AFA1" s="78"/>
      <c r="AFB1" s="78"/>
      <c r="AFC1" s="78"/>
      <c r="AFD1" s="78"/>
      <c r="AFE1" s="78"/>
      <c r="AFF1" s="78"/>
      <c r="AFG1" s="78"/>
      <c r="AFH1" s="78"/>
      <c r="AFI1" s="78"/>
      <c r="AFJ1" s="78"/>
      <c r="AFK1" s="78"/>
      <c r="AFL1" s="78"/>
      <c r="AFM1" s="78"/>
      <c r="AFN1" s="78"/>
      <c r="AFO1" s="78"/>
      <c r="AFP1" s="78"/>
      <c r="AFQ1" s="78"/>
      <c r="AFR1" s="78"/>
      <c r="AFS1" s="78"/>
      <c r="AFT1" s="78"/>
      <c r="AFU1" s="78"/>
      <c r="AFV1" s="78"/>
      <c r="AFW1" s="78"/>
      <c r="AFX1" s="78"/>
      <c r="AFY1" s="78"/>
      <c r="AFZ1" s="78"/>
      <c r="AGA1" s="78"/>
      <c r="AGB1" s="78"/>
      <c r="AGC1" s="78"/>
      <c r="AGD1" s="78"/>
      <c r="AGE1" s="78"/>
      <c r="AGF1" s="78"/>
      <c r="AGG1" s="78"/>
      <c r="AGH1" s="78"/>
      <c r="AGI1" s="78"/>
      <c r="AGJ1" s="78"/>
      <c r="AGK1" s="78"/>
      <c r="AGL1" s="78"/>
      <c r="AGM1" s="78"/>
      <c r="AGN1" s="78"/>
      <c r="AGO1" s="78"/>
      <c r="AGP1" s="78"/>
      <c r="AGQ1" s="78"/>
      <c r="AGR1" s="78"/>
      <c r="AGS1" s="78"/>
      <c r="AGT1" s="78"/>
      <c r="AGU1" s="78"/>
      <c r="AGV1" s="78"/>
      <c r="AGW1" s="78"/>
      <c r="AGX1" s="78"/>
      <c r="AGY1" s="78"/>
      <c r="AGZ1" s="78"/>
      <c r="AHA1" s="78"/>
      <c r="AHB1" s="78"/>
      <c r="AHC1" s="78"/>
      <c r="AHD1" s="78"/>
      <c r="AHE1" s="78"/>
      <c r="AHF1" s="78"/>
      <c r="AHG1" s="78"/>
      <c r="AHH1" s="78"/>
      <c r="AHI1" s="78"/>
      <c r="AHJ1" s="78"/>
      <c r="AHK1" s="78"/>
      <c r="AHL1" s="78"/>
      <c r="AHM1" s="78"/>
      <c r="AHN1" s="78"/>
      <c r="AHO1" s="78"/>
      <c r="AHP1" s="78"/>
      <c r="AHQ1" s="78"/>
      <c r="AHR1" s="78"/>
      <c r="AHS1" s="78"/>
      <c r="AHT1" s="78"/>
      <c r="AHU1" s="78"/>
      <c r="AHV1" s="78"/>
      <c r="AHW1" s="78"/>
      <c r="AHX1" s="78"/>
      <c r="AHY1" s="78"/>
      <c r="AHZ1" s="78"/>
      <c r="AIA1" s="78"/>
      <c r="AIB1" s="78"/>
      <c r="AIC1" s="78"/>
      <c r="AID1" s="78"/>
      <c r="AIE1" s="78"/>
      <c r="AIF1" s="78"/>
      <c r="AIG1" s="78"/>
      <c r="AIH1" s="78"/>
      <c r="AII1" s="78"/>
      <c r="AIJ1" s="78"/>
      <c r="AIK1" s="78"/>
      <c r="AIL1" s="78"/>
      <c r="AIM1" s="78"/>
      <c r="AIN1" s="78"/>
      <c r="AIO1" s="78"/>
      <c r="AIP1" s="78"/>
      <c r="AIQ1" s="78"/>
      <c r="AIR1" s="78"/>
      <c r="AIS1" s="78"/>
      <c r="AIT1" s="78"/>
      <c r="AIU1" s="78"/>
      <c r="AIV1" s="78"/>
      <c r="AIW1" s="78"/>
      <c r="AIX1" s="78"/>
      <c r="AIY1" s="78"/>
      <c r="AIZ1" s="78"/>
      <c r="AJA1" s="78"/>
      <c r="AJB1" s="78"/>
      <c r="AJC1" s="78"/>
      <c r="AJD1" s="78"/>
      <c r="AJE1" s="78"/>
      <c r="AJF1" s="78"/>
      <c r="AJG1" s="78"/>
      <c r="AJH1" s="78"/>
      <c r="AJI1" s="78"/>
      <c r="AJJ1" s="78"/>
      <c r="AJK1" s="78"/>
      <c r="AJL1" s="78"/>
      <c r="AJM1" s="78"/>
      <c r="AJN1" s="78"/>
      <c r="AJO1" s="78"/>
      <c r="AJP1" s="78"/>
      <c r="AJQ1" s="78"/>
      <c r="AJR1" s="78"/>
      <c r="AJS1" s="78"/>
      <c r="AJT1" s="78"/>
      <c r="AJU1" s="78"/>
      <c r="AJV1" s="78"/>
      <c r="AJW1" s="78"/>
      <c r="AJX1" s="78"/>
      <c r="AJY1" s="78"/>
      <c r="AJZ1" s="78"/>
      <c r="AKA1" s="78"/>
      <c r="AKB1" s="78"/>
      <c r="AKC1" s="78"/>
      <c r="AKD1" s="78"/>
      <c r="AKE1" s="78"/>
      <c r="AKF1" s="78"/>
      <c r="AKG1" s="78"/>
      <c r="AKH1" s="78"/>
      <c r="AKI1" s="78"/>
      <c r="AKJ1" s="78"/>
      <c r="AKK1" s="78"/>
      <c r="AKL1" s="78"/>
      <c r="AKM1" s="78"/>
      <c r="AKN1" s="78"/>
      <c r="AKO1" s="78"/>
      <c r="AKP1" s="78"/>
      <c r="AKQ1" s="78"/>
      <c r="AKR1" s="78"/>
      <c r="AKS1" s="78"/>
      <c r="AKT1" s="78"/>
      <c r="AKU1" s="78"/>
      <c r="AKV1" s="78"/>
      <c r="AKW1" s="78"/>
      <c r="AKX1" s="78"/>
      <c r="AKY1" s="78"/>
      <c r="AKZ1" s="78"/>
      <c r="ALA1" s="78"/>
      <c r="ALB1" s="78"/>
      <c r="ALC1" s="78"/>
      <c r="ALD1" s="78"/>
      <c r="ALE1" s="78"/>
      <c r="ALF1" s="78"/>
      <c r="ALG1" s="78"/>
      <c r="ALH1" s="78"/>
      <c r="ALI1" s="78"/>
      <c r="ALJ1" s="78"/>
      <c r="ALK1" s="78"/>
      <c r="ALL1" s="78"/>
      <c r="ALM1" s="78"/>
      <c r="ALN1" s="78"/>
      <c r="ALO1" s="78"/>
      <c r="ALP1" s="78"/>
      <c r="ALQ1" s="78"/>
      <c r="ALR1" s="78"/>
      <c r="ALS1" s="78"/>
      <c r="ALT1" s="78"/>
      <c r="ALU1" s="78"/>
      <c r="ALV1" s="78"/>
      <c r="ALW1" s="78"/>
      <c r="ALX1" s="78"/>
      <c r="ALY1" s="78"/>
      <c r="ALZ1" s="78"/>
      <c r="AMA1" s="78"/>
      <c r="AMB1" s="78"/>
      <c r="AMC1" s="78"/>
      <c r="AMD1" s="78"/>
      <c r="AME1" s="78"/>
      <c r="AMF1" s="78"/>
      <c r="AMG1" s="78"/>
      <c r="AMH1" s="78"/>
      <c r="AMI1" s="78"/>
      <c r="AMJ1" s="78"/>
      <c r="AMK1" s="78"/>
      <c r="AML1" s="78"/>
      <c r="AMM1" s="78"/>
      <c r="AMN1" s="78"/>
    </row>
    <row r="2" spans="1:1028" s="465" customFormat="1">
      <c r="A2" s="617" t="s">
        <v>1276</v>
      </c>
      <c r="B2" s="617"/>
      <c r="C2" s="617"/>
      <c r="D2" s="78"/>
      <c r="E2" s="78"/>
      <c r="F2" s="66"/>
      <c r="G2" s="66"/>
      <c r="H2" s="78"/>
      <c r="I2" s="78"/>
      <c r="J2" s="66"/>
      <c r="K2" s="66"/>
      <c r="L2" s="78"/>
      <c r="M2" s="78"/>
      <c r="N2" s="66"/>
      <c r="O2" s="66"/>
      <c r="P2" s="66"/>
      <c r="Q2" s="78"/>
      <c r="R2" s="78"/>
      <c r="S2" s="78"/>
      <c r="T2" s="78"/>
      <c r="U2" s="78"/>
      <c r="V2" s="78"/>
      <c r="W2" s="78"/>
      <c r="X2" s="78"/>
      <c r="Y2" s="78"/>
      <c r="Z2" s="78"/>
      <c r="AA2" s="78"/>
      <c r="AB2" s="78"/>
      <c r="AC2" s="78"/>
      <c r="AD2" s="78"/>
      <c r="AE2" s="78"/>
      <c r="AF2" s="78"/>
      <c r="AG2" s="78"/>
      <c r="AH2" s="78"/>
      <c r="AI2" s="78"/>
      <c r="AJ2" s="78"/>
      <c r="AK2" s="78"/>
      <c r="AL2" s="78"/>
      <c r="AM2" s="78"/>
      <c r="AN2" s="78"/>
      <c r="AO2" s="78"/>
      <c r="AP2" s="78"/>
      <c r="AQ2" s="78"/>
      <c r="AR2" s="78"/>
      <c r="AS2" s="78"/>
      <c r="AT2" s="78"/>
      <c r="AU2" s="78"/>
      <c r="AV2" s="78"/>
      <c r="AW2" s="78"/>
      <c r="AX2" s="78"/>
      <c r="AY2" s="78"/>
      <c r="AZ2" s="78"/>
      <c r="BA2" s="78"/>
      <c r="BB2" s="78"/>
      <c r="BC2" s="78"/>
      <c r="BD2" s="78"/>
      <c r="BE2" s="78"/>
      <c r="BF2" s="78"/>
      <c r="BG2" s="78"/>
      <c r="BH2" s="78"/>
      <c r="BI2" s="78"/>
      <c r="BJ2" s="78"/>
      <c r="BK2" s="78"/>
      <c r="BL2" s="78"/>
      <c r="BM2" s="78"/>
      <c r="BN2" s="78"/>
      <c r="BO2" s="78"/>
      <c r="BP2" s="78"/>
      <c r="BQ2" s="78"/>
      <c r="BR2" s="78"/>
      <c r="BS2" s="78"/>
      <c r="BT2" s="78"/>
      <c r="BU2" s="78"/>
      <c r="BV2" s="78"/>
      <c r="BW2" s="78"/>
      <c r="BX2" s="78"/>
      <c r="BY2" s="78"/>
      <c r="BZ2" s="78"/>
      <c r="CA2" s="78"/>
      <c r="CB2" s="78"/>
      <c r="CC2" s="78"/>
      <c r="CD2" s="78"/>
      <c r="CE2" s="78"/>
      <c r="CF2" s="78"/>
      <c r="CG2" s="78"/>
      <c r="CH2" s="78"/>
      <c r="CI2" s="78"/>
      <c r="CJ2" s="78"/>
      <c r="CK2" s="78"/>
      <c r="CL2" s="78"/>
      <c r="CM2" s="78"/>
      <c r="CN2" s="78"/>
      <c r="CO2" s="78"/>
      <c r="CP2" s="78"/>
      <c r="CQ2" s="78"/>
      <c r="CR2" s="78"/>
      <c r="CS2" s="78"/>
      <c r="CT2" s="78"/>
      <c r="CU2" s="78"/>
      <c r="CV2" s="78"/>
      <c r="CW2" s="78"/>
      <c r="CX2" s="78"/>
      <c r="CY2" s="78"/>
      <c r="CZ2" s="78"/>
      <c r="DA2" s="78"/>
      <c r="DB2" s="78"/>
      <c r="DC2" s="78"/>
      <c r="DD2" s="78"/>
      <c r="DE2" s="78"/>
      <c r="DF2" s="78"/>
      <c r="DG2" s="78"/>
      <c r="DH2" s="78"/>
      <c r="DI2" s="78"/>
      <c r="DJ2" s="78"/>
      <c r="DK2" s="78"/>
      <c r="DL2" s="78"/>
      <c r="DM2" s="78"/>
      <c r="DN2" s="78"/>
      <c r="DO2" s="78"/>
      <c r="DP2" s="78"/>
      <c r="DQ2" s="78"/>
      <c r="DR2" s="78"/>
      <c r="DS2" s="78"/>
      <c r="DT2" s="78"/>
      <c r="DU2" s="78"/>
      <c r="DV2" s="78"/>
      <c r="DW2" s="78"/>
      <c r="DX2" s="78"/>
      <c r="DY2" s="78"/>
      <c r="DZ2" s="78"/>
      <c r="EA2" s="78"/>
      <c r="EB2" s="78"/>
      <c r="EC2" s="78"/>
      <c r="ED2" s="78"/>
      <c r="EE2" s="78"/>
      <c r="EF2" s="78"/>
      <c r="EG2" s="78"/>
      <c r="EH2" s="78"/>
      <c r="EI2" s="78"/>
      <c r="EJ2" s="78"/>
      <c r="EK2" s="78"/>
      <c r="EL2" s="78"/>
      <c r="EM2" s="78"/>
      <c r="EN2" s="78"/>
      <c r="EO2" s="78"/>
      <c r="EP2" s="78"/>
      <c r="EQ2" s="78"/>
      <c r="ER2" s="78"/>
      <c r="ES2" s="78"/>
      <c r="ET2" s="78"/>
      <c r="EU2" s="78"/>
      <c r="EV2" s="78"/>
      <c r="EW2" s="78"/>
      <c r="EX2" s="78"/>
      <c r="EY2" s="78"/>
      <c r="EZ2" s="78"/>
      <c r="FA2" s="78"/>
      <c r="FB2" s="78"/>
      <c r="FC2" s="78"/>
      <c r="FD2" s="78"/>
      <c r="FE2" s="78"/>
      <c r="FF2" s="78"/>
      <c r="FG2" s="78"/>
      <c r="FH2" s="78"/>
      <c r="FI2" s="78"/>
      <c r="FJ2" s="78"/>
      <c r="FK2" s="78"/>
      <c r="FL2" s="78"/>
      <c r="FM2" s="78"/>
      <c r="FN2" s="78"/>
      <c r="FO2" s="78"/>
      <c r="FP2" s="78"/>
      <c r="FQ2" s="78"/>
      <c r="FR2" s="78"/>
      <c r="FS2" s="78"/>
      <c r="FT2" s="78"/>
      <c r="FU2" s="78"/>
      <c r="FV2" s="78"/>
      <c r="FW2" s="78"/>
      <c r="FX2" s="78"/>
      <c r="FY2" s="78"/>
      <c r="FZ2" s="78"/>
      <c r="GA2" s="78"/>
      <c r="GB2" s="78"/>
      <c r="GC2" s="78"/>
      <c r="GD2" s="78"/>
      <c r="GE2" s="78"/>
      <c r="GF2" s="78"/>
      <c r="GG2" s="78"/>
      <c r="GH2" s="78"/>
      <c r="GI2" s="78"/>
      <c r="GJ2" s="78"/>
      <c r="GK2" s="78"/>
      <c r="GL2" s="78"/>
      <c r="GM2" s="78"/>
      <c r="GN2" s="78"/>
      <c r="GO2" s="78"/>
      <c r="GP2" s="78"/>
      <c r="GQ2" s="78"/>
      <c r="GR2" s="78"/>
      <c r="GS2" s="78"/>
      <c r="GT2" s="78"/>
      <c r="GU2" s="78"/>
      <c r="GV2" s="78"/>
      <c r="GW2" s="78"/>
      <c r="GX2" s="78"/>
      <c r="GY2" s="78"/>
      <c r="GZ2" s="78"/>
      <c r="HA2" s="78"/>
      <c r="HB2" s="78"/>
      <c r="HC2" s="78"/>
      <c r="HD2" s="78"/>
      <c r="HE2" s="78"/>
      <c r="HF2" s="78"/>
      <c r="HG2" s="78"/>
      <c r="HH2" s="78"/>
      <c r="HI2" s="78"/>
      <c r="HJ2" s="78"/>
      <c r="HK2" s="78"/>
      <c r="HL2" s="78"/>
      <c r="HM2" s="78"/>
      <c r="HN2" s="78"/>
      <c r="HO2" s="78"/>
      <c r="HP2" s="78"/>
      <c r="HQ2" s="78"/>
      <c r="HR2" s="78"/>
      <c r="HS2" s="78"/>
      <c r="HT2" s="78"/>
      <c r="HU2" s="78"/>
      <c r="HV2" s="78"/>
      <c r="HW2" s="78"/>
      <c r="HX2" s="78"/>
      <c r="HY2" s="78"/>
      <c r="HZ2" s="78"/>
      <c r="IA2" s="78"/>
      <c r="IB2" s="78"/>
      <c r="IC2" s="78"/>
      <c r="ID2" s="78"/>
      <c r="IE2" s="78"/>
      <c r="IF2" s="78"/>
      <c r="IG2" s="78"/>
      <c r="IH2" s="78"/>
      <c r="II2" s="78"/>
      <c r="IJ2" s="78"/>
      <c r="IK2" s="78"/>
      <c r="IL2" s="78"/>
      <c r="IM2" s="78"/>
      <c r="IN2" s="78"/>
      <c r="IO2" s="78"/>
      <c r="IP2" s="78"/>
      <c r="IQ2" s="78"/>
      <c r="IR2" s="78"/>
      <c r="IS2" s="78"/>
      <c r="IT2" s="78"/>
      <c r="IU2" s="78"/>
      <c r="IV2" s="78"/>
      <c r="IW2" s="78"/>
      <c r="IX2" s="78"/>
      <c r="IY2" s="78"/>
      <c r="IZ2" s="78"/>
      <c r="JA2" s="78"/>
      <c r="JB2" s="78"/>
      <c r="JC2" s="78"/>
      <c r="JD2" s="78"/>
      <c r="JE2" s="78"/>
      <c r="JF2" s="78"/>
      <c r="JG2" s="78"/>
      <c r="JH2" s="78"/>
      <c r="JI2" s="78"/>
      <c r="JJ2" s="78"/>
      <c r="JK2" s="78"/>
      <c r="JL2" s="78"/>
      <c r="JM2" s="78"/>
      <c r="JN2" s="78"/>
      <c r="JO2" s="78"/>
      <c r="JP2" s="78"/>
      <c r="JQ2" s="78"/>
      <c r="JR2" s="78"/>
      <c r="JS2" s="78"/>
      <c r="JT2" s="78"/>
      <c r="JU2" s="78"/>
      <c r="JV2" s="78"/>
      <c r="JW2" s="78"/>
      <c r="JX2" s="78"/>
      <c r="JY2" s="78"/>
      <c r="JZ2" s="78"/>
      <c r="KA2" s="78"/>
      <c r="KB2" s="78"/>
      <c r="KC2" s="78"/>
      <c r="KD2" s="78"/>
      <c r="KE2" s="78"/>
      <c r="KF2" s="78"/>
      <c r="KG2" s="78"/>
      <c r="KH2" s="78"/>
      <c r="KI2" s="78"/>
      <c r="KJ2" s="78"/>
      <c r="KK2" s="78"/>
      <c r="KL2" s="78"/>
      <c r="KM2" s="78"/>
      <c r="KN2" s="78"/>
      <c r="KO2" s="78"/>
      <c r="KP2" s="78"/>
      <c r="KQ2" s="78"/>
      <c r="KR2" s="78"/>
      <c r="KS2" s="78"/>
      <c r="KT2" s="78"/>
      <c r="KU2" s="78"/>
      <c r="KV2" s="78"/>
      <c r="KW2" s="78"/>
      <c r="KX2" s="78"/>
      <c r="KY2" s="78"/>
      <c r="KZ2" s="78"/>
      <c r="LA2" s="78"/>
      <c r="LB2" s="78"/>
      <c r="LC2" s="78"/>
      <c r="LD2" s="78"/>
      <c r="LE2" s="78"/>
      <c r="LF2" s="78"/>
      <c r="LG2" s="78"/>
      <c r="LH2" s="78"/>
      <c r="LI2" s="78"/>
      <c r="LJ2" s="78"/>
      <c r="LK2" s="78"/>
      <c r="LL2" s="78"/>
      <c r="LM2" s="78"/>
      <c r="LN2" s="78"/>
      <c r="LO2" s="78"/>
      <c r="LP2" s="78"/>
      <c r="LQ2" s="78"/>
      <c r="LR2" s="78"/>
      <c r="LS2" s="78"/>
      <c r="LT2" s="78"/>
      <c r="LU2" s="78"/>
      <c r="LV2" s="78"/>
      <c r="LW2" s="78"/>
      <c r="LX2" s="78"/>
      <c r="LY2" s="78"/>
      <c r="LZ2" s="78"/>
      <c r="MA2" s="78"/>
      <c r="MB2" s="78"/>
      <c r="MC2" s="78"/>
      <c r="MD2" s="78"/>
      <c r="ME2" s="78"/>
      <c r="MF2" s="78"/>
      <c r="MG2" s="78"/>
      <c r="MH2" s="78"/>
      <c r="MI2" s="78"/>
      <c r="MJ2" s="78"/>
      <c r="MK2" s="78"/>
      <c r="ML2" s="78"/>
      <c r="MM2" s="78"/>
      <c r="MN2" s="78"/>
      <c r="MO2" s="78"/>
      <c r="MP2" s="78"/>
      <c r="MQ2" s="78"/>
      <c r="MR2" s="78"/>
      <c r="MS2" s="78"/>
      <c r="MT2" s="78"/>
      <c r="MU2" s="78"/>
      <c r="MV2" s="78"/>
      <c r="MW2" s="78"/>
      <c r="MX2" s="78"/>
      <c r="MY2" s="78"/>
      <c r="MZ2" s="78"/>
      <c r="NA2" s="78"/>
      <c r="NB2" s="78"/>
      <c r="NC2" s="78"/>
      <c r="ND2" s="78"/>
      <c r="NE2" s="78"/>
      <c r="NF2" s="78"/>
      <c r="NG2" s="78"/>
      <c r="NH2" s="78"/>
      <c r="NI2" s="78"/>
      <c r="NJ2" s="78"/>
      <c r="NK2" s="78"/>
      <c r="NL2" s="78"/>
      <c r="NM2" s="78"/>
      <c r="NN2" s="78"/>
      <c r="NO2" s="78"/>
      <c r="NP2" s="78"/>
      <c r="NQ2" s="78"/>
      <c r="NR2" s="78"/>
      <c r="NS2" s="78"/>
      <c r="NT2" s="78"/>
      <c r="NU2" s="78"/>
      <c r="NV2" s="78"/>
      <c r="NW2" s="78"/>
      <c r="NX2" s="78"/>
      <c r="NY2" s="78"/>
      <c r="NZ2" s="78"/>
      <c r="OA2" s="78"/>
      <c r="OB2" s="78"/>
      <c r="OC2" s="78"/>
      <c r="OD2" s="78"/>
      <c r="OE2" s="78"/>
      <c r="OF2" s="78"/>
      <c r="OG2" s="78"/>
      <c r="OH2" s="78"/>
      <c r="OI2" s="78"/>
      <c r="OJ2" s="78"/>
      <c r="OK2" s="78"/>
      <c r="OL2" s="78"/>
      <c r="OM2" s="78"/>
      <c r="ON2" s="78"/>
      <c r="OO2" s="78"/>
      <c r="OP2" s="78"/>
      <c r="OQ2" s="78"/>
      <c r="OR2" s="78"/>
      <c r="OS2" s="78"/>
      <c r="OT2" s="78"/>
      <c r="OU2" s="78"/>
      <c r="OV2" s="78"/>
      <c r="OW2" s="78"/>
      <c r="OX2" s="78"/>
      <c r="OY2" s="78"/>
      <c r="OZ2" s="78"/>
      <c r="PA2" s="78"/>
      <c r="PB2" s="78"/>
      <c r="PC2" s="78"/>
      <c r="PD2" s="78"/>
      <c r="PE2" s="78"/>
      <c r="PF2" s="78"/>
      <c r="PG2" s="78"/>
      <c r="PH2" s="78"/>
      <c r="PI2" s="78"/>
      <c r="PJ2" s="78"/>
      <c r="PK2" s="78"/>
      <c r="PL2" s="78"/>
      <c r="PM2" s="78"/>
      <c r="PN2" s="78"/>
      <c r="PO2" s="78"/>
      <c r="PP2" s="78"/>
      <c r="PQ2" s="78"/>
      <c r="PR2" s="78"/>
      <c r="PS2" s="78"/>
      <c r="PT2" s="78"/>
      <c r="PU2" s="78"/>
      <c r="PV2" s="78"/>
      <c r="PW2" s="78"/>
      <c r="PX2" s="78"/>
      <c r="PY2" s="78"/>
      <c r="PZ2" s="78"/>
      <c r="QA2" s="78"/>
      <c r="QB2" s="78"/>
      <c r="QC2" s="78"/>
      <c r="QD2" s="78"/>
      <c r="QE2" s="78"/>
      <c r="QF2" s="78"/>
      <c r="QG2" s="78"/>
      <c r="QH2" s="78"/>
      <c r="QI2" s="78"/>
      <c r="QJ2" s="78"/>
      <c r="QK2" s="78"/>
      <c r="QL2" s="78"/>
      <c r="QM2" s="78"/>
      <c r="QN2" s="78"/>
      <c r="QO2" s="78"/>
      <c r="QP2" s="78"/>
      <c r="QQ2" s="78"/>
      <c r="QR2" s="78"/>
      <c r="QS2" s="78"/>
      <c r="QT2" s="78"/>
      <c r="QU2" s="78"/>
      <c r="QV2" s="78"/>
      <c r="QW2" s="78"/>
      <c r="QX2" s="78"/>
      <c r="QY2" s="78"/>
      <c r="QZ2" s="78"/>
      <c r="RA2" s="78"/>
      <c r="RB2" s="78"/>
      <c r="RC2" s="78"/>
      <c r="RD2" s="78"/>
      <c r="RE2" s="78"/>
      <c r="RF2" s="78"/>
      <c r="RG2" s="78"/>
      <c r="RH2" s="78"/>
      <c r="RI2" s="78"/>
      <c r="RJ2" s="78"/>
      <c r="RK2" s="78"/>
      <c r="RL2" s="78"/>
      <c r="RM2" s="78"/>
      <c r="RN2" s="78"/>
      <c r="RO2" s="78"/>
      <c r="RP2" s="78"/>
      <c r="RQ2" s="78"/>
      <c r="RR2" s="78"/>
      <c r="RS2" s="78"/>
      <c r="RT2" s="78"/>
      <c r="RU2" s="78"/>
      <c r="RV2" s="78"/>
      <c r="RW2" s="78"/>
      <c r="RX2" s="78"/>
      <c r="RY2" s="78"/>
      <c r="RZ2" s="78"/>
      <c r="SA2" s="78"/>
      <c r="SB2" s="78"/>
      <c r="SC2" s="78"/>
      <c r="SD2" s="78"/>
      <c r="SE2" s="78"/>
      <c r="SF2" s="78"/>
      <c r="SG2" s="78"/>
      <c r="SH2" s="78"/>
      <c r="SI2" s="78"/>
      <c r="SJ2" s="78"/>
      <c r="SK2" s="78"/>
      <c r="SL2" s="78"/>
      <c r="SM2" s="78"/>
      <c r="SN2" s="78"/>
      <c r="SO2" s="78"/>
      <c r="SP2" s="78"/>
      <c r="SQ2" s="78"/>
      <c r="SR2" s="78"/>
      <c r="SS2" s="78"/>
      <c r="ST2" s="78"/>
      <c r="SU2" s="78"/>
      <c r="SV2" s="78"/>
      <c r="SW2" s="78"/>
      <c r="SX2" s="78"/>
      <c r="SY2" s="78"/>
      <c r="SZ2" s="78"/>
      <c r="TA2" s="78"/>
      <c r="TB2" s="78"/>
      <c r="TC2" s="78"/>
      <c r="TD2" s="78"/>
      <c r="TE2" s="78"/>
      <c r="TF2" s="78"/>
      <c r="TG2" s="78"/>
      <c r="TH2" s="78"/>
      <c r="TI2" s="78"/>
      <c r="TJ2" s="78"/>
      <c r="TK2" s="78"/>
      <c r="TL2" s="78"/>
      <c r="TM2" s="78"/>
      <c r="TN2" s="78"/>
      <c r="TO2" s="78"/>
      <c r="TP2" s="78"/>
      <c r="TQ2" s="78"/>
      <c r="TR2" s="78"/>
      <c r="TS2" s="78"/>
      <c r="TT2" s="78"/>
      <c r="TU2" s="78"/>
      <c r="TV2" s="78"/>
      <c r="TW2" s="78"/>
      <c r="TX2" s="78"/>
      <c r="TY2" s="78"/>
      <c r="TZ2" s="78"/>
      <c r="UA2" s="78"/>
      <c r="UB2" s="78"/>
      <c r="UC2" s="78"/>
      <c r="UD2" s="78"/>
      <c r="UE2" s="78"/>
      <c r="UF2" s="78"/>
      <c r="UG2" s="78"/>
      <c r="UH2" s="78"/>
      <c r="UI2" s="78"/>
      <c r="UJ2" s="78"/>
      <c r="UK2" s="78"/>
      <c r="UL2" s="78"/>
      <c r="UM2" s="78"/>
      <c r="UN2" s="78"/>
      <c r="UO2" s="78"/>
      <c r="UP2" s="78"/>
      <c r="UQ2" s="78"/>
      <c r="UR2" s="78"/>
      <c r="US2" s="78"/>
      <c r="UT2" s="78"/>
      <c r="UU2" s="78"/>
      <c r="UV2" s="78"/>
      <c r="UW2" s="78"/>
      <c r="UX2" s="78"/>
      <c r="UY2" s="78"/>
      <c r="UZ2" s="78"/>
      <c r="VA2" s="78"/>
      <c r="VB2" s="78"/>
      <c r="VC2" s="78"/>
      <c r="VD2" s="78"/>
      <c r="VE2" s="78"/>
      <c r="VF2" s="78"/>
      <c r="VG2" s="78"/>
      <c r="VH2" s="78"/>
      <c r="VI2" s="78"/>
      <c r="VJ2" s="78"/>
      <c r="VK2" s="78"/>
      <c r="VL2" s="78"/>
      <c r="VM2" s="78"/>
      <c r="VN2" s="78"/>
      <c r="VO2" s="78"/>
      <c r="VP2" s="78"/>
      <c r="VQ2" s="78"/>
      <c r="VR2" s="78"/>
      <c r="VS2" s="78"/>
      <c r="VT2" s="78"/>
      <c r="VU2" s="78"/>
      <c r="VV2" s="78"/>
      <c r="VW2" s="78"/>
      <c r="VX2" s="78"/>
      <c r="VY2" s="78"/>
      <c r="VZ2" s="78"/>
      <c r="WA2" s="78"/>
      <c r="WB2" s="78"/>
      <c r="WC2" s="78"/>
      <c r="WD2" s="78"/>
      <c r="WE2" s="78"/>
      <c r="WF2" s="78"/>
      <c r="WG2" s="78"/>
      <c r="WH2" s="78"/>
      <c r="WI2" s="78"/>
      <c r="WJ2" s="78"/>
      <c r="WK2" s="78"/>
      <c r="WL2" s="78"/>
      <c r="WM2" s="78"/>
      <c r="WN2" s="78"/>
      <c r="WO2" s="78"/>
      <c r="WP2" s="78"/>
      <c r="WQ2" s="78"/>
      <c r="WR2" s="78"/>
      <c r="WS2" s="78"/>
      <c r="WT2" s="78"/>
      <c r="WU2" s="78"/>
      <c r="WV2" s="78"/>
      <c r="WW2" s="78"/>
      <c r="WX2" s="78"/>
      <c r="WY2" s="78"/>
      <c r="WZ2" s="78"/>
      <c r="XA2" s="78"/>
      <c r="XB2" s="78"/>
      <c r="XC2" s="78"/>
      <c r="XD2" s="78"/>
      <c r="XE2" s="78"/>
      <c r="XF2" s="78"/>
      <c r="XG2" s="78"/>
      <c r="XH2" s="78"/>
      <c r="XI2" s="78"/>
      <c r="XJ2" s="78"/>
      <c r="XK2" s="78"/>
      <c r="XL2" s="78"/>
      <c r="XM2" s="78"/>
      <c r="XN2" s="78"/>
      <c r="XO2" s="78"/>
      <c r="XP2" s="78"/>
      <c r="XQ2" s="78"/>
      <c r="XR2" s="78"/>
      <c r="XS2" s="78"/>
      <c r="XT2" s="78"/>
      <c r="XU2" s="78"/>
      <c r="XV2" s="78"/>
      <c r="XW2" s="78"/>
      <c r="XX2" s="78"/>
      <c r="XY2" s="78"/>
      <c r="XZ2" s="78"/>
      <c r="YA2" s="78"/>
      <c r="YB2" s="78"/>
      <c r="YC2" s="78"/>
      <c r="YD2" s="78"/>
      <c r="YE2" s="78"/>
      <c r="YF2" s="78"/>
      <c r="YG2" s="78"/>
      <c r="YH2" s="78"/>
      <c r="YI2" s="78"/>
      <c r="YJ2" s="78"/>
      <c r="YK2" s="78"/>
      <c r="YL2" s="78"/>
      <c r="YM2" s="78"/>
      <c r="YN2" s="78"/>
      <c r="YO2" s="78"/>
      <c r="YP2" s="78"/>
      <c r="YQ2" s="78"/>
      <c r="YR2" s="78"/>
      <c r="YS2" s="78"/>
      <c r="YT2" s="78"/>
      <c r="YU2" s="78"/>
      <c r="YV2" s="78"/>
      <c r="YW2" s="78"/>
      <c r="YX2" s="78"/>
      <c r="YY2" s="78"/>
      <c r="YZ2" s="78"/>
      <c r="ZA2" s="78"/>
      <c r="ZB2" s="78"/>
      <c r="ZC2" s="78"/>
      <c r="ZD2" s="78"/>
      <c r="ZE2" s="78"/>
      <c r="ZF2" s="78"/>
      <c r="ZG2" s="78"/>
      <c r="ZH2" s="78"/>
      <c r="ZI2" s="78"/>
      <c r="ZJ2" s="78"/>
      <c r="ZK2" s="78"/>
      <c r="ZL2" s="78"/>
      <c r="ZM2" s="78"/>
      <c r="ZN2" s="78"/>
      <c r="ZO2" s="78"/>
      <c r="ZP2" s="78"/>
      <c r="ZQ2" s="78"/>
      <c r="ZR2" s="78"/>
      <c r="ZS2" s="78"/>
      <c r="ZT2" s="78"/>
      <c r="ZU2" s="78"/>
      <c r="ZV2" s="78"/>
      <c r="ZW2" s="78"/>
      <c r="ZX2" s="78"/>
      <c r="ZY2" s="78"/>
      <c r="ZZ2" s="78"/>
      <c r="AAA2" s="78"/>
      <c r="AAB2" s="78"/>
      <c r="AAC2" s="78"/>
      <c r="AAD2" s="78"/>
      <c r="AAE2" s="78"/>
      <c r="AAF2" s="78"/>
      <c r="AAG2" s="78"/>
      <c r="AAH2" s="78"/>
      <c r="AAI2" s="78"/>
      <c r="AAJ2" s="78"/>
      <c r="AAK2" s="78"/>
      <c r="AAL2" s="78"/>
      <c r="AAM2" s="78"/>
      <c r="AAN2" s="78"/>
      <c r="AAO2" s="78"/>
      <c r="AAP2" s="78"/>
      <c r="AAQ2" s="78"/>
      <c r="AAR2" s="78"/>
      <c r="AAS2" s="78"/>
      <c r="AAT2" s="78"/>
      <c r="AAU2" s="78"/>
      <c r="AAV2" s="78"/>
      <c r="AAW2" s="78"/>
      <c r="AAX2" s="78"/>
      <c r="AAY2" s="78"/>
      <c r="AAZ2" s="78"/>
      <c r="ABA2" s="78"/>
      <c r="ABB2" s="78"/>
      <c r="ABC2" s="78"/>
      <c r="ABD2" s="78"/>
      <c r="ABE2" s="78"/>
      <c r="ABF2" s="78"/>
      <c r="ABG2" s="78"/>
      <c r="ABH2" s="78"/>
      <c r="ABI2" s="78"/>
      <c r="ABJ2" s="78"/>
      <c r="ABK2" s="78"/>
      <c r="ABL2" s="78"/>
      <c r="ABM2" s="78"/>
      <c r="ABN2" s="78"/>
      <c r="ABO2" s="78"/>
      <c r="ABP2" s="78"/>
      <c r="ABQ2" s="78"/>
      <c r="ABR2" s="78"/>
      <c r="ABS2" s="78"/>
      <c r="ABT2" s="78"/>
      <c r="ABU2" s="78"/>
      <c r="ABV2" s="78"/>
      <c r="ABW2" s="78"/>
      <c r="ABX2" s="78"/>
      <c r="ABY2" s="78"/>
      <c r="ABZ2" s="78"/>
      <c r="ACA2" s="78"/>
      <c r="ACB2" s="78"/>
      <c r="ACC2" s="78"/>
      <c r="ACD2" s="78"/>
      <c r="ACE2" s="78"/>
      <c r="ACF2" s="78"/>
      <c r="ACG2" s="78"/>
      <c r="ACH2" s="78"/>
      <c r="ACI2" s="78"/>
      <c r="ACJ2" s="78"/>
      <c r="ACK2" s="78"/>
      <c r="ACL2" s="78"/>
      <c r="ACM2" s="78"/>
      <c r="ACN2" s="78"/>
      <c r="ACO2" s="78"/>
      <c r="ACP2" s="78"/>
      <c r="ACQ2" s="78"/>
      <c r="ACR2" s="78"/>
      <c r="ACS2" s="78"/>
      <c r="ACT2" s="78"/>
      <c r="ACU2" s="78"/>
      <c r="ACV2" s="78"/>
      <c r="ACW2" s="78"/>
      <c r="ACX2" s="78"/>
      <c r="ACY2" s="78"/>
      <c r="ACZ2" s="78"/>
      <c r="ADA2" s="78"/>
      <c r="ADB2" s="78"/>
      <c r="ADC2" s="78"/>
      <c r="ADD2" s="78"/>
      <c r="ADE2" s="78"/>
      <c r="ADF2" s="78"/>
      <c r="ADG2" s="78"/>
      <c r="ADH2" s="78"/>
      <c r="ADI2" s="78"/>
      <c r="ADJ2" s="78"/>
      <c r="ADK2" s="78"/>
      <c r="ADL2" s="78"/>
      <c r="ADM2" s="78"/>
      <c r="ADN2" s="78"/>
      <c r="ADO2" s="78"/>
      <c r="ADP2" s="78"/>
      <c r="ADQ2" s="78"/>
      <c r="ADR2" s="78"/>
      <c r="ADS2" s="78"/>
      <c r="ADT2" s="78"/>
      <c r="ADU2" s="78"/>
      <c r="ADV2" s="78"/>
      <c r="ADW2" s="78"/>
      <c r="ADX2" s="78"/>
      <c r="ADY2" s="78"/>
      <c r="ADZ2" s="78"/>
      <c r="AEA2" s="78"/>
      <c r="AEB2" s="78"/>
      <c r="AEC2" s="78"/>
      <c r="AED2" s="78"/>
      <c r="AEE2" s="78"/>
      <c r="AEF2" s="78"/>
      <c r="AEG2" s="78"/>
      <c r="AEH2" s="78"/>
      <c r="AEI2" s="78"/>
      <c r="AEJ2" s="78"/>
      <c r="AEK2" s="78"/>
      <c r="AEL2" s="78"/>
      <c r="AEM2" s="78"/>
      <c r="AEN2" s="78"/>
      <c r="AEO2" s="78"/>
      <c r="AEP2" s="78"/>
      <c r="AEQ2" s="78"/>
      <c r="AER2" s="78"/>
      <c r="AES2" s="78"/>
      <c r="AET2" s="78"/>
      <c r="AEU2" s="78"/>
      <c r="AEV2" s="78"/>
      <c r="AEW2" s="78"/>
      <c r="AEX2" s="78"/>
      <c r="AEY2" s="78"/>
      <c r="AEZ2" s="78"/>
      <c r="AFA2" s="78"/>
      <c r="AFB2" s="78"/>
      <c r="AFC2" s="78"/>
      <c r="AFD2" s="78"/>
      <c r="AFE2" s="78"/>
      <c r="AFF2" s="78"/>
      <c r="AFG2" s="78"/>
      <c r="AFH2" s="78"/>
      <c r="AFI2" s="78"/>
      <c r="AFJ2" s="78"/>
      <c r="AFK2" s="78"/>
      <c r="AFL2" s="78"/>
      <c r="AFM2" s="78"/>
      <c r="AFN2" s="78"/>
      <c r="AFO2" s="78"/>
      <c r="AFP2" s="78"/>
      <c r="AFQ2" s="78"/>
      <c r="AFR2" s="78"/>
      <c r="AFS2" s="78"/>
      <c r="AFT2" s="78"/>
      <c r="AFU2" s="78"/>
      <c r="AFV2" s="78"/>
      <c r="AFW2" s="78"/>
      <c r="AFX2" s="78"/>
      <c r="AFY2" s="78"/>
      <c r="AFZ2" s="78"/>
      <c r="AGA2" s="78"/>
      <c r="AGB2" s="78"/>
      <c r="AGC2" s="78"/>
      <c r="AGD2" s="78"/>
      <c r="AGE2" s="78"/>
      <c r="AGF2" s="78"/>
      <c r="AGG2" s="78"/>
      <c r="AGH2" s="78"/>
      <c r="AGI2" s="78"/>
      <c r="AGJ2" s="78"/>
      <c r="AGK2" s="78"/>
      <c r="AGL2" s="78"/>
      <c r="AGM2" s="78"/>
      <c r="AGN2" s="78"/>
      <c r="AGO2" s="78"/>
      <c r="AGP2" s="78"/>
      <c r="AGQ2" s="78"/>
      <c r="AGR2" s="78"/>
      <c r="AGS2" s="78"/>
      <c r="AGT2" s="78"/>
      <c r="AGU2" s="78"/>
      <c r="AGV2" s="78"/>
      <c r="AGW2" s="78"/>
      <c r="AGX2" s="78"/>
      <c r="AGY2" s="78"/>
      <c r="AGZ2" s="78"/>
      <c r="AHA2" s="78"/>
      <c r="AHB2" s="78"/>
      <c r="AHC2" s="78"/>
      <c r="AHD2" s="78"/>
      <c r="AHE2" s="78"/>
      <c r="AHF2" s="78"/>
      <c r="AHG2" s="78"/>
      <c r="AHH2" s="78"/>
      <c r="AHI2" s="78"/>
      <c r="AHJ2" s="78"/>
      <c r="AHK2" s="78"/>
      <c r="AHL2" s="78"/>
      <c r="AHM2" s="78"/>
      <c r="AHN2" s="78"/>
      <c r="AHO2" s="78"/>
      <c r="AHP2" s="78"/>
      <c r="AHQ2" s="78"/>
      <c r="AHR2" s="78"/>
      <c r="AHS2" s="78"/>
      <c r="AHT2" s="78"/>
      <c r="AHU2" s="78"/>
      <c r="AHV2" s="78"/>
      <c r="AHW2" s="78"/>
      <c r="AHX2" s="78"/>
      <c r="AHY2" s="78"/>
      <c r="AHZ2" s="78"/>
      <c r="AIA2" s="78"/>
      <c r="AIB2" s="78"/>
      <c r="AIC2" s="78"/>
      <c r="AID2" s="78"/>
      <c r="AIE2" s="78"/>
      <c r="AIF2" s="78"/>
      <c r="AIG2" s="78"/>
      <c r="AIH2" s="78"/>
      <c r="AII2" s="78"/>
      <c r="AIJ2" s="78"/>
      <c r="AIK2" s="78"/>
      <c r="AIL2" s="78"/>
      <c r="AIM2" s="78"/>
      <c r="AIN2" s="78"/>
      <c r="AIO2" s="78"/>
      <c r="AIP2" s="78"/>
      <c r="AIQ2" s="78"/>
      <c r="AIR2" s="78"/>
      <c r="AIS2" s="78"/>
      <c r="AIT2" s="78"/>
      <c r="AIU2" s="78"/>
      <c r="AIV2" s="78"/>
      <c r="AIW2" s="78"/>
      <c r="AIX2" s="78"/>
      <c r="AIY2" s="78"/>
      <c r="AIZ2" s="78"/>
      <c r="AJA2" s="78"/>
      <c r="AJB2" s="78"/>
      <c r="AJC2" s="78"/>
      <c r="AJD2" s="78"/>
      <c r="AJE2" s="78"/>
      <c r="AJF2" s="78"/>
      <c r="AJG2" s="78"/>
      <c r="AJH2" s="78"/>
      <c r="AJI2" s="78"/>
      <c r="AJJ2" s="78"/>
      <c r="AJK2" s="78"/>
      <c r="AJL2" s="78"/>
      <c r="AJM2" s="78"/>
      <c r="AJN2" s="78"/>
      <c r="AJO2" s="78"/>
      <c r="AJP2" s="78"/>
      <c r="AJQ2" s="78"/>
      <c r="AJR2" s="78"/>
      <c r="AJS2" s="78"/>
      <c r="AJT2" s="78"/>
      <c r="AJU2" s="78"/>
      <c r="AJV2" s="78"/>
      <c r="AJW2" s="78"/>
      <c r="AJX2" s="78"/>
      <c r="AJY2" s="78"/>
      <c r="AJZ2" s="78"/>
      <c r="AKA2" s="78"/>
      <c r="AKB2" s="78"/>
      <c r="AKC2" s="78"/>
      <c r="AKD2" s="78"/>
      <c r="AKE2" s="78"/>
      <c r="AKF2" s="78"/>
      <c r="AKG2" s="78"/>
      <c r="AKH2" s="78"/>
      <c r="AKI2" s="78"/>
      <c r="AKJ2" s="78"/>
      <c r="AKK2" s="78"/>
      <c r="AKL2" s="78"/>
      <c r="AKM2" s="78"/>
      <c r="AKN2" s="78"/>
      <c r="AKO2" s="78"/>
      <c r="AKP2" s="78"/>
      <c r="AKQ2" s="78"/>
      <c r="AKR2" s="78"/>
      <c r="AKS2" s="78"/>
      <c r="AKT2" s="78"/>
      <c r="AKU2" s="78"/>
      <c r="AKV2" s="78"/>
      <c r="AKW2" s="78"/>
      <c r="AKX2" s="78"/>
      <c r="AKY2" s="78"/>
      <c r="AKZ2" s="78"/>
      <c r="ALA2" s="78"/>
      <c r="ALB2" s="78"/>
      <c r="ALC2" s="78"/>
      <c r="ALD2" s="78"/>
      <c r="ALE2" s="78"/>
      <c r="ALF2" s="78"/>
      <c r="ALG2" s="78"/>
      <c r="ALH2" s="78"/>
      <c r="ALI2" s="78"/>
      <c r="ALJ2" s="78"/>
      <c r="ALK2" s="78"/>
      <c r="ALL2" s="78"/>
      <c r="ALM2" s="78"/>
      <c r="ALN2" s="78"/>
      <c r="ALO2" s="78"/>
      <c r="ALP2" s="78"/>
      <c r="ALQ2" s="78"/>
      <c r="ALR2" s="78"/>
      <c r="ALS2" s="78"/>
      <c r="ALT2" s="78"/>
      <c r="ALU2" s="78"/>
      <c r="ALV2" s="78"/>
      <c r="ALW2" s="78"/>
      <c r="ALX2" s="78"/>
      <c r="ALY2" s="78"/>
      <c r="ALZ2" s="78"/>
      <c r="AMA2" s="78"/>
      <c r="AMB2" s="78"/>
      <c r="AMC2" s="78"/>
      <c r="AMD2" s="78"/>
      <c r="AME2" s="78"/>
      <c r="AMF2" s="78"/>
      <c r="AMG2" s="78"/>
      <c r="AMH2" s="78"/>
      <c r="AMI2" s="78"/>
      <c r="AMJ2" s="78"/>
      <c r="AMK2" s="78"/>
      <c r="AML2" s="78"/>
      <c r="AMM2" s="78"/>
      <c r="AMN2" s="78"/>
    </row>
    <row r="3" spans="1:1028" s="62" customFormat="1">
      <c r="A3" s="618" t="s">
        <v>1587</v>
      </c>
      <c r="B3" s="618"/>
      <c r="C3" s="618"/>
      <c r="D3" s="170"/>
      <c r="E3" s="168"/>
      <c r="F3" s="168"/>
      <c r="G3" s="168"/>
      <c r="H3" s="168"/>
      <c r="I3" s="168"/>
      <c r="J3" s="168"/>
      <c r="K3" s="168"/>
      <c r="L3" s="168"/>
      <c r="M3" s="168"/>
      <c r="N3" s="168"/>
      <c r="O3" s="168"/>
      <c r="P3" s="168"/>
      <c r="Q3" s="471"/>
      <c r="R3" s="471"/>
      <c r="S3" s="469"/>
      <c r="T3"/>
      <c r="U3"/>
      <c r="V3"/>
      <c r="W3" s="78"/>
      <c r="X3" s="78"/>
      <c r="Y3" s="78"/>
      <c r="Z3" s="78"/>
      <c r="AA3" s="78"/>
      <c r="AB3" s="78"/>
      <c r="AC3" s="78"/>
      <c r="AD3" s="78"/>
      <c r="AE3" s="78"/>
      <c r="AF3" s="78"/>
      <c r="AG3" s="78"/>
      <c r="AH3" s="78"/>
      <c r="AI3" s="78"/>
      <c r="AJ3" s="78"/>
      <c r="AK3" s="78"/>
      <c r="AL3" s="78"/>
      <c r="AM3" s="78"/>
      <c r="AN3" s="78"/>
      <c r="AO3" s="78"/>
      <c r="AP3" s="78"/>
      <c r="AQ3" s="78"/>
      <c r="AR3" s="78"/>
      <c r="AS3" s="78"/>
      <c r="AT3" s="78"/>
      <c r="AU3" s="78"/>
      <c r="AV3" s="78"/>
      <c r="AW3" s="78"/>
      <c r="AX3" s="78"/>
      <c r="AY3" s="78"/>
      <c r="AZ3" s="78"/>
      <c r="BA3" s="78"/>
      <c r="BB3" s="78"/>
      <c r="BC3" s="78"/>
      <c r="BD3" s="78"/>
      <c r="BE3" s="78"/>
      <c r="BF3" s="78"/>
      <c r="BG3" s="78"/>
      <c r="BH3" s="78"/>
      <c r="BI3" s="78"/>
      <c r="BJ3" s="78"/>
      <c r="BK3" s="78"/>
      <c r="BL3" s="78"/>
      <c r="BM3" s="78"/>
      <c r="BN3" s="78"/>
      <c r="BO3" s="78"/>
      <c r="BP3" s="78"/>
      <c r="BQ3" s="78"/>
      <c r="BR3" s="78"/>
      <c r="BS3" s="78"/>
      <c r="BT3" s="78"/>
      <c r="BU3" s="78"/>
      <c r="BV3" s="78"/>
      <c r="BW3" s="78"/>
      <c r="BX3" s="78"/>
      <c r="BY3" s="78"/>
      <c r="BZ3" s="78"/>
      <c r="CA3" s="78"/>
      <c r="CB3" s="78"/>
      <c r="CC3" s="78"/>
      <c r="CD3" s="78"/>
      <c r="CE3" s="78"/>
      <c r="CF3" s="78"/>
      <c r="CG3" s="78"/>
      <c r="CH3" s="78"/>
      <c r="CI3" s="78"/>
      <c r="CJ3" s="78"/>
      <c r="CK3" s="78"/>
      <c r="CL3" s="78"/>
      <c r="CM3" s="78"/>
      <c r="CN3" s="78"/>
      <c r="CO3" s="78"/>
      <c r="CP3" s="78"/>
      <c r="CQ3" s="78"/>
      <c r="CR3" s="78"/>
      <c r="CS3" s="78"/>
      <c r="CT3" s="78"/>
      <c r="CU3" s="78"/>
      <c r="CV3" s="78"/>
      <c r="CW3" s="78"/>
      <c r="CX3" s="78"/>
      <c r="CY3" s="78"/>
      <c r="CZ3" s="78"/>
      <c r="DA3" s="78"/>
      <c r="DB3" s="78"/>
      <c r="DC3" s="78"/>
      <c r="DD3" s="78"/>
      <c r="DE3" s="78"/>
      <c r="DF3" s="78"/>
      <c r="DG3" s="78"/>
      <c r="DH3" s="78"/>
      <c r="DI3" s="78"/>
      <c r="DJ3" s="78"/>
      <c r="DK3" s="78"/>
      <c r="DL3" s="78"/>
      <c r="DM3" s="78"/>
      <c r="DN3" s="78"/>
      <c r="DO3" s="78"/>
      <c r="DP3" s="78"/>
      <c r="DQ3" s="78"/>
      <c r="DR3" s="78"/>
      <c r="DS3" s="78"/>
      <c r="DT3" s="78"/>
      <c r="DU3" s="78"/>
      <c r="DV3" s="78"/>
      <c r="DW3" s="78"/>
      <c r="DX3" s="78"/>
      <c r="DY3" s="78"/>
      <c r="DZ3" s="78"/>
      <c r="EA3" s="78"/>
      <c r="EB3" s="78"/>
      <c r="EC3" s="78"/>
      <c r="ED3" s="78"/>
      <c r="EE3" s="78"/>
      <c r="EF3" s="78"/>
      <c r="EG3" s="78"/>
      <c r="EH3" s="78"/>
      <c r="EI3" s="78"/>
      <c r="EJ3" s="78"/>
      <c r="EK3" s="78"/>
      <c r="EL3" s="78"/>
      <c r="EM3" s="78"/>
      <c r="EN3" s="78"/>
      <c r="EO3" s="78"/>
      <c r="EP3" s="78"/>
      <c r="EQ3" s="78"/>
      <c r="ER3" s="78"/>
      <c r="ES3" s="78"/>
      <c r="ET3" s="78"/>
      <c r="EU3" s="78"/>
      <c r="EV3" s="78"/>
      <c r="EW3" s="78"/>
      <c r="EX3" s="78"/>
      <c r="EY3" s="78"/>
      <c r="EZ3" s="78"/>
      <c r="FA3" s="78"/>
      <c r="FB3" s="78"/>
      <c r="FC3" s="78"/>
      <c r="FD3" s="78"/>
      <c r="FE3" s="78"/>
      <c r="FF3" s="78"/>
      <c r="FG3" s="78"/>
      <c r="FH3" s="78"/>
      <c r="FI3" s="78"/>
      <c r="FJ3" s="78"/>
      <c r="FK3" s="78"/>
      <c r="FL3" s="78"/>
      <c r="FM3" s="78"/>
      <c r="FN3" s="78"/>
      <c r="FO3" s="78"/>
      <c r="FP3" s="78"/>
      <c r="FQ3" s="78"/>
      <c r="FR3" s="78"/>
      <c r="FS3" s="78"/>
      <c r="FT3" s="78"/>
      <c r="FU3" s="78"/>
      <c r="FV3" s="78"/>
      <c r="FW3" s="78"/>
      <c r="FX3" s="78"/>
      <c r="FY3" s="78"/>
      <c r="FZ3" s="78"/>
      <c r="GA3" s="78"/>
      <c r="GB3" s="78"/>
      <c r="GC3" s="78"/>
      <c r="GD3" s="78"/>
      <c r="GE3" s="78"/>
      <c r="GF3" s="78"/>
      <c r="GG3" s="78"/>
      <c r="GH3" s="78"/>
      <c r="GI3" s="78"/>
      <c r="GJ3" s="78"/>
      <c r="GK3" s="78"/>
      <c r="GL3" s="78"/>
      <c r="GM3" s="78"/>
      <c r="GN3" s="78"/>
      <c r="GO3" s="78"/>
      <c r="GP3" s="78"/>
      <c r="GQ3" s="78"/>
      <c r="GR3" s="78"/>
      <c r="GS3" s="78"/>
      <c r="GT3" s="78"/>
      <c r="GU3" s="78"/>
      <c r="GV3" s="78"/>
      <c r="GW3" s="78"/>
      <c r="GX3" s="78"/>
      <c r="GY3" s="78"/>
      <c r="GZ3" s="78"/>
      <c r="HA3" s="78"/>
      <c r="HB3" s="78"/>
      <c r="HC3" s="78"/>
      <c r="HD3" s="78"/>
      <c r="HE3" s="78"/>
      <c r="HF3" s="78"/>
      <c r="HG3" s="78"/>
      <c r="HH3" s="78"/>
      <c r="HI3" s="78"/>
      <c r="HJ3" s="78"/>
      <c r="HK3" s="78"/>
      <c r="HL3" s="78"/>
      <c r="HM3" s="78"/>
      <c r="HN3" s="78"/>
      <c r="HO3" s="78"/>
      <c r="HP3" s="78"/>
      <c r="HQ3" s="78"/>
      <c r="HR3" s="78"/>
      <c r="HS3" s="78"/>
      <c r="HT3" s="78"/>
      <c r="HU3" s="78"/>
      <c r="HV3" s="78"/>
      <c r="HW3" s="78"/>
      <c r="HX3" s="78"/>
      <c r="HY3" s="78"/>
      <c r="HZ3" s="78"/>
      <c r="IA3" s="78"/>
      <c r="IB3" s="78"/>
      <c r="IC3" s="78"/>
      <c r="ID3" s="78"/>
      <c r="IE3" s="78"/>
      <c r="IF3" s="78"/>
      <c r="IG3" s="78"/>
      <c r="IH3" s="78"/>
      <c r="II3" s="78"/>
      <c r="IJ3" s="78"/>
      <c r="IK3" s="78"/>
      <c r="IL3" s="78"/>
      <c r="IM3" s="78"/>
      <c r="IN3" s="78"/>
      <c r="IO3" s="78"/>
      <c r="IP3" s="78"/>
      <c r="IQ3" s="78"/>
      <c r="IR3" s="78"/>
      <c r="IS3" s="78"/>
      <c r="IT3" s="78"/>
      <c r="IU3" s="78"/>
      <c r="IV3" s="78"/>
      <c r="IW3" s="78"/>
      <c r="IX3" s="78"/>
      <c r="IY3" s="78"/>
      <c r="IZ3" s="78"/>
      <c r="JA3" s="78"/>
      <c r="JB3" s="78"/>
      <c r="JC3" s="78"/>
      <c r="JD3" s="78"/>
      <c r="JE3" s="78"/>
      <c r="JF3" s="78"/>
      <c r="JG3" s="78"/>
      <c r="JH3" s="78"/>
      <c r="JI3" s="78"/>
      <c r="JJ3" s="78"/>
      <c r="JK3" s="78"/>
      <c r="JL3" s="78"/>
      <c r="JM3" s="78"/>
      <c r="JN3" s="78"/>
      <c r="JO3" s="78"/>
      <c r="JP3" s="78"/>
      <c r="JQ3" s="78"/>
      <c r="JR3" s="78"/>
      <c r="JS3" s="78"/>
      <c r="JT3" s="78"/>
      <c r="JU3" s="78"/>
      <c r="JV3" s="78"/>
      <c r="JW3" s="78"/>
      <c r="JX3" s="78"/>
      <c r="JY3" s="78"/>
      <c r="JZ3" s="78"/>
      <c r="KA3" s="78"/>
      <c r="KB3" s="78"/>
      <c r="KC3" s="78"/>
      <c r="KD3" s="78"/>
      <c r="KE3" s="78"/>
      <c r="KF3" s="78"/>
      <c r="KG3" s="78"/>
      <c r="KH3" s="78"/>
      <c r="KI3" s="78"/>
      <c r="KJ3" s="78"/>
      <c r="KK3" s="78"/>
      <c r="KL3" s="78"/>
      <c r="KM3" s="78"/>
      <c r="KN3" s="78"/>
      <c r="KO3" s="78"/>
      <c r="KP3" s="78"/>
      <c r="KQ3" s="78"/>
      <c r="KR3" s="78"/>
      <c r="KS3" s="78"/>
      <c r="KT3" s="78"/>
      <c r="KU3" s="78"/>
      <c r="KV3" s="78"/>
      <c r="KW3" s="78"/>
      <c r="KX3" s="78"/>
      <c r="KY3" s="78"/>
      <c r="KZ3" s="78"/>
      <c r="LA3" s="78"/>
      <c r="LB3" s="78"/>
      <c r="LC3" s="78"/>
      <c r="LD3" s="78"/>
      <c r="LE3" s="78"/>
      <c r="LF3" s="78"/>
      <c r="LG3" s="78"/>
      <c r="LH3" s="78"/>
      <c r="LI3" s="78"/>
      <c r="LJ3" s="78"/>
      <c r="LK3" s="78"/>
      <c r="LL3" s="78"/>
      <c r="LM3" s="78"/>
      <c r="LN3" s="78"/>
      <c r="LO3" s="78"/>
      <c r="LP3" s="78"/>
      <c r="LQ3" s="78"/>
      <c r="LR3" s="78"/>
      <c r="LS3" s="78"/>
      <c r="LT3" s="78"/>
      <c r="LU3" s="78"/>
      <c r="LV3" s="78"/>
      <c r="LW3" s="78"/>
      <c r="LX3" s="78"/>
      <c r="LY3" s="78"/>
      <c r="LZ3" s="78"/>
      <c r="MA3" s="78"/>
      <c r="MB3" s="78"/>
      <c r="MC3" s="78"/>
      <c r="MD3" s="78"/>
      <c r="ME3" s="78"/>
      <c r="MF3" s="78"/>
      <c r="MG3" s="78"/>
      <c r="MH3" s="78"/>
      <c r="MI3" s="78"/>
      <c r="MJ3" s="78"/>
      <c r="MK3" s="78"/>
      <c r="ML3" s="78"/>
      <c r="MM3" s="78"/>
      <c r="MN3" s="78"/>
      <c r="MO3" s="78"/>
      <c r="MP3" s="78"/>
      <c r="MQ3" s="78"/>
      <c r="MR3" s="78"/>
      <c r="MS3" s="78"/>
      <c r="MT3" s="78"/>
      <c r="MU3" s="78"/>
      <c r="MV3" s="78"/>
      <c r="MW3" s="78"/>
      <c r="MX3" s="78"/>
      <c r="MY3" s="78"/>
      <c r="MZ3" s="78"/>
      <c r="NA3" s="78"/>
      <c r="NB3" s="78"/>
      <c r="NC3" s="78"/>
      <c r="ND3" s="78"/>
      <c r="NE3" s="78"/>
      <c r="NF3" s="78"/>
      <c r="NG3" s="78"/>
      <c r="NH3" s="78"/>
      <c r="NI3" s="78"/>
      <c r="NJ3" s="78"/>
      <c r="NK3" s="78"/>
      <c r="NL3" s="78"/>
      <c r="NM3" s="78"/>
      <c r="NN3" s="78"/>
      <c r="NO3" s="78"/>
      <c r="NP3" s="78"/>
      <c r="NQ3" s="78"/>
      <c r="NR3" s="78"/>
      <c r="NS3" s="78"/>
      <c r="NT3" s="78"/>
      <c r="NU3" s="78"/>
      <c r="NV3" s="78"/>
      <c r="NW3" s="78"/>
      <c r="NX3" s="78"/>
      <c r="NY3" s="78"/>
      <c r="NZ3" s="78"/>
      <c r="OA3" s="78"/>
      <c r="OB3" s="78"/>
      <c r="OC3" s="78"/>
      <c r="OD3" s="78"/>
      <c r="OE3" s="78"/>
      <c r="OF3" s="78"/>
      <c r="OG3" s="78"/>
      <c r="OH3" s="78"/>
      <c r="OI3" s="78"/>
      <c r="OJ3" s="78"/>
      <c r="OK3" s="78"/>
      <c r="OL3" s="78"/>
      <c r="OM3" s="78"/>
      <c r="ON3" s="78"/>
      <c r="OO3" s="78"/>
      <c r="OP3" s="78"/>
      <c r="OQ3" s="78"/>
      <c r="OR3" s="78"/>
      <c r="OS3" s="78"/>
      <c r="OT3" s="78"/>
      <c r="OU3" s="78"/>
      <c r="OV3" s="78"/>
      <c r="OW3" s="78"/>
      <c r="OX3" s="78"/>
      <c r="OY3" s="78"/>
      <c r="OZ3" s="78"/>
      <c r="PA3" s="78"/>
      <c r="PB3" s="78"/>
      <c r="PC3" s="78"/>
      <c r="PD3" s="78"/>
      <c r="PE3" s="78"/>
      <c r="PF3" s="78"/>
      <c r="PG3" s="78"/>
      <c r="PH3" s="78"/>
      <c r="PI3" s="78"/>
      <c r="PJ3" s="78"/>
      <c r="PK3" s="78"/>
      <c r="PL3" s="78"/>
      <c r="PM3" s="78"/>
      <c r="PN3" s="78"/>
      <c r="PO3" s="78"/>
      <c r="PP3" s="78"/>
      <c r="PQ3" s="78"/>
      <c r="PR3" s="78"/>
      <c r="PS3" s="78"/>
      <c r="PT3" s="78"/>
      <c r="PU3" s="78"/>
      <c r="PV3" s="78"/>
      <c r="PW3" s="78"/>
      <c r="PX3" s="78"/>
      <c r="PY3" s="78"/>
      <c r="PZ3" s="78"/>
      <c r="QA3" s="78"/>
      <c r="QB3" s="78"/>
      <c r="QC3" s="78"/>
      <c r="QD3" s="78"/>
      <c r="QE3" s="78"/>
      <c r="QF3" s="78"/>
      <c r="QG3" s="78"/>
      <c r="QH3" s="78"/>
      <c r="QI3" s="78"/>
      <c r="QJ3" s="78"/>
      <c r="QK3" s="78"/>
      <c r="QL3" s="78"/>
      <c r="QM3" s="78"/>
      <c r="QN3" s="78"/>
      <c r="QO3" s="78"/>
      <c r="QP3" s="78"/>
      <c r="QQ3" s="78"/>
      <c r="QR3" s="78"/>
      <c r="QS3" s="78"/>
      <c r="QT3" s="78"/>
      <c r="QU3" s="78"/>
      <c r="QV3" s="78"/>
      <c r="QW3" s="78"/>
      <c r="QX3" s="78"/>
      <c r="QY3" s="78"/>
      <c r="QZ3" s="78"/>
      <c r="RA3" s="78"/>
      <c r="RB3" s="78"/>
      <c r="RC3" s="78"/>
      <c r="RD3" s="78"/>
      <c r="RE3" s="78"/>
      <c r="RF3" s="78"/>
      <c r="RG3" s="78"/>
      <c r="RH3" s="78"/>
      <c r="RI3" s="78"/>
      <c r="RJ3" s="78"/>
      <c r="RK3" s="78"/>
      <c r="RL3" s="78"/>
      <c r="RM3" s="78"/>
      <c r="RN3" s="78"/>
      <c r="RO3" s="78"/>
      <c r="RP3" s="78"/>
      <c r="RQ3" s="78"/>
      <c r="RR3" s="78"/>
      <c r="RS3" s="78"/>
      <c r="RT3" s="78"/>
      <c r="RU3" s="78"/>
      <c r="RV3" s="78"/>
      <c r="RW3" s="78"/>
      <c r="RX3" s="78"/>
      <c r="RY3" s="78"/>
      <c r="RZ3" s="78"/>
      <c r="SA3" s="78"/>
      <c r="SB3" s="78"/>
      <c r="SC3" s="78"/>
      <c r="SD3" s="78"/>
      <c r="SE3" s="78"/>
      <c r="SF3" s="78"/>
      <c r="SG3" s="78"/>
      <c r="SH3" s="78"/>
      <c r="SI3" s="78"/>
      <c r="SJ3" s="78"/>
      <c r="SK3" s="78"/>
      <c r="SL3" s="78"/>
      <c r="SM3" s="78"/>
      <c r="SN3" s="78"/>
      <c r="SO3" s="78"/>
      <c r="SP3" s="78"/>
      <c r="SQ3" s="78"/>
      <c r="SR3" s="78"/>
      <c r="SS3" s="78"/>
      <c r="ST3" s="78"/>
      <c r="SU3" s="78"/>
      <c r="SV3" s="78"/>
      <c r="SW3" s="78"/>
      <c r="SX3" s="78"/>
      <c r="SY3" s="78"/>
      <c r="SZ3" s="78"/>
      <c r="TA3" s="78"/>
      <c r="TB3" s="78"/>
      <c r="TC3" s="78"/>
      <c r="TD3" s="78"/>
      <c r="TE3" s="78"/>
      <c r="TF3" s="78"/>
      <c r="TG3" s="78"/>
      <c r="TH3" s="78"/>
      <c r="TI3" s="78"/>
      <c r="TJ3" s="78"/>
      <c r="TK3" s="78"/>
      <c r="TL3" s="78"/>
      <c r="TM3" s="78"/>
      <c r="TN3" s="78"/>
      <c r="TO3" s="78"/>
      <c r="TP3" s="78"/>
      <c r="TQ3" s="78"/>
      <c r="TR3" s="78"/>
      <c r="TS3" s="78"/>
      <c r="TT3" s="78"/>
      <c r="TU3" s="78"/>
      <c r="TV3" s="78"/>
      <c r="TW3" s="78"/>
      <c r="TX3" s="78"/>
      <c r="TY3" s="78"/>
      <c r="TZ3" s="78"/>
      <c r="UA3" s="78"/>
      <c r="UB3" s="78"/>
      <c r="UC3" s="78"/>
      <c r="UD3" s="78"/>
      <c r="UE3" s="78"/>
      <c r="UF3" s="78"/>
      <c r="UG3" s="78"/>
      <c r="UH3" s="78"/>
      <c r="UI3" s="78"/>
      <c r="UJ3" s="78"/>
      <c r="UK3" s="78"/>
      <c r="UL3" s="78"/>
      <c r="UM3" s="78"/>
      <c r="UN3" s="78"/>
      <c r="UO3" s="78"/>
      <c r="UP3" s="78"/>
      <c r="UQ3" s="78"/>
      <c r="UR3" s="78"/>
      <c r="US3" s="78"/>
      <c r="UT3" s="78"/>
      <c r="UU3" s="78"/>
      <c r="UV3" s="78"/>
      <c r="UW3" s="78"/>
      <c r="UX3" s="78"/>
      <c r="UY3" s="78"/>
      <c r="UZ3" s="78"/>
      <c r="VA3" s="78"/>
      <c r="VB3" s="78"/>
      <c r="VC3" s="78"/>
      <c r="VD3" s="78"/>
      <c r="VE3" s="78"/>
      <c r="VF3" s="78"/>
      <c r="VG3" s="78"/>
      <c r="VH3" s="78"/>
      <c r="VI3" s="78"/>
      <c r="VJ3" s="78"/>
      <c r="VK3" s="78"/>
      <c r="VL3" s="78"/>
      <c r="VM3" s="78"/>
      <c r="VN3" s="78"/>
      <c r="VO3" s="78"/>
      <c r="VP3" s="78"/>
      <c r="VQ3" s="78"/>
      <c r="VR3" s="78"/>
      <c r="VS3" s="78"/>
      <c r="VT3" s="78"/>
      <c r="VU3" s="78"/>
      <c r="VV3" s="78"/>
      <c r="VW3" s="78"/>
      <c r="VX3" s="78"/>
      <c r="VY3" s="78"/>
      <c r="VZ3" s="78"/>
      <c r="WA3" s="78"/>
      <c r="WB3" s="78"/>
      <c r="WC3" s="78"/>
      <c r="WD3" s="78"/>
      <c r="WE3" s="78"/>
      <c r="WF3" s="78"/>
      <c r="WG3" s="78"/>
      <c r="WH3" s="78"/>
      <c r="WI3" s="78"/>
      <c r="WJ3" s="78"/>
      <c r="WK3" s="78"/>
      <c r="WL3" s="78"/>
      <c r="WM3" s="78"/>
      <c r="WN3" s="78"/>
      <c r="WO3" s="78"/>
      <c r="WP3" s="78"/>
      <c r="WQ3" s="78"/>
      <c r="WR3" s="78"/>
      <c r="WS3" s="78"/>
      <c r="WT3" s="78"/>
      <c r="WU3" s="78"/>
      <c r="WV3" s="78"/>
      <c r="WW3" s="78"/>
      <c r="WX3" s="78"/>
      <c r="WY3" s="78"/>
      <c r="WZ3" s="78"/>
      <c r="XA3" s="78"/>
      <c r="XB3" s="78"/>
      <c r="XC3" s="78"/>
      <c r="XD3" s="78"/>
      <c r="XE3" s="78"/>
      <c r="XF3" s="78"/>
      <c r="XG3" s="78"/>
      <c r="XH3" s="78"/>
      <c r="XI3" s="78"/>
      <c r="XJ3" s="78"/>
      <c r="XK3" s="78"/>
      <c r="XL3" s="78"/>
      <c r="XM3" s="78"/>
      <c r="XN3" s="78"/>
      <c r="XO3" s="78"/>
      <c r="XP3" s="78"/>
      <c r="XQ3" s="78"/>
      <c r="XR3" s="78"/>
      <c r="XS3" s="78"/>
      <c r="XT3" s="78"/>
      <c r="XU3" s="78"/>
      <c r="XV3" s="78"/>
      <c r="XW3" s="78"/>
      <c r="XX3" s="78"/>
      <c r="XY3" s="78"/>
      <c r="XZ3" s="78"/>
      <c r="YA3" s="78"/>
      <c r="YB3" s="78"/>
      <c r="YC3" s="78"/>
      <c r="YD3" s="78"/>
      <c r="YE3" s="78"/>
      <c r="YF3" s="78"/>
      <c r="YG3" s="78"/>
      <c r="YH3" s="78"/>
      <c r="YI3" s="78"/>
      <c r="YJ3" s="78"/>
      <c r="YK3" s="78"/>
      <c r="YL3" s="78"/>
      <c r="YM3" s="78"/>
      <c r="YN3" s="78"/>
      <c r="YO3" s="78"/>
      <c r="YP3" s="78"/>
      <c r="YQ3" s="78"/>
      <c r="YR3" s="78"/>
      <c r="YS3" s="78"/>
      <c r="YT3" s="78"/>
      <c r="YU3" s="78"/>
      <c r="YV3" s="78"/>
      <c r="YW3" s="78"/>
      <c r="YX3" s="78"/>
      <c r="YY3" s="78"/>
      <c r="YZ3" s="78"/>
      <c r="ZA3" s="78"/>
      <c r="ZB3" s="78"/>
      <c r="ZC3" s="78"/>
      <c r="ZD3" s="78"/>
      <c r="ZE3" s="78"/>
      <c r="ZF3" s="78"/>
      <c r="ZG3" s="78"/>
      <c r="ZH3" s="78"/>
      <c r="ZI3" s="78"/>
      <c r="ZJ3" s="78"/>
      <c r="ZK3" s="78"/>
      <c r="ZL3" s="78"/>
      <c r="ZM3" s="78"/>
      <c r="ZN3" s="78"/>
      <c r="ZO3" s="78"/>
      <c r="ZP3" s="78"/>
      <c r="ZQ3" s="78"/>
      <c r="ZR3" s="78"/>
      <c r="ZS3" s="78"/>
      <c r="ZT3" s="78"/>
      <c r="ZU3" s="78"/>
      <c r="ZV3" s="78"/>
      <c r="ZW3" s="78"/>
      <c r="ZX3" s="78"/>
      <c r="ZY3" s="78"/>
      <c r="ZZ3" s="78"/>
      <c r="AAA3" s="78"/>
      <c r="AAB3" s="78"/>
      <c r="AAC3" s="78"/>
      <c r="AAD3" s="78"/>
      <c r="AAE3" s="78"/>
      <c r="AAF3" s="78"/>
      <c r="AAG3" s="78"/>
      <c r="AAH3" s="78"/>
      <c r="AAI3" s="78"/>
      <c r="AAJ3" s="78"/>
      <c r="AAK3" s="78"/>
      <c r="AAL3" s="78"/>
      <c r="AAM3" s="78"/>
      <c r="AAN3" s="78"/>
      <c r="AAO3" s="78"/>
      <c r="AAP3" s="78"/>
      <c r="AAQ3" s="78"/>
      <c r="AAR3" s="78"/>
      <c r="AAS3" s="78"/>
      <c r="AAT3" s="78"/>
      <c r="AAU3" s="78"/>
      <c r="AAV3" s="78"/>
      <c r="AAW3" s="78"/>
      <c r="AAX3" s="78"/>
      <c r="AAY3" s="78"/>
      <c r="AAZ3" s="78"/>
      <c r="ABA3" s="78"/>
      <c r="ABB3" s="78"/>
      <c r="ABC3" s="78"/>
      <c r="ABD3" s="78"/>
      <c r="ABE3" s="78"/>
      <c r="ABF3" s="78"/>
      <c r="ABG3" s="78"/>
      <c r="ABH3" s="78"/>
      <c r="ABI3" s="78"/>
      <c r="ABJ3" s="78"/>
      <c r="ABK3" s="78"/>
      <c r="ABL3" s="78"/>
      <c r="ABM3" s="78"/>
      <c r="ABN3" s="78"/>
      <c r="ABO3" s="78"/>
      <c r="ABP3" s="78"/>
      <c r="ABQ3" s="78"/>
      <c r="ABR3" s="78"/>
      <c r="ABS3" s="78"/>
      <c r="ABT3" s="78"/>
      <c r="ABU3" s="78"/>
      <c r="ABV3" s="78"/>
      <c r="ABW3" s="78"/>
      <c r="ABX3" s="78"/>
      <c r="ABY3" s="78"/>
      <c r="ABZ3" s="78"/>
      <c r="ACA3" s="78"/>
      <c r="ACB3" s="78"/>
      <c r="ACC3" s="78"/>
      <c r="ACD3" s="78"/>
      <c r="ACE3" s="78"/>
      <c r="ACF3" s="78"/>
      <c r="ACG3" s="78"/>
      <c r="ACH3" s="78"/>
      <c r="ACI3" s="78"/>
      <c r="ACJ3" s="78"/>
      <c r="ACK3" s="78"/>
      <c r="ACL3" s="78"/>
      <c r="ACM3" s="78"/>
      <c r="ACN3" s="78"/>
      <c r="ACO3" s="78"/>
      <c r="ACP3" s="78"/>
      <c r="ACQ3" s="78"/>
      <c r="ACR3" s="78"/>
      <c r="ACS3" s="78"/>
      <c r="ACT3" s="78"/>
      <c r="ACU3" s="78"/>
      <c r="ACV3" s="78"/>
      <c r="ACW3" s="78"/>
      <c r="ACX3" s="78"/>
      <c r="ACY3" s="78"/>
      <c r="ACZ3" s="78"/>
      <c r="ADA3" s="78"/>
      <c r="ADB3" s="78"/>
      <c r="ADC3" s="78"/>
      <c r="ADD3" s="78"/>
      <c r="ADE3" s="78"/>
      <c r="ADF3" s="78"/>
      <c r="ADG3" s="78"/>
      <c r="ADH3" s="78"/>
      <c r="ADI3" s="78"/>
      <c r="ADJ3" s="78"/>
      <c r="ADK3" s="78"/>
      <c r="ADL3" s="78"/>
      <c r="ADM3" s="78"/>
      <c r="ADN3" s="78"/>
      <c r="ADO3" s="78"/>
      <c r="ADP3" s="78"/>
      <c r="ADQ3" s="78"/>
      <c r="ADR3" s="78"/>
      <c r="ADS3" s="78"/>
      <c r="ADT3" s="78"/>
      <c r="ADU3" s="78"/>
      <c r="ADV3" s="78"/>
      <c r="ADW3" s="78"/>
      <c r="ADX3" s="78"/>
      <c r="ADY3" s="78"/>
      <c r="ADZ3" s="78"/>
      <c r="AEA3" s="78"/>
      <c r="AEB3" s="78"/>
      <c r="AEC3" s="78"/>
      <c r="AED3" s="78"/>
      <c r="AEE3" s="78"/>
      <c r="AEF3" s="78"/>
      <c r="AEG3" s="78"/>
      <c r="AEH3" s="78"/>
      <c r="AEI3" s="78"/>
      <c r="AEJ3" s="78"/>
      <c r="AEK3" s="78"/>
      <c r="AEL3" s="78"/>
      <c r="AEM3" s="78"/>
      <c r="AEN3" s="78"/>
      <c r="AEO3" s="78"/>
      <c r="AEP3" s="78"/>
      <c r="AEQ3" s="78"/>
      <c r="AER3" s="78"/>
      <c r="AES3" s="78"/>
      <c r="AET3" s="78"/>
      <c r="AEU3" s="78"/>
      <c r="AEV3" s="78"/>
      <c r="AEW3" s="78"/>
      <c r="AEX3" s="78"/>
      <c r="AEY3" s="78"/>
      <c r="AEZ3" s="78"/>
      <c r="AFA3" s="78"/>
      <c r="AFB3" s="78"/>
      <c r="AFC3" s="78"/>
      <c r="AFD3" s="78"/>
      <c r="AFE3" s="78"/>
      <c r="AFF3" s="78"/>
      <c r="AFG3" s="78"/>
      <c r="AFH3" s="78"/>
      <c r="AFI3" s="78"/>
      <c r="AFJ3" s="78"/>
      <c r="AFK3" s="78"/>
      <c r="AFL3" s="78"/>
      <c r="AFM3" s="78"/>
      <c r="AFN3" s="78"/>
      <c r="AFO3" s="78"/>
      <c r="AFP3" s="78"/>
      <c r="AFQ3" s="78"/>
      <c r="AFR3" s="78"/>
      <c r="AFS3" s="78"/>
      <c r="AFT3" s="78"/>
      <c r="AFU3" s="78"/>
      <c r="AFV3" s="78"/>
      <c r="AFW3" s="78"/>
      <c r="AFX3" s="78"/>
      <c r="AFY3" s="78"/>
      <c r="AFZ3" s="78"/>
      <c r="AGA3" s="78"/>
      <c r="AGB3" s="78"/>
      <c r="AGC3" s="78"/>
      <c r="AGD3" s="78"/>
      <c r="AGE3" s="78"/>
      <c r="AGF3" s="78"/>
      <c r="AGG3" s="78"/>
      <c r="AGH3" s="78"/>
      <c r="AGI3" s="78"/>
      <c r="AGJ3" s="78"/>
      <c r="AGK3" s="78"/>
      <c r="AGL3" s="78"/>
      <c r="AGM3" s="78"/>
      <c r="AGN3" s="78"/>
      <c r="AGO3" s="78"/>
      <c r="AGP3" s="78"/>
      <c r="AGQ3" s="78"/>
      <c r="AGR3" s="78"/>
      <c r="AGS3" s="78"/>
      <c r="AGT3" s="78"/>
      <c r="AGU3" s="78"/>
      <c r="AGV3" s="78"/>
      <c r="AGW3" s="78"/>
      <c r="AGX3" s="78"/>
      <c r="AGY3" s="78"/>
      <c r="AGZ3" s="78"/>
      <c r="AHA3" s="78"/>
      <c r="AHB3" s="78"/>
      <c r="AHC3" s="78"/>
      <c r="AHD3" s="78"/>
      <c r="AHE3" s="78"/>
      <c r="AHF3" s="78"/>
      <c r="AHG3" s="78"/>
      <c r="AHH3" s="78"/>
      <c r="AHI3" s="78"/>
      <c r="AHJ3" s="78"/>
      <c r="AHK3" s="78"/>
      <c r="AHL3" s="78"/>
      <c r="AHM3" s="78"/>
      <c r="AHN3" s="78"/>
      <c r="AHO3" s="78"/>
      <c r="AHP3" s="78"/>
      <c r="AHQ3" s="78"/>
      <c r="AHR3" s="78"/>
      <c r="AHS3" s="78"/>
      <c r="AHT3" s="78"/>
      <c r="AHU3" s="78"/>
      <c r="AHV3" s="78"/>
      <c r="AHW3" s="78"/>
      <c r="AHX3" s="78"/>
      <c r="AHY3" s="78"/>
      <c r="AHZ3" s="78"/>
      <c r="AIA3" s="78"/>
      <c r="AIB3" s="78"/>
      <c r="AIC3" s="78"/>
      <c r="AID3" s="78"/>
      <c r="AIE3" s="78"/>
      <c r="AIF3" s="78"/>
      <c r="AIG3" s="78"/>
      <c r="AIH3" s="78"/>
      <c r="AII3" s="78"/>
      <c r="AIJ3" s="78"/>
      <c r="AIK3" s="78"/>
      <c r="AIL3" s="78"/>
      <c r="AIM3" s="78"/>
      <c r="AIN3" s="78"/>
      <c r="AIO3" s="78"/>
      <c r="AIP3" s="78"/>
      <c r="AIQ3" s="78"/>
      <c r="AIR3" s="78"/>
      <c r="AIS3" s="78"/>
      <c r="AIT3" s="78"/>
      <c r="AIU3" s="78"/>
      <c r="AIV3" s="78"/>
      <c r="AIW3" s="78"/>
      <c r="AIX3" s="78"/>
      <c r="AIY3" s="78"/>
      <c r="AIZ3" s="78"/>
      <c r="AJA3" s="78"/>
      <c r="AJB3" s="78"/>
      <c r="AJC3" s="78"/>
      <c r="AJD3" s="78"/>
      <c r="AJE3" s="78"/>
      <c r="AJF3" s="78"/>
      <c r="AJG3" s="78"/>
      <c r="AJH3" s="78"/>
      <c r="AJI3" s="78"/>
      <c r="AJJ3" s="78"/>
      <c r="AJK3" s="78"/>
      <c r="AJL3" s="78"/>
      <c r="AJM3" s="78"/>
      <c r="AJN3" s="78"/>
      <c r="AJO3" s="78"/>
      <c r="AJP3" s="78"/>
      <c r="AJQ3" s="78"/>
      <c r="AJR3" s="78"/>
      <c r="AJS3" s="78"/>
      <c r="AJT3" s="78"/>
      <c r="AJU3" s="78"/>
      <c r="AJV3" s="78"/>
      <c r="AJW3" s="78"/>
      <c r="AJX3" s="78"/>
      <c r="AJY3" s="78"/>
      <c r="AJZ3" s="78"/>
      <c r="AKA3" s="78"/>
      <c r="AKB3" s="78"/>
      <c r="AKC3" s="78"/>
      <c r="AKD3" s="78"/>
      <c r="AKE3" s="78"/>
      <c r="AKF3" s="78"/>
      <c r="AKG3" s="78"/>
      <c r="AKH3" s="78"/>
      <c r="AKI3" s="78"/>
      <c r="AKJ3" s="78"/>
      <c r="AKK3" s="78"/>
      <c r="AKL3" s="78"/>
      <c r="AKM3" s="78"/>
      <c r="AKN3" s="78"/>
      <c r="AKO3" s="78"/>
      <c r="AKP3" s="78"/>
      <c r="AKQ3" s="78"/>
      <c r="AKR3" s="78"/>
      <c r="AKS3" s="78"/>
      <c r="AKT3" s="78"/>
      <c r="AKU3" s="78"/>
      <c r="AKV3" s="78"/>
      <c r="AKW3" s="78"/>
      <c r="AKX3" s="78"/>
      <c r="AKY3" s="78"/>
      <c r="AKZ3" s="78"/>
      <c r="ALA3" s="78"/>
      <c r="ALB3" s="78"/>
      <c r="ALC3" s="78"/>
      <c r="ALD3" s="78"/>
      <c r="ALE3" s="78"/>
      <c r="ALF3" s="78"/>
      <c r="ALG3" s="78"/>
      <c r="ALH3" s="78"/>
      <c r="ALI3" s="78"/>
      <c r="ALJ3" s="78"/>
      <c r="ALK3" s="78"/>
      <c r="ALL3" s="78"/>
      <c r="ALM3" s="78"/>
      <c r="ALN3" s="78"/>
      <c r="ALO3" s="78"/>
      <c r="ALP3" s="78"/>
      <c r="ALQ3" s="78"/>
      <c r="ALR3" s="78"/>
      <c r="ALS3" s="78"/>
      <c r="ALT3" s="78"/>
      <c r="ALU3" s="78"/>
      <c r="ALV3" s="78"/>
      <c r="ALW3" s="78"/>
      <c r="ALX3" s="78"/>
      <c r="ALY3" s="78"/>
      <c r="ALZ3" s="78"/>
      <c r="AMA3" s="78"/>
      <c r="AMB3" s="78"/>
      <c r="AMC3" s="78"/>
      <c r="AMD3" s="78"/>
      <c r="AME3" s="78"/>
      <c r="AMF3" s="78"/>
      <c r="AMG3" s="78"/>
      <c r="AMH3" s="78"/>
      <c r="AMI3" s="78"/>
      <c r="AMJ3" s="78"/>
      <c r="AMK3" s="78"/>
      <c r="AML3" s="78"/>
      <c r="AMM3" s="78"/>
      <c r="AMN3" s="78"/>
    </row>
    <row r="4" spans="1:1028" ht="16.5" thickBot="1">
      <c r="A4" s="168"/>
      <c r="B4" s="168"/>
      <c r="C4" s="168"/>
      <c r="D4" s="168"/>
      <c r="E4" s="168"/>
      <c r="F4" s="469"/>
      <c r="G4" s="469"/>
      <c r="H4" s="168"/>
      <c r="I4" s="168"/>
      <c r="J4" s="469"/>
      <c r="K4" s="469"/>
      <c r="L4" s="168"/>
      <c r="M4" s="168"/>
      <c r="N4" s="469"/>
      <c r="O4" s="469"/>
      <c r="P4" s="469"/>
      <c r="Q4" s="169"/>
      <c r="R4" s="169"/>
      <c r="S4" s="169"/>
    </row>
    <row r="5" spans="1:1028" s="60" customFormat="1" ht="30" customHeight="1" thickBot="1">
      <c r="A5" s="472"/>
      <c r="B5" s="473" t="s">
        <v>470</v>
      </c>
      <c r="C5" s="473" t="s">
        <v>1491</v>
      </c>
      <c r="D5" s="474" t="s">
        <v>1501</v>
      </c>
      <c r="E5" s="475" t="s">
        <v>1493</v>
      </c>
      <c r="F5" s="476" t="s">
        <v>1061</v>
      </c>
      <c r="G5" s="475" t="s">
        <v>1494</v>
      </c>
      <c r="H5" s="472"/>
      <c r="I5" s="475" t="s">
        <v>1498</v>
      </c>
      <c r="J5" s="476" t="s">
        <v>1063</v>
      </c>
      <c r="K5" s="475" t="s">
        <v>1499</v>
      </c>
      <c r="L5" s="472"/>
      <c r="M5" s="475" t="s">
        <v>1500</v>
      </c>
      <c r="N5" s="476" t="s">
        <v>1065</v>
      </c>
      <c r="O5" s="475" t="s">
        <v>1503</v>
      </c>
      <c r="P5" s="475"/>
      <c r="Q5" s="475" t="s">
        <v>1502</v>
      </c>
      <c r="R5" s="476" t="s">
        <v>1504</v>
      </c>
      <c r="S5" s="473" t="s">
        <v>1492</v>
      </c>
      <c r="T5" s="98"/>
      <c r="U5" s="98"/>
      <c r="V5" s="98"/>
      <c r="W5" s="98"/>
      <c r="X5" s="98"/>
      <c r="Y5" s="98"/>
      <c r="Z5" s="98"/>
      <c r="AA5" s="98"/>
      <c r="AB5" s="98"/>
      <c r="AC5" s="98"/>
      <c r="AD5" s="98"/>
      <c r="AE5" s="98"/>
      <c r="AF5" s="98"/>
      <c r="AG5" s="98"/>
      <c r="AH5" s="98"/>
      <c r="AI5" s="98"/>
      <c r="AJ5" s="98"/>
      <c r="AK5" s="98"/>
      <c r="AL5" s="98"/>
      <c r="AM5" s="98"/>
      <c r="AN5" s="98"/>
      <c r="AO5" s="98"/>
      <c r="AP5" s="98"/>
      <c r="AQ5" s="98"/>
      <c r="AR5" s="98"/>
      <c r="AS5" s="98"/>
      <c r="AT5" s="98"/>
      <c r="AU5" s="98"/>
      <c r="AV5" s="98"/>
      <c r="AW5" s="98"/>
      <c r="AX5" s="98"/>
      <c r="AY5" s="98"/>
      <c r="AZ5" s="98"/>
      <c r="BA5" s="98"/>
      <c r="BB5" s="98"/>
      <c r="BC5" s="98"/>
      <c r="BD5" s="98"/>
      <c r="BE5" s="98"/>
      <c r="BF5" s="98"/>
      <c r="BG5" s="98"/>
      <c r="BH5" s="98"/>
      <c r="BI5" s="98"/>
      <c r="BJ5" s="98"/>
      <c r="BK5" s="98"/>
      <c r="BL5" s="98"/>
      <c r="BM5" s="98"/>
      <c r="BN5" s="98"/>
      <c r="BO5" s="98"/>
      <c r="BP5" s="98"/>
      <c r="BQ5" s="98"/>
      <c r="BR5" s="98"/>
      <c r="BS5" s="98"/>
      <c r="BT5" s="98"/>
      <c r="BU5" s="98"/>
      <c r="BV5" s="98"/>
      <c r="BW5" s="98"/>
      <c r="BX5" s="98"/>
      <c r="BY5" s="98"/>
      <c r="BZ5" s="98"/>
      <c r="CA5" s="98"/>
      <c r="CB5" s="98"/>
      <c r="CC5" s="98"/>
      <c r="CD5" s="98"/>
      <c r="CE5" s="98"/>
      <c r="CF5" s="98"/>
      <c r="CG5" s="98"/>
      <c r="CH5" s="98"/>
      <c r="CI5" s="98"/>
      <c r="CJ5" s="98"/>
      <c r="CK5" s="98"/>
      <c r="CL5" s="98"/>
      <c r="CM5" s="98"/>
      <c r="CN5" s="98"/>
      <c r="CO5" s="98"/>
      <c r="CP5" s="98"/>
      <c r="CQ5" s="98"/>
      <c r="CR5" s="98"/>
      <c r="CS5" s="98"/>
      <c r="CT5" s="98"/>
      <c r="CU5" s="98"/>
      <c r="CV5" s="98"/>
      <c r="CW5" s="98"/>
      <c r="CX5" s="98"/>
      <c r="CY5" s="98"/>
      <c r="CZ5" s="98"/>
      <c r="DA5" s="98"/>
      <c r="DB5" s="98"/>
      <c r="DC5" s="98"/>
      <c r="DD5" s="98"/>
      <c r="DE5" s="98"/>
      <c r="DF5" s="98"/>
      <c r="DG5" s="98"/>
      <c r="DH5" s="98"/>
      <c r="DI5" s="98"/>
      <c r="DJ5" s="98"/>
      <c r="DK5" s="98"/>
      <c r="DL5" s="98"/>
      <c r="DM5" s="98"/>
      <c r="DN5" s="98"/>
      <c r="DO5" s="98"/>
      <c r="DP5" s="98"/>
      <c r="DQ5" s="98"/>
      <c r="DR5" s="98"/>
      <c r="DS5" s="98"/>
      <c r="DT5" s="98"/>
      <c r="DU5" s="98"/>
      <c r="DV5" s="98"/>
      <c r="DW5" s="98"/>
      <c r="DX5" s="98"/>
      <c r="DY5" s="98"/>
      <c r="DZ5" s="98"/>
      <c r="EA5" s="98"/>
      <c r="EB5" s="98"/>
      <c r="EC5" s="98"/>
      <c r="ED5" s="98"/>
      <c r="EE5" s="98"/>
      <c r="EF5" s="98"/>
      <c r="EG5" s="98"/>
      <c r="EH5" s="98"/>
      <c r="EI5" s="98"/>
      <c r="EJ5" s="98"/>
      <c r="EK5" s="98"/>
      <c r="EL5" s="98"/>
      <c r="EM5" s="98"/>
      <c r="EN5" s="98"/>
      <c r="EO5" s="98"/>
      <c r="EP5" s="98"/>
      <c r="EQ5" s="98"/>
      <c r="ER5" s="98"/>
      <c r="ES5" s="98"/>
      <c r="ET5" s="98"/>
      <c r="EU5" s="98"/>
      <c r="EV5" s="98"/>
      <c r="EW5" s="98"/>
      <c r="EX5" s="98"/>
      <c r="EY5" s="98"/>
      <c r="EZ5" s="98"/>
      <c r="FA5" s="98"/>
      <c r="FB5" s="98"/>
      <c r="FC5" s="98"/>
      <c r="FD5" s="98"/>
      <c r="FE5" s="98"/>
      <c r="FF5" s="98"/>
      <c r="FG5" s="98"/>
      <c r="FH5" s="98"/>
      <c r="FI5" s="98"/>
      <c r="FJ5" s="98"/>
      <c r="FK5" s="98"/>
      <c r="FL5" s="98"/>
      <c r="FM5" s="98"/>
      <c r="FN5" s="98"/>
      <c r="FO5" s="98"/>
      <c r="FP5" s="98"/>
      <c r="FQ5" s="98"/>
      <c r="FR5" s="98"/>
      <c r="FS5" s="98"/>
      <c r="FT5" s="98"/>
      <c r="FU5" s="98"/>
      <c r="FV5" s="98"/>
      <c r="FW5" s="98"/>
      <c r="FX5" s="98"/>
      <c r="FY5" s="98"/>
      <c r="FZ5" s="98"/>
      <c r="GA5" s="98"/>
      <c r="GB5" s="98"/>
      <c r="GC5" s="98"/>
      <c r="GD5" s="98"/>
      <c r="GE5" s="98"/>
      <c r="GF5" s="98"/>
      <c r="GG5" s="98"/>
      <c r="GH5" s="98"/>
      <c r="GI5" s="98"/>
      <c r="GJ5" s="98"/>
      <c r="GK5" s="98"/>
      <c r="GL5" s="98"/>
      <c r="GM5" s="98"/>
      <c r="GN5" s="98"/>
      <c r="GO5" s="98"/>
      <c r="GP5" s="98"/>
      <c r="GQ5" s="98"/>
      <c r="GR5" s="98"/>
      <c r="GS5" s="98"/>
      <c r="GT5" s="98"/>
      <c r="GU5" s="98"/>
      <c r="GV5" s="98"/>
      <c r="GW5" s="98"/>
      <c r="GX5" s="98"/>
      <c r="GY5" s="98"/>
      <c r="GZ5" s="98"/>
      <c r="HA5" s="98"/>
      <c r="HB5" s="98"/>
      <c r="HC5" s="98"/>
      <c r="HD5" s="98"/>
      <c r="HE5" s="98"/>
      <c r="HF5" s="98"/>
      <c r="HG5" s="98"/>
      <c r="HH5" s="98"/>
      <c r="HI5" s="98"/>
      <c r="HJ5" s="98"/>
      <c r="HK5" s="98"/>
      <c r="HL5" s="98"/>
      <c r="HM5" s="98"/>
      <c r="HN5" s="98"/>
      <c r="HO5" s="98"/>
      <c r="HP5" s="98"/>
      <c r="HQ5" s="98"/>
      <c r="HR5" s="98"/>
      <c r="HS5" s="98"/>
      <c r="HT5" s="98"/>
      <c r="HU5" s="98"/>
      <c r="HV5" s="98"/>
      <c r="HW5" s="98"/>
      <c r="HX5" s="98"/>
      <c r="HY5" s="98"/>
      <c r="HZ5" s="98"/>
      <c r="IA5" s="98"/>
      <c r="IB5" s="98"/>
      <c r="IC5" s="98"/>
      <c r="ID5" s="98"/>
      <c r="IE5" s="98"/>
      <c r="IF5" s="98"/>
      <c r="IG5" s="98"/>
      <c r="IH5" s="98"/>
      <c r="II5" s="98"/>
      <c r="IJ5" s="98"/>
      <c r="IK5" s="98"/>
      <c r="IL5" s="98"/>
      <c r="IM5" s="98"/>
      <c r="IN5" s="98"/>
      <c r="IO5" s="98"/>
      <c r="IP5" s="98"/>
      <c r="IQ5" s="98"/>
      <c r="IR5" s="98"/>
      <c r="IS5" s="98"/>
      <c r="IT5" s="98"/>
      <c r="IU5" s="98"/>
      <c r="IV5" s="98"/>
      <c r="IW5" s="98"/>
      <c r="IX5" s="98"/>
      <c r="IY5" s="98"/>
      <c r="IZ5" s="98"/>
      <c r="JA5" s="98"/>
      <c r="JB5" s="98"/>
      <c r="JC5" s="98"/>
      <c r="JD5" s="98"/>
      <c r="JE5" s="98"/>
      <c r="JF5" s="98"/>
      <c r="JG5" s="98"/>
      <c r="JH5" s="98"/>
      <c r="JI5" s="98"/>
      <c r="JJ5" s="98"/>
      <c r="JK5" s="98"/>
      <c r="JL5" s="98"/>
      <c r="JM5" s="98"/>
      <c r="JN5" s="98"/>
      <c r="JO5" s="98"/>
      <c r="JP5" s="98"/>
      <c r="JQ5" s="98"/>
      <c r="JR5" s="98"/>
      <c r="JS5" s="98"/>
      <c r="JT5" s="98"/>
      <c r="JU5" s="98"/>
      <c r="JV5" s="98"/>
      <c r="JW5" s="98"/>
      <c r="JX5" s="98"/>
      <c r="JY5" s="98"/>
      <c r="JZ5" s="98"/>
      <c r="KA5" s="98"/>
      <c r="KB5" s="98"/>
      <c r="KC5" s="98"/>
      <c r="KD5" s="98"/>
      <c r="KE5" s="98"/>
      <c r="KF5" s="98"/>
      <c r="KG5" s="98"/>
      <c r="KH5" s="98"/>
      <c r="KI5" s="98"/>
      <c r="KJ5" s="98"/>
      <c r="KK5" s="98"/>
      <c r="KL5" s="98"/>
      <c r="KM5" s="98"/>
      <c r="KN5" s="98"/>
      <c r="KO5" s="98"/>
      <c r="KP5" s="98"/>
      <c r="KQ5" s="98"/>
      <c r="KR5" s="98"/>
      <c r="KS5" s="98"/>
      <c r="KT5" s="98"/>
      <c r="KU5" s="98"/>
      <c r="KV5" s="98"/>
      <c r="KW5" s="98"/>
      <c r="KX5" s="98"/>
      <c r="KY5" s="98"/>
      <c r="KZ5" s="98"/>
      <c r="LA5" s="98"/>
      <c r="LB5" s="98"/>
      <c r="LC5" s="98"/>
      <c r="LD5" s="98"/>
      <c r="LE5" s="98"/>
      <c r="LF5" s="98"/>
      <c r="LG5" s="98"/>
      <c r="LH5" s="98"/>
      <c r="LI5" s="98"/>
      <c r="LJ5" s="98"/>
      <c r="LK5" s="98"/>
      <c r="LL5" s="98"/>
      <c r="LM5" s="98"/>
      <c r="LN5" s="98"/>
      <c r="LO5" s="98"/>
      <c r="LP5" s="98"/>
      <c r="LQ5" s="98"/>
      <c r="LR5" s="98"/>
      <c r="LS5" s="98"/>
      <c r="LT5" s="98"/>
      <c r="LU5" s="98"/>
      <c r="LV5" s="98"/>
      <c r="LW5" s="98"/>
      <c r="LX5" s="98"/>
      <c r="LY5" s="98"/>
      <c r="LZ5" s="98"/>
      <c r="MA5" s="98"/>
      <c r="MB5" s="98"/>
      <c r="MC5" s="98"/>
      <c r="MD5" s="98"/>
      <c r="ME5" s="98"/>
      <c r="MF5" s="98"/>
      <c r="MG5" s="98"/>
      <c r="MH5" s="98"/>
      <c r="MI5" s="98"/>
      <c r="MJ5" s="98"/>
      <c r="MK5" s="98"/>
      <c r="ML5" s="98"/>
      <c r="MM5" s="98"/>
      <c r="MN5" s="98"/>
      <c r="MO5" s="98"/>
      <c r="MP5" s="98"/>
      <c r="MQ5" s="98"/>
      <c r="MR5" s="98"/>
      <c r="MS5" s="98"/>
      <c r="MT5" s="98"/>
      <c r="MU5" s="98"/>
      <c r="MV5" s="98"/>
      <c r="MW5" s="98"/>
      <c r="MX5" s="98"/>
      <c r="MY5" s="98"/>
      <c r="MZ5" s="98"/>
      <c r="NA5" s="98"/>
      <c r="NB5" s="98"/>
      <c r="NC5" s="98"/>
      <c r="ND5" s="98"/>
      <c r="NE5" s="98"/>
      <c r="NF5" s="98"/>
      <c r="NG5" s="98"/>
      <c r="NH5" s="98"/>
      <c r="NI5" s="98"/>
      <c r="NJ5" s="98"/>
      <c r="NK5" s="98"/>
      <c r="NL5" s="98"/>
      <c r="NM5" s="98"/>
      <c r="NN5" s="98"/>
      <c r="NO5" s="98"/>
      <c r="NP5" s="98"/>
      <c r="NQ5" s="98"/>
      <c r="NR5" s="98"/>
      <c r="NS5" s="98"/>
      <c r="NT5" s="98"/>
      <c r="NU5" s="98"/>
      <c r="NV5" s="98"/>
      <c r="NW5" s="98"/>
      <c r="NX5" s="98"/>
      <c r="NY5" s="98"/>
      <c r="NZ5" s="98"/>
      <c r="OA5" s="98"/>
      <c r="OB5" s="98"/>
      <c r="OC5" s="98"/>
      <c r="OD5" s="98"/>
      <c r="OE5" s="98"/>
      <c r="OF5" s="98"/>
      <c r="OG5" s="98"/>
      <c r="OH5" s="98"/>
      <c r="OI5" s="98"/>
      <c r="OJ5" s="98"/>
      <c r="OK5" s="98"/>
      <c r="OL5" s="98"/>
      <c r="OM5" s="98"/>
      <c r="ON5" s="98"/>
      <c r="OO5" s="98"/>
      <c r="OP5" s="98"/>
      <c r="OQ5" s="98"/>
      <c r="OR5" s="98"/>
      <c r="OS5" s="98"/>
      <c r="OT5" s="98"/>
      <c r="OU5" s="98"/>
      <c r="OV5" s="98"/>
      <c r="OW5" s="98"/>
      <c r="OX5" s="98"/>
      <c r="OY5" s="98"/>
      <c r="OZ5" s="98"/>
      <c r="PA5" s="98"/>
      <c r="PB5" s="98"/>
      <c r="PC5" s="98"/>
      <c r="PD5" s="98"/>
      <c r="PE5" s="98"/>
      <c r="PF5" s="98"/>
      <c r="PG5" s="98"/>
      <c r="PH5" s="98"/>
      <c r="PI5" s="98"/>
      <c r="PJ5" s="98"/>
      <c r="PK5" s="98"/>
      <c r="PL5" s="98"/>
      <c r="PM5" s="98"/>
      <c r="PN5" s="98"/>
      <c r="PO5" s="98"/>
      <c r="PP5" s="98"/>
      <c r="PQ5" s="98"/>
      <c r="PR5" s="98"/>
      <c r="PS5" s="98"/>
      <c r="PT5" s="98"/>
      <c r="PU5" s="98"/>
      <c r="PV5" s="98"/>
      <c r="PW5" s="98"/>
      <c r="PX5" s="98"/>
      <c r="PY5" s="98"/>
      <c r="PZ5" s="98"/>
      <c r="QA5" s="98"/>
      <c r="QB5" s="98"/>
      <c r="QC5" s="98"/>
      <c r="QD5" s="98"/>
      <c r="QE5" s="98"/>
      <c r="QF5" s="98"/>
      <c r="QG5" s="98"/>
      <c r="QH5" s="98"/>
      <c r="QI5" s="98"/>
      <c r="QJ5" s="98"/>
      <c r="QK5" s="98"/>
      <c r="QL5" s="98"/>
      <c r="QM5" s="98"/>
      <c r="QN5" s="98"/>
      <c r="QO5" s="98"/>
      <c r="QP5" s="98"/>
      <c r="QQ5" s="98"/>
      <c r="QR5" s="98"/>
      <c r="QS5" s="98"/>
      <c r="QT5" s="98"/>
      <c r="QU5" s="98"/>
      <c r="QV5" s="98"/>
      <c r="QW5" s="98"/>
      <c r="QX5" s="98"/>
      <c r="QY5" s="98"/>
      <c r="QZ5" s="98"/>
      <c r="RA5" s="98"/>
      <c r="RB5" s="98"/>
      <c r="RC5" s="98"/>
      <c r="RD5" s="98"/>
      <c r="RE5" s="98"/>
      <c r="RF5" s="98"/>
      <c r="RG5" s="98"/>
      <c r="RH5" s="98"/>
      <c r="RI5" s="98"/>
      <c r="RJ5" s="98"/>
      <c r="RK5" s="98"/>
      <c r="RL5" s="98"/>
      <c r="RM5" s="98"/>
      <c r="RN5" s="98"/>
      <c r="RO5" s="98"/>
      <c r="RP5" s="98"/>
      <c r="RQ5" s="98"/>
      <c r="RR5" s="98"/>
      <c r="RS5" s="98"/>
      <c r="RT5" s="98"/>
      <c r="RU5" s="98"/>
      <c r="RV5" s="98"/>
      <c r="RW5" s="98"/>
      <c r="RX5" s="98"/>
      <c r="RY5" s="98"/>
      <c r="RZ5" s="98"/>
      <c r="SA5" s="98"/>
      <c r="SB5" s="98"/>
      <c r="SC5" s="98"/>
      <c r="SD5" s="98"/>
      <c r="SE5" s="98"/>
      <c r="SF5" s="98"/>
      <c r="SG5" s="98"/>
      <c r="SH5" s="98"/>
      <c r="SI5" s="98"/>
      <c r="SJ5" s="98"/>
      <c r="SK5" s="98"/>
      <c r="SL5" s="98"/>
      <c r="SM5" s="98"/>
      <c r="SN5" s="98"/>
      <c r="SO5" s="98"/>
      <c r="SP5" s="98"/>
      <c r="SQ5" s="98"/>
      <c r="SR5" s="98"/>
      <c r="SS5" s="98"/>
      <c r="ST5" s="98"/>
      <c r="SU5" s="98"/>
      <c r="SV5" s="98"/>
      <c r="SW5" s="98"/>
      <c r="SX5" s="98"/>
      <c r="SY5" s="98"/>
      <c r="SZ5" s="98"/>
      <c r="TA5" s="98"/>
      <c r="TB5" s="98"/>
      <c r="TC5" s="98"/>
      <c r="TD5" s="98"/>
      <c r="TE5" s="98"/>
      <c r="TF5" s="98"/>
      <c r="TG5" s="98"/>
      <c r="TH5" s="98"/>
      <c r="TI5" s="98"/>
      <c r="TJ5" s="98"/>
      <c r="TK5" s="98"/>
      <c r="TL5" s="98"/>
      <c r="TM5" s="98"/>
      <c r="TN5" s="98"/>
      <c r="TO5" s="98"/>
      <c r="TP5" s="98"/>
      <c r="TQ5" s="98"/>
      <c r="TR5" s="98"/>
      <c r="TS5" s="98"/>
      <c r="TT5" s="98"/>
      <c r="TU5" s="98"/>
      <c r="TV5" s="98"/>
      <c r="TW5" s="98"/>
      <c r="TX5" s="98"/>
      <c r="TY5" s="98"/>
      <c r="TZ5" s="98"/>
      <c r="UA5" s="98"/>
      <c r="UB5" s="98"/>
      <c r="UC5" s="98"/>
      <c r="UD5" s="98"/>
      <c r="UE5" s="98"/>
      <c r="UF5" s="98"/>
      <c r="UG5" s="98"/>
      <c r="UH5" s="98"/>
      <c r="UI5" s="98"/>
      <c r="UJ5" s="98"/>
      <c r="UK5" s="98"/>
      <c r="UL5" s="98"/>
      <c r="UM5" s="98"/>
      <c r="UN5" s="98"/>
      <c r="UO5" s="98"/>
      <c r="UP5" s="98"/>
      <c r="UQ5" s="98"/>
      <c r="UR5" s="98"/>
      <c r="US5" s="98"/>
      <c r="UT5" s="98"/>
      <c r="UU5" s="98"/>
      <c r="UV5" s="98"/>
      <c r="UW5" s="98"/>
      <c r="UX5" s="98"/>
      <c r="UY5" s="98"/>
      <c r="UZ5" s="98"/>
      <c r="VA5" s="98"/>
      <c r="VB5" s="98"/>
      <c r="VC5" s="98"/>
      <c r="VD5" s="98"/>
      <c r="VE5" s="98"/>
      <c r="VF5" s="98"/>
      <c r="VG5" s="98"/>
      <c r="VH5" s="98"/>
      <c r="VI5" s="98"/>
      <c r="VJ5" s="98"/>
      <c r="VK5" s="98"/>
      <c r="VL5" s="98"/>
      <c r="VM5" s="98"/>
      <c r="VN5" s="98"/>
      <c r="VO5" s="98"/>
      <c r="VP5" s="98"/>
      <c r="VQ5" s="98"/>
      <c r="VR5" s="98"/>
      <c r="VS5" s="98"/>
      <c r="VT5" s="98"/>
      <c r="VU5" s="98"/>
      <c r="VV5" s="98"/>
      <c r="VW5" s="98"/>
      <c r="VX5" s="98"/>
      <c r="VY5" s="98"/>
      <c r="VZ5" s="98"/>
      <c r="WA5" s="98"/>
      <c r="WB5" s="98"/>
      <c r="WC5" s="98"/>
      <c r="WD5" s="98"/>
      <c r="WE5" s="98"/>
      <c r="WF5" s="98"/>
      <c r="WG5" s="98"/>
      <c r="WH5" s="98"/>
      <c r="WI5" s="98"/>
      <c r="WJ5" s="98"/>
      <c r="WK5" s="98"/>
      <c r="WL5" s="98"/>
      <c r="WM5" s="98"/>
      <c r="WN5" s="98"/>
      <c r="WO5" s="98"/>
      <c r="WP5" s="98"/>
      <c r="WQ5" s="98"/>
      <c r="WR5" s="98"/>
      <c r="WS5" s="98"/>
      <c r="WT5" s="98"/>
      <c r="WU5" s="98"/>
      <c r="WV5" s="98"/>
      <c r="WW5" s="98"/>
      <c r="WX5" s="98"/>
      <c r="WY5" s="98"/>
      <c r="WZ5" s="98"/>
      <c r="XA5" s="98"/>
      <c r="XB5" s="98"/>
      <c r="XC5" s="98"/>
      <c r="XD5" s="98"/>
      <c r="XE5" s="98"/>
      <c r="XF5" s="98"/>
      <c r="XG5" s="98"/>
      <c r="XH5" s="98"/>
      <c r="XI5" s="98"/>
      <c r="XJ5" s="98"/>
      <c r="XK5" s="98"/>
      <c r="XL5" s="98"/>
      <c r="XM5" s="98"/>
      <c r="XN5" s="98"/>
      <c r="XO5" s="98"/>
      <c r="XP5" s="98"/>
      <c r="XQ5" s="98"/>
      <c r="XR5" s="98"/>
      <c r="XS5" s="98"/>
      <c r="XT5" s="98"/>
      <c r="XU5" s="98"/>
      <c r="XV5" s="98"/>
      <c r="XW5" s="98"/>
      <c r="XX5" s="98"/>
      <c r="XY5" s="98"/>
      <c r="XZ5" s="98"/>
      <c r="YA5" s="98"/>
      <c r="YB5" s="98"/>
      <c r="YC5" s="98"/>
      <c r="YD5" s="98"/>
      <c r="YE5" s="98"/>
      <c r="YF5" s="98"/>
      <c r="YG5" s="98"/>
      <c r="YH5" s="98"/>
      <c r="YI5" s="98"/>
      <c r="YJ5" s="98"/>
      <c r="YK5" s="98"/>
      <c r="YL5" s="98"/>
      <c r="YM5" s="98"/>
      <c r="YN5" s="98"/>
      <c r="YO5" s="98"/>
      <c r="YP5" s="98"/>
      <c r="YQ5" s="98"/>
      <c r="YR5" s="98"/>
      <c r="YS5" s="98"/>
      <c r="YT5" s="98"/>
      <c r="YU5" s="98"/>
      <c r="YV5" s="98"/>
      <c r="YW5" s="98"/>
      <c r="YX5" s="98"/>
      <c r="YY5" s="98"/>
      <c r="YZ5" s="98"/>
      <c r="ZA5" s="98"/>
      <c r="ZB5" s="98"/>
      <c r="ZC5" s="98"/>
      <c r="ZD5" s="98"/>
      <c r="ZE5" s="98"/>
      <c r="ZF5" s="98"/>
      <c r="ZG5" s="98"/>
      <c r="ZH5" s="98"/>
      <c r="ZI5" s="98"/>
      <c r="ZJ5" s="98"/>
      <c r="ZK5" s="98"/>
      <c r="ZL5" s="98"/>
      <c r="ZM5" s="98"/>
      <c r="ZN5" s="98"/>
      <c r="ZO5" s="98"/>
      <c r="ZP5" s="98"/>
      <c r="ZQ5" s="98"/>
      <c r="ZR5" s="98"/>
      <c r="ZS5" s="98"/>
      <c r="ZT5" s="98"/>
      <c r="ZU5" s="98"/>
      <c r="ZV5" s="98"/>
      <c r="ZW5" s="98"/>
      <c r="ZX5" s="98"/>
      <c r="ZY5" s="98"/>
      <c r="ZZ5" s="98"/>
      <c r="AAA5" s="98"/>
      <c r="AAB5" s="98"/>
      <c r="AAC5" s="98"/>
      <c r="AAD5" s="98"/>
      <c r="AAE5" s="98"/>
      <c r="AAF5" s="98"/>
      <c r="AAG5" s="98"/>
      <c r="AAH5" s="98"/>
      <c r="AAI5" s="98"/>
      <c r="AAJ5" s="98"/>
      <c r="AAK5" s="98"/>
      <c r="AAL5" s="98"/>
      <c r="AAM5" s="98"/>
      <c r="AAN5" s="98"/>
      <c r="AAO5" s="98"/>
      <c r="AAP5" s="98"/>
      <c r="AAQ5" s="98"/>
      <c r="AAR5" s="98"/>
      <c r="AAS5" s="98"/>
      <c r="AAT5" s="98"/>
      <c r="AAU5" s="98"/>
      <c r="AAV5" s="98"/>
      <c r="AAW5" s="98"/>
      <c r="AAX5" s="98"/>
      <c r="AAY5" s="98"/>
      <c r="AAZ5" s="98"/>
      <c r="ABA5" s="98"/>
      <c r="ABB5" s="98"/>
      <c r="ABC5" s="98"/>
      <c r="ABD5" s="98"/>
      <c r="ABE5" s="98"/>
      <c r="ABF5" s="98"/>
      <c r="ABG5" s="98"/>
      <c r="ABH5" s="98"/>
      <c r="ABI5" s="98"/>
      <c r="ABJ5" s="98"/>
      <c r="ABK5" s="98"/>
      <c r="ABL5" s="98"/>
      <c r="ABM5" s="98"/>
      <c r="ABN5" s="98"/>
      <c r="ABO5" s="98"/>
      <c r="ABP5" s="98"/>
      <c r="ABQ5" s="98"/>
      <c r="ABR5" s="98"/>
      <c r="ABS5" s="98"/>
      <c r="ABT5" s="98"/>
      <c r="ABU5" s="98"/>
      <c r="ABV5" s="98"/>
      <c r="ABW5" s="98"/>
      <c r="ABX5" s="98"/>
      <c r="ABY5" s="98"/>
      <c r="ABZ5" s="98"/>
      <c r="ACA5" s="98"/>
      <c r="ACB5" s="98"/>
      <c r="ACC5" s="98"/>
      <c r="ACD5" s="98"/>
      <c r="ACE5" s="98"/>
      <c r="ACF5" s="98"/>
      <c r="ACG5" s="98"/>
      <c r="ACH5" s="98"/>
      <c r="ACI5" s="98"/>
      <c r="ACJ5" s="98"/>
      <c r="ACK5" s="98"/>
      <c r="ACL5" s="98"/>
      <c r="ACM5" s="98"/>
      <c r="ACN5" s="98"/>
      <c r="ACO5" s="98"/>
      <c r="ACP5" s="98"/>
      <c r="ACQ5" s="98"/>
      <c r="ACR5" s="98"/>
      <c r="ACS5" s="98"/>
      <c r="ACT5" s="98"/>
      <c r="ACU5" s="98"/>
      <c r="ACV5" s="98"/>
      <c r="ACW5" s="98"/>
      <c r="ACX5" s="98"/>
      <c r="ACY5" s="98"/>
      <c r="ACZ5" s="98"/>
      <c r="ADA5" s="98"/>
      <c r="ADB5" s="98"/>
      <c r="ADC5" s="98"/>
      <c r="ADD5" s="98"/>
      <c r="ADE5" s="98"/>
      <c r="ADF5" s="98"/>
      <c r="ADG5" s="98"/>
      <c r="ADH5" s="98"/>
      <c r="ADI5" s="98"/>
      <c r="ADJ5" s="98"/>
      <c r="ADK5" s="98"/>
      <c r="ADL5" s="98"/>
      <c r="ADM5" s="98"/>
      <c r="ADN5" s="98"/>
      <c r="ADO5" s="98"/>
      <c r="ADP5" s="98"/>
      <c r="ADQ5" s="98"/>
      <c r="ADR5" s="98"/>
      <c r="ADS5" s="98"/>
      <c r="ADT5" s="98"/>
      <c r="ADU5" s="98"/>
      <c r="ADV5" s="98"/>
      <c r="ADW5" s="98"/>
      <c r="ADX5" s="98"/>
      <c r="ADY5" s="98"/>
      <c r="ADZ5" s="98"/>
      <c r="AEA5" s="98"/>
      <c r="AEB5" s="98"/>
      <c r="AEC5" s="98"/>
      <c r="AED5" s="98"/>
      <c r="AEE5" s="98"/>
      <c r="AEF5" s="98"/>
      <c r="AEG5" s="98"/>
      <c r="AEH5" s="98"/>
      <c r="AEI5" s="98"/>
      <c r="AEJ5" s="98"/>
      <c r="AEK5" s="98"/>
      <c r="AEL5" s="98"/>
      <c r="AEM5" s="98"/>
      <c r="AEN5" s="98"/>
      <c r="AEO5" s="98"/>
      <c r="AEP5" s="98"/>
      <c r="AEQ5" s="98"/>
      <c r="AER5" s="98"/>
      <c r="AES5" s="98"/>
      <c r="AET5" s="98"/>
      <c r="AEU5" s="98"/>
      <c r="AEV5" s="98"/>
      <c r="AEW5" s="98"/>
      <c r="AEX5" s="98"/>
      <c r="AEY5" s="98"/>
      <c r="AEZ5" s="98"/>
      <c r="AFA5" s="98"/>
      <c r="AFB5" s="98"/>
      <c r="AFC5" s="98"/>
      <c r="AFD5" s="98"/>
      <c r="AFE5" s="98"/>
      <c r="AFF5" s="98"/>
      <c r="AFG5" s="98"/>
      <c r="AFH5" s="98"/>
      <c r="AFI5" s="98"/>
      <c r="AFJ5" s="98"/>
      <c r="AFK5" s="98"/>
      <c r="AFL5" s="98"/>
      <c r="AFM5" s="98"/>
      <c r="AFN5" s="98"/>
      <c r="AFO5" s="98"/>
      <c r="AFP5" s="98"/>
      <c r="AFQ5" s="98"/>
      <c r="AFR5" s="98"/>
      <c r="AFS5" s="98"/>
      <c r="AFT5" s="98"/>
      <c r="AFU5" s="98"/>
      <c r="AFV5" s="98"/>
      <c r="AFW5" s="98"/>
      <c r="AFX5" s="98"/>
      <c r="AFY5" s="98"/>
      <c r="AFZ5" s="98"/>
      <c r="AGA5" s="98"/>
      <c r="AGB5" s="98"/>
      <c r="AGC5" s="98"/>
      <c r="AGD5" s="98"/>
      <c r="AGE5" s="98"/>
      <c r="AGF5" s="98"/>
      <c r="AGG5" s="98"/>
      <c r="AGH5" s="98"/>
      <c r="AGI5" s="98"/>
      <c r="AGJ5" s="98"/>
      <c r="AGK5" s="98"/>
      <c r="AGL5" s="98"/>
      <c r="AGM5" s="98"/>
      <c r="AGN5" s="98"/>
      <c r="AGO5" s="98"/>
      <c r="AGP5" s="98"/>
      <c r="AGQ5" s="98"/>
      <c r="AGR5" s="98"/>
      <c r="AGS5" s="98"/>
      <c r="AGT5" s="98"/>
      <c r="AGU5" s="98"/>
      <c r="AGV5" s="98"/>
      <c r="AGW5" s="98"/>
      <c r="AGX5" s="98"/>
      <c r="AGY5" s="98"/>
      <c r="AGZ5" s="98"/>
      <c r="AHA5" s="98"/>
      <c r="AHB5" s="98"/>
      <c r="AHC5" s="98"/>
      <c r="AHD5" s="98"/>
      <c r="AHE5" s="98"/>
      <c r="AHF5" s="98"/>
      <c r="AHG5" s="98"/>
      <c r="AHH5" s="98"/>
      <c r="AHI5" s="98"/>
      <c r="AHJ5" s="98"/>
      <c r="AHK5" s="98"/>
      <c r="AHL5" s="98"/>
      <c r="AHM5" s="98"/>
      <c r="AHN5" s="98"/>
      <c r="AHO5" s="98"/>
      <c r="AHP5" s="98"/>
      <c r="AHQ5" s="98"/>
      <c r="AHR5" s="98"/>
      <c r="AHS5" s="98"/>
      <c r="AHT5" s="98"/>
      <c r="AHU5" s="98"/>
      <c r="AHV5" s="98"/>
      <c r="AHW5" s="98"/>
      <c r="AHX5" s="98"/>
      <c r="AHY5" s="98"/>
      <c r="AHZ5" s="98"/>
      <c r="AIA5" s="98"/>
      <c r="AIB5" s="98"/>
      <c r="AIC5" s="98"/>
      <c r="AID5" s="98"/>
      <c r="AIE5" s="98"/>
      <c r="AIF5" s="98"/>
      <c r="AIG5" s="98"/>
      <c r="AIH5" s="98"/>
      <c r="AII5" s="98"/>
      <c r="AIJ5" s="98"/>
      <c r="AIK5" s="98"/>
      <c r="AIL5" s="98"/>
      <c r="AIM5" s="98"/>
      <c r="AIN5" s="98"/>
      <c r="AIO5" s="98"/>
      <c r="AIP5" s="98"/>
      <c r="AIQ5" s="98"/>
      <c r="AIR5" s="98"/>
      <c r="AIS5" s="98"/>
      <c r="AIT5" s="98"/>
      <c r="AIU5" s="98"/>
      <c r="AIV5" s="98"/>
      <c r="AIW5" s="98"/>
      <c r="AIX5" s="98"/>
      <c r="AIY5" s="98"/>
      <c r="AIZ5" s="98"/>
      <c r="AJA5" s="98"/>
      <c r="AJB5" s="98"/>
      <c r="AJC5" s="98"/>
      <c r="AJD5" s="98"/>
      <c r="AJE5" s="98"/>
      <c r="AJF5" s="98"/>
      <c r="AJG5" s="98"/>
      <c r="AJH5" s="98"/>
      <c r="AJI5" s="98"/>
      <c r="AJJ5" s="98"/>
      <c r="AJK5" s="98"/>
      <c r="AJL5" s="98"/>
      <c r="AJM5" s="98"/>
      <c r="AJN5" s="98"/>
      <c r="AJO5" s="98"/>
      <c r="AJP5" s="98"/>
      <c r="AJQ5" s="98"/>
      <c r="AJR5" s="98"/>
      <c r="AJS5" s="98"/>
      <c r="AJT5" s="98"/>
      <c r="AJU5" s="98"/>
      <c r="AJV5" s="98"/>
      <c r="AJW5" s="98"/>
      <c r="AJX5" s="98"/>
      <c r="AJY5" s="98"/>
      <c r="AJZ5" s="98"/>
      <c r="AKA5" s="98"/>
      <c r="AKB5" s="98"/>
      <c r="AKC5" s="98"/>
      <c r="AKD5" s="98"/>
      <c r="AKE5" s="98"/>
      <c r="AKF5" s="98"/>
      <c r="AKG5" s="98"/>
      <c r="AKH5" s="98"/>
      <c r="AKI5" s="98"/>
      <c r="AKJ5" s="98"/>
      <c r="AKK5" s="98"/>
      <c r="AKL5" s="98"/>
      <c r="AKM5" s="98"/>
      <c r="AKN5" s="98"/>
      <c r="AKO5" s="98"/>
      <c r="AKP5" s="98"/>
      <c r="AKQ5" s="98"/>
      <c r="AKR5" s="98"/>
      <c r="AKS5" s="98"/>
      <c r="AKT5" s="98"/>
      <c r="AKU5" s="98"/>
      <c r="AKV5" s="98"/>
      <c r="AKW5" s="98"/>
      <c r="AKX5" s="98"/>
      <c r="AKY5" s="98"/>
      <c r="AKZ5" s="98"/>
      <c r="ALA5" s="98"/>
      <c r="ALB5" s="98"/>
      <c r="ALC5" s="98"/>
      <c r="ALD5" s="98"/>
      <c r="ALE5" s="98"/>
      <c r="ALF5" s="98"/>
      <c r="ALG5" s="98"/>
      <c r="ALH5" s="98"/>
      <c r="ALI5" s="98"/>
      <c r="ALJ5" s="98"/>
      <c r="ALK5" s="98"/>
      <c r="ALL5" s="98"/>
      <c r="ALM5" s="98"/>
      <c r="ALN5" s="98"/>
      <c r="ALO5" s="98"/>
      <c r="ALP5" s="98"/>
      <c r="ALQ5" s="98"/>
      <c r="ALR5" s="98"/>
      <c r="ALS5" s="98"/>
      <c r="ALT5" s="98"/>
      <c r="ALU5" s="98"/>
      <c r="ALV5" s="98"/>
      <c r="ALW5" s="98"/>
      <c r="ALX5" s="98"/>
      <c r="ALY5" s="98"/>
      <c r="ALZ5" s="98"/>
      <c r="AMA5" s="98"/>
      <c r="AMB5" s="98"/>
      <c r="AMC5" s="98"/>
      <c r="AMD5" s="98"/>
      <c r="AME5" s="98"/>
      <c r="AMF5" s="98"/>
      <c r="AMG5" s="98"/>
      <c r="AMH5" s="98"/>
      <c r="AMI5" s="98"/>
      <c r="AMJ5" s="98"/>
      <c r="AMK5" s="98"/>
      <c r="AML5" s="98"/>
      <c r="AMM5" s="98"/>
      <c r="AMN5" s="98"/>
    </row>
    <row r="6" spans="1:1028" s="62" customFormat="1">
      <c r="A6" s="355"/>
      <c r="B6" s="401"/>
      <c r="C6" s="355"/>
      <c r="D6" s="355"/>
      <c r="E6" s="355"/>
      <c r="F6" s="446"/>
      <c r="G6" s="441"/>
      <c r="H6" s="168"/>
      <c r="I6" s="355"/>
      <c r="J6" s="446"/>
      <c r="K6" s="441"/>
      <c r="L6" s="168"/>
      <c r="M6" s="355"/>
      <c r="N6" s="446"/>
      <c r="O6" s="441"/>
      <c r="P6" s="441"/>
      <c r="Q6" s="169"/>
      <c r="R6" s="169"/>
      <c r="S6" s="169"/>
      <c r="T6" s="78"/>
      <c r="U6" s="78"/>
      <c r="V6" s="78"/>
      <c r="W6" s="78"/>
      <c r="X6" s="78"/>
      <c r="Y6" s="78"/>
      <c r="Z6" s="78"/>
      <c r="AA6" s="78"/>
      <c r="AB6" s="78"/>
      <c r="AC6" s="78"/>
      <c r="AD6" s="78"/>
      <c r="AE6" s="78"/>
      <c r="AF6" s="78"/>
      <c r="AG6" s="78"/>
      <c r="AH6" s="78"/>
      <c r="AI6" s="78"/>
      <c r="AJ6" s="78"/>
      <c r="AK6" s="78"/>
      <c r="AL6" s="78"/>
      <c r="AM6" s="78"/>
      <c r="AN6" s="78"/>
      <c r="AO6" s="78"/>
      <c r="AP6" s="78"/>
      <c r="AQ6" s="78"/>
      <c r="AR6" s="78"/>
      <c r="AS6" s="78"/>
      <c r="AT6" s="78"/>
      <c r="AU6" s="78"/>
      <c r="AV6" s="78"/>
      <c r="AW6" s="78"/>
      <c r="AX6" s="78"/>
      <c r="AY6" s="78"/>
      <c r="AZ6" s="78"/>
      <c r="BA6" s="78"/>
      <c r="BB6" s="78"/>
      <c r="BC6" s="78"/>
      <c r="BD6" s="78"/>
      <c r="BE6" s="78"/>
      <c r="BF6" s="78"/>
      <c r="BG6" s="78"/>
      <c r="BH6" s="78"/>
      <c r="BI6" s="78"/>
      <c r="BJ6" s="78"/>
      <c r="BK6" s="78"/>
      <c r="BL6" s="78"/>
      <c r="BM6" s="78"/>
      <c r="BN6" s="78"/>
      <c r="BO6" s="78"/>
      <c r="BP6" s="78"/>
      <c r="BQ6" s="78"/>
      <c r="BR6" s="78"/>
      <c r="BS6" s="78"/>
      <c r="BT6" s="78"/>
      <c r="BU6" s="78"/>
      <c r="BV6" s="78"/>
      <c r="BW6" s="78"/>
      <c r="BX6" s="78"/>
      <c r="BY6" s="78"/>
      <c r="BZ6" s="78"/>
      <c r="CA6" s="78"/>
      <c r="CB6" s="78"/>
      <c r="CC6" s="78"/>
      <c r="CD6" s="78"/>
      <c r="CE6" s="78"/>
      <c r="CF6" s="78"/>
      <c r="CG6" s="78"/>
      <c r="CH6" s="78"/>
      <c r="CI6" s="78"/>
      <c r="CJ6" s="78"/>
      <c r="CK6" s="78"/>
      <c r="CL6" s="78"/>
      <c r="CM6" s="78"/>
      <c r="CN6" s="78"/>
      <c r="CO6" s="78"/>
      <c r="CP6" s="78"/>
      <c r="CQ6" s="78"/>
      <c r="CR6" s="78"/>
      <c r="CS6" s="78"/>
      <c r="CT6" s="78"/>
      <c r="CU6" s="78"/>
      <c r="CV6" s="78"/>
      <c r="CW6" s="78"/>
      <c r="CX6" s="78"/>
      <c r="CY6" s="78"/>
      <c r="CZ6" s="78"/>
      <c r="DA6" s="78"/>
      <c r="DB6" s="78"/>
      <c r="DC6" s="78"/>
      <c r="DD6" s="78"/>
      <c r="DE6" s="78"/>
      <c r="DF6" s="78"/>
      <c r="DG6" s="78"/>
      <c r="DH6" s="78"/>
      <c r="DI6" s="78"/>
      <c r="DJ6" s="78"/>
      <c r="DK6" s="78"/>
      <c r="DL6" s="78"/>
      <c r="DM6" s="78"/>
      <c r="DN6" s="78"/>
      <c r="DO6" s="78"/>
      <c r="DP6" s="78"/>
      <c r="DQ6" s="78"/>
      <c r="DR6" s="78"/>
      <c r="DS6" s="78"/>
      <c r="DT6" s="78"/>
      <c r="DU6" s="78"/>
      <c r="DV6" s="78"/>
      <c r="DW6" s="78"/>
      <c r="DX6" s="78"/>
      <c r="DY6" s="78"/>
      <c r="DZ6" s="78"/>
      <c r="EA6" s="78"/>
      <c r="EB6" s="78"/>
      <c r="EC6" s="78"/>
      <c r="ED6" s="78"/>
      <c r="EE6" s="78"/>
      <c r="EF6" s="78"/>
      <c r="EG6" s="78"/>
      <c r="EH6" s="78"/>
      <c r="EI6" s="78"/>
      <c r="EJ6" s="78"/>
      <c r="EK6" s="78"/>
      <c r="EL6" s="78"/>
      <c r="EM6" s="78"/>
      <c r="EN6" s="78"/>
      <c r="EO6" s="78"/>
      <c r="EP6" s="78"/>
      <c r="EQ6" s="78"/>
      <c r="ER6" s="78"/>
      <c r="ES6" s="78"/>
      <c r="ET6" s="78"/>
      <c r="EU6" s="78"/>
      <c r="EV6" s="78"/>
      <c r="EW6" s="78"/>
      <c r="EX6" s="78"/>
      <c r="EY6" s="78"/>
      <c r="EZ6" s="78"/>
      <c r="FA6" s="78"/>
      <c r="FB6" s="78"/>
      <c r="FC6" s="78"/>
      <c r="FD6" s="78"/>
      <c r="FE6" s="78"/>
      <c r="FF6" s="78"/>
      <c r="FG6" s="78"/>
      <c r="FH6" s="78"/>
      <c r="FI6" s="78"/>
      <c r="FJ6" s="78"/>
      <c r="FK6" s="78"/>
      <c r="FL6" s="78"/>
      <c r="FM6" s="78"/>
      <c r="FN6" s="78"/>
      <c r="FO6" s="78"/>
      <c r="FP6" s="78"/>
      <c r="FQ6" s="78"/>
      <c r="FR6" s="78"/>
      <c r="FS6" s="78"/>
      <c r="FT6" s="78"/>
      <c r="FU6" s="78"/>
      <c r="FV6" s="78"/>
      <c r="FW6" s="78"/>
      <c r="FX6" s="78"/>
      <c r="FY6" s="78"/>
      <c r="FZ6" s="78"/>
      <c r="GA6" s="78"/>
      <c r="GB6" s="78"/>
      <c r="GC6" s="78"/>
      <c r="GD6" s="78"/>
      <c r="GE6" s="78"/>
      <c r="GF6" s="78"/>
      <c r="GG6" s="78"/>
      <c r="GH6" s="78"/>
      <c r="GI6" s="78"/>
      <c r="GJ6" s="78"/>
      <c r="GK6" s="78"/>
      <c r="GL6" s="78"/>
      <c r="GM6" s="78"/>
      <c r="GN6" s="78"/>
      <c r="GO6" s="78"/>
      <c r="GP6" s="78"/>
      <c r="GQ6" s="78"/>
      <c r="GR6" s="78"/>
      <c r="GS6" s="78"/>
      <c r="GT6" s="78"/>
      <c r="GU6" s="78"/>
      <c r="GV6" s="78"/>
      <c r="GW6" s="78"/>
      <c r="GX6" s="78"/>
      <c r="GY6" s="78"/>
      <c r="GZ6" s="78"/>
      <c r="HA6" s="78"/>
      <c r="HB6" s="78"/>
      <c r="HC6" s="78"/>
      <c r="HD6" s="78"/>
      <c r="HE6" s="78"/>
      <c r="HF6" s="78"/>
      <c r="HG6" s="78"/>
      <c r="HH6" s="78"/>
      <c r="HI6" s="78"/>
      <c r="HJ6" s="78"/>
      <c r="HK6" s="78"/>
      <c r="HL6" s="78"/>
      <c r="HM6" s="78"/>
      <c r="HN6" s="78"/>
      <c r="HO6" s="78"/>
      <c r="HP6" s="78"/>
      <c r="HQ6" s="78"/>
      <c r="HR6" s="78"/>
      <c r="HS6" s="78"/>
      <c r="HT6" s="78"/>
      <c r="HU6" s="78"/>
      <c r="HV6" s="78"/>
      <c r="HW6" s="78"/>
      <c r="HX6" s="78"/>
      <c r="HY6" s="78"/>
      <c r="HZ6" s="78"/>
      <c r="IA6" s="78"/>
      <c r="IB6" s="78"/>
      <c r="IC6" s="78"/>
      <c r="ID6" s="78"/>
      <c r="IE6" s="78"/>
      <c r="IF6" s="78"/>
      <c r="IG6" s="78"/>
      <c r="IH6" s="78"/>
      <c r="II6" s="78"/>
      <c r="IJ6" s="78"/>
      <c r="IK6" s="78"/>
      <c r="IL6" s="78"/>
      <c r="IM6" s="78"/>
      <c r="IN6" s="78"/>
      <c r="IO6" s="78"/>
      <c r="IP6" s="78"/>
      <c r="IQ6" s="78"/>
      <c r="IR6" s="78"/>
      <c r="IS6" s="78"/>
      <c r="IT6" s="78"/>
      <c r="IU6" s="78"/>
      <c r="IV6" s="78"/>
      <c r="IW6" s="78"/>
      <c r="IX6" s="78"/>
      <c r="IY6" s="78"/>
      <c r="IZ6" s="78"/>
      <c r="JA6" s="78"/>
      <c r="JB6" s="78"/>
      <c r="JC6" s="78"/>
      <c r="JD6" s="78"/>
      <c r="JE6" s="78"/>
      <c r="JF6" s="78"/>
      <c r="JG6" s="78"/>
      <c r="JH6" s="78"/>
      <c r="JI6" s="78"/>
      <c r="JJ6" s="78"/>
      <c r="JK6" s="78"/>
      <c r="JL6" s="78"/>
      <c r="JM6" s="78"/>
      <c r="JN6" s="78"/>
      <c r="JO6" s="78"/>
      <c r="JP6" s="78"/>
      <c r="JQ6" s="78"/>
      <c r="JR6" s="78"/>
      <c r="JS6" s="78"/>
      <c r="JT6" s="78"/>
      <c r="JU6" s="78"/>
      <c r="JV6" s="78"/>
      <c r="JW6" s="78"/>
      <c r="JX6" s="78"/>
      <c r="JY6" s="78"/>
      <c r="JZ6" s="78"/>
      <c r="KA6" s="78"/>
      <c r="KB6" s="78"/>
      <c r="KC6" s="78"/>
      <c r="KD6" s="78"/>
      <c r="KE6" s="78"/>
      <c r="KF6" s="78"/>
      <c r="KG6" s="78"/>
      <c r="KH6" s="78"/>
      <c r="KI6" s="78"/>
      <c r="KJ6" s="78"/>
      <c r="KK6" s="78"/>
      <c r="KL6" s="78"/>
      <c r="KM6" s="78"/>
      <c r="KN6" s="78"/>
      <c r="KO6" s="78"/>
      <c r="KP6" s="78"/>
      <c r="KQ6" s="78"/>
      <c r="KR6" s="78"/>
      <c r="KS6" s="78"/>
      <c r="KT6" s="78"/>
      <c r="KU6" s="78"/>
      <c r="KV6" s="78"/>
      <c r="KW6" s="78"/>
      <c r="KX6" s="78"/>
      <c r="KY6" s="78"/>
      <c r="KZ6" s="78"/>
      <c r="LA6" s="78"/>
      <c r="LB6" s="78"/>
      <c r="LC6" s="78"/>
      <c r="LD6" s="78"/>
      <c r="LE6" s="78"/>
      <c r="LF6" s="78"/>
      <c r="LG6" s="78"/>
      <c r="LH6" s="78"/>
      <c r="LI6" s="78"/>
      <c r="LJ6" s="78"/>
      <c r="LK6" s="78"/>
      <c r="LL6" s="78"/>
      <c r="LM6" s="78"/>
      <c r="LN6" s="78"/>
      <c r="LO6" s="78"/>
      <c r="LP6" s="78"/>
      <c r="LQ6" s="78"/>
      <c r="LR6" s="78"/>
      <c r="LS6" s="78"/>
      <c r="LT6" s="78"/>
      <c r="LU6" s="78"/>
      <c r="LV6" s="78"/>
      <c r="LW6" s="78"/>
      <c r="LX6" s="78"/>
      <c r="LY6" s="78"/>
      <c r="LZ6" s="78"/>
      <c r="MA6" s="78"/>
      <c r="MB6" s="78"/>
      <c r="MC6" s="78"/>
      <c r="MD6" s="78"/>
      <c r="ME6" s="78"/>
      <c r="MF6" s="78"/>
      <c r="MG6" s="78"/>
      <c r="MH6" s="78"/>
      <c r="MI6" s="78"/>
      <c r="MJ6" s="78"/>
      <c r="MK6" s="78"/>
      <c r="ML6" s="78"/>
      <c r="MM6" s="78"/>
      <c r="MN6" s="78"/>
      <c r="MO6" s="78"/>
      <c r="MP6" s="78"/>
      <c r="MQ6" s="78"/>
      <c r="MR6" s="78"/>
      <c r="MS6" s="78"/>
      <c r="MT6" s="78"/>
      <c r="MU6" s="78"/>
      <c r="MV6" s="78"/>
      <c r="MW6" s="78"/>
      <c r="MX6" s="78"/>
      <c r="MY6" s="78"/>
      <c r="MZ6" s="78"/>
      <c r="NA6" s="78"/>
      <c r="NB6" s="78"/>
      <c r="NC6" s="78"/>
      <c r="ND6" s="78"/>
      <c r="NE6" s="78"/>
      <c r="NF6" s="78"/>
      <c r="NG6" s="78"/>
      <c r="NH6" s="78"/>
      <c r="NI6" s="78"/>
      <c r="NJ6" s="78"/>
      <c r="NK6" s="78"/>
      <c r="NL6" s="78"/>
      <c r="NM6" s="78"/>
      <c r="NN6" s="78"/>
      <c r="NO6" s="78"/>
      <c r="NP6" s="78"/>
      <c r="NQ6" s="78"/>
      <c r="NR6" s="78"/>
      <c r="NS6" s="78"/>
      <c r="NT6" s="78"/>
      <c r="NU6" s="78"/>
      <c r="NV6" s="78"/>
      <c r="NW6" s="78"/>
      <c r="NX6" s="78"/>
      <c r="NY6" s="78"/>
      <c r="NZ6" s="78"/>
      <c r="OA6" s="78"/>
      <c r="OB6" s="78"/>
      <c r="OC6" s="78"/>
      <c r="OD6" s="78"/>
      <c r="OE6" s="78"/>
      <c r="OF6" s="78"/>
      <c r="OG6" s="78"/>
      <c r="OH6" s="78"/>
      <c r="OI6" s="78"/>
      <c r="OJ6" s="78"/>
      <c r="OK6" s="78"/>
      <c r="OL6" s="78"/>
      <c r="OM6" s="78"/>
      <c r="ON6" s="78"/>
      <c r="OO6" s="78"/>
      <c r="OP6" s="78"/>
      <c r="OQ6" s="78"/>
      <c r="OR6" s="78"/>
      <c r="OS6" s="78"/>
      <c r="OT6" s="78"/>
      <c r="OU6" s="78"/>
      <c r="OV6" s="78"/>
      <c r="OW6" s="78"/>
      <c r="OX6" s="78"/>
      <c r="OY6" s="78"/>
      <c r="OZ6" s="78"/>
      <c r="PA6" s="78"/>
      <c r="PB6" s="78"/>
      <c r="PC6" s="78"/>
      <c r="PD6" s="78"/>
      <c r="PE6" s="78"/>
      <c r="PF6" s="78"/>
      <c r="PG6" s="78"/>
      <c r="PH6" s="78"/>
      <c r="PI6" s="78"/>
      <c r="PJ6" s="78"/>
      <c r="PK6" s="78"/>
      <c r="PL6" s="78"/>
      <c r="PM6" s="78"/>
      <c r="PN6" s="78"/>
      <c r="PO6" s="78"/>
      <c r="PP6" s="78"/>
      <c r="PQ6" s="78"/>
      <c r="PR6" s="78"/>
      <c r="PS6" s="78"/>
      <c r="PT6" s="78"/>
      <c r="PU6" s="78"/>
      <c r="PV6" s="78"/>
      <c r="PW6" s="78"/>
      <c r="PX6" s="78"/>
      <c r="PY6" s="78"/>
      <c r="PZ6" s="78"/>
      <c r="QA6" s="78"/>
      <c r="QB6" s="78"/>
      <c r="QC6" s="78"/>
      <c r="QD6" s="78"/>
      <c r="QE6" s="78"/>
      <c r="QF6" s="78"/>
      <c r="QG6" s="78"/>
      <c r="QH6" s="78"/>
      <c r="QI6" s="78"/>
      <c r="QJ6" s="78"/>
      <c r="QK6" s="78"/>
      <c r="QL6" s="78"/>
      <c r="QM6" s="78"/>
      <c r="QN6" s="78"/>
      <c r="QO6" s="78"/>
      <c r="QP6" s="78"/>
      <c r="QQ6" s="78"/>
      <c r="QR6" s="78"/>
      <c r="QS6" s="78"/>
      <c r="QT6" s="78"/>
      <c r="QU6" s="78"/>
      <c r="QV6" s="78"/>
      <c r="QW6" s="78"/>
      <c r="QX6" s="78"/>
      <c r="QY6" s="78"/>
      <c r="QZ6" s="78"/>
      <c r="RA6" s="78"/>
      <c r="RB6" s="78"/>
      <c r="RC6" s="78"/>
      <c r="RD6" s="78"/>
      <c r="RE6" s="78"/>
      <c r="RF6" s="78"/>
      <c r="RG6" s="78"/>
      <c r="RH6" s="78"/>
      <c r="RI6" s="78"/>
      <c r="RJ6" s="78"/>
      <c r="RK6" s="78"/>
      <c r="RL6" s="78"/>
      <c r="RM6" s="78"/>
      <c r="RN6" s="78"/>
      <c r="RO6" s="78"/>
      <c r="RP6" s="78"/>
      <c r="RQ6" s="78"/>
      <c r="RR6" s="78"/>
      <c r="RS6" s="78"/>
      <c r="RT6" s="78"/>
      <c r="RU6" s="78"/>
      <c r="RV6" s="78"/>
      <c r="RW6" s="78"/>
      <c r="RX6" s="78"/>
      <c r="RY6" s="78"/>
      <c r="RZ6" s="78"/>
      <c r="SA6" s="78"/>
      <c r="SB6" s="78"/>
      <c r="SC6" s="78"/>
      <c r="SD6" s="78"/>
      <c r="SE6" s="78"/>
      <c r="SF6" s="78"/>
      <c r="SG6" s="78"/>
      <c r="SH6" s="78"/>
      <c r="SI6" s="78"/>
      <c r="SJ6" s="78"/>
      <c r="SK6" s="78"/>
      <c r="SL6" s="78"/>
      <c r="SM6" s="78"/>
      <c r="SN6" s="78"/>
      <c r="SO6" s="78"/>
      <c r="SP6" s="78"/>
      <c r="SQ6" s="78"/>
      <c r="SR6" s="78"/>
      <c r="SS6" s="78"/>
      <c r="ST6" s="78"/>
      <c r="SU6" s="78"/>
      <c r="SV6" s="78"/>
      <c r="SW6" s="78"/>
      <c r="SX6" s="78"/>
      <c r="SY6" s="78"/>
      <c r="SZ6" s="78"/>
      <c r="TA6" s="78"/>
      <c r="TB6" s="78"/>
      <c r="TC6" s="78"/>
      <c r="TD6" s="78"/>
      <c r="TE6" s="78"/>
      <c r="TF6" s="78"/>
      <c r="TG6" s="78"/>
      <c r="TH6" s="78"/>
      <c r="TI6" s="78"/>
      <c r="TJ6" s="78"/>
      <c r="TK6" s="78"/>
      <c r="TL6" s="78"/>
      <c r="TM6" s="78"/>
      <c r="TN6" s="78"/>
      <c r="TO6" s="78"/>
      <c r="TP6" s="78"/>
      <c r="TQ6" s="78"/>
      <c r="TR6" s="78"/>
      <c r="TS6" s="78"/>
      <c r="TT6" s="78"/>
      <c r="TU6" s="78"/>
      <c r="TV6" s="78"/>
      <c r="TW6" s="78"/>
      <c r="TX6" s="78"/>
      <c r="TY6" s="78"/>
      <c r="TZ6" s="78"/>
      <c r="UA6" s="78"/>
      <c r="UB6" s="78"/>
      <c r="UC6" s="78"/>
      <c r="UD6" s="78"/>
      <c r="UE6" s="78"/>
      <c r="UF6" s="78"/>
      <c r="UG6" s="78"/>
      <c r="UH6" s="78"/>
      <c r="UI6" s="78"/>
      <c r="UJ6" s="78"/>
      <c r="UK6" s="78"/>
      <c r="UL6" s="78"/>
      <c r="UM6" s="78"/>
      <c r="UN6" s="78"/>
      <c r="UO6" s="78"/>
      <c r="UP6" s="78"/>
      <c r="UQ6" s="78"/>
      <c r="UR6" s="78"/>
      <c r="US6" s="78"/>
      <c r="UT6" s="78"/>
      <c r="UU6" s="78"/>
      <c r="UV6" s="78"/>
      <c r="UW6" s="78"/>
      <c r="UX6" s="78"/>
      <c r="UY6" s="78"/>
      <c r="UZ6" s="78"/>
      <c r="VA6" s="78"/>
      <c r="VB6" s="78"/>
      <c r="VC6" s="78"/>
      <c r="VD6" s="78"/>
      <c r="VE6" s="78"/>
      <c r="VF6" s="78"/>
      <c r="VG6" s="78"/>
      <c r="VH6" s="78"/>
      <c r="VI6" s="78"/>
      <c r="VJ6" s="78"/>
      <c r="VK6" s="78"/>
      <c r="VL6" s="78"/>
      <c r="VM6" s="78"/>
      <c r="VN6" s="78"/>
      <c r="VO6" s="78"/>
      <c r="VP6" s="78"/>
      <c r="VQ6" s="78"/>
      <c r="VR6" s="78"/>
      <c r="VS6" s="78"/>
      <c r="VT6" s="78"/>
      <c r="VU6" s="78"/>
      <c r="VV6" s="78"/>
      <c r="VW6" s="78"/>
      <c r="VX6" s="78"/>
      <c r="VY6" s="78"/>
      <c r="VZ6" s="78"/>
      <c r="WA6" s="78"/>
      <c r="WB6" s="78"/>
      <c r="WC6" s="78"/>
      <c r="WD6" s="78"/>
      <c r="WE6" s="78"/>
      <c r="WF6" s="78"/>
      <c r="WG6" s="78"/>
      <c r="WH6" s="78"/>
      <c r="WI6" s="78"/>
      <c r="WJ6" s="78"/>
      <c r="WK6" s="78"/>
      <c r="WL6" s="78"/>
      <c r="WM6" s="78"/>
      <c r="WN6" s="78"/>
      <c r="WO6" s="78"/>
      <c r="WP6" s="78"/>
      <c r="WQ6" s="78"/>
      <c r="WR6" s="78"/>
      <c r="WS6" s="78"/>
      <c r="WT6" s="78"/>
      <c r="WU6" s="78"/>
      <c r="WV6" s="78"/>
      <c r="WW6" s="78"/>
      <c r="WX6" s="78"/>
      <c r="WY6" s="78"/>
      <c r="WZ6" s="78"/>
      <c r="XA6" s="78"/>
      <c r="XB6" s="78"/>
      <c r="XC6" s="78"/>
      <c r="XD6" s="78"/>
      <c r="XE6" s="78"/>
      <c r="XF6" s="78"/>
      <c r="XG6" s="78"/>
      <c r="XH6" s="78"/>
      <c r="XI6" s="78"/>
      <c r="XJ6" s="78"/>
      <c r="XK6" s="78"/>
      <c r="XL6" s="78"/>
      <c r="XM6" s="78"/>
      <c r="XN6" s="78"/>
      <c r="XO6" s="78"/>
      <c r="XP6" s="78"/>
      <c r="XQ6" s="78"/>
      <c r="XR6" s="78"/>
      <c r="XS6" s="78"/>
      <c r="XT6" s="78"/>
      <c r="XU6" s="78"/>
      <c r="XV6" s="78"/>
      <c r="XW6" s="78"/>
      <c r="XX6" s="78"/>
      <c r="XY6" s="78"/>
      <c r="XZ6" s="78"/>
      <c r="YA6" s="78"/>
      <c r="YB6" s="78"/>
      <c r="YC6" s="78"/>
      <c r="YD6" s="78"/>
      <c r="YE6" s="78"/>
      <c r="YF6" s="78"/>
      <c r="YG6" s="78"/>
      <c r="YH6" s="78"/>
      <c r="YI6" s="78"/>
      <c r="YJ6" s="78"/>
      <c r="YK6" s="78"/>
      <c r="YL6" s="78"/>
      <c r="YM6" s="78"/>
      <c r="YN6" s="78"/>
      <c r="YO6" s="78"/>
      <c r="YP6" s="78"/>
      <c r="YQ6" s="78"/>
      <c r="YR6" s="78"/>
      <c r="YS6" s="78"/>
      <c r="YT6" s="78"/>
      <c r="YU6" s="78"/>
      <c r="YV6" s="78"/>
      <c r="YW6" s="78"/>
      <c r="YX6" s="78"/>
      <c r="YY6" s="78"/>
      <c r="YZ6" s="78"/>
      <c r="ZA6" s="78"/>
      <c r="ZB6" s="78"/>
      <c r="ZC6" s="78"/>
      <c r="ZD6" s="78"/>
      <c r="ZE6" s="78"/>
      <c r="ZF6" s="78"/>
      <c r="ZG6" s="78"/>
      <c r="ZH6" s="78"/>
      <c r="ZI6" s="78"/>
      <c r="ZJ6" s="78"/>
      <c r="ZK6" s="78"/>
      <c r="ZL6" s="78"/>
      <c r="ZM6" s="78"/>
      <c r="ZN6" s="78"/>
      <c r="ZO6" s="78"/>
      <c r="ZP6" s="78"/>
      <c r="ZQ6" s="78"/>
      <c r="ZR6" s="78"/>
      <c r="ZS6" s="78"/>
      <c r="ZT6" s="78"/>
      <c r="ZU6" s="78"/>
      <c r="ZV6" s="78"/>
      <c r="ZW6" s="78"/>
      <c r="ZX6" s="78"/>
      <c r="ZY6" s="78"/>
      <c r="ZZ6" s="78"/>
      <c r="AAA6" s="78"/>
      <c r="AAB6" s="78"/>
      <c r="AAC6" s="78"/>
      <c r="AAD6" s="78"/>
      <c r="AAE6" s="78"/>
      <c r="AAF6" s="78"/>
      <c r="AAG6" s="78"/>
      <c r="AAH6" s="78"/>
      <c r="AAI6" s="78"/>
      <c r="AAJ6" s="78"/>
      <c r="AAK6" s="78"/>
      <c r="AAL6" s="78"/>
      <c r="AAM6" s="78"/>
      <c r="AAN6" s="78"/>
      <c r="AAO6" s="78"/>
      <c r="AAP6" s="78"/>
      <c r="AAQ6" s="78"/>
      <c r="AAR6" s="78"/>
      <c r="AAS6" s="78"/>
      <c r="AAT6" s="78"/>
      <c r="AAU6" s="78"/>
      <c r="AAV6" s="78"/>
      <c r="AAW6" s="78"/>
      <c r="AAX6" s="78"/>
      <c r="AAY6" s="78"/>
      <c r="AAZ6" s="78"/>
      <c r="ABA6" s="78"/>
      <c r="ABB6" s="78"/>
      <c r="ABC6" s="78"/>
      <c r="ABD6" s="78"/>
      <c r="ABE6" s="78"/>
      <c r="ABF6" s="78"/>
      <c r="ABG6" s="78"/>
      <c r="ABH6" s="78"/>
      <c r="ABI6" s="78"/>
      <c r="ABJ6" s="78"/>
      <c r="ABK6" s="78"/>
      <c r="ABL6" s="78"/>
      <c r="ABM6" s="78"/>
      <c r="ABN6" s="78"/>
      <c r="ABO6" s="78"/>
      <c r="ABP6" s="78"/>
      <c r="ABQ6" s="78"/>
      <c r="ABR6" s="78"/>
      <c r="ABS6" s="78"/>
      <c r="ABT6" s="78"/>
      <c r="ABU6" s="78"/>
      <c r="ABV6" s="78"/>
      <c r="ABW6" s="78"/>
      <c r="ABX6" s="78"/>
      <c r="ABY6" s="78"/>
      <c r="ABZ6" s="78"/>
      <c r="ACA6" s="78"/>
      <c r="ACB6" s="78"/>
      <c r="ACC6" s="78"/>
      <c r="ACD6" s="78"/>
      <c r="ACE6" s="78"/>
      <c r="ACF6" s="78"/>
      <c r="ACG6" s="78"/>
      <c r="ACH6" s="78"/>
      <c r="ACI6" s="78"/>
      <c r="ACJ6" s="78"/>
      <c r="ACK6" s="78"/>
      <c r="ACL6" s="78"/>
      <c r="ACM6" s="78"/>
      <c r="ACN6" s="78"/>
      <c r="ACO6" s="78"/>
      <c r="ACP6" s="78"/>
      <c r="ACQ6" s="78"/>
      <c r="ACR6" s="78"/>
      <c r="ACS6" s="78"/>
      <c r="ACT6" s="78"/>
      <c r="ACU6" s="78"/>
      <c r="ACV6" s="78"/>
      <c r="ACW6" s="78"/>
      <c r="ACX6" s="78"/>
      <c r="ACY6" s="78"/>
      <c r="ACZ6" s="78"/>
      <c r="ADA6" s="78"/>
      <c r="ADB6" s="78"/>
      <c r="ADC6" s="78"/>
      <c r="ADD6" s="78"/>
      <c r="ADE6" s="78"/>
      <c r="ADF6" s="78"/>
      <c r="ADG6" s="78"/>
      <c r="ADH6" s="78"/>
      <c r="ADI6" s="78"/>
      <c r="ADJ6" s="78"/>
      <c r="ADK6" s="78"/>
      <c r="ADL6" s="78"/>
      <c r="ADM6" s="78"/>
      <c r="ADN6" s="78"/>
      <c r="ADO6" s="78"/>
      <c r="ADP6" s="78"/>
      <c r="ADQ6" s="78"/>
      <c r="ADR6" s="78"/>
      <c r="ADS6" s="78"/>
      <c r="ADT6" s="78"/>
      <c r="ADU6" s="78"/>
      <c r="ADV6" s="78"/>
      <c r="ADW6" s="78"/>
      <c r="ADX6" s="78"/>
      <c r="ADY6" s="78"/>
      <c r="ADZ6" s="78"/>
      <c r="AEA6" s="78"/>
      <c r="AEB6" s="78"/>
      <c r="AEC6" s="78"/>
      <c r="AED6" s="78"/>
      <c r="AEE6" s="78"/>
      <c r="AEF6" s="78"/>
      <c r="AEG6" s="78"/>
      <c r="AEH6" s="78"/>
      <c r="AEI6" s="78"/>
      <c r="AEJ6" s="78"/>
      <c r="AEK6" s="78"/>
      <c r="AEL6" s="78"/>
      <c r="AEM6" s="78"/>
      <c r="AEN6" s="78"/>
      <c r="AEO6" s="78"/>
      <c r="AEP6" s="78"/>
      <c r="AEQ6" s="78"/>
      <c r="AER6" s="78"/>
      <c r="AES6" s="78"/>
      <c r="AET6" s="78"/>
      <c r="AEU6" s="78"/>
      <c r="AEV6" s="78"/>
      <c r="AEW6" s="78"/>
      <c r="AEX6" s="78"/>
      <c r="AEY6" s="78"/>
      <c r="AEZ6" s="78"/>
      <c r="AFA6" s="78"/>
      <c r="AFB6" s="78"/>
      <c r="AFC6" s="78"/>
      <c r="AFD6" s="78"/>
      <c r="AFE6" s="78"/>
      <c r="AFF6" s="78"/>
      <c r="AFG6" s="78"/>
      <c r="AFH6" s="78"/>
      <c r="AFI6" s="78"/>
      <c r="AFJ6" s="78"/>
      <c r="AFK6" s="78"/>
      <c r="AFL6" s="78"/>
      <c r="AFM6" s="78"/>
      <c r="AFN6" s="78"/>
      <c r="AFO6" s="78"/>
      <c r="AFP6" s="78"/>
      <c r="AFQ6" s="78"/>
      <c r="AFR6" s="78"/>
      <c r="AFS6" s="78"/>
      <c r="AFT6" s="78"/>
      <c r="AFU6" s="78"/>
      <c r="AFV6" s="78"/>
      <c r="AFW6" s="78"/>
      <c r="AFX6" s="78"/>
      <c r="AFY6" s="78"/>
      <c r="AFZ6" s="78"/>
      <c r="AGA6" s="78"/>
      <c r="AGB6" s="78"/>
      <c r="AGC6" s="78"/>
      <c r="AGD6" s="78"/>
      <c r="AGE6" s="78"/>
      <c r="AGF6" s="78"/>
      <c r="AGG6" s="78"/>
      <c r="AGH6" s="78"/>
      <c r="AGI6" s="78"/>
      <c r="AGJ6" s="78"/>
      <c r="AGK6" s="78"/>
      <c r="AGL6" s="78"/>
      <c r="AGM6" s="78"/>
      <c r="AGN6" s="78"/>
      <c r="AGO6" s="78"/>
      <c r="AGP6" s="78"/>
      <c r="AGQ6" s="78"/>
      <c r="AGR6" s="78"/>
      <c r="AGS6" s="78"/>
      <c r="AGT6" s="78"/>
      <c r="AGU6" s="78"/>
      <c r="AGV6" s="78"/>
      <c r="AGW6" s="78"/>
      <c r="AGX6" s="78"/>
      <c r="AGY6" s="78"/>
      <c r="AGZ6" s="78"/>
      <c r="AHA6" s="78"/>
      <c r="AHB6" s="78"/>
      <c r="AHC6" s="78"/>
      <c r="AHD6" s="78"/>
      <c r="AHE6" s="78"/>
      <c r="AHF6" s="78"/>
      <c r="AHG6" s="78"/>
      <c r="AHH6" s="78"/>
      <c r="AHI6" s="78"/>
      <c r="AHJ6" s="78"/>
      <c r="AHK6" s="78"/>
      <c r="AHL6" s="78"/>
      <c r="AHM6" s="78"/>
      <c r="AHN6" s="78"/>
      <c r="AHO6" s="78"/>
      <c r="AHP6" s="78"/>
      <c r="AHQ6" s="78"/>
      <c r="AHR6" s="78"/>
      <c r="AHS6" s="78"/>
      <c r="AHT6" s="78"/>
      <c r="AHU6" s="78"/>
      <c r="AHV6" s="78"/>
      <c r="AHW6" s="78"/>
      <c r="AHX6" s="78"/>
      <c r="AHY6" s="78"/>
      <c r="AHZ6" s="78"/>
      <c r="AIA6" s="78"/>
      <c r="AIB6" s="78"/>
      <c r="AIC6" s="78"/>
      <c r="AID6" s="78"/>
      <c r="AIE6" s="78"/>
      <c r="AIF6" s="78"/>
      <c r="AIG6" s="78"/>
      <c r="AIH6" s="78"/>
      <c r="AII6" s="78"/>
      <c r="AIJ6" s="78"/>
      <c r="AIK6" s="78"/>
      <c r="AIL6" s="78"/>
      <c r="AIM6" s="78"/>
      <c r="AIN6" s="78"/>
      <c r="AIO6" s="78"/>
      <c r="AIP6" s="78"/>
      <c r="AIQ6" s="78"/>
      <c r="AIR6" s="78"/>
      <c r="AIS6" s="78"/>
      <c r="AIT6" s="78"/>
      <c r="AIU6" s="78"/>
      <c r="AIV6" s="78"/>
      <c r="AIW6" s="78"/>
      <c r="AIX6" s="78"/>
      <c r="AIY6" s="78"/>
      <c r="AIZ6" s="78"/>
      <c r="AJA6" s="78"/>
      <c r="AJB6" s="78"/>
      <c r="AJC6" s="78"/>
      <c r="AJD6" s="78"/>
      <c r="AJE6" s="78"/>
      <c r="AJF6" s="78"/>
      <c r="AJG6" s="78"/>
      <c r="AJH6" s="78"/>
      <c r="AJI6" s="78"/>
      <c r="AJJ6" s="78"/>
      <c r="AJK6" s="78"/>
      <c r="AJL6" s="78"/>
      <c r="AJM6" s="78"/>
      <c r="AJN6" s="78"/>
      <c r="AJO6" s="78"/>
      <c r="AJP6" s="78"/>
      <c r="AJQ6" s="78"/>
      <c r="AJR6" s="78"/>
      <c r="AJS6" s="78"/>
      <c r="AJT6" s="78"/>
      <c r="AJU6" s="78"/>
      <c r="AJV6" s="78"/>
      <c r="AJW6" s="78"/>
      <c r="AJX6" s="78"/>
      <c r="AJY6" s="78"/>
      <c r="AJZ6" s="78"/>
      <c r="AKA6" s="78"/>
      <c r="AKB6" s="78"/>
      <c r="AKC6" s="78"/>
      <c r="AKD6" s="78"/>
      <c r="AKE6" s="78"/>
      <c r="AKF6" s="78"/>
      <c r="AKG6" s="78"/>
      <c r="AKH6" s="78"/>
      <c r="AKI6" s="78"/>
      <c r="AKJ6" s="78"/>
      <c r="AKK6" s="78"/>
      <c r="AKL6" s="78"/>
      <c r="AKM6" s="78"/>
      <c r="AKN6" s="78"/>
      <c r="AKO6" s="78"/>
      <c r="AKP6" s="78"/>
      <c r="AKQ6" s="78"/>
      <c r="AKR6" s="78"/>
      <c r="AKS6" s="78"/>
      <c r="AKT6" s="78"/>
      <c r="AKU6" s="78"/>
      <c r="AKV6" s="78"/>
      <c r="AKW6" s="78"/>
      <c r="AKX6" s="78"/>
      <c r="AKY6" s="78"/>
      <c r="AKZ6" s="78"/>
      <c r="ALA6" s="78"/>
      <c r="ALB6" s="78"/>
      <c r="ALC6" s="78"/>
      <c r="ALD6" s="78"/>
      <c r="ALE6" s="78"/>
      <c r="ALF6" s="78"/>
      <c r="ALG6" s="78"/>
      <c r="ALH6" s="78"/>
      <c r="ALI6" s="78"/>
      <c r="ALJ6" s="78"/>
      <c r="ALK6" s="78"/>
      <c r="ALL6" s="78"/>
      <c r="ALM6" s="78"/>
      <c r="ALN6" s="78"/>
      <c r="ALO6" s="78"/>
      <c r="ALP6" s="78"/>
      <c r="ALQ6" s="78"/>
      <c r="ALR6" s="78"/>
      <c r="ALS6" s="78"/>
      <c r="ALT6" s="78"/>
      <c r="ALU6" s="78"/>
      <c r="ALV6" s="78"/>
      <c r="ALW6" s="78"/>
      <c r="ALX6" s="78"/>
      <c r="ALY6" s="78"/>
      <c r="ALZ6" s="78"/>
      <c r="AMA6" s="78"/>
      <c r="AMB6" s="78"/>
      <c r="AMC6" s="78"/>
      <c r="AMD6" s="78"/>
      <c r="AME6" s="78"/>
      <c r="AMF6" s="78"/>
      <c r="AMG6" s="78"/>
      <c r="AMH6" s="78"/>
      <c r="AMI6" s="78"/>
      <c r="AMJ6" s="78"/>
      <c r="AMK6" s="78"/>
      <c r="AML6" s="78"/>
      <c r="AMM6" s="78"/>
      <c r="AMN6" s="78"/>
    </row>
    <row r="7" spans="1:1028" s="136" customFormat="1">
      <c r="A7" s="401" t="s">
        <v>1495</v>
      </c>
      <c r="B7" s="355"/>
      <c r="C7" s="401"/>
      <c r="D7" s="401"/>
      <c r="E7" s="401"/>
      <c r="F7" s="441"/>
      <c r="G7" s="441"/>
      <c r="H7" s="168"/>
      <c r="I7" s="401"/>
      <c r="J7" s="441"/>
      <c r="K7" s="441"/>
      <c r="L7" s="168"/>
      <c r="M7" s="401"/>
      <c r="N7" s="441"/>
      <c r="O7" s="441"/>
      <c r="P7" s="441"/>
      <c r="Q7" s="168"/>
      <c r="R7" s="168"/>
      <c r="S7" s="169"/>
      <c r="T7" s="78"/>
      <c r="U7" s="78"/>
      <c r="V7" s="78"/>
      <c r="W7" s="78"/>
      <c r="X7" s="78"/>
      <c r="Y7" s="78"/>
      <c r="Z7" s="78"/>
      <c r="AA7" s="78"/>
      <c r="AB7" s="78"/>
      <c r="AC7" s="78"/>
      <c r="AD7" s="78"/>
      <c r="AE7" s="78"/>
      <c r="AF7" s="78"/>
      <c r="AG7" s="78"/>
      <c r="AH7" s="78"/>
      <c r="AI7" s="78"/>
      <c r="AJ7" s="78"/>
      <c r="AK7" s="78"/>
      <c r="AL7" s="78"/>
      <c r="AM7" s="78"/>
      <c r="AN7" s="78"/>
      <c r="AO7" s="78"/>
      <c r="AP7" s="78"/>
      <c r="AQ7" s="78"/>
      <c r="AR7" s="78"/>
      <c r="AS7" s="78"/>
      <c r="AT7" s="78"/>
      <c r="AU7" s="78"/>
      <c r="AV7" s="78"/>
      <c r="AW7" s="78"/>
      <c r="AX7" s="78"/>
      <c r="AY7" s="78"/>
      <c r="AZ7" s="78"/>
      <c r="BA7" s="78"/>
      <c r="BB7" s="78"/>
      <c r="BC7" s="78"/>
      <c r="BD7" s="78"/>
      <c r="BE7" s="78"/>
      <c r="BF7" s="78"/>
      <c r="BG7" s="78"/>
      <c r="BH7" s="78"/>
      <c r="BI7" s="78"/>
      <c r="BJ7" s="78"/>
      <c r="BK7" s="78"/>
      <c r="BL7" s="78"/>
      <c r="BM7" s="78"/>
      <c r="BN7" s="78"/>
      <c r="BO7" s="78"/>
      <c r="BP7" s="78"/>
      <c r="BQ7" s="78"/>
      <c r="BR7" s="78"/>
      <c r="BS7" s="78"/>
      <c r="BT7" s="78"/>
      <c r="BU7" s="78"/>
      <c r="BV7" s="78"/>
      <c r="BW7" s="78"/>
      <c r="BX7" s="78"/>
      <c r="BY7" s="78"/>
      <c r="BZ7" s="78"/>
      <c r="CA7" s="78"/>
      <c r="CB7" s="78"/>
      <c r="CC7" s="78"/>
      <c r="CD7" s="78"/>
      <c r="CE7" s="78"/>
      <c r="CF7" s="78"/>
      <c r="CG7" s="78"/>
      <c r="CH7" s="78"/>
      <c r="CI7" s="78"/>
      <c r="CJ7" s="78"/>
      <c r="CK7" s="78"/>
      <c r="CL7" s="78"/>
      <c r="CM7" s="78"/>
      <c r="CN7" s="78"/>
      <c r="CO7" s="78"/>
      <c r="CP7" s="78"/>
      <c r="CQ7" s="78"/>
      <c r="CR7" s="78"/>
      <c r="CS7" s="78"/>
      <c r="CT7" s="78"/>
      <c r="CU7" s="78"/>
      <c r="CV7" s="78"/>
      <c r="CW7" s="78"/>
      <c r="CX7" s="78"/>
      <c r="CY7" s="78"/>
      <c r="CZ7" s="78"/>
      <c r="DA7" s="78"/>
      <c r="DB7" s="78"/>
      <c r="DC7" s="78"/>
      <c r="DD7" s="78"/>
      <c r="DE7" s="78"/>
      <c r="DF7" s="78"/>
      <c r="DG7" s="78"/>
      <c r="DH7" s="78"/>
      <c r="DI7" s="78"/>
      <c r="DJ7" s="78"/>
      <c r="DK7" s="78"/>
      <c r="DL7" s="78"/>
      <c r="DM7" s="78"/>
      <c r="DN7" s="78"/>
      <c r="DO7" s="78"/>
      <c r="DP7" s="78"/>
      <c r="DQ7" s="78"/>
      <c r="DR7" s="78"/>
      <c r="DS7" s="78"/>
      <c r="DT7" s="78"/>
      <c r="DU7" s="78"/>
      <c r="DV7" s="78"/>
      <c r="DW7" s="78"/>
      <c r="DX7" s="78"/>
      <c r="DY7" s="78"/>
      <c r="DZ7" s="78"/>
      <c r="EA7" s="78"/>
      <c r="EB7" s="78"/>
      <c r="EC7" s="78"/>
      <c r="ED7" s="78"/>
      <c r="EE7" s="78"/>
      <c r="EF7" s="78"/>
      <c r="EG7" s="78"/>
      <c r="EH7" s="78"/>
      <c r="EI7" s="78"/>
      <c r="EJ7" s="78"/>
      <c r="EK7" s="78"/>
      <c r="EL7" s="78"/>
      <c r="EM7" s="78"/>
      <c r="EN7" s="78"/>
      <c r="EO7" s="78"/>
      <c r="EP7" s="78"/>
      <c r="EQ7" s="78"/>
      <c r="ER7" s="78"/>
      <c r="ES7" s="78"/>
      <c r="ET7" s="78"/>
      <c r="EU7" s="78"/>
      <c r="EV7" s="78"/>
      <c r="EW7" s="78"/>
      <c r="EX7" s="78"/>
      <c r="EY7" s="78"/>
      <c r="EZ7" s="78"/>
      <c r="FA7" s="78"/>
      <c r="FB7" s="78"/>
      <c r="FC7" s="78"/>
      <c r="FD7" s="78"/>
      <c r="FE7" s="78"/>
      <c r="FF7" s="78"/>
      <c r="FG7" s="78"/>
      <c r="FH7" s="78"/>
      <c r="FI7" s="78"/>
      <c r="FJ7" s="78"/>
      <c r="FK7" s="78"/>
      <c r="FL7" s="78"/>
      <c r="FM7" s="78"/>
      <c r="FN7" s="78"/>
      <c r="FO7" s="78"/>
      <c r="FP7" s="78"/>
      <c r="FQ7" s="78"/>
      <c r="FR7" s="78"/>
      <c r="FS7" s="78"/>
      <c r="FT7" s="78"/>
      <c r="FU7" s="78"/>
      <c r="FV7" s="78"/>
      <c r="FW7" s="78"/>
      <c r="FX7" s="78"/>
      <c r="FY7" s="78"/>
      <c r="FZ7" s="78"/>
      <c r="GA7" s="78"/>
      <c r="GB7" s="78"/>
      <c r="GC7" s="78"/>
      <c r="GD7" s="78"/>
      <c r="GE7" s="78"/>
      <c r="GF7" s="78"/>
      <c r="GG7" s="78"/>
      <c r="GH7" s="78"/>
      <c r="GI7" s="78"/>
      <c r="GJ7" s="78"/>
      <c r="GK7" s="78"/>
      <c r="GL7" s="78"/>
      <c r="GM7" s="78"/>
      <c r="GN7" s="78"/>
      <c r="GO7" s="78"/>
      <c r="GP7" s="78"/>
      <c r="GQ7" s="78"/>
      <c r="GR7" s="78"/>
      <c r="GS7" s="78"/>
      <c r="GT7" s="78"/>
      <c r="GU7" s="78"/>
      <c r="GV7" s="78"/>
      <c r="GW7" s="78"/>
      <c r="GX7" s="78"/>
      <c r="GY7" s="78"/>
      <c r="GZ7" s="78"/>
      <c r="HA7" s="78"/>
      <c r="HB7" s="78"/>
      <c r="HC7" s="78"/>
      <c r="HD7" s="78"/>
      <c r="HE7" s="78"/>
      <c r="HF7" s="78"/>
      <c r="HG7" s="78"/>
      <c r="HH7" s="78"/>
      <c r="HI7" s="78"/>
      <c r="HJ7" s="78"/>
      <c r="HK7" s="78"/>
      <c r="HL7" s="78"/>
      <c r="HM7" s="78"/>
      <c r="HN7" s="78"/>
      <c r="HO7" s="78"/>
      <c r="HP7" s="78"/>
      <c r="HQ7" s="78"/>
      <c r="HR7" s="78"/>
      <c r="HS7" s="78"/>
      <c r="HT7" s="78"/>
      <c r="HU7" s="78"/>
      <c r="HV7" s="78"/>
      <c r="HW7" s="78"/>
      <c r="HX7" s="78"/>
      <c r="HY7" s="78"/>
      <c r="HZ7" s="78"/>
      <c r="IA7" s="78"/>
      <c r="IB7" s="78"/>
      <c r="IC7" s="78"/>
      <c r="ID7" s="78"/>
      <c r="IE7" s="78"/>
      <c r="IF7" s="78"/>
      <c r="IG7" s="78"/>
      <c r="IH7" s="78"/>
      <c r="II7" s="78"/>
      <c r="IJ7" s="78"/>
      <c r="IK7" s="78"/>
      <c r="IL7" s="78"/>
      <c r="IM7" s="78"/>
      <c r="IN7" s="78"/>
      <c r="IO7" s="78"/>
      <c r="IP7" s="78"/>
      <c r="IQ7" s="78"/>
      <c r="IR7" s="78"/>
      <c r="IS7" s="78"/>
      <c r="IT7" s="78"/>
      <c r="IU7" s="78"/>
      <c r="IV7" s="78"/>
      <c r="IW7" s="78"/>
      <c r="IX7" s="78"/>
      <c r="IY7" s="78"/>
      <c r="IZ7" s="78"/>
      <c r="JA7" s="78"/>
      <c r="JB7" s="78"/>
      <c r="JC7" s="78"/>
      <c r="JD7" s="78"/>
      <c r="JE7" s="78"/>
      <c r="JF7" s="78"/>
      <c r="JG7" s="78"/>
      <c r="JH7" s="78"/>
      <c r="JI7" s="78"/>
      <c r="JJ7" s="78"/>
      <c r="JK7" s="78"/>
      <c r="JL7" s="78"/>
      <c r="JM7" s="78"/>
      <c r="JN7" s="78"/>
      <c r="JO7" s="78"/>
      <c r="JP7" s="78"/>
      <c r="JQ7" s="78"/>
      <c r="JR7" s="78"/>
      <c r="JS7" s="78"/>
      <c r="JT7" s="78"/>
      <c r="JU7" s="78"/>
      <c r="JV7" s="78"/>
      <c r="JW7" s="78"/>
      <c r="JX7" s="78"/>
      <c r="JY7" s="78"/>
      <c r="JZ7" s="78"/>
      <c r="KA7" s="78"/>
      <c r="KB7" s="78"/>
      <c r="KC7" s="78"/>
      <c r="KD7" s="78"/>
      <c r="KE7" s="78"/>
      <c r="KF7" s="78"/>
      <c r="KG7" s="78"/>
      <c r="KH7" s="78"/>
      <c r="KI7" s="78"/>
      <c r="KJ7" s="78"/>
      <c r="KK7" s="78"/>
      <c r="KL7" s="78"/>
      <c r="KM7" s="78"/>
      <c r="KN7" s="78"/>
      <c r="KO7" s="78"/>
      <c r="KP7" s="78"/>
      <c r="KQ7" s="78"/>
      <c r="KR7" s="78"/>
      <c r="KS7" s="78"/>
      <c r="KT7" s="78"/>
      <c r="KU7" s="78"/>
      <c r="KV7" s="78"/>
      <c r="KW7" s="78"/>
      <c r="KX7" s="78"/>
      <c r="KY7" s="78"/>
      <c r="KZ7" s="78"/>
      <c r="LA7" s="78"/>
      <c r="LB7" s="78"/>
      <c r="LC7" s="78"/>
      <c r="LD7" s="78"/>
      <c r="LE7" s="78"/>
      <c r="LF7" s="78"/>
      <c r="LG7" s="78"/>
      <c r="LH7" s="78"/>
      <c r="LI7" s="78"/>
      <c r="LJ7" s="78"/>
      <c r="LK7" s="78"/>
      <c r="LL7" s="78"/>
      <c r="LM7" s="78"/>
      <c r="LN7" s="78"/>
      <c r="LO7" s="78"/>
      <c r="LP7" s="78"/>
      <c r="LQ7" s="78"/>
      <c r="LR7" s="78"/>
      <c r="LS7" s="78"/>
      <c r="LT7" s="78"/>
      <c r="LU7" s="78"/>
      <c r="LV7" s="78"/>
      <c r="LW7" s="78"/>
      <c r="LX7" s="78"/>
      <c r="LY7" s="78"/>
      <c r="LZ7" s="78"/>
      <c r="MA7" s="78"/>
      <c r="MB7" s="78"/>
      <c r="MC7" s="78"/>
      <c r="MD7" s="78"/>
      <c r="ME7" s="78"/>
      <c r="MF7" s="78"/>
      <c r="MG7" s="78"/>
      <c r="MH7" s="78"/>
      <c r="MI7" s="78"/>
      <c r="MJ7" s="78"/>
      <c r="MK7" s="78"/>
      <c r="ML7" s="78"/>
      <c r="MM7" s="78"/>
      <c r="MN7" s="78"/>
      <c r="MO7" s="78"/>
      <c r="MP7" s="78"/>
      <c r="MQ7" s="78"/>
      <c r="MR7" s="78"/>
      <c r="MS7" s="78"/>
      <c r="MT7" s="78"/>
      <c r="MU7" s="78"/>
      <c r="MV7" s="78"/>
      <c r="MW7" s="78"/>
      <c r="MX7" s="78"/>
      <c r="MY7" s="78"/>
      <c r="MZ7" s="78"/>
      <c r="NA7" s="78"/>
      <c r="NB7" s="78"/>
      <c r="NC7" s="78"/>
      <c r="ND7" s="78"/>
      <c r="NE7" s="78"/>
      <c r="NF7" s="78"/>
      <c r="NG7" s="78"/>
      <c r="NH7" s="78"/>
      <c r="NI7" s="78"/>
      <c r="NJ7" s="78"/>
      <c r="NK7" s="78"/>
      <c r="NL7" s="78"/>
      <c r="NM7" s="78"/>
      <c r="NN7" s="78"/>
      <c r="NO7" s="78"/>
      <c r="NP7" s="78"/>
      <c r="NQ7" s="78"/>
      <c r="NR7" s="78"/>
      <c r="NS7" s="78"/>
      <c r="NT7" s="78"/>
      <c r="NU7" s="78"/>
      <c r="NV7" s="78"/>
      <c r="NW7" s="78"/>
      <c r="NX7" s="78"/>
      <c r="NY7" s="78"/>
      <c r="NZ7" s="78"/>
      <c r="OA7" s="78"/>
      <c r="OB7" s="78"/>
      <c r="OC7" s="78"/>
      <c r="OD7" s="78"/>
      <c r="OE7" s="78"/>
      <c r="OF7" s="78"/>
      <c r="OG7" s="78"/>
      <c r="OH7" s="78"/>
      <c r="OI7" s="78"/>
      <c r="OJ7" s="78"/>
      <c r="OK7" s="78"/>
      <c r="OL7" s="78"/>
      <c r="OM7" s="78"/>
      <c r="ON7" s="78"/>
      <c r="OO7" s="78"/>
      <c r="OP7" s="78"/>
      <c r="OQ7" s="78"/>
      <c r="OR7" s="78"/>
      <c r="OS7" s="78"/>
      <c r="OT7" s="78"/>
      <c r="OU7" s="78"/>
      <c r="OV7" s="78"/>
      <c r="OW7" s="78"/>
      <c r="OX7" s="78"/>
      <c r="OY7" s="78"/>
      <c r="OZ7" s="78"/>
      <c r="PA7" s="78"/>
      <c r="PB7" s="78"/>
      <c r="PC7" s="78"/>
      <c r="PD7" s="78"/>
      <c r="PE7" s="78"/>
      <c r="PF7" s="78"/>
      <c r="PG7" s="78"/>
      <c r="PH7" s="78"/>
      <c r="PI7" s="78"/>
      <c r="PJ7" s="78"/>
      <c r="PK7" s="78"/>
      <c r="PL7" s="78"/>
      <c r="PM7" s="78"/>
      <c r="PN7" s="78"/>
      <c r="PO7" s="78"/>
      <c r="PP7" s="78"/>
      <c r="PQ7" s="78"/>
      <c r="PR7" s="78"/>
      <c r="PS7" s="78"/>
      <c r="PT7" s="78"/>
      <c r="PU7" s="78"/>
      <c r="PV7" s="78"/>
      <c r="PW7" s="78"/>
      <c r="PX7" s="78"/>
      <c r="PY7" s="78"/>
      <c r="PZ7" s="78"/>
      <c r="QA7" s="78"/>
      <c r="QB7" s="78"/>
      <c r="QC7" s="78"/>
      <c r="QD7" s="78"/>
      <c r="QE7" s="78"/>
      <c r="QF7" s="78"/>
      <c r="QG7" s="78"/>
      <c r="QH7" s="78"/>
      <c r="QI7" s="78"/>
      <c r="QJ7" s="78"/>
      <c r="QK7" s="78"/>
      <c r="QL7" s="78"/>
      <c r="QM7" s="78"/>
      <c r="QN7" s="78"/>
      <c r="QO7" s="78"/>
      <c r="QP7" s="78"/>
      <c r="QQ7" s="78"/>
      <c r="QR7" s="78"/>
      <c r="QS7" s="78"/>
      <c r="QT7" s="78"/>
      <c r="QU7" s="78"/>
      <c r="QV7" s="78"/>
      <c r="QW7" s="78"/>
      <c r="QX7" s="78"/>
      <c r="QY7" s="78"/>
      <c r="QZ7" s="78"/>
      <c r="RA7" s="78"/>
      <c r="RB7" s="78"/>
      <c r="RC7" s="78"/>
      <c r="RD7" s="78"/>
      <c r="RE7" s="78"/>
      <c r="RF7" s="78"/>
      <c r="RG7" s="78"/>
      <c r="RH7" s="78"/>
      <c r="RI7" s="78"/>
      <c r="RJ7" s="78"/>
      <c r="RK7" s="78"/>
      <c r="RL7" s="78"/>
      <c r="RM7" s="78"/>
      <c r="RN7" s="78"/>
      <c r="RO7" s="78"/>
      <c r="RP7" s="78"/>
      <c r="RQ7" s="78"/>
      <c r="RR7" s="78"/>
      <c r="RS7" s="78"/>
      <c r="RT7" s="78"/>
      <c r="RU7" s="78"/>
      <c r="RV7" s="78"/>
      <c r="RW7" s="78"/>
      <c r="RX7" s="78"/>
      <c r="RY7" s="78"/>
      <c r="RZ7" s="78"/>
      <c r="SA7" s="78"/>
      <c r="SB7" s="78"/>
      <c r="SC7" s="78"/>
      <c r="SD7" s="78"/>
      <c r="SE7" s="78"/>
      <c r="SF7" s="78"/>
      <c r="SG7" s="78"/>
      <c r="SH7" s="78"/>
      <c r="SI7" s="78"/>
      <c r="SJ7" s="78"/>
      <c r="SK7" s="78"/>
      <c r="SL7" s="78"/>
      <c r="SM7" s="78"/>
      <c r="SN7" s="78"/>
      <c r="SO7" s="78"/>
      <c r="SP7" s="78"/>
      <c r="SQ7" s="78"/>
      <c r="SR7" s="78"/>
      <c r="SS7" s="78"/>
      <c r="ST7" s="78"/>
      <c r="SU7" s="78"/>
      <c r="SV7" s="78"/>
      <c r="SW7" s="78"/>
      <c r="SX7" s="78"/>
      <c r="SY7" s="78"/>
      <c r="SZ7" s="78"/>
      <c r="TA7" s="78"/>
      <c r="TB7" s="78"/>
      <c r="TC7" s="78"/>
      <c r="TD7" s="78"/>
      <c r="TE7" s="78"/>
      <c r="TF7" s="78"/>
      <c r="TG7" s="78"/>
      <c r="TH7" s="78"/>
      <c r="TI7" s="78"/>
      <c r="TJ7" s="78"/>
      <c r="TK7" s="78"/>
      <c r="TL7" s="78"/>
      <c r="TM7" s="78"/>
      <c r="TN7" s="78"/>
      <c r="TO7" s="78"/>
      <c r="TP7" s="78"/>
      <c r="TQ7" s="78"/>
      <c r="TR7" s="78"/>
      <c r="TS7" s="78"/>
      <c r="TT7" s="78"/>
      <c r="TU7" s="78"/>
      <c r="TV7" s="78"/>
      <c r="TW7" s="78"/>
      <c r="TX7" s="78"/>
      <c r="TY7" s="78"/>
      <c r="TZ7" s="78"/>
      <c r="UA7" s="78"/>
      <c r="UB7" s="78"/>
      <c r="UC7" s="78"/>
      <c r="UD7" s="78"/>
      <c r="UE7" s="78"/>
      <c r="UF7" s="78"/>
      <c r="UG7" s="78"/>
      <c r="UH7" s="78"/>
      <c r="UI7" s="78"/>
      <c r="UJ7" s="78"/>
      <c r="UK7" s="78"/>
      <c r="UL7" s="78"/>
      <c r="UM7" s="78"/>
      <c r="UN7" s="78"/>
      <c r="UO7" s="78"/>
      <c r="UP7" s="78"/>
      <c r="UQ7" s="78"/>
      <c r="UR7" s="78"/>
      <c r="US7" s="78"/>
      <c r="UT7" s="78"/>
      <c r="UU7" s="78"/>
      <c r="UV7" s="78"/>
      <c r="UW7" s="78"/>
      <c r="UX7" s="78"/>
      <c r="UY7" s="78"/>
      <c r="UZ7" s="78"/>
      <c r="VA7" s="78"/>
      <c r="VB7" s="78"/>
      <c r="VC7" s="78"/>
      <c r="VD7" s="78"/>
      <c r="VE7" s="78"/>
      <c r="VF7" s="78"/>
      <c r="VG7" s="78"/>
      <c r="VH7" s="78"/>
      <c r="VI7" s="78"/>
      <c r="VJ7" s="78"/>
      <c r="VK7" s="78"/>
      <c r="VL7" s="78"/>
      <c r="VM7" s="78"/>
      <c r="VN7" s="78"/>
      <c r="VO7" s="78"/>
      <c r="VP7" s="78"/>
      <c r="VQ7" s="78"/>
      <c r="VR7" s="78"/>
      <c r="VS7" s="78"/>
      <c r="VT7" s="78"/>
      <c r="VU7" s="78"/>
      <c r="VV7" s="78"/>
      <c r="VW7" s="78"/>
      <c r="VX7" s="78"/>
      <c r="VY7" s="78"/>
      <c r="VZ7" s="78"/>
      <c r="WA7" s="78"/>
      <c r="WB7" s="78"/>
      <c r="WC7" s="78"/>
      <c r="WD7" s="78"/>
      <c r="WE7" s="78"/>
      <c r="WF7" s="78"/>
      <c r="WG7" s="78"/>
      <c r="WH7" s="78"/>
      <c r="WI7" s="78"/>
      <c r="WJ7" s="78"/>
      <c r="WK7" s="78"/>
      <c r="WL7" s="78"/>
      <c r="WM7" s="78"/>
      <c r="WN7" s="78"/>
      <c r="WO7" s="78"/>
      <c r="WP7" s="78"/>
      <c r="WQ7" s="78"/>
      <c r="WR7" s="78"/>
      <c r="WS7" s="78"/>
      <c r="WT7" s="78"/>
      <c r="WU7" s="78"/>
      <c r="WV7" s="78"/>
      <c r="WW7" s="78"/>
      <c r="WX7" s="78"/>
      <c r="WY7" s="78"/>
      <c r="WZ7" s="78"/>
      <c r="XA7" s="78"/>
      <c r="XB7" s="78"/>
      <c r="XC7" s="78"/>
      <c r="XD7" s="78"/>
      <c r="XE7" s="78"/>
      <c r="XF7" s="78"/>
      <c r="XG7" s="78"/>
      <c r="XH7" s="78"/>
      <c r="XI7" s="78"/>
      <c r="XJ7" s="78"/>
      <c r="XK7" s="78"/>
      <c r="XL7" s="78"/>
      <c r="XM7" s="78"/>
      <c r="XN7" s="78"/>
      <c r="XO7" s="78"/>
      <c r="XP7" s="78"/>
      <c r="XQ7" s="78"/>
      <c r="XR7" s="78"/>
      <c r="XS7" s="78"/>
      <c r="XT7" s="78"/>
      <c r="XU7" s="78"/>
      <c r="XV7" s="78"/>
      <c r="XW7" s="78"/>
      <c r="XX7" s="78"/>
      <c r="XY7" s="78"/>
      <c r="XZ7" s="78"/>
      <c r="YA7" s="78"/>
      <c r="YB7" s="78"/>
      <c r="YC7" s="78"/>
      <c r="YD7" s="78"/>
      <c r="YE7" s="78"/>
      <c r="YF7" s="78"/>
      <c r="YG7" s="78"/>
      <c r="YH7" s="78"/>
      <c r="YI7" s="78"/>
      <c r="YJ7" s="78"/>
      <c r="YK7" s="78"/>
      <c r="YL7" s="78"/>
      <c r="YM7" s="78"/>
      <c r="YN7" s="78"/>
      <c r="YO7" s="78"/>
      <c r="YP7" s="78"/>
      <c r="YQ7" s="78"/>
      <c r="YR7" s="78"/>
      <c r="YS7" s="78"/>
      <c r="YT7" s="78"/>
      <c r="YU7" s="78"/>
      <c r="YV7" s="78"/>
      <c r="YW7" s="78"/>
      <c r="YX7" s="78"/>
      <c r="YY7" s="78"/>
      <c r="YZ7" s="78"/>
      <c r="ZA7" s="78"/>
      <c r="ZB7" s="78"/>
      <c r="ZC7" s="78"/>
      <c r="ZD7" s="78"/>
      <c r="ZE7" s="78"/>
      <c r="ZF7" s="78"/>
      <c r="ZG7" s="78"/>
      <c r="ZH7" s="78"/>
      <c r="ZI7" s="78"/>
      <c r="ZJ7" s="78"/>
      <c r="ZK7" s="78"/>
      <c r="ZL7" s="78"/>
      <c r="ZM7" s="78"/>
      <c r="ZN7" s="78"/>
      <c r="ZO7" s="78"/>
      <c r="ZP7" s="78"/>
      <c r="ZQ7" s="78"/>
      <c r="ZR7" s="78"/>
      <c r="ZS7" s="78"/>
      <c r="ZT7" s="78"/>
      <c r="ZU7" s="78"/>
      <c r="ZV7" s="78"/>
      <c r="ZW7" s="78"/>
      <c r="ZX7" s="78"/>
      <c r="ZY7" s="78"/>
      <c r="ZZ7" s="78"/>
      <c r="AAA7" s="78"/>
      <c r="AAB7" s="78"/>
      <c r="AAC7" s="78"/>
      <c r="AAD7" s="78"/>
      <c r="AAE7" s="78"/>
      <c r="AAF7" s="78"/>
      <c r="AAG7" s="78"/>
      <c r="AAH7" s="78"/>
      <c r="AAI7" s="78"/>
      <c r="AAJ7" s="78"/>
      <c r="AAK7" s="78"/>
      <c r="AAL7" s="78"/>
      <c r="AAM7" s="78"/>
      <c r="AAN7" s="78"/>
      <c r="AAO7" s="78"/>
      <c r="AAP7" s="78"/>
      <c r="AAQ7" s="78"/>
      <c r="AAR7" s="78"/>
      <c r="AAS7" s="78"/>
      <c r="AAT7" s="78"/>
      <c r="AAU7" s="78"/>
      <c r="AAV7" s="78"/>
      <c r="AAW7" s="78"/>
      <c r="AAX7" s="78"/>
      <c r="AAY7" s="78"/>
      <c r="AAZ7" s="78"/>
      <c r="ABA7" s="78"/>
      <c r="ABB7" s="78"/>
      <c r="ABC7" s="78"/>
      <c r="ABD7" s="78"/>
      <c r="ABE7" s="78"/>
      <c r="ABF7" s="78"/>
      <c r="ABG7" s="78"/>
      <c r="ABH7" s="78"/>
      <c r="ABI7" s="78"/>
      <c r="ABJ7" s="78"/>
      <c r="ABK7" s="78"/>
      <c r="ABL7" s="78"/>
      <c r="ABM7" s="78"/>
      <c r="ABN7" s="78"/>
      <c r="ABO7" s="78"/>
      <c r="ABP7" s="78"/>
      <c r="ABQ7" s="78"/>
      <c r="ABR7" s="78"/>
      <c r="ABS7" s="78"/>
      <c r="ABT7" s="78"/>
      <c r="ABU7" s="78"/>
      <c r="ABV7" s="78"/>
      <c r="ABW7" s="78"/>
      <c r="ABX7" s="78"/>
      <c r="ABY7" s="78"/>
      <c r="ABZ7" s="78"/>
      <c r="ACA7" s="78"/>
      <c r="ACB7" s="78"/>
      <c r="ACC7" s="78"/>
      <c r="ACD7" s="78"/>
      <c r="ACE7" s="78"/>
      <c r="ACF7" s="78"/>
      <c r="ACG7" s="78"/>
      <c r="ACH7" s="78"/>
      <c r="ACI7" s="78"/>
      <c r="ACJ7" s="78"/>
      <c r="ACK7" s="78"/>
      <c r="ACL7" s="78"/>
      <c r="ACM7" s="78"/>
      <c r="ACN7" s="78"/>
      <c r="ACO7" s="78"/>
      <c r="ACP7" s="78"/>
      <c r="ACQ7" s="78"/>
      <c r="ACR7" s="78"/>
      <c r="ACS7" s="78"/>
      <c r="ACT7" s="78"/>
      <c r="ACU7" s="78"/>
      <c r="ACV7" s="78"/>
      <c r="ACW7" s="78"/>
      <c r="ACX7" s="78"/>
      <c r="ACY7" s="78"/>
      <c r="ACZ7" s="78"/>
      <c r="ADA7" s="78"/>
      <c r="ADB7" s="78"/>
      <c r="ADC7" s="78"/>
      <c r="ADD7" s="78"/>
      <c r="ADE7" s="78"/>
      <c r="ADF7" s="78"/>
      <c r="ADG7" s="78"/>
      <c r="ADH7" s="78"/>
      <c r="ADI7" s="78"/>
      <c r="ADJ7" s="78"/>
      <c r="ADK7" s="78"/>
      <c r="ADL7" s="78"/>
      <c r="ADM7" s="78"/>
      <c r="ADN7" s="78"/>
      <c r="ADO7" s="78"/>
      <c r="ADP7" s="78"/>
      <c r="ADQ7" s="78"/>
      <c r="ADR7" s="78"/>
      <c r="ADS7" s="78"/>
      <c r="ADT7" s="78"/>
      <c r="ADU7" s="78"/>
      <c r="ADV7" s="78"/>
      <c r="ADW7" s="78"/>
      <c r="ADX7" s="78"/>
      <c r="ADY7" s="78"/>
      <c r="ADZ7" s="78"/>
      <c r="AEA7" s="78"/>
      <c r="AEB7" s="78"/>
      <c r="AEC7" s="78"/>
      <c r="AED7" s="78"/>
      <c r="AEE7" s="78"/>
      <c r="AEF7" s="78"/>
      <c r="AEG7" s="78"/>
      <c r="AEH7" s="78"/>
      <c r="AEI7" s="78"/>
      <c r="AEJ7" s="78"/>
      <c r="AEK7" s="78"/>
      <c r="AEL7" s="78"/>
      <c r="AEM7" s="78"/>
      <c r="AEN7" s="78"/>
      <c r="AEO7" s="78"/>
      <c r="AEP7" s="78"/>
      <c r="AEQ7" s="78"/>
      <c r="AER7" s="78"/>
      <c r="AES7" s="78"/>
      <c r="AET7" s="78"/>
      <c r="AEU7" s="78"/>
      <c r="AEV7" s="78"/>
      <c r="AEW7" s="78"/>
      <c r="AEX7" s="78"/>
      <c r="AEY7" s="78"/>
      <c r="AEZ7" s="78"/>
      <c r="AFA7" s="78"/>
      <c r="AFB7" s="78"/>
      <c r="AFC7" s="78"/>
      <c r="AFD7" s="78"/>
      <c r="AFE7" s="78"/>
      <c r="AFF7" s="78"/>
      <c r="AFG7" s="78"/>
      <c r="AFH7" s="78"/>
      <c r="AFI7" s="78"/>
      <c r="AFJ7" s="78"/>
      <c r="AFK7" s="78"/>
      <c r="AFL7" s="78"/>
      <c r="AFM7" s="78"/>
      <c r="AFN7" s="78"/>
      <c r="AFO7" s="78"/>
      <c r="AFP7" s="78"/>
      <c r="AFQ7" s="78"/>
      <c r="AFR7" s="78"/>
      <c r="AFS7" s="78"/>
      <c r="AFT7" s="78"/>
      <c r="AFU7" s="78"/>
      <c r="AFV7" s="78"/>
      <c r="AFW7" s="78"/>
      <c r="AFX7" s="78"/>
      <c r="AFY7" s="78"/>
      <c r="AFZ7" s="78"/>
      <c r="AGA7" s="78"/>
      <c r="AGB7" s="78"/>
      <c r="AGC7" s="78"/>
      <c r="AGD7" s="78"/>
      <c r="AGE7" s="78"/>
      <c r="AGF7" s="78"/>
      <c r="AGG7" s="78"/>
      <c r="AGH7" s="78"/>
      <c r="AGI7" s="78"/>
      <c r="AGJ7" s="78"/>
      <c r="AGK7" s="78"/>
      <c r="AGL7" s="78"/>
      <c r="AGM7" s="78"/>
      <c r="AGN7" s="78"/>
      <c r="AGO7" s="78"/>
      <c r="AGP7" s="78"/>
      <c r="AGQ7" s="78"/>
      <c r="AGR7" s="78"/>
      <c r="AGS7" s="78"/>
      <c r="AGT7" s="78"/>
      <c r="AGU7" s="78"/>
      <c r="AGV7" s="78"/>
      <c r="AGW7" s="78"/>
      <c r="AGX7" s="78"/>
      <c r="AGY7" s="78"/>
      <c r="AGZ7" s="78"/>
      <c r="AHA7" s="78"/>
      <c r="AHB7" s="78"/>
      <c r="AHC7" s="78"/>
      <c r="AHD7" s="78"/>
      <c r="AHE7" s="78"/>
      <c r="AHF7" s="78"/>
      <c r="AHG7" s="78"/>
      <c r="AHH7" s="78"/>
      <c r="AHI7" s="78"/>
      <c r="AHJ7" s="78"/>
      <c r="AHK7" s="78"/>
      <c r="AHL7" s="78"/>
      <c r="AHM7" s="78"/>
      <c r="AHN7" s="78"/>
      <c r="AHO7" s="78"/>
      <c r="AHP7" s="78"/>
      <c r="AHQ7" s="78"/>
      <c r="AHR7" s="78"/>
      <c r="AHS7" s="78"/>
      <c r="AHT7" s="78"/>
      <c r="AHU7" s="78"/>
      <c r="AHV7" s="78"/>
      <c r="AHW7" s="78"/>
      <c r="AHX7" s="78"/>
      <c r="AHY7" s="78"/>
      <c r="AHZ7" s="78"/>
      <c r="AIA7" s="78"/>
      <c r="AIB7" s="78"/>
      <c r="AIC7" s="78"/>
      <c r="AID7" s="78"/>
      <c r="AIE7" s="78"/>
      <c r="AIF7" s="78"/>
      <c r="AIG7" s="78"/>
      <c r="AIH7" s="78"/>
      <c r="AII7" s="78"/>
      <c r="AIJ7" s="78"/>
      <c r="AIK7" s="78"/>
      <c r="AIL7" s="78"/>
      <c r="AIM7" s="78"/>
      <c r="AIN7" s="78"/>
      <c r="AIO7" s="78"/>
      <c r="AIP7" s="78"/>
      <c r="AIQ7" s="78"/>
      <c r="AIR7" s="78"/>
      <c r="AIS7" s="78"/>
      <c r="AIT7" s="78"/>
      <c r="AIU7" s="78"/>
      <c r="AIV7" s="78"/>
      <c r="AIW7" s="78"/>
      <c r="AIX7" s="78"/>
      <c r="AIY7" s="78"/>
      <c r="AIZ7" s="78"/>
      <c r="AJA7" s="78"/>
      <c r="AJB7" s="78"/>
      <c r="AJC7" s="78"/>
      <c r="AJD7" s="78"/>
      <c r="AJE7" s="78"/>
      <c r="AJF7" s="78"/>
      <c r="AJG7" s="78"/>
      <c r="AJH7" s="78"/>
      <c r="AJI7" s="78"/>
      <c r="AJJ7" s="78"/>
      <c r="AJK7" s="78"/>
      <c r="AJL7" s="78"/>
      <c r="AJM7" s="78"/>
      <c r="AJN7" s="78"/>
      <c r="AJO7" s="78"/>
      <c r="AJP7" s="78"/>
      <c r="AJQ7" s="78"/>
      <c r="AJR7" s="78"/>
      <c r="AJS7" s="78"/>
      <c r="AJT7" s="78"/>
      <c r="AJU7" s="78"/>
      <c r="AJV7" s="78"/>
      <c r="AJW7" s="78"/>
      <c r="AJX7" s="78"/>
      <c r="AJY7" s="78"/>
      <c r="AJZ7" s="78"/>
      <c r="AKA7" s="78"/>
      <c r="AKB7" s="78"/>
      <c r="AKC7" s="78"/>
      <c r="AKD7" s="78"/>
      <c r="AKE7" s="78"/>
      <c r="AKF7" s="78"/>
      <c r="AKG7" s="78"/>
      <c r="AKH7" s="78"/>
      <c r="AKI7" s="78"/>
      <c r="AKJ7" s="78"/>
      <c r="AKK7" s="78"/>
      <c r="AKL7" s="78"/>
      <c r="AKM7" s="78"/>
      <c r="AKN7" s="78"/>
      <c r="AKO7" s="78"/>
      <c r="AKP7" s="78"/>
      <c r="AKQ7" s="78"/>
      <c r="AKR7" s="78"/>
      <c r="AKS7" s="78"/>
      <c r="AKT7" s="78"/>
      <c r="AKU7" s="78"/>
      <c r="AKV7" s="78"/>
      <c r="AKW7" s="78"/>
      <c r="AKX7" s="78"/>
      <c r="AKY7" s="78"/>
      <c r="AKZ7" s="78"/>
      <c r="ALA7" s="78"/>
      <c r="ALB7" s="78"/>
      <c r="ALC7" s="78"/>
      <c r="ALD7" s="78"/>
      <c r="ALE7" s="78"/>
      <c r="ALF7" s="78"/>
      <c r="ALG7" s="78"/>
      <c r="ALH7" s="78"/>
      <c r="ALI7" s="78"/>
      <c r="ALJ7" s="78"/>
      <c r="ALK7" s="78"/>
      <c r="ALL7" s="78"/>
      <c r="ALM7" s="78"/>
      <c r="ALN7" s="78"/>
      <c r="ALO7" s="78"/>
      <c r="ALP7" s="78"/>
      <c r="ALQ7" s="78"/>
      <c r="ALR7" s="78"/>
      <c r="ALS7" s="78"/>
      <c r="ALT7" s="78"/>
      <c r="ALU7" s="78"/>
      <c r="ALV7" s="78"/>
      <c r="ALW7" s="78"/>
      <c r="ALX7" s="78"/>
      <c r="ALY7" s="78"/>
      <c r="ALZ7" s="78"/>
      <c r="AMA7" s="78"/>
      <c r="AMB7" s="78"/>
      <c r="AMC7" s="78"/>
      <c r="AMD7" s="78"/>
      <c r="AME7" s="78"/>
      <c r="AMF7" s="78"/>
      <c r="AMG7" s="78"/>
      <c r="AMH7" s="78"/>
      <c r="AMI7" s="78"/>
      <c r="AMJ7" s="78"/>
      <c r="AMK7" s="78"/>
      <c r="AML7" s="78"/>
      <c r="AMM7" s="78"/>
      <c r="AMN7" s="78"/>
    </row>
    <row r="8" spans="1:1028" s="438" customFormat="1">
      <c r="A8" s="355"/>
      <c r="B8" s="449" t="s">
        <v>1456</v>
      </c>
      <c r="C8" s="350" t="s">
        <v>1457</v>
      </c>
      <c r="D8" s="448">
        <v>1</v>
      </c>
      <c r="E8" s="453">
        <f>D8*1</f>
        <v>1</v>
      </c>
      <c r="F8" s="442">
        <f>Cable_Details!I10</f>
        <v>66.403120000000001</v>
      </c>
      <c r="G8" s="442">
        <f>$E8*$F8</f>
        <v>66.403120000000001</v>
      </c>
      <c r="H8" s="168"/>
      <c r="I8" s="453">
        <f>$D8*12</f>
        <v>12</v>
      </c>
      <c r="J8" s="442">
        <f>Cable_Details!L10</f>
        <v>66.403120000000001</v>
      </c>
      <c r="K8" s="442">
        <f>$I8*$J8</f>
        <v>796.83744000000002</v>
      </c>
      <c r="L8" s="168"/>
      <c r="M8" s="453">
        <f>$D8*52</f>
        <v>52</v>
      </c>
      <c r="N8" s="442">
        <f>Cable_Details!O10</f>
        <v>66.403120000000001</v>
      </c>
      <c r="O8" s="442">
        <f t="shared" ref="O8:O11" si="0">$M8*$N8</f>
        <v>3452.9622399999998</v>
      </c>
      <c r="P8" s="442"/>
      <c r="Q8" s="168">
        <v>0</v>
      </c>
      <c r="R8" s="442">
        <f>Cable_Details!O10</f>
        <v>66.403120000000001</v>
      </c>
      <c r="S8" s="442">
        <f>$Q8*$R8</f>
        <v>0</v>
      </c>
    </row>
    <row r="9" spans="1:1028" s="438" customFormat="1">
      <c r="A9" s="355"/>
      <c r="B9" s="449" t="s">
        <v>1458</v>
      </c>
      <c r="C9" s="350" t="s">
        <v>1459</v>
      </c>
      <c r="D9" s="448">
        <v>6</v>
      </c>
      <c r="E9" s="453">
        <f>D9*1</f>
        <v>6</v>
      </c>
      <c r="F9" s="442">
        <f>Cable_Details!I13</f>
        <v>19.28</v>
      </c>
      <c r="G9" s="442">
        <f>$E9*$F9</f>
        <v>115.68</v>
      </c>
      <c r="H9" s="168"/>
      <c r="I9" s="453">
        <f>$D9*12</f>
        <v>72</v>
      </c>
      <c r="J9" s="442">
        <f>Cable_Details!L13</f>
        <v>19.28</v>
      </c>
      <c r="K9" s="442">
        <f>$I9*$J9</f>
        <v>1388.16</v>
      </c>
      <c r="L9" s="168"/>
      <c r="M9" s="453">
        <f>$D9*52</f>
        <v>312</v>
      </c>
      <c r="N9" s="442">
        <f>Cable_Details!O13</f>
        <v>19.28</v>
      </c>
      <c r="O9" s="442">
        <f t="shared" si="0"/>
        <v>6015.3600000000006</v>
      </c>
      <c r="P9" s="442"/>
      <c r="Q9" s="168">
        <v>0</v>
      </c>
      <c r="R9" s="442">
        <f>Cable_Details!O13</f>
        <v>19.28</v>
      </c>
      <c r="S9" s="442">
        <f>$Q9*$R9</f>
        <v>0</v>
      </c>
    </row>
    <row r="10" spans="1:1028" s="438" customFormat="1">
      <c r="A10" s="355"/>
      <c r="B10" s="449" t="s">
        <v>1460</v>
      </c>
      <c r="C10" s="350" t="s">
        <v>1461</v>
      </c>
      <c r="D10" s="448">
        <v>2</v>
      </c>
      <c r="E10" s="453">
        <f>D10*1</f>
        <v>2</v>
      </c>
      <c r="F10" s="442">
        <f>Cable_Details!I16</f>
        <v>19.28</v>
      </c>
      <c r="G10" s="442">
        <f>$E10*$F10</f>
        <v>38.56</v>
      </c>
      <c r="H10" s="168"/>
      <c r="I10" s="453">
        <f>$D10*12</f>
        <v>24</v>
      </c>
      <c r="J10" s="442">
        <f>Cable_Details!L16</f>
        <v>19.28</v>
      </c>
      <c r="K10" s="442">
        <f>$I10*$J10</f>
        <v>462.72</v>
      </c>
      <c r="L10" s="168"/>
      <c r="M10" s="453">
        <f>$D10*52</f>
        <v>104</v>
      </c>
      <c r="N10" s="442">
        <f>Cable_Details!O16</f>
        <v>19.28</v>
      </c>
      <c r="O10" s="442">
        <f t="shared" si="0"/>
        <v>2005.1200000000001</v>
      </c>
      <c r="P10" s="442"/>
      <c r="Q10" s="168">
        <v>0</v>
      </c>
      <c r="R10" s="442">
        <f>Cable_Details!O16</f>
        <v>19.28</v>
      </c>
      <c r="S10" s="442">
        <f>$Q10*$R10</f>
        <v>0</v>
      </c>
    </row>
    <row r="11" spans="1:1028" s="136" customFormat="1" ht="16.5" thickBot="1">
      <c r="A11" s="355"/>
      <c r="B11" s="352" t="s">
        <v>430</v>
      </c>
      <c r="C11" s="352" t="s">
        <v>1480</v>
      </c>
      <c r="D11" s="351">
        <v>24</v>
      </c>
      <c r="E11" s="453">
        <f>D11*1</f>
        <v>24</v>
      </c>
      <c r="F11" s="442">
        <f>Cable_Details!I19</f>
        <v>160</v>
      </c>
      <c r="G11" s="442">
        <f>$E11*$F11</f>
        <v>3840</v>
      </c>
      <c r="H11" s="169"/>
      <c r="I11" s="453">
        <f>$D11*12</f>
        <v>288</v>
      </c>
      <c r="J11" s="442">
        <f>Cable_Details!L19</f>
        <v>160</v>
      </c>
      <c r="K11" s="442">
        <f>$I11*$J11</f>
        <v>46080</v>
      </c>
      <c r="L11" s="169"/>
      <c r="M11" s="453">
        <f>$D11*52/6*4.5</f>
        <v>936</v>
      </c>
      <c r="N11" s="442">
        <f>Cable_Details!O19</f>
        <v>160</v>
      </c>
      <c r="O11" s="442">
        <f t="shared" si="0"/>
        <v>149760</v>
      </c>
      <c r="P11" s="442"/>
      <c r="Q11" s="169">
        <v>312</v>
      </c>
      <c r="R11" s="442">
        <v>160</v>
      </c>
      <c r="S11" s="442">
        <f>$Q11*$R11</f>
        <v>49920</v>
      </c>
      <c r="T11" s="78"/>
      <c r="U11" s="78"/>
      <c r="V11" s="78"/>
      <c r="W11" s="78"/>
      <c r="X11" s="78"/>
      <c r="Y11" s="78"/>
      <c r="Z11" s="78"/>
      <c r="AA11" s="78"/>
      <c r="AB11" s="78"/>
      <c r="AC11" s="78"/>
      <c r="AD11" s="78"/>
      <c r="AE11" s="78"/>
      <c r="AF11" s="78"/>
      <c r="AG11" s="78"/>
      <c r="AH11" s="78"/>
      <c r="AI11" s="78"/>
      <c r="AJ11" s="78"/>
      <c r="AK11" s="78"/>
      <c r="AL11" s="78"/>
      <c r="AM11" s="78"/>
      <c r="AN11" s="78"/>
      <c r="AO11" s="78"/>
      <c r="AP11" s="78"/>
      <c r="AQ11" s="78"/>
      <c r="AR11" s="78"/>
      <c r="AS11" s="78"/>
      <c r="AT11" s="78"/>
      <c r="AU11" s="78"/>
      <c r="AV11" s="78"/>
      <c r="AW11" s="78"/>
      <c r="AX11" s="78"/>
      <c r="AY11" s="78"/>
      <c r="AZ11" s="78"/>
      <c r="BA11" s="78"/>
      <c r="BB11" s="78"/>
      <c r="BC11" s="78"/>
      <c r="BD11" s="78"/>
      <c r="BE11" s="78"/>
      <c r="BF11" s="78"/>
      <c r="BG11" s="78"/>
      <c r="BH11" s="78"/>
      <c r="BI11" s="78"/>
      <c r="BJ11" s="78"/>
      <c r="BK11" s="78"/>
      <c r="BL11" s="78"/>
      <c r="BM11" s="78"/>
      <c r="BN11" s="78"/>
      <c r="BO11" s="78"/>
      <c r="BP11" s="78"/>
      <c r="BQ11" s="78"/>
      <c r="BR11" s="78"/>
      <c r="BS11" s="78"/>
      <c r="BT11" s="78"/>
      <c r="BU11" s="78"/>
      <c r="BV11" s="78"/>
      <c r="BW11" s="78"/>
      <c r="BX11" s="78"/>
      <c r="BY11" s="78"/>
      <c r="BZ11" s="78"/>
      <c r="CA11" s="78"/>
      <c r="CB11" s="78"/>
      <c r="CC11" s="78"/>
      <c r="CD11" s="78"/>
      <c r="CE11" s="78"/>
      <c r="CF11" s="78"/>
      <c r="CG11" s="78"/>
      <c r="CH11" s="78"/>
      <c r="CI11" s="78"/>
      <c r="CJ11" s="78"/>
      <c r="CK11" s="78"/>
      <c r="CL11" s="78"/>
      <c r="CM11" s="78"/>
      <c r="CN11" s="78"/>
      <c r="CO11" s="78"/>
      <c r="CP11" s="78"/>
      <c r="CQ11" s="78"/>
      <c r="CR11" s="78"/>
      <c r="CS11" s="78"/>
      <c r="CT11" s="78"/>
      <c r="CU11" s="78"/>
      <c r="CV11" s="78"/>
      <c r="CW11" s="78"/>
      <c r="CX11" s="78"/>
      <c r="CY11" s="78"/>
      <c r="CZ11" s="78"/>
      <c r="DA11" s="78"/>
      <c r="DB11" s="78"/>
      <c r="DC11" s="78"/>
      <c r="DD11" s="78"/>
      <c r="DE11" s="78"/>
      <c r="DF11" s="78"/>
      <c r="DG11" s="78"/>
      <c r="DH11" s="78"/>
      <c r="DI11" s="78"/>
      <c r="DJ11" s="78"/>
      <c r="DK11" s="78"/>
      <c r="DL11" s="78"/>
      <c r="DM11" s="78"/>
      <c r="DN11" s="78"/>
      <c r="DO11" s="78"/>
      <c r="DP11" s="78"/>
      <c r="DQ11" s="78"/>
      <c r="DR11" s="78"/>
      <c r="DS11" s="78"/>
      <c r="DT11" s="78"/>
      <c r="DU11" s="78"/>
      <c r="DV11" s="78"/>
      <c r="DW11" s="78"/>
      <c r="DX11" s="78"/>
      <c r="DY11" s="78"/>
      <c r="DZ11" s="78"/>
      <c r="EA11" s="78"/>
      <c r="EB11" s="78"/>
      <c r="EC11" s="78"/>
      <c r="ED11" s="78"/>
      <c r="EE11" s="78"/>
      <c r="EF11" s="78"/>
      <c r="EG11" s="78"/>
      <c r="EH11" s="78"/>
      <c r="EI11" s="78"/>
      <c r="EJ11" s="78"/>
      <c r="EK11" s="78"/>
      <c r="EL11" s="78"/>
      <c r="EM11" s="78"/>
      <c r="EN11" s="78"/>
      <c r="EO11" s="78"/>
      <c r="EP11" s="78"/>
      <c r="EQ11" s="78"/>
      <c r="ER11" s="78"/>
      <c r="ES11" s="78"/>
      <c r="ET11" s="78"/>
      <c r="EU11" s="78"/>
      <c r="EV11" s="78"/>
      <c r="EW11" s="78"/>
      <c r="EX11" s="78"/>
      <c r="EY11" s="78"/>
      <c r="EZ11" s="78"/>
      <c r="FA11" s="78"/>
      <c r="FB11" s="78"/>
      <c r="FC11" s="78"/>
      <c r="FD11" s="78"/>
      <c r="FE11" s="78"/>
      <c r="FF11" s="78"/>
      <c r="FG11" s="78"/>
      <c r="FH11" s="78"/>
      <c r="FI11" s="78"/>
      <c r="FJ11" s="78"/>
      <c r="FK11" s="78"/>
      <c r="FL11" s="78"/>
      <c r="FM11" s="78"/>
      <c r="FN11" s="78"/>
      <c r="FO11" s="78"/>
      <c r="FP11" s="78"/>
      <c r="FQ11" s="78"/>
      <c r="FR11" s="78"/>
      <c r="FS11" s="78"/>
      <c r="FT11" s="78"/>
      <c r="FU11" s="78"/>
      <c r="FV11" s="78"/>
      <c r="FW11" s="78"/>
      <c r="FX11" s="78"/>
      <c r="FY11" s="78"/>
      <c r="FZ11" s="78"/>
      <c r="GA11" s="78"/>
      <c r="GB11" s="78"/>
      <c r="GC11" s="78"/>
      <c r="GD11" s="78"/>
      <c r="GE11" s="78"/>
      <c r="GF11" s="78"/>
      <c r="GG11" s="78"/>
      <c r="GH11" s="78"/>
      <c r="GI11" s="78"/>
      <c r="GJ11" s="78"/>
      <c r="GK11" s="78"/>
      <c r="GL11" s="78"/>
      <c r="GM11" s="78"/>
      <c r="GN11" s="78"/>
      <c r="GO11" s="78"/>
      <c r="GP11" s="78"/>
      <c r="GQ11" s="78"/>
      <c r="GR11" s="78"/>
      <c r="GS11" s="78"/>
      <c r="GT11" s="78"/>
      <c r="GU11" s="78"/>
      <c r="GV11" s="78"/>
      <c r="GW11" s="78"/>
      <c r="GX11" s="78"/>
      <c r="GY11" s="78"/>
      <c r="GZ11" s="78"/>
      <c r="HA11" s="78"/>
      <c r="HB11" s="78"/>
      <c r="HC11" s="78"/>
      <c r="HD11" s="78"/>
      <c r="HE11" s="78"/>
      <c r="HF11" s="78"/>
      <c r="HG11" s="78"/>
      <c r="HH11" s="78"/>
      <c r="HI11" s="78"/>
      <c r="HJ11" s="78"/>
      <c r="HK11" s="78"/>
      <c r="HL11" s="78"/>
      <c r="HM11" s="78"/>
      <c r="HN11" s="78"/>
      <c r="HO11" s="78"/>
      <c r="HP11" s="78"/>
      <c r="HQ11" s="78"/>
      <c r="HR11" s="78"/>
      <c r="HS11" s="78"/>
      <c r="HT11" s="78"/>
      <c r="HU11" s="78"/>
      <c r="HV11" s="78"/>
      <c r="HW11" s="78"/>
      <c r="HX11" s="78"/>
      <c r="HY11" s="78"/>
      <c r="HZ11" s="78"/>
      <c r="IA11" s="78"/>
      <c r="IB11" s="78"/>
      <c r="IC11" s="78"/>
      <c r="ID11" s="78"/>
      <c r="IE11" s="78"/>
      <c r="IF11" s="78"/>
      <c r="IG11" s="78"/>
      <c r="IH11" s="78"/>
      <c r="II11" s="78"/>
      <c r="IJ11" s="78"/>
      <c r="IK11" s="78"/>
      <c r="IL11" s="78"/>
      <c r="IM11" s="78"/>
      <c r="IN11" s="78"/>
      <c r="IO11" s="78"/>
      <c r="IP11" s="78"/>
      <c r="IQ11" s="78"/>
      <c r="IR11" s="78"/>
      <c r="IS11" s="78"/>
      <c r="IT11" s="78"/>
      <c r="IU11" s="78"/>
      <c r="IV11" s="78"/>
      <c r="IW11" s="78"/>
      <c r="IX11" s="78"/>
      <c r="IY11" s="78"/>
      <c r="IZ11" s="78"/>
      <c r="JA11" s="78"/>
      <c r="JB11" s="78"/>
      <c r="JC11" s="78"/>
      <c r="JD11" s="78"/>
      <c r="JE11" s="78"/>
      <c r="JF11" s="78"/>
      <c r="JG11" s="78"/>
      <c r="JH11" s="78"/>
      <c r="JI11" s="78"/>
      <c r="JJ11" s="78"/>
      <c r="JK11" s="78"/>
      <c r="JL11" s="78"/>
      <c r="JM11" s="78"/>
      <c r="JN11" s="78"/>
      <c r="JO11" s="78"/>
      <c r="JP11" s="78"/>
      <c r="JQ11" s="78"/>
      <c r="JR11" s="78"/>
      <c r="JS11" s="78"/>
      <c r="JT11" s="78"/>
      <c r="JU11" s="78"/>
      <c r="JV11" s="78"/>
      <c r="JW11" s="78"/>
      <c r="JX11" s="78"/>
      <c r="JY11" s="78"/>
      <c r="JZ11" s="78"/>
      <c r="KA11" s="78"/>
      <c r="KB11" s="78"/>
      <c r="KC11" s="78"/>
      <c r="KD11" s="78"/>
      <c r="KE11" s="78"/>
      <c r="KF11" s="78"/>
      <c r="KG11" s="78"/>
      <c r="KH11" s="78"/>
      <c r="KI11" s="78"/>
      <c r="KJ11" s="78"/>
      <c r="KK11" s="78"/>
      <c r="KL11" s="78"/>
      <c r="KM11" s="78"/>
      <c r="KN11" s="78"/>
      <c r="KO11" s="78"/>
      <c r="KP11" s="78"/>
      <c r="KQ11" s="78"/>
      <c r="KR11" s="78"/>
      <c r="KS11" s="78"/>
      <c r="KT11" s="78"/>
      <c r="KU11" s="78"/>
      <c r="KV11" s="78"/>
      <c r="KW11" s="78"/>
      <c r="KX11" s="78"/>
      <c r="KY11" s="78"/>
      <c r="KZ11" s="78"/>
      <c r="LA11" s="78"/>
      <c r="LB11" s="78"/>
      <c r="LC11" s="78"/>
      <c r="LD11" s="78"/>
      <c r="LE11" s="78"/>
      <c r="LF11" s="78"/>
      <c r="LG11" s="78"/>
      <c r="LH11" s="78"/>
      <c r="LI11" s="78"/>
      <c r="LJ11" s="78"/>
      <c r="LK11" s="78"/>
      <c r="LL11" s="78"/>
      <c r="LM11" s="78"/>
      <c r="LN11" s="78"/>
      <c r="LO11" s="78"/>
      <c r="LP11" s="78"/>
      <c r="LQ11" s="78"/>
      <c r="LR11" s="78"/>
      <c r="LS11" s="78"/>
      <c r="LT11" s="78"/>
      <c r="LU11" s="78"/>
      <c r="LV11" s="78"/>
      <c r="LW11" s="78"/>
      <c r="LX11" s="78"/>
      <c r="LY11" s="78"/>
      <c r="LZ11" s="78"/>
      <c r="MA11" s="78"/>
      <c r="MB11" s="78"/>
      <c r="MC11" s="78"/>
      <c r="MD11" s="78"/>
      <c r="ME11" s="78"/>
      <c r="MF11" s="78"/>
      <c r="MG11" s="78"/>
      <c r="MH11" s="78"/>
      <c r="MI11" s="78"/>
      <c r="MJ11" s="78"/>
      <c r="MK11" s="78"/>
      <c r="ML11" s="78"/>
      <c r="MM11" s="78"/>
      <c r="MN11" s="78"/>
      <c r="MO11" s="78"/>
      <c r="MP11" s="78"/>
      <c r="MQ11" s="78"/>
      <c r="MR11" s="78"/>
      <c r="MS11" s="78"/>
      <c r="MT11" s="78"/>
      <c r="MU11" s="78"/>
      <c r="MV11" s="78"/>
      <c r="MW11" s="78"/>
      <c r="MX11" s="78"/>
      <c r="MY11" s="78"/>
      <c r="MZ11" s="78"/>
      <c r="NA11" s="78"/>
      <c r="NB11" s="78"/>
      <c r="NC11" s="78"/>
      <c r="ND11" s="78"/>
      <c r="NE11" s="78"/>
      <c r="NF11" s="78"/>
      <c r="NG11" s="78"/>
      <c r="NH11" s="78"/>
      <c r="NI11" s="78"/>
      <c r="NJ11" s="78"/>
      <c r="NK11" s="78"/>
      <c r="NL11" s="78"/>
      <c r="NM11" s="78"/>
      <c r="NN11" s="78"/>
      <c r="NO11" s="78"/>
      <c r="NP11" s="78"/>
      <c r="NQ11" s="78"/>
      <c r="NR11" s="78"/>
      <c r="NS11" s="78"/>
      <c r="NT11" s="78"/>
      <c r="NU11" s="78"/>
      <c r="NV11" s="78"/>
      <c r="NW11" s="78"/>
      <c r="NX11" s="78"/>
      <c r="NY11" s="78"/>
      <c r="NZ11" s="78"/>
      <c r="OA11" s="78"/>
      <c r="OB11" s="78"/>
      <c r="OC11" s="78"/>
      <c r="OD11" s="78"/>
      <c r="OE11" s="78"/>
      <c r="OF11" s="78"/>
      <c r="OG11" s="78"/>
      <c r="OH11" s="78"/>
      <c r="OI11" s="78"/>
      <c r="OJ11" s="78"/>
      <c r="OK11" s="78"/>
      <c r="OL11" s="78"/>
      <c r="OM11" s="78"/>
      <c r="ON11" s="78"/>
      <c r="OO11" s="78"/>
      <c r="OP11" s="78"/>
      <c r="OQ11" s="78"/>
      <c r="OR11" s="78"/>
      <c r="OS11" s="78"/>
      <c r="OT11" s="78"/>
      <c r="OU11" s="78"/>
      <c r="OV11" s="78"/>
      <c r="OW11" s="78"/>
      <c r="OX11" s="78"/>
      <c r="OY11" s="78"/>
      <c r="OZ11" s="78"/>
      <c r="PA11" s="78"/>
      <c r="PB11" s="78"/>
      <c r="PC11" s="78"/>
      <c r="PD11" s="78"/>
      <c r="PE11" s="78"/>
      <c r="PF11" s="78"/>
      <c r="PG11" s="78"/>
      <c r="PH11" s="78"/>
      <c r="PI11" s="78"/>
      <c r="PJ11" s="78"/>
      <c r="PK11" s="78"/>
      <c r="PL11" s="78"/>
      <c r="PM11" s="78"/>
      <c r="PN11" s="78"/>
      <c r="PO11" s="78"/>
      <c r="PP11" s="78"/>
      <c r="PQ11" s="78"/>
      <c r="PR11" s="78"/>
      <c r="PS11" s="78"/>
      <c r="PT11" s="78"/>
      <c r="PU11" s="78"/>
      <c r="PV11" s="78"/>
      <c r="PW11" s="78"/>
      <c r="PX11" s="78"/>
      <c r="PY11" s="78"/>
      <c r="PZ11" s="78"/>
      <c r="QA11" s="78"/>
      <c r="QB11" s="78"/>
      <c r="QC11" s="78"/>
      <c r="QD11" s="78"/>
      <c r="QE11" s="78"/>
      <c r="QF11" s="78"/>
      <c r="QG11" s="78"/>
      <c r="QH11" s="78"/>
      <c r="QI11" s="78"/>
      <c r="QJ11" s="78"/>
      <c r="QK11" s="78"/>
      <c r="QL11" s="78"/>
      <c r="QM11" s="78"/>
      <c r="QN11" s="78"/>
      <c r="QO11" s="78"/>
      <c r="QP11" s="78"/>
      <c r="QQ11" s="78"/>
      <c r="QR11" s="78"/>
      <c r="QS11" s="78"/>
      <c r="QT11" s="78"/>
      <c r="QU11" s="78"/>
      <c r="QV11" s="78"/>
      <c r="QW11" s="78"/>
      <c r="QX11" s="78"/>
      <c r="QY11" s="78"/>
      <c r="QZ11" s="78"/>
      <c r="RA11" s="78"/>
      <c r="RB11" s="78"/>
      <c r="RC11" s="78"/>
      <c r="RD11" s="78"/>
      <c r="RE11" s="78"/>
      <c r="RF11" s="78"/>
      <c r="RG11" s="78"/>
      <c r="RH11" s="78"/>
      <c r="RI11" s="78"/>
      <c r="RJ11" s="78"/>
      <c r="RK11" s="78"/>
      <c r="RL11" s="78"/>
      <c r="RM11" s="78"/>
      <c r="RN11" s="78"/>
      <c r="RO11" s="78"/>
      <c r="RP11" s="78"/>
      <c r="RQ11" s="78"/>
      <c r="RR11" s="78"/>
      <c r="RS11" s="78"/>
      <c r="RT11" s="78"/>
      <c r="RU11" s="78"/>
      <c r="RV11" s="78"/>
      <c r="RW11" s="78"/>
      <c r="RX11" s="78"/>
      <c r="RY11" s="78"/>
      <c r="RZ11" s="78"/>
      <c r="SA11" s="78"/>
      <c r="SB11" s="78"/>
      <c r="SC11" s="78"/>
      <c r="SD11" s="78"/>
      <c r="SE11" s="78"/>
      <c r="SF11" s="78"/>
      <c r="SG11" s="78"/>
      <c r="SH11" s="78"/>
      <c r="SI11" s="78"/>
      <c r="SJ11" s="78"/>
      <c r="SK11" s="78"/>
      <c r="SL11" s="78"/>
      <c r="SM11" s="78"/>
      <c r="SN11" s="78"/>
      <c r="SO11" s="78"/>
      <c r="SP11" s="78"/>
      <c r="SQ11" s="78"/>
      <c r="SR11" s="78"/>
      <c r="SS11" s="78"/>
      <c r="ST11" s="78"/>
      <c r="SU11" s="78"/>
      <c r="SV11" s="78"/>
      <c r="SW11" s="78"/>
      <c r="SX11" s="78"/>
      <c r="SY11" s="78"/>
      <c r="SZ11" s="78"/>
      <c r="TA11" s="78"/>
      <c r="TB11" s="78"/>
      <c r="TC11" s="78"/>
      <c r="TD11" s="78"/>
      <c r="TE11" s="78"/>
      <c r="TF11" s="78"/>
      <c r="TG11" s="78"/>
      <c r="TH11" s="78"/>
      <c r="TI11" s="78"/>
      <c r="TJ11" s="78"/>
      <c r="TK11" s="78"/>
      <c r="TL11" s="78"/>
      <c r="TM11" s="78"/>
      <c r="TN11" s="78"/>
      <c r="TO11" s="78"/>
      <c r="TP11" s="78"/>
      <c r="TQ11" s="78"/>
      <c r="TR11" s="78"/>
      <c r="TS11" s="78"/>
      <c r="TT11" s="78"/>
      <c r="TU11" s="78"/>
      <c r="TV11" s="78"/>
      <c r="TW11" s="78"/>
      <c r="TX11" s="78"/>
      <c r="TY11" s="78"/>
      <c r="TZ11" s="78"/>
      <c r="UA11" s="78"/>
      <c r="UB11" s="78"/>
      <c r="UC11" s="78"/>
      <c r="UD11" s="78"/>
      <c r="UE11" s="78"/>
      <c r="UF11" s="78"/>
      <c r="UG11" s="78"/>
      <c r="UH11" s="78"/>
      <c r="UI11" s="78"/>
      <c r="UJ11" s="78"/>
      <c r="UK11" s="78"/>
      <c r="UL11" s="78"/>
      <c r="UM11" s="78"/>
      <c r="UN11" s="78"/>
      <c r="UO11" s="78"/>
      <c r="UP11" s="78"/>
      <c r="UQ11" s="78"/>
      <c r="UR11" s="78"/>
      <c r="US11" s="78"/>
      <c r="UT11" s="78"/>
      <c r="UU11" s="78"/>
      <c r="UV11" s="78"/>
      <c r="UW11" s="78"/>
      <c r="UX11" s="78"/>
      <c r="UY11" s="78"/>
      <c r="UZ11" s="78"/>
      <c r="VA11" s="78"/>
      <c r="VB11" s="78"/>
      <c r="VC11" s="78"/>
      <c r="VD11" s="78"/>
      <c r="VE11" s="78"/>
      <c r="VF11" s="78"/>
      <c r="VG11" s="78"/>
      <c r="VH11" s="78"/>
      <c r="VI11" s="78"/>
      <c r="VJ11" s="78"/>
      <c r="VK11" s="78"/>
      <c r="VL11" s="78"/>
      <c r="VM11" s="78"/>
      <c r="VN11" s="78"/>
      <c r="VO11" s="78"/>
      <c r="VP11" s="78"/>
      <c r="VQ11" s="78"/>
      <c r="VR11" s="78"/>
      <c r="VS11" s="78"/>
      <c r="VT11" s="78"/>
      <c r="VU11" s="78"/>
      <c r="VV11" s="78"/>
      <c r="VW11" s="78"/>
      <c r="VX11" s="78"/>
      <c r="VY11" s="78"/>
      <c r="VZ11" s="78"/>
      <c r="WA11" s="78"/>
      <c r="WB11" s="78"/>
      <c r="WC11" s="78"/>
      <c r="WD11" s="78"/>
      <c r="WE11" s="78"/>
      <c r="WF11" s="78"/>
      <c r="WG11" s="78"/>
      <c r="WH11" s="78"/>
      <c r="WI11" s="78"/>
      <c r="WJ11" s="78"/>
      <c r="WK11" s="78"/>
      <c r="WL11" s="78"/>
      <c r="WM11" s="78"/>
      <c r="WN11" s="78"/>
      <c r="WO11" s="78"/>
      <c r="WP11" s="78"/>
      <c r="WQ11" s="78"/>
      <c r="WR11" s="78"/>
      <c r="WS11" s="78"/>
      <c r="WT11" s="78"/>
      <c r="WU11" s="78"/>
      <c r="WV11" s="78"/>
      <c r="WW11" s="78"/>
      <c r="WX11" s="78"/>
      <c r="WY11" s="78"/>
      <c r="WZ11" s="78"/>
      <c r="XA11" s="78"/>
      <c r="XB11" s="78"/>
      <c r="XC11" s="78"/>
      <c r="XD11" s="78"/>
      <c r="XE11" s="78"/>
      <c r="XF11" s="78"/>
      <c r="XG11" s="78"/>
      <c r="XH11" s="78"/>
      <c r="XI11" s="78"/>
      <c r="XJ11" s="78"/>
      <c r="XK11" s="78"/>
      <c r="XL11" s="78"/>
      <c r="XM11" s="78"/>
      <c r="XN11" s="78"/>
      <c r="XO11" s="78"/>
      <c r="XP11" s="78"/>
      <c r="XQ11" s="78"/>
      <c r="XR11" s="78"/>
      <c r="XS11" s="78"/>
      <c r="XT11" s="78"/>
      <c r="XU11" s="78"/>
      <c r="XV11" s="78"/>
      <c r="XW11" s="78"/>
      <c r="XX11" s="78"/>
      <c r="XY11" s="78"/>
      <c r="XZ11" s="78"/>
      <c r="YA11" s="78"/>
      <c r="YB11" s="78"/>
      <c r="YC11" s="78"/>
      <c r="YD11" s="78"/>
      <c r="YE11" s="78"/>
      <c r="YF11" s="78"/>
      <c r="YG11" s="78"/>
      <c r="YH11" s="78"/>
      <c r="YI11" s="78"/>
      <c r="YJ11" s="78"/>
      <c r="YK11" s="78"/>
      <c r="YL11" s="78"/>
      <c r="YM11" s="78"/>
      <c r="YN11" s="78"/>
      <c r="YO11" s="78"/>
      <c r="YP11" s="78"/>
      <c r="YQ11" s="78"/>
      <c r="YR11" s="78"/>
      <c r="YS11" s="78"/>
      <c r="YT11" s="78"/>
      <c r="YU11" s="78"/>
      <c r="YV11" s="78"/>
      <c r="YW11" s="78"/>
      <c r="YX11" s="78"/>
      <c r="YY11" s="78"/>
      <c r="YZ11" s="78"/>
      <c r="ZA11" s="78"/>
      <c r="ZB11" s="78"/>
      <c r="ZC11" s="78"/>
      <c r="ZD11" s="78"/>
      <c r="ZE11" s="78"/>
      <c r="ZF11" s="78"/>
      <c r="ZG11" s="78"/>
      <c r="ZH11" s="78"/>
      <c r="ZI11" s="78"/>
      <c r="ZJ11" s="78"/>
      <c r="ZK11" s="78"/>
      <c r="ZL11" s="78"/>
      <c r="ZM11" s="78"/>
      <c r="ZN11" s="78"/>
      <c r="ZO11" s="78"/>
      <c r="ZP11" s="78"/>
      <c r="ZQ11" s="78"/>
      <c r="ZR11" s="78"/>
      <c r="ZS11" s="78"/>
      <c r="ZT11" s="78"/>
      <c r="ZU11" s="78"/>
      <c r="ZV11" s="78"/>
      <c r="ZW11" s="78"/>
      <c r="ZX11" s="78"/>
      <c r="ZY11" s="78"/>
      <c r="ZZ11" s="78"/>
      <c r="AAA11" s="78"/>
      <c r="AAB11" s="78"/>
      <c r="AAC11" s="78"/>
      <c r="AAD11" s="78"/>
      <c r="AAE11" s="78"/>
      <c r="AAF11" s="78"/>
      <c r="AAG11" s="78"/>
      <c r="AAH11" s="78"/>
      <c r="AAI11" s="78"/>
      <c r="AAJ11" s="78"/>
      <c r="AAK11" s="78"/>
      <c r="AAL11" s="78"/>
      <c r="AAM11" s="78"/>
      <c r="AAN11" s="78"/>
      <c r="AAO11" s="78"/>
      <c r="AAP11" s="78"/>
      <c r="AAQ11" s="78"/>
      <c r="AAR11" s="78"/>
      <c r="AAS11" s="78"/>
      <c r="AAT11" s="78"/>
      <c r="AAU11" s="78"/>
      <c r="AAV11" s="78"/>
      <c r="AAW11" s="78"/>
      <c r="AAX11" s="78"/>
      <c r="AAY11" s="78"/>
      <c r="AAZ11" s="78"/>
      <c r="ABA11" s="78"/>
      <c r="ABB11" s="78"/>
      <c r="ABC11" s="78"/>
      <c r="ABD11" s="78"/>
      <c r="ABE11" s="78"/>
      <c r="ABF11" s="78"/>
      <c r="ABG11" s="78"/>
      <c r="ABH11" s="78"/>
      <c r="ABI11" s="78"/>
      <c r="ABJ11" s="78"/>
      <c r="ABK11" s="78"/>
      <c r="ABL11" s="78"/>
      <c r="ABM11" s="78"/>
      <c r="ABN11" s="78"/>
      <c r="ABO11" s="78"/>
      <c r="ABP11" s="78"/>
      <c r="ABQ11" s="78"/>
      <c r="ABR11" s="78"/>
      <c r="ABS11" s="78"/>
      <c r="ABT11" s="78"/>
      <c r="ABU11" s="78"/>
      <c r="ABV11" s="78"/>
      <c r="ABW11" s="78"/>
      <c r="ABX11" s="78"/>
      <c r="ABY11" s="78"/>
      <c r="ABZ11" s="78"/>
      <c r="ACA11" s="78"/>
      <c r="ACB11" s="78"/>
      <c r="ACC11" s="78"/>
      <c r="ACD11" s="78"/>
      <c r="ACE11" s="78"/>
      <c r="ACF11" s="78"/>
      <c r="ACG11" s="78"/>
      <c r="ACH11" s="78"/>
      <c r="ACI11" s="78"/>
      <c r="ACJ11" s="78"/>
      <c r="ACK11" s="78"/>
      <c r="ACL11" s="78"/>
      <c r="ACM11" s="78"/>
      <c r="ACN11" s="78"/>
      <c r="ACO11" s="78"/>
      <c r="ACP11" s="78"/>
      <c r="ACQ11" s="78"/>
      <c r="ACR11" s="78"/>
      <c r="ACS11" s="78"/>
      <c r="ACT11" s="78"/>
      <c r="ACU11" s="78"/>
      <c r="ACV11" s="78"/>
      <c r="ACW11" s="78"/>
      <c r="ACX11" s="78"/>
      <c r="ACY11" s="78"/>
      <c r="ACZ11" s="78"/>
      <c r="ADA11" s="78"/>
      <c r="ADB11" s="78"/>
      <c r="ADC11" s="78"/>
      <c r="ADD11" s="78"/>
      <c r="ADE11" s="78"/>
      <c r="ADF11" s="78"/>
      <c r="ADG11" s="78"/>
      <c r="ADH11" s="78"/>
      <c r="ADI11" s="78"/>
      <c r="ADJ11" s="78"/>
      <c r="ADK11" s="78"/>
      <c r="ADL11" s="78"/>
      <c r="ADM11" s="78"/>
      <c r="ADN11" s="78"/>
      <c r="ADO11" s="78"/>
      <c r="ADP11" s="78"/>
      <c r="ADQ11" s="78"/>
      <c r="ADR11" s="78"/>
      <c r="ADS11" s="78"/>
      <c r="ADT11" s="78"/>
      <c r="ADU11" s="78"/>
      <c r="ADV11" s="78"/>
      <c r="ADW11" s="78"/>
      <c r="ADX11" s="78"/>
      <c r="ADY11" s="78"/>
      <c r="ADZ11" s="78"/>
      <c r="AEA11" s="78"/>
      <c r="AEB11" s="78"/>
      <c r="AEC11" s="78"/>
      <c r="AED11" s="78"/>
      <c r="AEE11" s="78"/>
      <c r="AEF11" s="78"/>
      <c r="AEG11" s="78"/>
      <c r="AEH11" s="78"/>
      <c r="AEI11" s="78"/>
      <c r="AEJ11" s="78"/>
      <c r="AEK11" s="78"/>
      <c r="AEL11" s="78"/>
      <c r="AEM11" s="78"/>
      <c r="AEN11" s="78"/>
      <c r="AEO11" s="78"/>
      <c r="AEP11" s="78"/>
      <c r="AEQ11" s="78"/>
      <c r="AER11" s="78"/>
      <c r="AES11" s="78"/>
      <c r="AET11" s="78"/>
      <c r="AEU11" s="78"/>
      <c r="AEV11" s="78"/>
      <c r="AEW11" s="78"/>
      <c r="AEX11" s="78"/>
      <c r="AEY11" s="78"/>
      <c r="AEZ11" s="78"/>
      <c r="AFA11" s="78"/>
      <c r="AFB11" s="78"/>
      <c r="AFC11" s="78"/>
      <c r="AFD11" s="78"/>
      <c r="AFE11" s="78"/>
      <c r="AFF11" s="78"/>
      <c r="AFG11" s="78"/>
      <c r="AFH11" s="78"/>
      <c r="AFI11" s="78"/>
      <c r="AFJ11" s="78"/>
      <c r="AFK11" s="78"/>
      <c r="AFL11" s="78"/>
      <c r="AFM11" s="78"/>
      <c r="AFN11" s="78"/>
      <c r="AFO11" s="78"/>
      <c r="AFP11" s="78"/>
      <c r="AFQ11" s="78"/>
      <c r="AFR11" s="78"/>
      <c r="AFS11" s="78"/>
      <c r="AFT11" s="78"/>
      <c r="AFU11" s="78"/>
      <c r="AFV11" s="78"/>
      <c r="AFW11" s="78"/>
      <c r="AFX11" s="78"/>
      <c r="AFY11" s="78"/>
      <c r="AFZ11" s="78"/>
      <c r="AGA11" s="78"/>
      <c r="AGB11" s="78"/>
      <c r="AGC11" s="78"/>
      <c r="AGD11" s="78"/>
      <c r="AGE11" s="78"/>
      <c r="AGF11" s="78"/>
      <c r="AGG11" s="78"/>
      <c r="AGH11" s="78"/>
      <c r="AGI11" s="78"/>
      <c r="AGJ11" s="78"/>
      <c r="AGK11" s="78"/>
      <c r="AGL11" s="78"/>
      <c r="AGM11" s="78"/>
      <c r="AGN11" s="78"/>
      <c r="AGO11" s="78"/>
      <c r="AGP11" s="78"/>
      <c r="AGQ11" s="78"/>
      <c r="AGR11" s="78"/>
      <c r="AGS11" s="78"/>
      <c r="AGT11" s="78"/>
      <c r="AGU11" s="78"/>
      <c r="AGV11" s="78"/>
      <c r="AGW11" s="78"/>
      <c r="AGX11" s="78"/>
      <c r="AGY11" s="78"/>
      <c r="AGZ11" s="78"/>
      <c r="AHA11" s="78"/>
      <c r="AHB11" s="78"/>
      <c r="AHC11" s="78"/>
      <c r="AHD11" s="78"/>
      <c r="AHE11" s="78"/>
      <c r="AHF11" s="78"/>
      <c r="AHG11" s="78"/>
      <c r="AHH11" s="78"/>
      <c r="AHI11" s="78"/>
      <c r="AHJ11" s="78"/>
      <c r="AHK11" s="78"/>
      <c r="AHL11" s="78"/>
      <c r="AHM11" s="78"/>
      <c r="AHN11" s="78"/>
      <c r="AHO11" s="78"/>
      <c r="AHP11" s="78"/>
      <c r="AHQ11" s="78"/>
      <c r="AHR11" s="78"/>
      <c r="AHS11" s="78"/>
      <c r="AHT11" s="78"/>
      <c r="AHU11" s="78"/>
      <c r="AHV11" s="78"/>
      <c r="AHW11" s="78"/>
      <c r="AHX11" s="78"/>
      <c r="AHY11" s="78"/>
      <c r="AHZ11" s="78"/>
      <c r="AIA11" s="78"/>
      <c r="AIB11" s="78"/>
      <c r="AIC11" s="78"/>
      <c r="AID11" s="78"/>
      <c r="AIE11" s="78"/>
      <c r="AIF11" s="78"/>
      <c r="AIG11" s="78"/>
      <c r="AIH11" s="78"/>
      <c r="AII11" s="78"/>
      <c r="AIJ11" s="78"/>
      <c r="AIK11" s="78"/>
      <c r="AIL11" s="78"/>
      <c r="AIM11" s="78"/>
      <c r="AIN11" s="78"/>
      <c r="AIO11" s="78"/>
      <c r="AIP11" s="78"/>
      <c r="AIQ11" s="78"/>
      <c r="AIR11" s="78"/>
      <c r="AIS11" s="78"/>
      <c r="AIT11" s="78"/>
      <c r="AIU11" s="78"/>
      <c r="AIV11" s="78"/>
      <c r="AIW11" s="78"/>
      <c r="AIX11" s="78"/>
      <c r="AIY11" s="78"/>
      <c r="AIZ11" s="78"/>
      <c r="AJA11" s="78"/>
      <c r="AJB11" s="78"/>
      <c r="AJC11" s="78"/>
      <c r="AJD11" s="78"/>
      <c r="AJE11" s="78"/>
      <c r="AJF11" s="78"/>
      <c r="AJG11" s="78"/>
      <c r="AJH11" s="78"/>
      <c r="AJI11" s="78"/>
      <c r="AJJ11" s="78"/>
      <c r="AJK11" s="78"/>
      <c r="AJL11" s="78"/>
      <c r="AJM11" s="78"/>
      <c r="AJN11" s="78"/>
      <c r="AJO11" s="78"/>
      <c r="AJP11" s="78"/>
      <c r="AJQ11" s="78"/>
      <c r="AJR11" s="78"/>
      <c r="AJS11" s="78"/>
      <c r="AJT11" s="78"/>
      <c r="AJU11" s="78"/>
      <c r="AJV11" s="78"/>
      <c r="AJW11" s="78"/>
      <c r="AJX11" s="78"/>
      <c r="AJY11" s="78"/>
      <c r="AJZ11" s="78"/>
      <c r="AKA11" s="78"/>
      <c r="AKB11" s="78"/>
      <c r="AKC11" s="78"/>
      <c r="AKD11" s="78"/>
      <c r="AKE11" s="78"/>
      <c r="AKF11" s="78"/>
      <c r="AKG11" s="78"/>
      <c r="AKH11" s="78"/>
      <c r="AKI11" s="78"/>
      <c r="AKJ11" s="78"/>
      <c r="AKK11" s="78"/>
      <c r="AKL11" s="78"/>
      <c r="AKM11" s="78"/>
      <c r="AKN11" s="78"/>
      <c r="AKO11" s="78"/>
      <c r="AKP11" s="78"/>
      <c r="AKQ11" s="78"/>
      <c r="AKR11" s="78"/>
      <c r="AKS11" s="78"/>
      <c r="AKT11" s="78"/>
      <c r="AKU11" s="78"/>
      <c r="AKV11" s="78"/>
      <c r="AKW11" s="78"/>
      <c r="AKX11" s="78"/>
      <c r="AKY11" s="78"/>
      <c r="AKZ11" s="78"/>
      <c r="ALA11" s="78"/>
      <c r="ALB11" s="78"/>
      <c r="ALC11" s="78"/>
      <c r="ALD11" s="78"/>
      <c r="ALE11" s="78"/>
      <c r="ALF11" s="78"/>
      <c r="ALG11" s="78"/>
      <c r="ALH11" s="78"/>
      <c r="ALI11" s="78"/>
      <c r="ALJ11" s="78"/>
      <c r="ALK11" s="78"/>
      <c r="ALL11" s="78"/>
      <c r="ALM11" s="78"/>
      <c r="ALN11" s="78"/>
      <c r="ALO11" s="78"/>
      <c r="ALP11" s="78"/>
      <c r="ALQ11" s="78"/>
      <c r="ALR11" s="78"/>
      <c r="ALS11" s="78"/>
      <c r="ALT11" s="78"/>
      <c r="ALU11" s="78"/>
      <c r="ALV11" s="78"/>
      <c r="ALW11" s="78"/>
      <c r="ALX11" s="78"/>
      <c r="ALY11" s="78"/>
      <c r="ALZ11" s="78"/>
      <c r="AMA11" s="78"/>
      <c r="AMB11" s="78"/>
      <c r="AMC11" s="78"/>
      <c r="AMD11" s="78"/>
      <c r="AME11" s="78"/>
      <c r="AMF11" s="78"/>
      <c r="AMG11" s="78"/>
      <c r="AMH11" s="78"/>
      <c r="AMI11" s="78"/>
      <c r="AMJ11" s="78"/>
      <c r="AMK11" s="78"/>
      <c r="AML11" s="78"/>
      <c r="AMM11" s="78"/>
      <c r="AMN11" s="78"/>
    </row>
    <row r="12" spans="1:1028" s="136" customFormat="1" ht="16.5" thickBot="1">
      <c r="A12" s="355"/>
      <c r="B12" s="442" t="s">
        <v>1497</v>
      </c>
      <c r="C12" s="352"/>
      <c r="D12" s="352"/>
      <c r="E12" s="355"/>
      <c r="F12" s="469"/>
      <c r="G12" s="443">
        <f>SUM(G8:G11)</f>
        <v>4060.6431200000002</v>
      </c>
      <c r="H12" s="169"/>
      <c r="I12" s="355"/>
      <c r="J12" s="469"/>
      <c r="K12" s="443">
        <f>SUM(K8:K11)</f>
        <v>48727.71744</v>
      </c>
      <c r="L12" s="169"/>
      <c r="M12" s="355"/>
      <c r="N12" s="469"/>
      <c r="O12" s="443">
        <f>SUM(O8:O11)</f>
        <v>161233.44224</v>
      </c>
      <c r="P12" s="441"/>
      <c r="Q12" s="169"/>
      <c r="R12" s="169"/>
      <c r="S12" s="443">
        <f>SUM(S8:S11)</f>
        <v>49920</v>
      </c>
      <c r="T12" s="78"/>
      <c r="U12" s="78"/>
      <c r="V12" s="78"/>
      <c r="W12" s="78"/>
      <c r="X12" s="78"/>
      <c r="Y12" s="78"/>
      <c r="Z12" s="78"/>
      <c r="AA12" s="78"/>
      <c r="AB12" s="78"/>
      <c r="AC12" s="78"/>
      <c r="AD12" s="78"/>
      <c r="AE12" s="78"/>
      <c r="AF12" s="78"/>
      <c r="AG12" s="78"/>
      <c r="AH12" s="78"/>
      <c r="AI12" s="78"/>
      <c r="AJ12" s="78"/>
      <c r="AK12" s="78"/>
      <c r="AL12" s="78"/>
      <c r="AM12" s="78"/>
      <c r="AN12" s="78"/>
      <c r="AO12" s="78"/>
      <c r="AP12" s="78"/>
      <c r="AQ12" s="78"/>
      <c r="AR12" s="78"/>
      <c r="AS12" s="78"/>
      <c r="AT12" s="78"/>
      <c r="AU12" s="78"/>
      <c r="AV12" s="78"/>
      <c r="AW12" s="78"/>
      <c r="AX12" s="78"/>
      <c r="AY12" s="78"/>
      <c r="AZ12" s="78"/>
      <c r="BA12" s="78"/>
      <c r="BB12" s="78"/>
      <c r="BC12" s="78"/>
      <c r="BD12" s="78"/>
      <c r="BE12" s="78"/>
      <c r="BF12" s="78"/>
      <c r="BG12" s="78"/>
      <c r="BH12" s="78"/>
      <c r="BI12" s="78"/>
      <c r="BJ12" s="78"/>
      <c r="BK12" s="78"/>
      <c r="BL12" s="78"/>
      <c r="BM12" s="78"/>
      <c r="BN12" s="78"/>
      <c r="BO12" s="78"/>
      <c r="BP12" s="78"/>
      <c r="BQ12" s="78"/>
      <c r="BR12" s="78"/>
      <c r="BS12" s="78"/>
      <c r="BT12" s="78"/>
      <c r="BU12" s="78"/>
      <c r="BV12" s="78"/>
      <c r="BW12" s="78"/>
      <c r="BX12" s="78"/>
      <c r="BY12" s="78"/>
      <c r="BZ12" s="78"/>
      <c r="CA12" s="78"/>
      <c r="CB12" s="78"/>
      <c r="CC12" s="78"/>
      <c r="CD12" s="78"/>
      <c r="CE12" s="78"/>
      <c r="CF12" s="78"/>
      <c r="CG12" s="78"/>
      <c r="CH12" s="78"/>
      <c r="CI12" s="78"/>
      <c r="CJ12" s="78"/>
      <c r="CK12" s="78"/>
      <c r="CL12" s="78"/>
      <c r="CM12" s="78"/>
      <c r="CN12" s="78"/>
      <c r="CO12" s="78"/>
      <c r="CP12" s="78"/>
      <c r="CQ12" s="78"/>
      <c r="CR12" s="78"/>
      <c r="CS12" s="78"/>
      <c r="CT12" s="78"/>
      <c r="CU12" s="78"/>
      <c r="CV12" s="78"/>
      <c r="CW12" s="78"/>
      <c r="CX12" s="78"/>
      <c r="CY12" s="78"/>
      <c r="CZ12" s="78"/>
      <c r="DA12" s="78"/>
      <c r="DB12" s="78"/>
      <c r="DC12" s="78"/>
      <c r="DD12" s="78"/>
      <c r="DE12" s="78"/>
      <c r="DF12" s="78"/>
      <c r="DG12" s="78"/>
      <c r="DH12" s="78"/>
      <c r="DI12" s="78"/>
      <c r="DJ12" s="78"/>
      <c r="DK12" s="78"/>
      <c r="DL12" s="78"/>
      <c r="DM12" s="78"/>
      <c r="DN12" s="78"/>
      <c r="DO12" s="78"/>
      <c r="DP12" s="78"/>
      <c r="DQ12" s="78"/>
      <c r="DR12" s="78"/>
      <c r="DS12" s="78"/>
      <c r="DT12" s="78"/>
      <c r="DU12" s="78"/>
      <c r="DV12" s="78"/>
      <c r="DW12" s="78"/>
      <c r="DX12" s="78"/>
      <c r="DY12" s="78"/>
      <c r="DZ12" s="78"/>
      <c r="EA12" s="78"/>
      <c r="EB12" s="78"/>
      <c r="EC12" s="78"/>
      <c r="ED12" s="78"/>
      <c r="EE12" s="78"/>
      <c r="EF12" s="78"/>
      <c r="EG12" s="78"/>
      <c r="EH12" s="78"/>
      <c r="EI12" s="78"/>
      <c r="EJ12" s="78"/>
      <c r="EK12" s="78"/>
      <c r="EL12" s="78"/>
      <c r="EM12" s="78"/>
      <c r="EN12" s="78"/>
      <c r="EO12" s="78"/>
      <c r="EP12" s="78"/>
      <c r="EQ12" s="78"/>
      <c r="ER12" s="78"/>
      <c r="ES12" s="78"/>
      <c r="ET12" s="78"/>
      <c r="EU12" s="78"/>
      <c r="EV12" s="78"/>
      <c r="EW12" s="78"/>
      <c r="EX12" s="78"/>
      <c r="EY12" s="78"/>
      <c r="EZ12" s="78"/>
      <c r="FA12" s="78"/>
      <c r="FB12" s="78"/>
      <c r="FC12" s="78"/>
      <c r="FD12" s="78"/>
      <c r="FE12" s="78"/>
      <c r="FF12" s="78"/>
      <c r="FG12" s="78"/>
      <c r="FH12" s="78"/>
      <c r="FI12" s="78"/>
      <c r="FJ12" s="78"/>
      <c r="FK12" s="78"/>
      <c r="FL12" s="78"/>
      <c r="FM12" s="78"/>
      <c r="FN12" s="78"/>
      <c r="FO12" s="78"/>
      <c r="FP12" s="78"/>
      <c r="FQ12" s="78"/>
      <c r="FR12" s="78"/>
      <c r="FS12" s="78"/>
      <c r="FT12" s="78"/>
      <c r="FU12" s="78"/>
      <c r="FV12" s="78"/>
      <c r="FW12" s="78"/>
      <c r="FX12" s="78"/>
      <c r="FY12" s="78"/>
      <c r="FZ12" s="78"/>
      <c r="GA12" s="78"/>
      <c r="GB12" s="78"/>
      <c r="GC12" s="78"/>
      <c r="GD12" s="78"/>
      <c r="GE12" s="78"/>
      <c r="GF12" s="78"/>
      <c r="GG12" s="78"/>
      <c r="GH12" s="78"/>
      <c r="GI12" s="78"/>
      <c r="GJ12" s="78"/>
      <c r="GK12" s="78"/>
      <c r="GL12" s="78"/>
      <c r="GM12" s="78"/>
      <c r="GN12" s="78"/>
      <c r="GO12" s="78"/>
      <c r="GP12" s="78"/>
      <c r="GQ12" s="78"/>
      <c r="GR12" s="78"/>
      <c r="GS12" s="78"/>
      <c r="GT12" s="78"/>
      <c r="GU12" s="78"/>
      <c r="GV12" s="78"/>
      <c r="GW12" s="78"/>
      <c r="GX12" s="78"/>
      <c r="GY12" s="78"/>
      <c r="GZ12" s="78"/>
      <c r="HA12" s="78"/>
      <c r="HB12" s="78"/>
      <c r="HC12" s="78"/>
      <c r="HD12" s="78"/>
      <c r="HE12" s="78"/>
      <c r="HF12" s="78"/>
      <c r="HG12" s="78"/>
      <c r="HH12" s="78"/>
      <c r="HI12" s="78"/>
      <c r="HJ12" s="78"/>
      <c r="HK12" s="78"/>
      <c r="HL12" s="78"/>
      <c r="HM12" s="78"/>
      <c r="HN12" s="78"/>
      <c r="HO12" s="78"/>
      <c r="HP12" s="78"/>
      <c r="HQ12" s="78"/>
      <c r="HR12" s="78"/>
      <c r="HS12" s="78"/>
      <c r="HT12" s="78"/>
      <c r="HU12" s="78"/>
      <c r="HV12" s="78"/>
      <c r="HW12" s="78"/>
      <c r="HX12" s="78"/>
      <c r="HY12" s="78"/>
      <c r="HZ12" s="78"/>
      <c r="IA12" s="78"/>
      <c r="IB12" s="78"/>
      <c r="IC12" s="78"/>
      <c r="ID12" s="78"/>
      <c r="IE12" s="78"/>
      <c r="IF12" s="78"/>
      <c r="IG12" s="78"/>
      <c r="IH12" s="78"/>
      <c r="II12" s="78"/>
      <c r="IJ12" s="78"/>
      <c r="IK12" s="78"/>
      <c r="IL12" s="78"/>
      <c r="IM12" s="78"/>
      <c r="IN12" s="78"/>
      <c r="IO12" s="78"/>
      <c r="IP12" s="78"/>
      <c r="IQ12" s="78"/>
      <c r="IR12" s="78"/>
      <c r="IS12" s="78"/>
      <c r="IT12" s="78"/>
      <c r="IU12" s="78"/>
      <c r="IV12" s="78"/>
      <c r="IW12" s="78"/>
      <c r="IX12" s="78"/>
      <c r="IY12" s="78"/>
      <c r="IZ12" s="78"/>
      <c r="JA12" s="78"/>
      <c r="JB12" s="78"/>
      <c r="JC12" s="78"/>
      <c r="JD12" s="78"/>
      <c r="JE12" s="78"/>
      <c r="JF12" s="78"/>
      <c r="JG12" s="78"/>
      <c r="JH12" s="78"/>
      <c r="JI12" s="78"/>
      <c r="JJ12" s="78"/>
      <c r="JK12" s="78"/>
      <c r="JL12" s="78"/>
      <c r="JM12" s="78"/>
      <c r="JN12" s="78"/>
      <c r="JO12" s="78"/>
      <c r="JP12" s="78"/>
      <c r="JQ12" s="78"/>
      <c r="JR12" s="78"/>
      <c r="JS12" s="78"/>
      <c r="JT12" s="78"/>
      <c r="JU12" s="78"/>
      <c r="JV12" s="78"/>
      <c r="JW12" s="78"/>
      <c r="JX12" s="78"/>
      <c r="JY12" s="78"/>
      <c r="JZ12" s="78"/>
      <c r="KA12" s="78"/>
      <c r="KB12" s="78"/>
      <c r="KC12" s="78"/>
      <c r="KD12" s="78"/>
      <c r="KE12" s="78"/>
      <c r="KF12" s="78"/>
      <c r="KG12" s="78"/>
      <c r="KH12" s="78"/>
      <c r="KI12" s="78"/>
      <c r="KJ12" s="78"/>
      <c r="KK12" s="78"/>
      <c r="KL12" s="78"/>
      <c r="KM12" s="78"/>
      <c r="KN12" s="78"/>
      <c r="KO12" s="78"/>
      <c r="KP12" s="78"/>
      <c r="KQ12" s="78"/>
      <c r="KR12" s="78"/>
      <c r="KS12" s="78"/>
      <c r="KT12" s="78"/>
      <c r="KU12" s="78"/>
      <c r="KV12" s="78"/>
      <c r="KW12" s="78"/>
      <c r="KX12" s="78"/>
      <c r="KY12" s="78"/>
      <c r="KZ12" s="78"/>
      <c r="LA12" s="78"/>
      <c r="LB12" s="78"/>
      <c r="LC12" s="78"/>
      <c r="LD12" s="78"/>
      <c r="LE12" s="78"/>
      <c r="LF12" s="78"/>
      <c r="LG12" s="78"/>
      <c r="LH12" s="78"/>
      <c r="LI12" s="78"/>
      <c r="LJ12" s="78"/>
      <c r="LK12" s="78"/>
      <c r="LL12" s="78"/>
      <c r="LM12" s="78"/>
      <c r="LN12" s="78"/>
      <c r="LO12" s="78"/>
      <c r="LP12" s="78"/>
      <c r="LQ12" s="78"/>
      <c r="LR12" s="78"/>
      <c r="LS12" s="78"/>
      <c r="LT12" s="78"/>
      <c r="LU12" s="78"/>
      <c r="LV12" s="78"/>
      <c r="LW12" s="78"/>
      <c r="LX12" s="78"/>
      <c r="LY12" s="78"/>
      <c r="LZ12" s="78"/>
      <c r="MA12" s="78"/>
      <c r="MB12" s="78"/>
      <c r="MC12" s="78"/>
      <c r="MD12" s="78"/>
      <c r="ME12" s="78"/>
      <c r="MF12" s="78"/>
      <c r="MG12" s="78"/>
      <c r="MH12" s="78"/>
      <c r="MI12" s="78"/>
      <c r="MJ12" s="78"/>
      <c r="MK12" s="78"/>
      <c r="ML12" s="78"/>
      <c r="MM12" s="78"/>
      <c r="MN12" s="78"/>
      <c r="MO12" s="78"/>
      <c r="MP12" s="78"/>
      <c r="MQ12" s="78"/>
      <c r="MR12" s="78"/>
      <c r="MS12" s="78"/>
      <c r="MT12" s="78"/>
      <c r="MU12" s="78"/>
      <c r="MV12" s="78"/>
      <c r="MW12" s="78"/>
      <c r="MX12" s="78"/>
      <c r="MY12" s="78"/>
      <c r="MZ12" s="78"/>
      <c r="NA12" s="78"/>
      <c r="NB12" s="78"/>
      <c r="NC12" s="78"/>
      <c r="ND12" s="78"/>
      <c r="NE12" s="78"/>
      <c r="NF12" s="78"/>
      <c r="NG12" s="78"/>
      <c r="NH12" s="78"/>
      <c r="NI12" s="78"/>
      <c r="NJ12" s="78"/>
      <c r="NK12" s="78"/>
      <c r="NL12" s="78"/>
      <c r="NM12" s="78"/>
      <c r="NN12" s="78"/>
      <c r="NO12" s="78"/>
      <c r="NP12" s="78"/>
      <c r="NQ12" s="78"/>
      <c r="NR12" s="78"/>
      <c r="NS12" s="78"/>
      <c r="NT12" s="78"/>
      <c r="NU12" s="78"/>
      <c r="NV12" s="78"/>
      <c r="NW12" s="78"/>
      <c r="NX12" s="78"/>
      <c r="NY12" s="78"/>
      <c r="NZ12" s="78"/>
      <c r="OA12" s="78"/>
      <c r="OB12" s="78"/>
      <c r="OC12" s="78"/>
      <c r="OD12" s="78"/>
      <c r="OE12" s="78"/>
      <c r="OF12" s="78"/>
      <c r="OG12" s="78"/>
      <c r="OH12" s="78"/>
      <c r="OI12" s="78"/>
      <c r="OJ12" s="78"/>
      <c r="OK12" s="78"/>
      <c r="OL12" s="78"/>
      <c r="OM12" s="78"/>
      <c r="ON12" s="78"/>
      <c r="OO12" s="78"/>
      <c r="OP12" s="78"/>
      <c r="OQ12" s="78"/>
      <c r="OR12" s="78"/>
      <c r="OS12" s="78"/>
      <c r="OT12" s="78"/>
      <c r="OU12" s="78"/>
      <c r="OV12" s="78"/>
      <c r="OW12" s="78"/>
      <c r="OX12" s="78"/>
      <c r="OY12" s="78"/>
      <c r="OZ12" s="78"/>
      <c r="PA12" s="78"/>
      <c r="PB12" s="78"/>
      <c r="PC12" s="78"/>
      <c r="PD12" s="78"/>
      <c r="PE12" s="78"/>
      <c r="PF12" s="78"/>
      <c r="PG12" s="78"/>
      <c r="PH12" s="78"/>
      <c r="PI12" s="78"/>
      <c r="PJ12" s="78"/>
      <c r="PK12" s="78"/>
      <c r="PL12" s="78"/>
      <c r="PM12" s="78"/>
      <c r="PN12" s="78"/>
      <c r="PO12" s="78"/>
      <c r="PP12" s="78"/>
      <c r="PQ12" s="78"/>
      <c r="PR12" s="78"/>
      <c r="PS12" s="78"/>
      <c r="PT12" s="78"/>
      <c r="PU12" s="78"/>
      <c r="PV12" s="78"/>
      <c r="PW12" s="78"/>
      <c r="PX12" s="78"/>
      <c r="PY12" s="78"/>
      <c r="PZ12" s="78"/>
      <c r="QA12" s="78"/>
      <c r="QB12" s="78"/>
      <c r="QC12" s="78"/>
      <c r="QD12" s="78"/>
      <c r="QE12" s="78"/>
      <c r="QF12" s="78"/>
      <c r="QG12" s="78"/>
      <c r="QH12" s="78"/>
      <c r="QI12" s="78"/>
      <c r="QJ12" s="78"/>
      <c r="QK12" s="78"/>
      <c r="QL12" s="78"/>
      <c r="QM12" s="78"/>
      <c r="QN12" s="78"/>
      <c r="QO12" s="78"/>
      <c r="QP12" s="78"/>
      <c r="QQ12" s="78"/>
      <c r="QR12" s="78"/>
      <c r="QS12" s="78"/>
      <c r="QT12" s="78"/>
      <c r="QU12" s="78"/>
      <c r="QV12" s="78"/>
      <c r="QW12" s="78"/>
      <c r="QX12" s="78"/>
      <c r="QY12" s="78"/>
      <c r="QZ12" s="78"/>
      <c r="RA12" s="78"/>
      <c r="RB12" s="78"/>
      <c r="RC12" s="78"/>
      <c r="RD12" s="78"/>
      <c r="RE12" s="78"/>
      <c r="RF12" s="78"/>
      <c r="RG12" s="78"/>
      <c r="RH12" s="78"/>
      <c r="RI12" s="78"/>
      <c r="RJ12" s="78"/>
      <c r="RK12" s="78"/>
      <c r="RL12" s="78"/>
      <c r="RM12" s="78"/>
      <c r="RN12" s="78"/>
      <c r="RO12" s="78"/>
      <c r="RP12" s="78"/>
      <c r="RQ12" s="78"/>
      <c r="RR12" s="78"/>
      <c r="RS12" s="78"/>
      <c r="RT12" s="78"/>
      <c r="RU12" s="78"/>
      <c r="RV12" s="78"/>
      <c r="RW12" s="78"/>
      <c r="RX12" s="78"/>
      <c r="RY12" s="78"/>
      <c r="RZ12" s="78"/>
      <c r="SA12" s="78"/>
      <c r="SB12" s="78"/>
      <c r="SC12" s="78"/>
      <c r="SD12" s="78"/>
      <c r="SE12" s="78"/>
      <c r="SF12" s="78"/>
      <c r="SG12" s="78"/>
      <c r="SH12" s="78"/>
      <c r="SI12" s="78"/>
      <c r="SJ12" s="78"/>
      <c r="SK12" s="78"/>
      <c r="SL12" s="78"/>
      <c r="SM12" s="78"/>
      <c r="SN12" s="78"/>
      <c r="SO12" s="78"/>
      <c r="SP12" s="78"/>
      <c r="SQ12" s="78"/>
      <c r="SR12" s="78"/>
      <c r="SS12" s="78"/>
      <c r="ST12" s="78"/>
      <c r="SU12" s="78"/>
      <c r="SV12" s="78"/>
      <c r="SW12" s="78"/>
      <c r="SX12" s="78"/>
      <c r="SY12" s="78"/>
      <c r="SZ12" s="78"/>
      <c r="TA12" s="78"/>
      <c r="TB12" s="78"/>
      <c r="TC12" s="78"/>
      <c r="TD12" s="78"/>
      <c r="TE12" s="78"/>
      <c r="TF12" s="78"/>
      <c r="TG12" s="78"/>
      <c r="TH12" s="78"/>
      <c r="TI12" s="78"/>
      <c r="TJ12" s="78"/>
      <c r="TK12" s="78"/>
      <c r="TL12" s="78"/>
      <c r="TM12" s="78"/>
      <c r="TN12" s="78"/>
      <c r="TO12" s="78"/>
      <c r="TP12" s="78"/>
      <c r="TQ12" s="78"/>
      <c r="TR12" s="78"/>
      <c r="TS12" s="78"/>
      <c r="TT12" s="78"/>
      <c r="TU12" s="78"/>
      <c r="TV12" s="78"/>
      <c r="TW12" s="78"/>
      <c r="TX12" s="78"/>
      <c r="TY12" s="78"/>
      <c r="TZ12" s="78"/>
      <c r="UA12" s="78"/>
      <c r="UB12" s="78"/>
      <c r="UC12" s="78"/>
      <c r="UD12" s="78"/>
      <c r="UE12" s="78"/>
      <c r="UF12" s="78"/>
      <c r="UG12" s="78"/>
      <c r="UH12" s="78"/>
      <c r="UI12" s="78"/>
      <c r="UJ12" s="78"/>
      <c r="UK12" s="78"/>
      <c r="UL12" s="78"/>
      <c r="UM12" s="78"/>
      <c r="UN12" s="78"/>
      <c r="UO12" s="78"/>
      <c r="UP12" s="78"/>
      <c r="UQ12" s="78"/>
      <c r="UR12" s="78"/>
      <c r="US12" s="78"/>
      <c r="UT12" s="78"/>
      <c r="UU12" s="78"/>
      <c r="UV12" s="78"/>
      <c r="UW12" s="78"/>
      <c r="UX12" s="78"/>
      <c r="UY12" s="78"/>
      <c r="UZ12" s="78"/>
      <c r="VA12" s="78"/>
      <c r="VB12" s="78"/>
      <c r="VC12" s="78"/>
      <c r="VD12" s="78"/>
      <c r="VE12" s="78"/>
      <c r="VF12" s="78"/>
      <c r="VG12" s="78"/>
      <c r="VH12" s="78"/>
      <c r="VI12" s="78"/>
      <c r="VJ12" s="78"/>
      <c r="VK12" s="78"/>
      <c r="VL12" s="78"/>
      <c r="VM12" s="78"/>
      <c r="VN12" s="78"/>
      <c r="VO12" s="78"/>
      <c r="VP12" s="78"/>
      <c r="VQ12" s="78"/>
      <c r="VR12" s="78"/>
      <c r="VS12" s="78"/>
      <c r="VT12" s="78"/>
      <c r="VU12" s="78"/>
      <c r="VV12" s="78"/>
      <c r="VW12" s="78"/>
      <c r="VX12" s="78"/>
      <c r="VY12" s="78"/>
      <c r="VZ12" s="78"/>
      <c r="WA12" s="78"/>
      <c r="WB12" s="78"/>
      <c r="WC12" s="78"/>
      <c r="WD12" s="78"/>
      <c r="WE12" s="78"/>
      <c r="WF12" s="78"/>
      <c r="WG12" s="78"/>
      <c r="WH12" s="78"/>
      <c r="WI12" s="78"/>
      <c r="WJ12" s="78"/>
      <c r="WK12" s="78"/>
      <c r="WL12" s="78"/>
      <c r="WM12" s="78"/>
      <c r="WN12" s="78"/>
      <c r="WO12" s="78"/>
      <c r="WP12" s="78"/>
      <c r="WQ12" s="78"/>
      <c r="WR12" s="78"/>
      <c r="WS12" s="78"/>
      <c r="WT12" s="78"/>
      <c r="WU12" s="78"/>
      <c r="WV12" s="78"/>
      <c r="WW12" s="78"/>
      <c r="WX12" s="78"/>
      <c r="WY12" s="78"/>
      <c r="WZ12" s="78"/>
      <c r="XA12" s="78"/>
      <c r="XB12" s="78"/>
      <c r="XC12" s="78"/>
      <c r="XD12" s="78"/>
      <c r="XE12" s="78"/>
      <c r="XF12" s="78"/>
      <c r="XG12" s="78"/>
      <c r="XH12" s="78"/>
      <c r="XI12" s="78"/>
      <c r="XJ12" s="78"/>
      <c r="XK12" s="78"/>
      <c r="XL12" s="78"/>
      <c r="XM12" s="78"/>
      <c r="XN12" s="78"/>
      <c r="XO12" s="78"/>
      <c r="XP12" s="78"/>
      <c r="XQ12" s="78"/>
      <c r="XR12" s="78"/>
      <c r="XS12" s="78"/>
      <c r="XT12" s="78"/>
      <c r="XU12" s="78"/>
      <c r="XV12" s="78"/>
      <c r="XW12" s="78"/>
      <c r="XX12" s="78"/>
      <c r="XY12" s="78"/>
      <c r="XZ12" s="78"/>
      <c r="YA12" s="78"/>
      <c r="YB12" s="78"/>
      <c r="YC12" s="78"/>
      <c r="YD12" s="78"/>
      <c r="YE12" s="78"/>
      <c r="YF12" s="78"/>
      <c r="YG12" s="78"/>
      <c r="YH12" s="78"/>
      <c r="YI12" s="78"/>
      <c r="YJ12" s="78"/>
      <c r="YK12" s="78"/>
      <c r="YL12" s="78"/>
      <c r="YM12" s="78"/>
      <c r="YN12" s="78"/>
      <c r="YO12" s="78"/>
      <c r="YP12" s="78"/>
      <c r="YQ12" s="78"/>
      <c r="YR12" s="78"/>
      <c r="YS12" s="78"/>
      <c r="YT12" s="78"/>
      <c r="YU12" s="78"/>
      <c r="YV12" s="78"/>
      <c r="YW12" s="78"/>
      <c r="YX12" s="78"/>
      <c r="YY12" s="78"/>
      <c r="YZ12" s="78"/>
      <c r="ZA12" s="78"/>
      <c r="ZB12" s="78"/>
      <c r="ZC12" s="78"/>
      <c r="ZD12" s="78"/>
      <c r="ZE12" s="78"/>
      <c r="ZF12" s="78"/>
      <c r="ZG12" s="78"/>
      <c r="ZH12" s="78"/>
      <c r="ZI12" s="78"/>
      <c r="ZJ12" s="78"/>
      <c r="ZK12" s="78"/>
      <c r="ZL12" s="78"/>
      <c r="ZM12" s="78"/>
      <c r="ZN12" s="78"/>
      <c r="ZO12" s="78"/>
      <c r="ZP12" s="78"/>
      <c r="ZQ12" s="78"/>
      <c r="ZR12" s="78"/>
      <c r="ZS12" s="78"/>
      <c r="ZT12" s="78"/>
      <c r="ZU12" s="78"/>
      <c r="ZV12" s="78"/>
      <c r="ZW12" s="78"/>
      <c r="ZX12" s="78"/>
      <c r="ZY12" s="78"/>
      <c r="ZZ12" s="78"/>
      <c r="AAA12" s="78"/>
      <c r="AAB12" s="78"/>
      <c r="AAC12" s="78"/>
      <c r="AAD12" s="78"/>
      <c r="AAE12" s="78"/>
      <c r="AAF12" s="78"/>
      <c r="AAG12" s="78"/>
      <c r="AAH12" s="78"/>
      <c r="AAI12" s="78"/>
      <c r="AAJ12" s="78"/>
      <c r="AAK12" s="78"/>
      <c r="AAL12" s="78"/>
      <c r="AAM12" s="78"/>
      <c r="AAN12" s="78"/>
      <c r="AAO12" s="78"/>
      <c r="AAP12" s="78"/>
      <c r="AAQ12" s="78"/>
      <c r="AAR12" s="78"/>
      <c r="AAS12" s="78"/>
      <c r="AAT12" s="78"/>
      <c r="AAU12" s="78"/>
      <c r="AAV12" s="78"/>
      <c r="AAW12" s="78"/>
      <c r="AAX12" s="78"/>
      <c r="AAY12" s="78"/>
      <c r="AAZ12" s="78"/>
      <c r="ABA12" s="78"/>
      <c r="ABB12" s="78"/>
      <c r="ABC12" s="78"/>
      <c r="ABD12" s="78"/>
      <c r="ABE12" s="78"/>
      <c r="ABF12" s="78"/>
      <c r="ABG12" s="78"/>
      <c r="ABH12" s="78"/>
      <c r="ABI12" s="78"/>
      <c r="ABJ12" s="78"/>
      <c r="ABK12" s="78"/>
      <c r="ABL12" s="78"/>
      <c r="ABM12" s="78"/>
      <c r="ABN12" s="78"/>
      <c r="ABO12" s="78"/>
      <c r="ABP12" s="78"/>
      <c r="ABQ12" s="78"/>
      <c r="ABR12" s="78"/>
      <c r="ABS12" s="78"/>
      <c r="ABT12" s="78"/>
      <c r="ABU12" s="78"/>
      <c r="ABV12" s="78"/>
      <c r="ABW12" s="78"/>
      <c r="ABX12" s="78"/>
      <c r="ABY12" s="78"/>
      <c r="ABZ12" s="78"/>
      <c r="ACA12" s="78"/>
      <c r="ACB12" s="78"/>
      <c r="ACC12" s="78"/>
      <c r="ACD12" s="78"/>
      <c r="ACE12" s="78"/>
      <c r="ACF12" s="78"/>
      <c r="ACG12" s="78"/>
      <c r="ACH12" s="78"/>
      <c r="ACI12" s="78"/>
      <c r="ACJ12" s="78"/>
      <c r="ACK12" s="78"/>
      <c r="ACL12" s="78"/>
      <c r="ACM12" s="78"/>
      <c r="ACN12" s="78"/>
      <c r="ACO12" s="78"/>
      <c r="ACP12" s="78"/>
      <c r="ACQ12" s="78"/>
      <c r="ACR12" s="78"/>
      <c r="ACS12" s="78"/>
      <c r="ACT12" s="78"/>
      <c r="ACU12" s="78"/>
      <c r="ACV12" s="78"/>
      <c r="ACW12" s="78"/>
      <c r="ACX12" s="78"/>
      <c r="ACY12" s="78"/>
      <c r="ACZ12" s="78"/>
      <c r="ADA12" s="78"/>
      <c r="ADB12" s="78"/>
      <c r="ADC12" s="78"/>
      <c r="ADD12" s="78"/>
      <c r="ADE12" s="78"/>
      <c r="ADF12" s="78"/>
      <c r="ADG12" s="78"/>
      <c r="ADH12" s="78"/>
      <c r="ADI12" s="78"/>
      <c r="ADJ12" s="78"/>
      <c r="ADK12" s="78"/>
      <c r="ADL12" s="78"/>
      <c r="ADM12" s="78"/>
      <c r="ADN12" s="78"/>
      <c r="ADO12" s="78"/>
      <c r="ADP12" s="78"/>
      <c r="ADQ12" s="78"/>
      <c r="ADR12" s="78"/>
      <c r="ADS12" s="78"/>
      <c r="ADT12" s="78"/>
      <c r="ADU12" s="78"/>
      <c r="ADV12" s="78"/>
      <c r="ADW12" s="78"/>
      <c r="ADX12" s="78"/>
      <c r="ADY12" s="78"/>
      <c r="ADZ12" s="78"/>
      <c r="AEA12" s="78"/>
      <c r="AEB12" s="78"/>
      <c r="AEC12" s="78"/>
      <c r="AED12" s="78"/>
      <c r="AEE12" s="78"/>
      <c r="AEF12" s="78"/>
      <c r="AEG12" s="78"/>
      <c r="AEH12" s="78"/>
      <c r="AEI12" s="78"/>
      <c r="AEJ12" s="78"/>
      <c r="AEK12" s="78"/>
      <c r="AEL12" s="78"/>
      <c r="AEM12" s="78"/>
      <c r="AEN12" s="78"/>
      <c r="AEO12" s="78"/>
      <c r="AEP12" s="78"/>
      <c r="AEQ12" s="78"/>
      <c r="AER12" s="78"/>
      <c r="AES12" s="78"/>
      <c r="AET12" s="78"/>
      <c r="AEU12" s="78"/>
      <c r="AEV12" s="78"/>
      <c r="AEW12" s="78"/>
      <c r="AEX12" s="78"/>
      <c r="AEY12" s="78"/>
      <c r="AEZ12" s="78"/>
      <c r="AFA12" s="78"/>
      <c r="AFB12" s="78"/>
      <c r="AFC12" s="78"/>
      <c r="AFD12" s="78"/>
      <c r="AFE12" s="78"/>
      <c r="AFF12" s="78"/>
      <c r="AFG12" s="78"/>
      <c r="AFH12" s="78"/>
      <c r="AFI12" s="78"/>
      <c r="AFJ12" s="78"/>
      <c r="AFK12" s="78"/>
      <c r="AFL12" s="78"/>
      <c r="AFM12" s="78"/>
      <c r="AFN12" s="78"/>
      <c r="AFO12" s="78"/>
      <c r="AFP12" s="78"/>
      <c r="AFQ12" s="78"/>
      <c r="AFR12" s="78"/>
      <c r="AFS12" s="78"/>
      <c r="AFT12" s="78"/>
      <c r="AFU12" s="78"/>
      <c r="AFV12" s="78"/>
      <c r="AFW12" s="78"/>
      <c r="AFX12" s="78"/>
      <c r="AFY12" s="78"/>
      <c r="AFZ12" s="78"/>
      <c r="AGA12" s="78"/>
      <c r="AGB12" s="78"/>
      <c r="AGC12" s="78"/>
      <c r="AGD12" s="78"/>
      <c r="AGE12" s="78"/>
      <c r="AGF12" s="78"/>
      <c r="AGG12" s="78"/>
      <c r="AGH12" s="78"/>
      <c r="AGI12" s="78"/>
      <c r="AGJ12" s="78"/>
      <c r="AGK12" s="78"/>
      <c r="AGL12" s="78"/>
      <c r="AGM12" s="78"/>
      <c r="AGN12" s="78"/>
      <c r="AGO12" s="78"/>
      <c r="AGP12" s="78"/>
      <c r="AGQ12" s="78"/>
      <c r="AGR12" s="78"/>
      <c r="AGS12" s="78"/>
      <c r="AGT12" s="78"/>
      <c r="AGU12" s="78"/>
      <c r="AGV12" s="78"/>
      <c r="AGW12" s="78"/>
      <c r="AGX12" s="78"/>
      <c r="AGY12" s="78"/>
      <c r="AGZ12" s="78"/>
      <c r="AHA12" s="78"/>
      <c r="AHB12" s="78"/>
      <c r="AHC12" s="78"/>
      <c r="AHD12" s="78"/>
      <c r="AHE12" s="78"/>
      <c r="AHF12" s="78"/>
      <c r="AHG12" s="78"/>
      <c r="AHH12" s="78"/>
      <c r="AHI12" s="78"/>
      <c r="AHJ12" s="78"/>
      <c r="AHK12" s="78"/>
      <c r="AHL12" s="78"/>
      <c r="AHM12" s="78"/>
      <c r="AHN12" s="78"/>
      <c r="AHO12" s="78"/>
      <c r="AHP12" s="78"/>
      <c r="AHQ12" s="78"/>
      <c r="AHR12" s="78"/>
      <c r="AHS12" s="78"/>
      <c r="AHT12" s="78"/>
      <c r="AHU12" s="78"/>
      <c r="AHV12" s="78"/>
      <c r="AHW12" s="78"/>
      <c r="AHX12" s="78"/>
      <c r="AHY12" s="78"/>
      <c r="AHZ12" s="78"/>
      <c r="AIA12" s="78"/>
      <c r="AIB12" s="78"/>
      <c r="AIC12" s="78"/>
      <c r="AID12" s="78"/>
      <c r="AIE12" s="78"/>
      <c r="AIF12" s="78"/>
      <c r="AIG12" s="78"/>
      <c r="AIH12" s="78"/>
      <c r="AII12" s="78"/>
      <c r="AIJ12" s="78"/>
      <c r="AIK12" s="78"/>
      <c r="AIL12" s="78"/>
      <c r="AIM12" s="78"/>
      <c r="AIN12" s="78"/>
      <c r="AIO12" s="78"/>
      <c r="AIP12" s="78"/>
      <c r="AIQ12" s="78"/>
      <c r="AIR12" s="78"/>
      <c r="AIS12" s="78"/>
      <c r="AIT12" s="78"/>
      <c r="AIU12" s="78"/>
      <c r="AIV12" s="78"/>
      <c r="AIW12" s="78"/>
      <c r="AIX12" s="78"/>
      <c r="AIY12" s="78"/>
      <c r="AIZ12" s="78"/>
      <c r="AJA12" s="78"/>
      <c r="AJB12" s="78"/>
      <c r="AJC12" s="78"/>
      <c r="AJD12" s="78"/>
      <c r="AJE12" s="78"/>
      <c r="AJF12" s="78"/>
      <c r="AJG12" s="78"/>
      <c r="AJH12" s="78"/>
      <c r="AJI12" s="78"/>
      <c r="AJJ12" s="78"/>
      <c r="AJK12" s="78"/>
      <c r="AJL12" s="78"/>
      <c r="AJM12" s="78"/>
      <c r="AJN12" s="78"/>
      <c r="AJO12" s="78"/>
      <c r="AJP12" s="78"/>
      <c r="AJQ12" s="78"/>
      <c r="AJR12" s="78"/>
      <c r="AJS12" s="78"/>
      <c r="AJT12" s="78"/>
      <c r="AJU12" s="78"/>
      <c r="AJV12" s="78"/>
      <c r="AJW12" s="78"/>
      <c r="AJX12" s="78"/>
      <c r="AJY12" s="78"/>
      <c r="AJZ12" s="78"/>
      <c r="AKA12" s="78"/>
      <c r="AKB12" s="78"/>
      <c r="AKC12" s="78"/>
      <c r="AKD12" s="78"/>
      <c r="AKE12" s="78"/>
      <c r="AKF12" s="78"/>
      <c r="AKG12" s="78"/>
      <c r="AKH12" s="78"/>
      <c r="AKI12" s="78"/>
      <c r="AKJ12" s="78"/>
      <c r="AKK12" s="78"/>
      <c r="AKL12" s="78"/>
      <c r="AKM12" s="78"/>
      <c r="AKN12" s="78"/>
      <c r="AKO12" s="78"/>
      <c r="AKP12" s="78"/>
      <c r="AKQ12" s="78"/>
      <c r="AKR12" s="78"/>
      <c r="AKS12" s="78"/>
      <c r="AKT12" s="78"/>
      <c r="AKU12" s="78"/>
      <c r="AKV12" s="78"/>
      <c r="AKW12" s="78"/>
      <c r="AKX12" s="78"/>
      <c r="AKY12" s="78"/>
      <c r="AKZ12" s="78"/>
      <c r="ALA12" s="78"/>
      <c r="ALB12" s="78"/>
      <c r="ALC12" s="78"/>
      <c r="ALD12" s="78"/>
      <c r="ALE12" s="78"/>
      <c r="ALF12" s="78"/>
      <c r="ALG12" s="78"/>
      <c r="ALH12" s="78"/>
      <c r="ALI12" s="78"/>
      <c r="ALJ12" s="78"/>
      <c r="ALK12" s="78"/>
      <c r="ALL12" s="78"/>
      <c r="ALM12" s="78"/>
      <c r="ALN12" s="78"/>
      <c r="ALO12" s="78"/>
      <c r="ALP12" s="78"/>
      <c r="ALQ12" s="78"/>
      <c r="ALR12" s="78"/>
      <c r="ALS12" s="78"/>
      <c r="ALT12" s="78"/>
      <c r="ALU12" s="78"/>
      <c r="ALV12" s="78"/>
      <c r="ALW12" s="78"/>
      <c r="ALX12" s="78"/>
      <c r="ALY12" s="78"/>
      <c r="ALZ12" s="78"/>
      <c r="AMA12" s="78"/>
      <c r="AMB12" s="78"/>
      <c r="AMC12" s="78"/>
      <c r="AMD12" s="78"/>
      <c r="AME12" s="78"/>
      <c r="AMF12" s="78"/>
      <c r="AMG12" s="78"/>
      <c r="AMH12" s="78"/>
      <c r="AMI12" s="78"/>
      <c r="AMJ12" s="78"/>
      <c r="AMK12" s="78"/>
      <c r="AML12" s="78"/>
      <c r="AMM12" s="78"/>
      <c r="AMN12" s="78"/>
    </row>
    <row r="13" spans="1:1028" s="136" customFormat="1" ht="16.5" thickTop="1">
      <c r="A13" s="401" t="s">
        <v>1496</v>
      </c>
      <c r="B13" s="352"/>
      <c r="C13" s="352"/>
      <c r="D13" s="352"/>
      <c r="E13" s="355"/>
      <c r="F13" s="442"/>
      <c r="G13" s="442"/>
      <c r="H13" s="169"/>
      <c r="I13" s="355"/>
      <c r="J13" s="442"/>
      <c r="K13" s="442"/>
      <c r="L13" s="169"/>
      <c r="M13" s="355"/>
      <c r="N13" s="442"/>
      <c r="O13" s="442"/>
      <c r="P13" s="442"/>
      <c r="Q13" s="169"/>
      <c r="R13" s="169"/>
      <c r="S13" s="169"/>
      <c r="T13" s="78"/>
      <c r="U13" s="78"/>
      <c r="V13" s="78"/>
      <c r="W13" s="78"/>
      <c r="X13" s="78"/>
      <c r="Y13" s="78"/>
      <c r="Z13" s="78"/>
      <c r="AA13" s="78"/>
      <c r="AB13" s="78"/>
      <c r="AC13" s="78"/>
      <c r="AD13" s="78"/>
      <c r="AE13" s="78"/>
      <c r="AF13" s="78"/>
      <c r="AG13" s="78"/>
      <c r="AH13" s="78"/>
      <c r="AI13" s="78"/>
      <c r="AJ13" s="78"/>
      <c r="AK13" s="78"/>
      <c r="AL13" s="78"/>
      <c r="AM13" s="78"/>
      <c r="AN13" s="78"/>
      <c r="AO13" s="78"/>
      <c r="AP13" s="78"/>
      <c r="AQ13" s="78"/>
      <c r="AR13" s="78"/>
      <c r="AS13" s="78"/>
      <c r="AT13" s="78"/>
      <c r="AU13" s="78"/>
      <c r="AV13" s="78"/>
      <c r="AW13" s="78"/>
      <c r="AX13" s="78"/>
      <c r="AY13" s="78"/>
      <c r="AZ13" s="78"/>
      <c r="BA13" s="78"/>
      <c r="BB13" s="78"/>
      <c r="BC13" s="78"/>
      <c r="BD13" s="78"/>
      <c r="BE13" s="78"/>
      <c r="BF13" s="78"/>
      <c r="BG13" s="78"/>
      <c r="BH13" s="78"/>
      <c r="BI13" s="78"/>
      <c r="BJ13" s="78"/>
      <c r="BK13" s="78"/>
      <c r="BL13" s="78"/>
      <c r="BM13" s="78"/>
      <c r="BN13" s="78"/>
      <c r="BO13" s="78"/>
      <c r="BP13" s="78"/>
      <c r="BQ13" s="78"/>
      <c r="BR13" s="78"/>
      <c r="BS13" s="78"/>
      <c r="BT13" s="78"/>
      <c r="BU13" s="78"/>
      <c r="BV13" s="78"/>
      <c r="BW13" s="78"/>
      <c r="BX13" s="78"/>
      <c r="BY13" s="78"/>
      <c r="BZ13" s="78"/>
      <c r="CA13" s="78"/>
      <c r="CB13" s="78"/>
      <c r="CC13" s="78"/>
      <c r="CD13" s="78"/>
      <c r="CE13" s="78"/>
      <c r="CF13" s="78"/>
      <c r="CG13" s="78"/>
      <c r="CH13" s="78"/>
      <c r="CI13" s="78"/>
      <c r="CJ13" s="78"/>
      <c r="CK13" s="78"/>
      <c r="CL13" s="78"/>
      <c r="CM13" s="78"/>
      <c r="CN13" s="78"/>
      <c r="CO13" s="78"/>
      <c r="CP13" s="78"/>
      <c r="CQ13" s="78"/>
      <c r="CR13" s="78"/>
      <c r="CS13" s="78"/>
      <c r="CT13" s="78"/>
      <c r="CU13" s="78"/>
      <c r="CV13" s="78"/>
      <c r="CW13" s="78"/>
      <c r="CX13" s="78"/>
      <c r="CY13" s="78"/>
      <c r="CZ13" s="78"/>
      <c r="DA13" s="78"/>
      <c r="DB13" s="78"/>
      <c r="DC13" s="78"/>
      <c r="DD13" s="78"/>
      <c r="DE13" s="78"/>
      <c r="DF13" s="78"/>
      <c r="DG13" s="78"/>
      <c r="DH13" s="78"/>
      <c r="DI13" s="78"/>
      <c r="DJ13" s="78"/>
      <c r="DK13" s="78"/>
      <c r="DL13" s="78"/>
      <c r="DM13" s="78"/>
      <c r="DN13" s="78"/>
      <c r="DO13" s="78"/>
      <c r="DP13" s="78"/>
      <c r="DQ13" s="78"/>
      <c r="DR13" s="78"/>
      <c r="DS13" s="78"/>
      <c r="DT13" s="78"/>
      <c r="DU13" s="78"/>
      <c r="DV13" s="78"/>
      <c r="DW13" s="78"/>
      <c r="DX13" s="78"/>
      <c r="DY13" s="78"/>
      <c r="DZ13" s="78"/>
      <c r="EA13" s="78"/>
      <c r="EB13" s="78"/>
      <c r="EC13" s="78"/>
      <c r="ED13" s="78"/>
      <c r="EE13" s="78"/>
      <c r="EF13" s="78"/>
      <c r="EG13" s="78"/>
      <c r="EH13" s="78"/>
      <c r="EI13" s="78"/>
      <c r="EJ13" s="78"/>
      <c r="EK13" s="78"/>
      <c r="EL13" s="78"/>
      <c r="EM13" s="78"/>
      <c r="EN13" s="78"/>
      <c r="EO13" s="78"/>
      <c r="EP13" s="78"/>
      <c r="EQ13" s="78"/>
      <c r="ER13" s="78"/>
      <c r="ES13" s="78"/>
      <c r="ET13" s="78"/>
      <c r="EU13" s="78"/>
      <c r="EV13" s="78"/>
      <c r="EW13" s="78"/>
      <c r="EX13" s="78"/>
      <c r="EY13" s="78"/>
      <c r="EZ13" s="78"/>
      <c r="FA13" s="78"/>
      <c r="FB13" s="78"/>
      <c r="FC13" s="78"/>
      <c r="FD13" s="78"/>
      <c r="FE13" s="78"/>
      <c r="FF13" s="78"/>
      <c r="FG13" s="78"/>
      <c r="FH13" s="78"/>
      <c r="FI13" s="78"/>
      <c r="FJ13" s="78"/>
      <c r="FK13" s="78"/>
      <c r="FL13" s="78"/>
      <c r="FM13" s="78"/>
      <c r="FN13" s="78"/>
      <c r="FO13" s="78"/>
      <c r="FP13" s="78"/>
      <c r="FQ13" s="78"/>
      <c r="FR13" s="78"/>
      <c r="FS13" s="78"/>
      <c r="FT13" s="78"/>
      <c r="FU13" s="78"/>
      <c r="FV13" s="78"/>
      <c r="FW13" s="78"/>
      <c r="FX13" s="78"/>
      <c r="FY13" s="78"/>
      <c r="FZ13" s="78"/>
      <c r="GA13" s="78"/>
      <c r="GB13" s="78"/>
      <c r="GC13" s="78"/>
      <c r="GD13" s="78"/>
      <c r="GE13" s="78"/>
      <c r="GF13" s="78"/>
      <c r="GG13" s="78"/>
      <c r="GH13" s="78"/>
      <c r="GI13" s="78"/>
      <c r="GJ13" s="78"/>
      <c r="GK13" s="78"/>
      <c r="GL13" s="78"/>
      <c r="GM13" s="78"/>
      <c r="GN13" s="78"/>
      <c r="GO13" s="78"/>
      <c r="GP13" s="78"/>
      <c r="GQ13" s="78"/>
      <c r="GR13" s="78"/>
      <c r="GS13" s="78"/>
      <c r="GT13" s="78"/>
      <c r="GU13" s="78"/>
      <c r="GV13" s="78"/>
      <c r="GW13" s="78"/>
      <c r="GX13" s="78"/>
      <c r="GY13" s="78"/>
      <c r="GZ13" s="78"/>
      <c r="HA13" s="78"/>
      <c r="HB13" s="78"/>
      <c r="HC13" s="78"/>
      <c r="HD13" s="78"/>
      <c r="HE13" s="78"/>
      <c r="HF13" s="78"/>
      <c r="HG13" s="78"/>
      <c r="HH13" s="78"/>
      <c r="HI13" s="78"/>
      <c r="HJ13" s="78"/>
      <c r="HK13" s="78"/>
      <c r="HL13" s="78"/>
      <c r="HM13" s="78"/>
      <c r="HN13" s="78"/>
      <c r="HO13" s="78"/>
      <c r="HP13" s="78"/>
      <c r="HQ13" s="78"/>
      <c r="HR13" s="78"/>
      <c r="HS13" s="78"/>
      <c r="HT13" s="78"/>
      <c r="HU13" s="78"/>
      <c r="HV13" s="78"/>
      <c r="HW13" s="78"/>
      <c r="HX13" s="78"/>
      <c r="HY13" s="78"/>
      <c r="HZ13" s="78"/>
      <c r="IA13" s="78"/>
      <c r="IB13" s="78"/>
      <c r="IC13" s="78"/>
      <c r="ID13" s="78"/>
      <c r="IE13" s="78"/>
      <c r="IF13" s="78"/>
      <c r="IG13" s="78"/>
      <c r="IH13" s="78"/>
      <c r="II13" s="78"/>
      <c r="IJ13" s="78"/>
      <c r="IK13" s="78"/>
      <c r="IL13" s="78"/>
      <c r="IM13" s="78"/>
      <c r="IN13" s="78"/>
      <c r="IO13" s="78"/>
      <c r="IP13" s="78"/>
      <c r="IQ13" s="78"/>
      <c r="IR13" s="78"/>
      <c r="IS13" s="78"/>
      <c r="IT13" s="78"/>
      <c r="IU13" s="78"/>
      <c r="IV13" s="78"/>
      <c r="IW13" s="78"/>
      <c r="IX13" s="78"/>
      <c r="IY13" s="78"/>
      <c r="IZ13" s="78"/>
      <c r="JA13" s="78"/>
      <c r="JB13" s="78"/>
      <c r="JC13" s="78"/>
      <c r="JD13" s="78"/>
      <c r="JE13" s="78"/>
      <c r="JF13" s="78"/>
      <c r="JG13" s="78"/>
      <c r="JH13" s="78"/>
      <c r="JI13" s="78"/>
      <c r="JJ13" s="78"/>
      <c r="JK13" s="78"/>
      <c r="JL13" s="78"/>
      <c r="JM13" s="78"/>
      <c r="JN13" s="78"/>
      <c r="JO13" s="78"/>
      <c r="JP13" s="78"/>
      <c r="JQ13" s="78"/>
      <c r="JR13" s="78"/>
      <c r="JS13" s="78"/>
      <c r="JT13" s="78"/>
      <c r="JU13" s="78"/>
      <c r="JV13" s="78"/>
      <c r="JW13" s="78"/>
      <c r="JX13" s="78"/>
      <c r="JY13" s="78"/>
      <c r="JZ13" s="78"/>
      <c r="KA13" s="78"/>
      <c r="KB13" s="78"/>
      <c r="KC13" s="78"/>
      <c r="KD13" s="78"/>
      <c r="KE13" s="78"/>
      <c r="KF13" s="78"/>
      <c r="KG13" s="78"/>
      <c r="KH13" s="78"/>
      <c r="KI13" s="78"/>
      <c r="KJ13" s="78"/>
      <c r="KK13" s="78"/>
      <c r="KL13" s="78"/>
      <c r="KM13" s="78"/>
      <c r="KN13" s="78"/>
      <c r="KO13" s="78"/>
      <c r="KP13" s="78"/>
      <c r="KQ13" s="78"/>
      <c r="KR13" s="78"/>
      <c r="KS13" s="78"/>
      <c r="KT13" s="78"/>
      <c r="KU13" s="78"/>
      <c r="KV13" s="78"/>
      <c r="KW13" s="78"/>
      <c r="KX13" s="78"/>
      <c r="KY13" s="78"/>
      <c r="KZ13" s="78"/>
      <c r="LA13" s="78"/>
      <c r="LB13" s="78"/>
      <c r="LC13" s="78"/>
      <c r="LD13" s="78"/>
      <c r="LE13" s="78"/>
      <c r="LF13" s="78"/>
      <c r="LG13" s="78"/>
      <c r="LH13" s="78"/>
      <c r="LI13" s="78"/>
      <c r="LJ13" s="78"/>
      <c r="LK13" s="78"/>
      <c r="LL13" s="78"/>
      <c r="LM13" s="78"/>
      <c r="LN13" s="78"/>
      <c r="LO13" s="78"/>
      <c r="LP13" s="78"/>
      <c r="LQ13" s="78"/>
      <c r="LR13" s="78"/>
      <c r="LS13" s="78"/>
      <c r="LT13" s="78"/>
      <c r="LU13" s="78"/>
      <c r="LV13" s="78"/>
      <c r="LW13" s="78"/>
      <c r="LX13" s="78"/>
      <c r="LY13" s="78"/>
      <c r="LZ13" s="78"/>
      <c r="MA13" s="78"/>
      <c r="MB13" s="78"/>
      <c r="MC13" s="78"/>
      <c r="MD13" s="78"/>
      <c r="ME13" s="78"/>
      <c r="MF13" s="78"/>
      <c r="MG13" s="78"/>
      <c r="MH13" s="78"/>
      <c r="MI13" s="78"/>
      <c r="MJ13" s="78"/>
      <c r="MK13" s="78"/>
      <c r="ML13" s="78"/>
      <c r="MM13" s="78"/>
      <c r="MN13" s="78"/>
      <c r="MO13" s="78"/>
      <c r="MP13" s="78"/>
      <c r="MQ13" s="78"/>
      <c r="MR13" s="78"/>
      <c r="MS13" s="78"/>
      <c r="MT13" s="78"/>
      <c r="MU13" s="78"/>
      <c r="MV13" s="78"/>
      <c r="MW13" s="78"/>
      <c r="MX13" s="78"/>
      <c r="MY13" s="78"/>
      <c r="MZ13" s="78"/>
      <c r="NA13" s="78"/>
      <c r="NB13" s="78"/>
      <c r="NC13" s="78"/>
      <c r="ND13" s="78"/>
      <c r="NE13" s="78"/>
      <c r="NF13" s="78"/>
      <c r="NG13" s="78"/>
      <c r="NH13" s="78"/>
      <c r="NI13" s="78"/>
      <c r="NJ13" s="78"/>
      <c r="NK13" s="78"/>
      <c r="NL13" s="78"/>
      <c r="NM13" s="78"/>
      <c r="NN13" s="78"/>
      <c r="NO13" s="78"/>
      <c r="NP13" s="78"/>
      <c r="NQ13" s="78"/>
      <c r="NR13" s="78"/>
      <c r="NS13" s="78"/>
      <c r="NT13" s="78"/>
      <c r="NU13" s="78"/>
      <c r="NV13" s="78"/>
      <c r="NW13" s="78"/>
      <c r="NX13" s="78"/>
      <c r="NY13" s="78"/>
      <c r="NZ13" s="78"/>
      <c r="OA13" s="78"/>
      <c r="OB13" s="78"/>
      <c r="OC13" s="78"/>
      <c r="OD13" s="78"/>
      <c r="OE13" s="78"/>
      <c r="OF13" s="78"/>
      <c r="OG13" s="78"/>
      <c r="OH13" s="78"/>
      <c r="OI13" s="78"/>
      <c r="OJ13" s="78"/>
      <c r="OK13" s="78"/>
      <c r="OL13" s="78"/>
      <c r="OM13" s="78"/>
      <c r="ON13" s="78"/>
      <c r="OO13" s="78"/>
      <c r="OP13" s="78"/>
      <c r="OQ13" s="78"/>
      <c r="OR13" s="78"/>
      <c r="OS13" s="78"/>
      <c r="OT13" s="78"/>
      <c r="OU13" s="78"/>
      <c r="OV13" s="78"/>
      <c r="OW13" s="78"/>
      <c r="OX13" s="78"/>
      <c r="OY13" s="78"/>
      <c r="OZ13" s="78"/>
      <c r="PA13" s="78"/>
      <c r="PB13" s="78"/>
      <c r="PC13" s="78"/>
      <c r="PD13" s="78"/>
      <c r="PE13" s="78"/>
      <c r="PF13" s="78"/>
      <c r="PG13" s="78"/>
      <c r="PH13" s="78"/>
      <c r="PI13" s="78"/>
      <c r="PJ13" s="78"/>
      <c r="PK13" s="78"/>
      <c r="PL13" s="78"/>
      <c r="PM13" s="78"/>
      <c r="PN13" s="78"/>
      <c r="PO13" s="78"/>
      <c r="PP13" s="78"/>
      <c r="PQ13" s="78"/>
      <c r="PR13" s="78"/>
      <c r="PS13" s="78"/>
      <c r="PT13" s="78"/>
      <c r="PU13" s="78"/>
      <c r="PV13" s="78"/>
      <c r="PW13" s="78"/>
      <c r="PX13" s="78"/>
      <c r="PY13" s="78"/>
      <c r="PZ13" s="78"/>
      <c r="QA13" s="78"/>
      <c r="QB13" s="78"/>
      <c r="QC13" s="78"/>
      <c r="QD13" s="78"/>
      <c r="QE13" s="78"/>
      <c r="QF13" s="78"/>
      <c r="QG13" s="78"/>
      <c r="QH13" s="78"/>
      <c r="QI13" s="78"/>
      <c r="QJ13" s="78"/>
      <c r="QK13" s="78"/>
      <c r="QL13" s="78"/>
      <c r="QM13" s="78"/>
      <c r="QN13" s="78"/>
      <c r="QO13" s="78"/>
      <c r="QP13" s="78"/>
      <c r="QQ13" s="78"/>
      <c r="QR13" s="78"/>
      <c r="QS13" s="78"/>
      <c r="QT13" s="78"/>
      <c r="QU13" s="78"/>
      <c r="QV13" s="78"/>
      <c r="QW13" s="78"/>
      <c r="QX13" s="78"/>
      <c r="QY13" s="78"/>
      <c r="QZ13" s="78"/>
      <c r="RA13" s="78"/>
      <c r="RB13" s="78"/>
      <c r="RC13" s="78"/>
      <c r="RD13" s="78"/>
      <c r="RE13" s="78"/>
      <c r="RF13" s="78"/>
      <c r="RG13" s="78"/>
      <c r="RH13" s="78"/>
      <c r="RI13" s="78"/>
      <c r="RJ13" s="78"/>
      <c r="RK13" s="78"/>
      <c r="RL13" s="78"/>
      <c r="RM13" s="78"/>
      <c r="RN13" s="78"/>
      <c r="RO13" s="78"/>
      <c r="RP13" s="78"/>
      <c r="RQ13" s="78"/>
      <c r="RR13" s="78"/>
      <c r="RS13" s="78"/>
      <c r="RT13" s="78"/>
      <c r="RU13" s="78"/>
      <c r="RV13" s="78"/>
      <c r="RW13" s="78"/>
      <c r="RX13" s="78"/>
      <c r="RY13" s="78"/>
      <c r="RZ13" s="78"/>
      <c r="SA13" s="78"/>
      <c r="SB13" s="78"/>
      <c r="SC13" s="78"/>
      <c r="SD13" s="78"/>
      <c r="SE13" s="78"/>
      <c r="SF13" s="78"/>
      <c r="SG13" s="78"/>
      <c r="SH13" s="78"/>
      <c r="SI13" s="78"/>
      <c r="SJ13" s="78"/>
      <c r="SK13" s="78"/>
      <c r="SL13" s="78"/>
      <c r="SM13" s="78"/>
      <c r="SN13" s="78"/>
      <c r="SO13" s="78"/>
      <c r="SP13" s="78"/>
      <c r="SQ13" s="78"/>
      <c r="SR13" s="78"/>
      <c r="SS13" s="78"/>
      <c r="ST13" s="78"/>
      <c r="SU13" s="78"/>
      <c r="SV13" s="78"/>
      <c r="SW13" s="78"/>
      <c r="SX13" s="78"/>
      <c r="SY13" s="78"/>
      <c r="SZ13" s="78"/>
      <c r="TA13" s="78"/>
      <c r="TB13" s="78"/>
      <c r="TC13" s="78"/>
      <c r="TD13" s="78"/>
      <c r="TE13" s="78"/>
      <c r="TF13" s="78"/>
      <c r="TG13" s="78"/>
      <c r="TH13" s="78"/>
      <c r="TI13" s="78"/>
      <c r="TJ13" s="78"/>
      <c r="TK13" s="78"/>
      <c r="TL13" s="78"/>
      <c r="TM13" s="78"/>
      <c r="TN13" s="78"/>
      <c r="TO13" s="78"/>
      <c r="TP13" s="78"/>
      <c r="TQ13" s="78"/>
      <c r="TR13" s="78"/>
      <c r="TS13" s="78"/>
      <c r="TT13" s="78"/>
      <c r="TU13" s="78"/>
      <c r="TV13" s="78"/>
      <c r="TW13" s="78"/>
      <c r="TX13" s="78"/>
      <c r="TY13" s="78"/>
      <c r="TZ13" s="78"/>
      <c r="UA13" s="78"/>
      <c r="UB13" s="78"/>
      <c r="UC13" s="78"/>
      <c r="UD13" s="78"/>
      <c r="UE13" s="78"/>
      <c r="UF13" s="78"/>
      <c r="UG13" s="78"/>
      <c r="UH13" s="78"/>
      <c r="UI13" s="78"/>
      <c r="UJ13" s="78"/>
      <c r="UK13" s="78"/>
      <c r="UL13" s="78"/>
      <c r="UM13" s="78"/>
      <c r="UN13" s="78"/>
      <c r="UO13" s="78"/>
      <c r="UP13" s="78"/>
      <c r="UQ13" s="78"/>
      <c r="UR13" s="78"/>
      <c r="US13" s="78"/>
      <c r="UT13" s="78"/>
      <c r="UU13" s="78"/>
      <c r="UV13" s="78"/>
      <c r="UW13" s="78"/>
      <c r="UX13" s="78"/>
      <c r="UY13" s="78"/>
      <c r="UZ13" s="78"/>
      <c r="VA13" s="78"/>
      <c r="VB13" s="78"/>
      <c r="VC13" s="78"/>
      <c r="VD13" s="78"/>
      <c r="VE13" s="78"/>
      <c r="VF13" s="78"/>
      <c r="VG13" s="78"/>
      <c r="VH13" s="78"/>
      <c r="VI13" s="78"/>
      <c r="VJ13" s="78"/>
      <c r="VK13" s="78"/>
      <c r="VL13" s="78"/>
      <c r="VM13" s="78"/>
      <c r="VN13" s="78"/>
      <c r="VO13" s="78"/>
      <c r="VP13" s="78"/>
      <c r="VQ13" s="78"/>
      <c r="VR13" s="78"/>
      <c r="VS13" s="78"/>
      <c r="VT13" s="78"/>
      <c r="VU13" s="78"/>
      <c r="VV13" s="78"/>
      <c r="VW13" s="78"/>
      <c r="VX13" s="78"/>
      <c r="VY13" s="78"/>
      <c r="VZ13" s="78"/>
      <c r="WA13" s="78"/>
      <c r="WB13" s="78"/>
      <c r="WC13" s="78"/>
      <c r="WD13" s="78"/>
      <c r="WE13" s="78"/>
      <c r="WF13" s="78"/>
      <c r="WG13" s="78"/>
      <c r="WH13" s="78"/>
      <c r="WI13" s="78"/>
      <c r="WJ13" s="78"/>
      <c r="WK13" s="78"/>
      <c r="WL13" s="78"/>
      <c r="WM13" s="78"/>
      <c r="WN13" s="78"/>
      <c r="WO13" s="78"/>
      <c r="WP13" s="78"/>
      <c r="WQ13" s="78"/>
      <c r="WR13" s="78"/>
      <c r="WS13" s="78"/>
      <c r="WT13" s="78"/>
      <c r="WU13" s="78"/>
      <c r="WV13" s="78"/>
      <c r="WW13" s="78"/>
      <c r="WX13" s="78"/>
      <c r="WY13" s="78"/>
      <c r="WZ13" s="78"/>
      <c r="XA13" s="78"/>
      <c r="XB13" s="78"/>
      <c r="XC13" s="78"/>
      <c r="XD13" s="78"/>
      <c r="XE13" s="78"/>
      <c r="XF13" s="78"/>
      <c r="XG13" s="78"/>
      <c r="XH13" s="78"/>
      <c r="XI13" s="78"/>
      <c r="XJ13" s="78"/>
      <c r="XK13" s="78"/>
      <c r="XL13" s="78"/>
      <c r="XM13" s="78"/>
      <c r="XN13" s="78"/>
      <c r="XO13" s="78"/>
      <c r="XP13" s="78"/>
      <c r="XQ13" s="78"/>
      <c r="XR13" s="78"/>
      <c r="XS13" s="78"/>
      <c r="XT13" s="78"/>
      <c r="XU13" s="78"/>
      <c r="XV13" s="78"/>
      <c r="XW13" s="78"/>
      <c r="XX13" s="78"/>
      <c r="XY13" s="78"/>
      <c r="XZ13" s="78"/>
      <c r="YA13" s="78"/>
      <c r="YB13" s="78"/>
      <c r="YC13" s="78"/>
      <c r="YD13" s="78"/>
      <c r="YE13" s="78"/>
      <c r="YF13" s="78"/>
      <c r="YG13" s="78"/>
      <c r="YH13" s="78"/>
      <c r="YI13" s="78"/>
      <c r="YJ13" s="78"/>
      <c r="YK13" s="78"/>
      <c r="YL13" s="78"/>
      <c r="YM13" s="78"/>
      <c r="YN13" s="78"/>
      <c r="YO13" s="78"/>
      <c r="YP13" s="78"/>
      <c r="YQ13" s="78"/>
      <c r="YR13" s="78"/>
      <c r="YS13" s="78"/>
      <c r="YT13" s="78"/>
      <c r="YU13" s="78"/>
      <c r="YV13" s="78"/>
      <c r="YW13" s="78"/>
      <c r="YX13" s="78"/>
      <c r="YY13" s="78"/>
      <c r="YZ13" s="78"/>
      <c r="ZA13" s="78"/>
      <c r="ZB13" s="78"/>
      <c r="ZC13" s="78"/>
      <c r="ZD13" s="78"/>
      <c r="ZE13" s="78"/>
      <c r="ZF13" s="78"/>
      <c r="ZG13" s="78"/>
      <c r="ZH13" s="78"/>
      <c r="ZI13" s="78"/>
      <c r="ZJ13" s="78"/>
      <c r="ZK13" s="78"/>
      <c r="ZL13" s="78"/>
      <c r="ZM13" s="78"/>
      <c r="ZN13" s="78"/>
      <c r="ZO13" s="78"/>
      <c r="ZP13" s="78"/>
      <c r="ZQ13" s="78"/>
      <c r="ZR13" s="78"/>
      <c r="ZS13" s="78"/>
      <c r="ZT13" s="78"/>
      <c r="ZU13" s="78"/>
      <c r="ZV13" s="78"/>
      <c r="ZW13" s="78"/>
      <c r="ZX13" s="78"/>
      <c r="ZY13" s="78"/>
      <c r="ZZ13" s="78"/>
      <c r="AAA13" s="78"/>
      <c r="AAB13" s="78"/>
      <c r="AAC13" s="78"/>
      <c r="AAD13" s="78"/>
      <c r="AAE13" s="78"/>
      <c r="AAF13" s="78"/>
      <c r="AAG13" s="78"/>
      <c r="AAH13" s="78"/>
      <c r="AAI13" s="78"/>
      <c r="AAJ13" s="78"/>
      <c r="AAK13" s="78"/>
      <c r="AAL13" s="78"/>
      <c r="AAM13" s="78"/>
      <c r="AAN13" s="78"/>
      <c r="AAO13" s="78"/>
      <c r="AAP13" s="78"/>
      <c r="AAQ13" s="78"/>
      <c r="AAR13" s="78"/>
      <c r="AAS13" s="78"/>
      <c r="AAT13" s="78"/>
      <c r="AAU13" s="78"/>
      <c r="AAV13" s="78"/>
      <c r="AAW13" s="78"/>
      <c r="AAX13" s="78"/>
      <c r="AAY13" s="78"/>
      <c r="AAZ13" s="78"/>
      <c r="ABA13" s="78"/>
      <c r="ABB13" s="78"/>
      <c r="ABC13" s="78"/>
      <c r="ABD13" s="78"/>
      <c r="ABE13" s="78"/>
      <c r="ABF13" s="78"/>
      <c r="ABG13" s="78"/>
      <c r="ABH13" s="78"/>
      <c r="ABI13" s="78"/>
      <c r="ABJ13" s="78"/>
      <c r="ABK13" s="78"/>
      <c r="ABL13" s="78"/>
      <c r="ABM13" s="78"/>
      <c r="ABN13" s="78"/>
      <c r="ABO13" s="78"/>
      <c r="ABP13" s="78"/>
      <c r="ABQ13" s="78"/>
      <c r="ABR13" s="78"/>
      <c r="ABS13" s="78"/>
      <c r="ABT13" s="78"/>
      <c r="ABU13" s="78"/>
      <c r="ABV13" s="78"/>
      <c r="ABW13" s="78"/>
      <c r="ABX13" s="78"/>
      <c r="ABY13" s="78"/>
      <c r="ABZ13" s="78"/>
      <c r="ACA13" s="78"/>
      <c r="ACB13" s="78"/>
      <c r="ACC13" s="78"/>
      <c r="ACD13" s="78"/>
      <c r="ACE13" s="78"/>
      <c r="ACF13" s="78"/>
      <c r="ACG13" s="78"/>
      <c r="ACH13" s="78"/>
      <c r="ACI13" s="78"/>
      <c r="ACJ13" s="78"/>
      <c r="ACK13" s="78"/>
      <c r="ACL13" s="78"/>
      <c r="ACM13" s="78"/>
      <c r="ACN13" s="78"/>
      <c r="ACO13" s="78"/>
      <c r="ACP13" s="78"/>
      <c r="ACQ13" s="78"/>
      <c r="ACR13" s="78"/>
      <c r="ACS13" s="78"/>
      <c r="ACT13" s="78"/>
      <c r="ACU13" s="78"/>
      <c r="ACV13" s="78"/>
      <c r="ACW13" s="78"/>
      <c r="ACX13" s="78"/>
      <c r="ACY13" s="78"/>
      <c r="ACZ13" s="78"/>
      <c r="ADA13" s="78"/>
      <c r="ADB13" s="78"/>
      <c r="ADC13" s="78"/>
      <c r="ADD13" s="78"/>
      <c r="ADE13" s="78"/>
      <c r="ADF13" s="78"/>
      <c r="ADG13" s="78"/>
      <c r="ADH13" s="78"/>
      <c r="ADI13" s="78"/>
      <c r="ADJ13" s="78"/>
      <c r="ADK13" s="78"/>
      <c r="ADL13" s="78"/>
      <c r="ADM13" s="78"/>
      <c r="ADN13" s="78"/>
      <c r="ADO13" s="78"/>
      <c r="ADP13" s="78"/>
      <c r="ADQ13" s="78"/>
      <c r="ADR13" s="78"/>
      <c r="ADS13" s="78"/>
      <c r="ADT13" s="78"/>
      <c r="ADU13" s="78"/>
      <c r="ADV13" s="78"/>
      <c r="ADW13" s="78"/>
      <c r="ADX13" s="78"/>
      <c r="ADY13" s="78"/>
      <c r="ADZ13" s="78"/>
      <c r="AEA13" s="78"/>
      <c r="AEB13" s="78"/>
      <c r="AEC13" s="78"/>
      <c r="AED13" s="78"/>
      <c r="AEE13" s="78"/>
      <c r="AEF13" s="78"/>
      <c r="AEG13" s="78"/>
      <c r="AEH13" s="78"/>
      <c r="AEI13" s="78"/>
      <c r="AEJ13" s="78"/>
      <c r="AEK13" s="78"/>
      <c r="AEL13" s="78"/>
      <c r="AEM13" s="78"/>
      <c r="AEN13" s="78"/>
      <c r="AEO13" s="78"/>
      <c r="AEP13" s="78"/>
      <c r="AEQ13" s="78"/>
      <c r="AER13" s="78"/>
      <c r="AES13" s="78"/>
      <c r="AET13" s="78"/>
      <c r="AEU13" s="78"/>
      <c r="AEV13" s="78"/>
      <c r="AEW13" s="78"/>
      <c r="AEX13" s="78"/>
      <c r="AEY13" s="78"/>
      <c r="AEZ13" s="78"/>
      <c r="AFA13" s="78"/>
      <c r="AFB13" s="78"/>
      <c r="AFC13" s="78"/>
      <c r="AFD13" s="78"/>
      <c r="AFE13" s="78"/>
      <c r="AFF13" s="78"/>
      <c r="AFG13" s="78"/>
      <c r="AFH13" s="78"/>
      <c r="AFI13" s="78"/>
      <c r="AFJ13" s="78"/>
      <c r="AFK13" s="78"/>
      <c r="AFL13" s="78"/>
      <c r="AFM13" s="78"/>
      <c r="AFN13" s="78"/>
      <c r="AFO13" s="78"/>
      <c r="AFP13" s="78"/>
      <c r="AFQ13" s="78"/>
      <c r="AFR13" s="78"/>
      <c r="AFS13" s="78"/>
      <c r="AFT13" s="78"/>
      <c r="AFU13" s="78"/>
      <c r="AFV13" s="78"/>
      <c r="AFW13" s="78"/>
      <c r="AFX13" s="78"/>
      <c r="AFY13" s="78"/>
      <c r="AFZ13" s="78"/>
      <c r="AGA13" s="78"/>
      <c r="AGB13" s="78"/>
      <c r="AGC13" s="78"/>
      <c r="AGD13" s="78"/>
      <c r="AGE13" s="78"/>
      <c r="AGF13" s="78"/>
      <c r="AGG13" s="78"/>
      <c r="AGH13" s="78"/>
      <c r="AGI13" s="78"/>
      <c r="AGJ13" s="78"/>
      <c r="AGK13" s="78"/>
      <c r="AGL13" s="78"/>
      <c r="AGM13" s="78"/>
      <c r="AGN13" s="78"/>
      <c r="AGO13" s="78"/>
      <c r="AGP13" s="78"/>
      <c r="AGQ13" s="78"/>
      <c r="AGR13" s="78"/>
      <c r="AGS13" s="78"/>
      <c r="AGT13" s="78"/>
      <c r="AGU13" s="78"/>
      <c r="AGV13" s="78"/>
      <c r="AGW13" s="78"/>
      <c r="AGX13" s="78"/>
      <c r="AGY13" s="78"/>
      <c r="AGZ13" s="78"/>
      <c r="AHA13" s="78"/>
      <c r="AHB13" s="78"/>
      <c r="AHC13" s="78"/>
      <c r="AHD13" s="78"/>
      <c r="AHE13" s="78"/>
      <c r="AHF13" s="78"/>
      <c r="AHG13" s="78"/>
      <c r="AHH13" s="78"/>
      <c r="AHI13" s="78"/>
      <c r="AHJ13" s="78"/>
      <c r="AHK13" s="78"/>
      <c r="AHL13" s="78"/>
      <c r="AHM13" s="78"/>
      <c r="AHN13" s="78"/>
      <c r="AHO13" s="78"/>
      <c r="AHP13" s="78"/>
      <c r="AHQ13" s="78"/>
      <c r="AHR13" s="78"/>
      <c r="AHS13" s="78"/>
      <c r="AHT13" s="78"/>
      <c r="AHU13" s="78"/>
      <c r="AHV13" s="78"/>
      <c r="AHW13" s="78"/>
      <c r="AHX13" s="78"/>
      <c r="AHY13" s="78"/>
      <c r="AHZ13" s="78"/>
      <c r="AIA13" s="78"/>
      <c r="AIB13" s="78"/>
      <c r="AIC13" s="78"/>
      <c r="AID13" s="78"/>
      <c r="AIE13" s="78"/>
      <c r="AIF13" s="78"/>
      <c r="AIG13" s="78"/>
      <c r="AIH13" s="78"/>
      <c r="AII13" s="78"/>
      <c r="AIJ13" s="78"/>
      <c r="AIK13" s="78"/>
      <c r="AIL13" s="78"/>
      <c r="AIM13" s="78"/>
      <c r="AIN13" s="78"/>
      <c r="AIO13" s="78"/>
      <c r="AIP13" s="78"/>
      <c r="AIQ13" s="78"/>
      <c r="AIR13" s="78"/>
      <c r="AIS13" s="78"/>
      <c r="AIT13" s="78"/>
      <c r="AIU13" s="78"/>
      <c r="AIV13" s="78"/>
      <c r="AIW13" s="78"/>
      <c r="AIX13" s="78"/>
      <c r="AIY13" s="78"/>
      <c r="AIZ13" s="78"/>
      <c r="AJA13" s="78"/>
      <c r="AJB13" s="78"/>
      <c r="AJC13" s="78"/>
      <c r="AJD13" s="78"/>
      <c r="AJE13" s="78"/>
      <c r="AJF13" s="78"/>
      <c r="AJG13" s="78"/>
      <c r="AJH13" s="78"/>
      <c r="AJI13" s="78"/>
      <c r="AJJ13" s="78"/>
      <c r="AJK13" s="78"/>
      <c r="AJL13" s="78"/>
      <c r="AJM13" s="78"/>
      <c r="AJN13" s="78"/>
      <c r="AJO13" s="78"/>
      <c r="AJP13" s="78"/>
      <c r="AJQ13" s="78"/>
      <c r="AJR13" s="78"/>
      <c r="AJS13" s="78"/>
      <c r="AJT13" s="78"/>
      <c r="AJU13" s="78"/>
      <c r="AJV13" s="78"/>
      <c r="AJW13" s="78"/>
      <c r="AJX13" s="78"/>
      <c r="AJY13" s="78"/>
      <c r="AJZ13" s="78"/>
      <c r="AKA13" s="78"/>
      <c r="AKB13" s="78"/>
      <c r="AKC13" s="78"/>
      <c r="AKD13" s="78"/>
      <c r="AKE13" s="78"/>
      <c r="AKF13" s="78"/>
      <c r="AKG13" s="78"/>
      <c r="AKH13" s="78"/>
      <c r="AKI13" s="78"/>
      <c r="AKJ13" s="78"/>
      <c r="AKK13" s="78"/>
      <c r="AKL13" s="78"/>
      <c r="AKM13" s="78"/>
      <c r="AKN13" s="78"/>
      <c r="AKO13" s="78"/>
      <c r="AKP13" s="78"/>
      <c r="AKQ13" s="78"/>
      <c r="AKR13" s="78"/>
      <c r="AKS13" s="78"/>
      <c r="AKT13" s="78"/>
      <c r="AKU13" s="78"/>
      <c r="AKV13" s="78"/>
      <c r="AKW13" s="78"/>
      <c r="AKX13" s="78"/>
      <c r="AKY13" s="78"/>
      <c r="AKZ13" s="78"/>
      <c r="ALA13" s="78"/>
      <c r="ALB13" s="78"/>
      <c r="ALC13" s="78"/>
      <c r="ALD13" s="78"/>
      <c r="ALE13" s="78"/>
      <c r="ALF13" s="78"/>
      <c r="ALG13" s="78"/>
      <c r="ALH13" s="78"/>
      <c r="ALI13" s="78"/>
      <c r="ALJ13" s="78"/>
      <c r="ALK13" s="78"/>
      <c r="ALL13" s="78"/>
      <c r="ALM13" s="78"/>
      <c r="ALN13" s="78"/>
      <c r="ALO13" s="78"/>
      <c r="ALP13" s="78"/>
      <c r="ALQ13" s="78"/>
      <c r="ALR13" s="78"/>
      <c r="ALS13" s="78"/>
      <c r="ALT13" s="78"/>
      <c r="ALU13" s="78"/>
      <c r="ALV13" s="78"/>
      <c r="ALW13" s="78"/>
      <c r="ALX13" s="78"/>
      <c r="ALY13" s="78"/>
      <c r="ALZ13" s="78"/>
      <c r="AMA13" s="78"/>
      <c r="AMB13" s="78"/>
      <c r="AMC13" s="78"/>
      <c r="AMD13" s="78"/>
      <c r="AME13" s="78"/>
      <c r="AMF13" s="78"/>
      <c r="AMG13" s="78"/>
      <c r="AMH13" s="78"/>
      <c r="AMI13" s="78"/>
      <c r="AMJ13" s="78"/>
      <c r="AMK13" s="78"/>
      <c r="AML13" s="78"/>
      <c r="AMM13" s="78"/>
      <c r="AMN13" s="78"/>
    </row>
    <row r="14" spans="1:1028" s="438" customFormat="1">
      <c r="A14" s="355"/>
      <c r="B14" s="449" t="s">
        <v>1462</v>
      </c>
      <c r="C14" s="350" t="s">
        <v>1463</v>
      </c>
      <c r="D14" s="448">
        <v>6</v>
      </c>
      <c r="E14" s="453">
        <f t="shared" ref="E14:E22" si="1">D14*1</f>
        <v>6</v>
      </c>
      <c r="F14" s="442">
        <f>Cable_Details!I25</f>
        <v>14.2852</v>
      </c>
      <c r="G14" s="442">
        <f>$E14*$F14</f>
        <v>85.711199999999991</v>
      </c>
      <c r="H14" s="168"/>
      <c r="I14" s="453">
        <f t="shared" ref="I14:I22" si="2">$D14*12</f>
        <v>72</v>
      </c>
      <c r="J14" s="442">
        <f>Cable_Details!L25</f>
        <v>14.053000000000001</v>
      </c>
      <c r="K14" s="442">
        <f t="shared" ref="K14:K22" si="3">$I14*$J14</f>
        <v>1011.816</v>
      </c>
      <c r="L14" s="168"/>
      <c r="M14" s="453">
        <f>($D14-1)*52</f>
        <v>260</v>
      </c>
      <c r="N14" s="442">
        <f>Cable_Details!O25</f>
        <v>14.053000000000001</v>
      </c>
      <c r="O14" s="442">
        <f t="shared" ref="O14:O22" si="4">$M14*$N14</f>
        <v>3653.78</v>
      </c>
      <c r="P14" s="442"/>
      <c r="Q14" s="470">
        <v>52</v>
      </c>
      <c r="R14" s="442">
        <f>Cable_Details!O25</f>
        <v>14.053000000000001</v>
      </c>
      <c r="S14" s="442">
        <f t="shared" ref="S14:S22" si="5">$Q14*$R14</f>
        <v>730.75600000000009</v>
      </c>
    </row>
    <row r="15" spans="1:1028" s="438" customFormat="1">
      <c r="A15" s="355"/>
      <c r="B15" s="449" t="s">
        <v>1464</v>
      </c>
      <c r="C15" s="350" t="s">
        <v>1465</v>
      </c>
      <c r="D15" s="448">
        <v>48</v>
      </c>
      <c r="E15" s="453">
        <f t="shared" si="1"/>
        <v>48</v>
      </c>
      <c r="F15" s="442">
        <f>Cable_Details!I28</f>
        <v>21.32</v>
      </c>
      <c r="G15" s="442">
        <f t="shared" ref="G15:G22" si="6">$E15*$F15</f>
        <v>1023.36</v>
      </c>
      <c r="H15" s="168"/>
      <c r="I15" s="453">
        <f t="shared" si="2"/>
        <v>576</v>
      </c>
      <c r="J15" s="442">
        <f>Cable_Details!L28</f>
        <v>7.21</v>
      </c>
      <c r="K15" s="442">
        <f t="shared" si="3"/>
        <v>4152.96</v>
      </c>
      <c r="L15" s="168"/>
      <c r="M15" s="453">
        <f>$D15*52/6*4.5</f>
        <v>1872</v>
      </c>
      <c r="N15" s="442">
        <f>Cable_Details!O28</f>
        <v>5.48</v>
      </c>
      <c r="O15" s="442">
        <f t="shared" si="4"/>
        <v>10258.560000000001</v>
      </c>
      <c r="P15" s="442"/>
      <c r="Q15" s="168">
        <v>624</v>
      </c>
      <c r="R15" s="442">
        <f>Cable_Details!O28</f>
        <v>5.48</v>
      </c>
      <c r="S15" s="442">
        <f t="shared" si="5"/>
        <v>3419.5200000000004</v>
      </c>
    </row>
    <row r="16" spans="1:1028" s="438" customFormat="1">
      <c r="A16" s="355"/>
      <c r="B16" s="449" t="s">
        <v>1466</v>
      </c>
      <c r="C16" s="350" t="s">
        <v>1467</v>
      </c>
      <c r="D16" s="448">
        <v>48</v>
      </c>
      <c r="E16" s="453">
        <f t="shared" si="1"/>
        <v>48</v>
      </c>
      <c r="F16" s="442">
        <f>Cable_Details!I31</f>
        <v>21.32</v>
      </c>
      <c r="G16" s="442">
        <f t="shared" si="6"/>
        <v>1023.36</v>
      </c>
      <c r="H16" s="168"/>
      <c r="I16" s="453">
        <f t="shared" si="2"/>
        <v>576</v>
      </c>
      <c r="J16" s="442">
        <f>Cable_Details!L31</f>
        <v>7.21</v>
      </c>
      <c r="K16" s="442">
        <f t="shared" si="3"/>
        <v>4152.96</v>
      </c>
      <c r="L16" s="168"/>
      <c r="M16" s="453">
        <f>$D16*52/6*4.5</f>
        <v>1872</v>
      </c>
      <c r="N16" s="442">
        <f>Cable_Details!O31</f>
        <v>5.48</v>
      </c>
      <c r="O16" s="442">
        <f t="shared" si="4"/>
        <v>10258.560000000001</v>
      </c>
      <c r="P16" s="442"/>
      <c r="Q16" s="168">
        <v>624</v>
      </c>
      <c r="R16" s="442">
        <f>Cable_Details!O31</f>
        <v>5.48</v>
      </c>
      <c r="S16" s="442">
        <f t="shared" si="5"/>
        <v>3419.5200000000004</v>
      </c>
    </row>
    <row r="17" spans="1:1028" s="438" customFormat="1">
      <c r="A17" s="355"/>
      <c r="B17" s="449" t="s">
        <v>1468</v>
      </c>
      <c r="C17" s="350" t="s">
        <v>1469</v>
      </c>
      <c r="D17" s="448">
        <v>48</v>
      </c>
      <c r="E17" s="453">
        <f t="shared" si="1"/>
        <v>48</v>
      </c>
      <c r="F17" s="442">
        <f>Cable_Details!I40</f>
        <v>63.85</v>
      </c>
      <c r="G17" s="442">
        <f t="shared" si="6"/>
        <v>3064.8</v>
      </c>
      <c r="H17" s="168"/>
      <c r="I17" s="453">
        <f t="shared" si="2"/>
        <v>576</v>
      </c>
      <c r="J17" s="442">
        <f>Cable_Details!L40</f>
        <v>49.7</v>
      </c>
      <c r="K17" s="442">
        <f t="shared" si="3"/>
        <v>28627.200000000001</v>
      </c>
      <c r="L17" s="168"/>
      <c r="M17" s="453">
        <f>$D17*52/6*4.5</f>
        <v>1872</v>
      </c>
      <c r="N17" s="442">
        <f>Cable_Details!O40</f>
        <v>44.4</v>
      </c>
      <c r="O17" s="442">
        <f t="shared" si="4"/>
        <v>83116.800000000003</v>
      </c>
      <c r="P17" s="442"/>
      <c r="Q17" s="168">
        <v>624</v>
      </c>
      <c r="R17" s="442">
        <f>Cable_Details!O40</f>
        <v>44.4</v>
      </c>
      <c r="S17" s="442">
        <f t="shared" si="5"/>
        <v>27705.599999999999</v>
      </c>
    </row>
    <row r="18" spans="1:1028" s="438" customFormat="1">
      <c r="A18" s="355"/>
      <c r="B18" s="449" t="s">
        <v>1470</v>
      </c>
      <c r="C18" s="350" t="s">
        <v>1471</v>
      </c>
      <c r="D18" s="448">
        <v>48</v>
      </c>
      <c r="E18" s="453">
        <f t="shared" si="1"/>
        <v>48</v>
      </c>
      <c r="F18" s="442">
        <f>Cable_Details!I49</f>
        <v>63.85</v>
      </c>
      <c r="G18" s="442">
        <f t="shared" si="6"/>
        <v>3064.8</v>
      </c>
      <c r="H18" s="168"/>
      <c r="I18" s="453">
        <f t="shared" si="2"/>
        <v>576</v>
      </c>
      <c r="J18" s="442">
        <f>Cable_Details!L49</f>
        <v>49.7</v>
      </c>
      <c r="K18" s="442">
        <f t="shared" si="3"/>
        <v>28627.200000000001</v>
      </c>
      <c r="L18" s="168"/>
      <c r="M18" s="453">
        <f>$D18*52/6*4.5</f>
        <v>1872</v>
      </c>
      <c r="N18" s="442">
        <f>Cable_Details!O49</f>
        <v>44.4</v>
      </c>
      <c r="O18" s="442">
        <f t="shared" si="4"/>
        <v>83116.800000000003</v>
      </c>
      <c r="P18" s="442"/>
      <c r="Q18" s="168">
        <v>624</v>
      </c>
      <c r="R18" s="442">
        <f>Cable_Details!O49</f>
        <v>44.4</v>
      </c>
      <c r="S18" s="442">
        <f t="shared" si="5"/>
        <v>27705.599999999999</v>
      </c>
    </row>
    <row r="19" spans="1:1028" s="438" customFormat="1">
      <c r="A19" s="355"/>
      <c r="B19" s="449" t="s">
        <v>1472</v>
      </c>
      <c r="C19" s="350" t="s">
        <v>1473</v>
      </c>
      <c r="D19" s="448">
        <v>6</v>
      </c>
      <c r="E19" s="453">
        <f t="shared" si="1"/>
        <v>6</v>
      </c>
      <c r="F19" s="442">
        <f>Cable_Details!I56</f>
        <v>102.46392</v>
      </c>
      <c r="G19" s="442">
        <f t="shared" si="6"/>
        <v>614.78351999999995</v>
      </c>
      <c r="H19" s="168"/>
      <c r="I19" s="453">
        <f t="shared" si="2"/>
        <v>72</v>
      </c>
      <c r="J19" s="442">
        <f>Cable_Details!L56</f>
        <v>92.463920000000002</v>
      </c>
      <c r="K19" s="442">
        <f t="shared" si="3"/>
        <v>6657.4022400000003</v>
      </c>
      <c r="L19" s="168"/>
      <c r="M19" s="453">
        <f t="shared" ref="M19:M20" si="7">$D19*52</f>
        <v>312</v>
      </c>
      <c r="N19" s="442">
        <f>Cable_Details!O56</f>
        <v>75.636279999999999</v>
      </c>
      <c r="O19" s="442">
        <f t="shared" si="4"/>
        <v>23598.519359999998</v>
      </c>
      <c r="P19" s="442"/>
      <c r="Q19" s="168">
        <v>0</v>
      </c>
      <c r="R19" s="442">
        <f>Cable_Details!O56</f>
        <v>75.636279999999999</v>
      </c>
      <c r="S19" s="442">
        <f t="shared" si="5"/>
        <v>0</v>
      </c>
    </row>
    <row r="20" spans="1:1028" s="438" customFormat="1">
      <c r="A20" s="355"/>
      <c r="B20" s="449" t="s">
        <v>1474</v>
      </c>
      <c r="C20" s="350" t="s">
        <v>1475</v>
      </c>
      <c r="D20" s="448">
        <v>2</v>
      </c>
      <c r="E20" s="453">
        <f t="shared" si="1"/>
        <v>2</v>
      </c>
      <c r="F20" s="442">
        <f>Cable_Details!I63</f>
        <v>97.983919999999998</v>
      </c>
      <c r="G20" s="442">
        <f t="shared" si="6"/>
        <v>195.96784</v>
      </c>
      <c r="H20" s="168"/>
      <c r="I20" s="453">
        <f t="shared" si="2"/>
        <v>24</v>
      </c>
      <c r="J20" s="442">
        <f>Cable_Details!L63</f>
        <v>87.983919999999998</v>
      </c>
      <c r="K20" s="442">
        <f t="shared" si="3"/>
        <v>2111.6140799999998</v>
      </c>
      <c r="L20" s="168"/>
      <c r="M20" s="453">
        <f t="shared" si="7"/>
        <v>104</v>
      </c>
      <c r="N20" s="442">
        <f>Cable_Details!O63</f>
        <v>78.196280000000002</v>
      </c>
      <c r="O20" s="442">
        <f t="shared" si="4"/>
        <v>8132.4131200000002</v>
      </c>
      <c r="P20" s="442"/>
      <c r="Q20" s="168">
        <v>0</v>
      </c>
      <c r="R20" s="442">
        <f>Cable_Details!O63</f>
        <v>78.196280000000002</v>
      </c>
      <c r="S20" s="442">
        <f t="shared" si="5"/>
        <v>0</v>
      </c>
    </row>
    <row r="21" spans="1:1028" s="438" customFormat="1">
      <c r="A21" s="355"/>
      <c r="B21" s="449" t="s">
        <v>1476</v>
      </c>
      <c r="C21" s="350" t="s">
        <v>1477</v>
      </c>
      <c r="D21" s="448">
        <v>6</v>
      </c>
      <c r="E21" s="453">
        <f t="shared" si="1"/>
        <v>6</v>
      </c>
      <c r="F21" s="442">
        <f>Cable_Details!I69</f>
        <v>7.2881999999999998</v>
      </c>
      <c r="G21" s="442">
        <f t="shared" si="6"/>
        <v>43.729199999999999</v>
      </c>
      <c r="H21" s="168"/>
      <c r="I21" s="453">
        <f t="shared" si="2"/>
        <v>72</v>
      </c>
      <c r="J21" s="442">
        <f>Cable_Details!L69</f>
        <v>6.2880799999999999</v>
      </c>
      <c r="K21" s="442">
        <f t="shared" si="3"/>
        <v>452.74176</v>
      </c>
      <c r="L21" s="168"/>
      <c r="M21" s="453">
        <f>$D21*52/6*5</f>
        <v>260</v>
      </c>
      <c r="N21" s="442">
        <f>Cable_Details!O69</f>
        <v>6.1267399999999999</v>
      </c>
      <c r="O21" s="442">
        <f t="shared" si="4"/>
        <v>1592.9523999999999</v>
      </c>
      <c r="P21" s="442"/>
      <c r="Q21" s="168">
        <v>52</v>
      </c>
      <c r="R21" s="442">
        <f>Cable_Details!O69</f>
        <v>6.1267399999999999</v>
      </c>
      <c r="S21" s="442">
        <f t="shared" si="5"/>
        <v>318.59048000000001</v>
      </c>
    </row>
    <row r="22" spans="1:1028" s="438" customFormat="1" ht="16.5" thickBot="1">
      <c r="A22" s="355"/>
      <c r="B22" s="449" t="s">
        <v>1478</v>
      </c>
      <c r="C22" s="350" t="s">
        <v>1479</v>
      </c>
      <c r="D22" s="448">
        <v>6</v>
      </c>
      <c r="E22" s="453">
        <f t="shared" si="1"/>
        <v>6</v>
      </c>
      <c r="F22" s="442">
        <f>Cable_Details!I75</f>
        <v>10.096</v>
      </c>
      <c r="G22" s="442">
        <f t="shared" si="6"/>
        <v>60.576000000000001</v>
      </c>
      <c r="H22" s="168"/>
      <c r="I22" s="453">
        <f t="shared" si="2"/>
        <v>72</v>
      </c>
      <c r="J22" s="442">
        <f>Cable_Details!L75</f>
        <v>9.7468000000000004</v>
      </c>
      <c r="K22" s="442">
        <f t="shared" si="3"/>
        <v>701.76960000000008</v>
      </c>
      <c r="L22" s="168"/>
      <c r="M22" s="453">
        <f>$D22*52/6*5</f>
        <v>260</v>
      </c>
      <c r="N22" s="442">
        <f>Cable_Details!O75</f>
        <v>7.6752000000000002</v>
      </c>
      <c r="O22" s="442">
        <f t="shared" si="4"/>
        <v>1995.5520000000001</v>
      </c>
      <c r="P22" s="442"/>
      <c r="Q22" s="168">
        <v>52</v>
      </c>
      <c r="R22" s="442">
        <f>Cable_Details!O75</f>
        <v>7.6752000000000002</v>
      </c>
      <c r="S22" s="442">
        <f t="shared" si="5"/>
        <v>399.11040000000003</v>
      </c>
    </row>
    <row r="23" spans="1:1028" s="136" customFormat="1" ht="16.5" thickBot="1">
      <c r="A23" s="445"/>
      <c r="B23" s="441" t="s">
        <v>460</v>
      </c>
      <c r="C23" s="401"/>
      <c r="D23" s="401"/>
      <c r="E23" s="401"/>
      <c r="F23" s="469"/>
      <c r="G23" s="443">
        <f>SUM(G14:G22)</f>
        <v>9177.0877600000003</v>
      </c>
      <c r="H23" s="168"/>
      <c r="I23" s="401"/>
      <c r="J23" s="469"/>
      <c r="K23" s="443">
        <f>SUM(K14:K22)</f>
        <v>76495.663679999998</v>
      </c>
      <c r="L23" s="168"/>
      <c r="M23" s="401"/>
      <c r="N23" s="469"/>
      <c r="O23" s="443">
        <f>SUM(O14:O22)</f>
        <v>225723.93688000002</v>
      </c>
      <c r="P23" s="441"/>
      <c r="Q23" s="169"/>
      <c r="R23" s="169"/>
      <c r="S23" s="443">
        <f>SUM(S14:S22)</f>
        <v>63698.696879999996</v>
      </c>
      <c r="T23" s="78"/>
      <c r="U23" s="78"/>
      <c r="V23" s="78"/>
      <c r="W23" s="78"/>
      <c r="X23" s="78"/>
      <c r="Y23" s="78"/>
      <c r="Z23" s="78"/>
      <c r="AA23" s="78"/>
      <c r="AB23" s="78"/>
      <c r="AC23" s="78"/>
      <c r="AD23" s="78"/>
      <c r="AE23" s="78"/>
      <c r="AF23" s="78"/>
      <c r="AG23" s="78"/>
      <c r="AH23" s="78"/>
      <c r="AI23" s="78"/>
      <c r="AJ23" s="78"/>
      <c r="AK23" s="78"/>
      <c r="AL23" s="78"/>
      <c r="AM23" s="78"/>
      <c r="AN23" s="78"/>
      <c r="AO23" s="78"/>
      <c r="AP23" s="78"/>
      <c r="AQ23" s="78"/>
      <c r="AR23" s="78"/>
      <c r="AS23" s="78"/>
      <c r="AT23" s="78"/>
      <c r="AU23" s="78"/>
      <c r="AV23" s="78"/>
      <c r="AW23" s="78"/>
      <c r="AX23" s="78"/>
      <c r="AY23" s="78"/>
      <c r="AZ23" s="78"/>
      <c r="BA23" s="78"/>
      <c r="BB23" s="78"/>
      <c r="BC23" s="78"/>
      <c r="BD23" s="78"/>
      <c r="BE23" s="78"/>
      <c r="BF23" s="78"/>
      <c r="BG23" s="78"/>
      <c r="BH23" s="78"/>
      <c r="BI23" s="78"/>
      <c r="BJ23" s="78"/>
      <c r="BK23" s="78"/>
      <c r="BL23" s="78"/>
      <c r="BM23" s="78"/>
      <c r="BN23" s="78"/>
      <c r="BO23" s="78"/>
      <c r="BP23" s="78"/>
      <c r="BQ23" s="78"/>
      <c r="BR23" s="78"/>
      <c r="BS23" s="78"/>
      <c r="BT23" s="78"/>
      <c r="BU23" s="78"/>
      <c r="BV23" s="78"/>
      <c r="BW23" s="78"/>
      <c r="BX23" s="78"/>
      <c r="BY23" s="78"/>
      <c r="BZ23" s="78"/>
      <c r="CA23" s="78"/>
      <c r="CB23" s="78"/>
      <c r="CC23" s="78"/>
      <c r="CD23" s="78"/>
      <c r="CE23" s="78"/>
      <c r="CF23" s="78"/>
      <c r="CG23" s="78"/>
      <c r="CH23" s="78"/>
      <c r="CI23" s="78"/>
      <c r="CJ23" s="78"/>
      <c r="CK23" s="78"/>
      <c r="CL23" s="78"/>
      <c r="CM23" s="78"/>
      <c r="CN23" s="78"/>
      <c r="CO23" s="78"/>
      <c r="CP23" s="78"/>
      <c r="CQ23" s="78"/>
      <c r="CR23" s="78"/>
      <c r="CS23" s="78"/>
      <c r="CT23" s="78"/>
      <c r="CU23" s="78"/>
      <c r="CV23" s="78"/>
      <c r="CW23" s="78"/>
      <c r="CX23" s="78"/>
      <c r="CY23" s="78"/>
      <c r="CZ23" s="78"/>
      <c r="DA23" s="78"/>
      <c r="DB23" s="78"/>
      <c r="DC23" s="78"/>
      <c r="DD23" s="78"/>
      <c r="DE23" s="78"/>
      <c r="DF23" s="78"/>
      <c r="DG23" s="78"/>
      <c r="DH23" s="78"/>
      <c r="DI23" s="78"/>
      <c r="DJ23" s="78"/>
      <c r="DK23" s="78"/>
      <c r="DL23" s="78"/>
      <c r="DM23" s="78"/>
      <c r="DN23" s="78"/>
      <c r="DO23" s="78"/>
      <c r="DP23" s="78"/>
      <c r="DQ23" s="78"/>
      <c r="DR23" s="78"/>
      <c r="DS23" s="78"/>
      <c r="DT23" s="78"/>
      <c r="DU23" s="78"/>
      <c r="DV23" s="78"/>
      <c r="DW23" s="78"/>
      <c r="DX23" s="78"/>
      <c r="DY23" s="78"/>
      <c r="DZ23" s="78"/>
      <c r="EA23" s="78"/>
      <c r="EB23" s="78"/>
      <c r="EC23" s="78"/>
      <c r="ED23" s="78"/>
      <c r="EE23" s="78"/>
      <c r="EF23" s="78"/>
      <c r="EG23" s="78"/>
      <c r="EH23" s="78"/>
      <c r="EI23" s="78"/>
      <c r="EJ23" s="78"/>
      <c r="EK23" s="78"/>
      <c r="EL23" s="78"/>
      <c r="EM23" s="78"/>
      <c r="EN23" s="78"/>
      <c r="EO23" s="78"/>
      <c r="EP23" s="78"/>
      <c r="EQ23" s="78"/>
      <c r="ER23" s="78"/>
      <c r="ES23" s="78"/>
      <c r="ET23" s="78"/>
      <c r="EU23" s="78"/>
      <c r="EV23" s="78"/>
      <c r="EW23" s="78"/>
      <c r="EX23" s="78"/>
      <c r="EY23" s="78"/>
      <c r="EZ23" s="78"/>
      <c r="FA23" s="78"/>
      <c r="FB23" s="78"/>
      <c r="FC23" s="78"/>
      <c r="FD23" s="78"/>
      <c r="FE23" s="78"/>
      <c r="FF23" s="78"/>
      <c r="FG23" s="78"/>
      <c r="FH23" s="78"/>
      <c r="FI23" s="78"/>
      <c r="FJ23" s="78"/>
      <c r="FK23" s="78"/>
      <c r="FL23" s="78"/>
      <c r="FM23" s="78"/>
      <c r="FN23" s="78"/>
      <c r="FO23" s="78"/>
      <c r="FP23" s="78"/>
      <c r="FQ23" s="78"/>
      <c r="FR23" s="78"/>
      <c r="FS23" s="78"/>
      <c r="FT23" s="78"/>
      <c r="FU23" s="78"/>
      <c r="FV23" s="78"/>
      <c r="FW23" s="78"/>
      <c r="FX23" s="78"/>
      <c r="FY23" s="78"/>
      <c r="FZ23" s="78"/>
      <c r="GA23" s="78"/>
      <c r="GB23" s="78"/>
      <c r="GC23" s="78"/>
      <c r="GD23" s="78"/>
      <c r="GE23" s="78"/>
      <c r="GF23" s="78"/>
      <c r="GG23" s="78"/>
      <c r="GH23" s="78"/>
      <c r="GI23" s="78"/>
      <c r="GJ23" s="78"/>
      <c r="GK23" s="78"/>
      <c r="GL23" s="78"/>
      <c r="GM23" s="78"/>
      <c r="GN23" s="78"/>
      <c r="GO23" s="78"/>
      <c r="GP23" s="78"/>
      <c r="GQ23" s="78"/>
      <c r="GR23" s="78"/>
      <c r="GS23" s="78"/>
      <c r="GT23" s="78"/>
      <c r="GU23" s="78"/>
      <c r="GV23" s="78"/>
      <c r="GW23" s="78"/>
      <c r="GX23" s="78"/>
      <c r="GY23" s="78"/>
      <c r="GZ23" s="78"/>
      <c r="HA23" s="78"/>
      <c r="HB23" s="78"/>
      <c r="HC23" s="78"/>
      <c r="HD23" s="78"/>
      <c r="HE23" s="78"/>
      <c r="HF23" s="78"/>
      <c r="HG23" s="78"/>
      <c r="HH23" s="78"/>
      <c r="HI23" s="78"/>
      <c r="HJ23" s="78"/>
      <c r="HK23" s="78"/>
      <c r="HL23" s="78"/>
      <c r="HM23" s="78"/>
      <c r="HN23" s="78"/>
      <c r="HO23" s="78"/>
      <c r="HP23" s="78"/>
      <c r="HQ23" s="78"/>
      <c r="HR23" s="78"/>
      <c r="HS23" s="78"/>
      <c r="HT23" s="78"/>
      <c r="HU23" s="78"/>
      <c r="HV23" s="78"/>
      <c r="HW23" s="78"/>
      <c r="HX23" s="78"/>
      <c r="HY23" s="78"/>
      <c r="HZ23" s="78"/>
      <c r="IA23" s="78"/>
      <c r="IB23" s="78"/>
      <c r="IC23" s="78"/>
      <c r="ID23" s="78"/>
      <c r="IE23" s="78"/>
      <c r="IF23" s="78"/>
      <c r="IG23" s="78"/>
      <c r="IH23" s="78"/>
      <c r="II23" s="78"/>
      <c r="IJ23" s="78"/>
      <c r="IK23" s="78"/>
      <c r="IL23" s="78"/>
      <c r="IM23" s="78"/>
      <c r="IN23" s="78"/>
      <c r="IO23" s="78"/>
      <c r="IP23" s="78"/>
      <c r="IQ23" s="78"/>
      <c r="IR23" s="78"/>
      <c r="IS23" s="78"/>
      <c r="IT23" s="78"/>
      <c r="IU23" s="78"/>
      <c r="IV23" s="78"/>
      <c r="IW23" s="78"/>
      <c r="IX23" s="78"/>
      <c r="IY23" s="78"/>
      <c r="IZ23" s="78"/>
      <c r="JA23" s="78"/>
      <c r="JB23" s="78"/>
      <c r="JC23" s="78"/>
      <c r="JD23" s="78"/>
      <c r="JE23" s="78"/>
      <c r="JF23" s="78"/>
      <c r="JG23" s="78"/>
      <c r="JH23" s="78"/>
      <c r="JI23" s="78"/>
      <c r="JJ23" s="78"/>
      <c r="JK23" s="78"/>
      <c r="JL23" s="78"/>
      <c r="JM23" s="78"/>
      <c r="JN23" s="78"/>
      <c r="JO23" s="78"/>
      <c r="JP23" s="78"/>
      <c r="JQ23" s="78"/>
      <c r="JR23" s="78"/>
      <c r="JS23" s="78"/>
      <c r="JT23" s="78"/>
      <c r="JU23" s="78"/>
      <c r="JV23" s="78"/>
      <c r="JW23" s="78"/>
      <c r="JX23" s="78"/>
      <c r="JY23" s="78"/>
      <c r="JZ23" s="78"/>
      <c r="KA23" s="78"/>
      <c r="KB23" s="78"/>
      <c r="KC23" s="78"/>
      <c r="KD23" s="78"/>
      <c r="KE23" s="78"/>
      <c r="KF23" s="78"/>
      <c r="KG23" s="78"/>
      <c r="KH23" s="78"/>
      <c r="KI23" s="78"/>
      <c r="KJ23" s="78"/>
      <c r="KK23" s="78"/>
      <c r="KL23" s="78"/>
      <c r="KM23" s="78"/>
      <c r="KN23" s="78"/>
      <c r="KO23" s="78"/>
      <c r="KP23" s="78"/>
      <c r="KQ23" s="78"/>
      <c r="KR23" s="78"/>
      <c r="KS23" s="78"/>
      <c r="KT23" s="78"/>
      <c r="KU23" s="78"/>
      <c r="KV23" s="78"/>
      <c r="KW23" s="78"/>
      <c r="KX23" s="78"/>
      <c r="KY23" s="78"/>
      <c r="KZ23" s="78"/>
      <c r="LA23" s="78"/>
      <c r="LB23" s="78"/>
      <c r="LC23" s="78"/>
      <c r="LD23" s="78"/>
      <c r="LE23" s="78"/>
      <c r="LF23" s="78"/>
      <c r="LG23" s="78"/>
      <c r="LH23" s="78"/>
      <c r="LI23" s="78"/>
      <c r="LJ23" s="78"/>
      <c r="LK23" s="78"/>
      <c r="LL23" s="78"/>
      <c r="LM23" s="78"/>
      <c r="LN23" s="78"/>
      <c r="LO23" s="78"/>
      <c r="LP23" s="78"/>
      <c r="LQ23" s="78"/>
      <c r="LR23" s="78"/>
      <c r="LS23" s="78"/>
      <c r="LT23" s="78"/>
      <c r="LU23" s="78"/>
      <c r="LV23" s="78"/>
      <c r="LW23" s="78"/>
      <c r="LX23" s="78"/>
      <c r="LY23" s="78"/>
      <c r="LZ23" s="78"/>
      <c r="MA23" s="78"/>
      <c r="MB23" s="78"/>
      <c r="MC23" s="78"/>
      <c r="MD23" s="78"/>
      <c r="ME23" s="78"/>
      <c r="MF23" s="78"/>
      <c r="MG23" s="78"/>
      <c r="MH23" s="78"/>
      <c r="MI23" s="78"/>
      <c r="MJ23" s="78"/>
      <c r="MK23" s="78"/>
      <c r="ML23" s="78"/>
      <c r="MM23" s="78"/>
      <c r="MN23" s="78"/>
      <c r="MO23" s="78"/>
      <c r="MP23" s="78"/>
      <c r="MQ23" s="78"/>
      <c r="MR23" s="78"/>
      <c r="MS23" s="78"/>
      <c r="MT23" s="78"/>
      <c r="MU23" s="78"/>
      <c r="MV23" s="78"/>
      <c r="MW23" s="78"/>
      <c r="MX23" s="78"/>
      <c r="MY23" s="78"/>
      <c r="MZ23" s="78"/>
      <c r="NA23" s="78"/>
      <c r="NB23" s="78"/>
      <c r="NC23" s="78"/>
      <c r="ND23" s="78"/>
      <c r="NE23" s="78"/>
      <c r="NF23" s="78"/>
      <c r="NG23" s="78"/>
      <c r="NH23" s="78"/>
      <c r="NI23" s="78"/>
      <c r="NJ23" s="78"/>
      <c r="NK23" s="78"/>
      <c r="NL23" s="78"/>
      <c r="NM23" s="78"/>
      <c r="NN23" s="78"/>
      <c r="NO23" s="78"/>
      <c r="NP23" s="78"/>
      <c r="NQ23" s="78"/>
      <c r="NR23" s="78"/>
      <c r="NS23" s="78"/>
      <c r="NT23" s="78"/>
      <c r="NU23" s="78"/>
      <c r="NV23" s="78"/>
      <c r="NW23" s="78"/>
      <c r="NX23" s="78"/>
      <c r="NY23" s="78"/>
      <c r="NZ23" s="78"/>
      <c r="OA23" s="78"/>
      <c r="OB23" s="78"/>
      <c r="OC23" s="78"/>
      <c r="OD23" s="78"/>
      <c r="OE23" s="78"/>
      <c r="OF23" s="78"/>
      <c r="OG23" s="78"/>
      <c r="OH23" s="78"/>
      <c r="OI23" s="78"/>
      <c r="OJ23" s="78"/>
      <c r="OK23" s="78"/>
      <c r="OL23" s="78"/>
      <c r="OM23" s="78"/>
      <c r="ON23" s="78"/>
      <c r="OO23" s="78"/>
      <c r="OP23" s="78"/>
      <c r="OQ23" s="78"/>
      <c r="OR23" s="78"/>
      <c r="OS23" s="78"/>
      <c r="OT23" s="78"/>
      <c r="OU23" s="78"/>
      <c r="OV23" s="78"/>
      <c r="OW23" s="78"/>
      <c r="OX23" s="78"/>
      <c r="OY23" s="78"/>
      <c r="OZ23" s="78"/>
      <c r="PA23" s="78"/>
      <c r="PB23" s="78"/>
      <c r="PC23" s="78"/>
      <c r="PD23" s="78"/>
      <c r="PE23" s="78"/>
      <c r="PF23" s="78"/>
      <c r="PG23" s="78"/>
      <c r="PH23" s="78"/>
      <c r="PI23" s="78"/>
      <c r="PJ23" s="78"/>
      <c r="PK23" s="78"/>
      <c r="PL23" s="78"/>
      <c r="PM23" s="78"/>
      <c r="PN23" s="78"/>
      <c r="PO23" s="78"/>
      <c r="PP23" s="78"/>
      <c r="PQ23" s="78"/>
      <c r="PR23" s="78"/>
      <c r="PS23" s="78"/>
      <c r="PT23" s="78"/>
      <c r="PU23" s="78"/>
      <c r="PV23" s="78"/>
      <c r="PW23" s="78"/>
      <c r="PX23" s="78"/>
      <c r="PY23" s="78"/>
      <c r="PZ23" s="78"/>
      <c r="QA23" s="78"/>
      <c r="QB23" s="78"/>
      <c r="QC23" s="78"/>
      <c r="QD23" s="78"/>
      <c r="QE23" s="78"/>
      <c r="QF23" s="78"/>
      <c r="QG23" s="78"/>
      <c r="QH23" s="78"/>
      <c r="QI23" s="78"/>
      <c r="QJ23" s="78"/>
      <c r="QK23" s="78"/>
      <c r="QL23" s="78"/>
      <c r="QM23" s="78"/>
      <c r="QN23" s="78"/>
      <c r="QO23" s="78"/>
      <c r="QP23" s="78"/>
      <c r="QQ23" s="78"/>
      <c r="QR23" s="78"/>
      <c r="QS23" s="78"/>
      <c r="QT23" s="78"/>
      <c r="QU23" s="78"/>
      <c r="QV23" s="78"/>
      <c r="QW23" s="78"/>
      <c r="QX23" s="78"/>
      <c r="QY23" s="78"/>
      <c r="QZ23" s="78"/>
      <c r="RA23" s="78"/>
      <c r="RB23" s="78"/>
      <c r="RC23" s="78"/>
      <c r="RD23" s="78"/>
      <c r="RE23" s="78"/>
      <c r="RF23" s="78"/>
      <c r="RG23" s="78"/>
      <c r="RH23" s="78"/>
      <c r="RI23" s="78"/>
      <c r="RJ23" s="78"/>
      <c r="RK23" s="78"/>
      <c r="RL23" s="78"/>
      <c r="RM23" s="78"/>
      <c r="RN23" s="78"/>
      <c r="RO23" s="78"/>
      <c r="RP23" s="78"/>
      <c r="RQ23" s="78"/>
      <c r="RR23" s="78"/>
      <c r="RS23" s="78"/>
      <c r="RT23" s="78"/>
      <c r="RU23" s="78"/>
      <c r="RV23" s="78"/>
      <c r="RW23" s="78"/>
      <c r="RX23" s="78"/>
      <c r="RY23" s="78"/>
      <c r="RZ23" s="78"/>
      <c r="SA23" s="78"/>
      <c r="SB23" s="78"/>
      <c r="SC23" s="78"/>
      <c r="SD23" s="78"/>
      <c r="SE23" s="78"/>
      <c r="SF23" s="78"/>
      <c r="SG23" s="78"/>
      <c r="SH23" s="78"/>
      <c r="SI23" s="78"/>
      <c r="SJ23" s="78"/>
      <c r="SK23" s="78"/>
      <c r="SL23" s="78"/>
      <c r="SM23" s="78"/>
      <c r="SN23" s="78"/>
      <c r="SO23" s="78"/>
      <c r="SP23" s="78"/>
      <c r="SQ23" s="78"/>
      <c r="SR23" s="78"/>
      <c r="SS23" s="78"/>
      <c r="ST23" s="78"/>
      <c r="SU23" s="78"/>
      <c r="SV23" s="78"/>
      <c r="SW23" s="78"/>
      <c r="SX23" s="78"/>
      <c r="SY23" s="78"/>
      <c r="SZ23" s="78"/>
      <c r="TA23" s="78"/>
      <c r="TB23" s="78"/>
      <c r="TC23" s="78"/>
      <c r="TD23" s="78"/>
      <c r="TE23" s="78"/>
      <c r="TF23" s="78"/>
      <c r="TG23" s="78"/>
      <c r="TH23" s="78"/>
      <c r="TI23" s="78"/>
      <c r="TJ23" s="78"/>
      <c r="TK23" s="78"/>
      <c r="TL23" s="78"/>
      <c r="TM23" s="78"/>
      <c r="TN23" s="78"/>
      <c r="TO23" s="78"/>
      <c r="TP23" s="78"/>
      <c r="TQ23" s="78"/>
      <c r="TR23" s="78"/>
      <c r="TS23" s="78"/>
      <c r="TT23" s="78"/>
      <c r="TU23" s="78"/>
      <c r="TV23" s="78"/>
      <c r="TW23" s="78"/>
      <c r="TX23" s="78"/>
      <c r="TY23" s="78"/>
      <c r="TZ23" s="78"/>
      <c r="UA23" s="78"/>
      <c r="UB23" s="78"/>
      <c r="UC23" s="78"/>
      <c r="UD23" s="78"/>
      <c r="UE23" s="78"/>
      <c r="UF23" s="78"/>
      <c r="UG23" s="78"/>
      <c r="UH23" s="78"/>
      <c r="UI23" s="78"/>
      <c r="UJ23" s="78"/>
      <c r="UK23" s="78"/>
      <c r="UL23" s="78"/>
      <c r="UM23" s="78"/>
      <c r="UN23" s="78"/>
      <c r="UO23" s="78"/>
      <c r="UP23" s="78"/>
      <c r="UQ23" s="78"/>
      <c r="UR23" s="78"/>
      <c r="US23" s="78"/>
      <c r="UT23" s="78"/>
      <c r="UU23" s="78"/>
      <c r="UV23" s="78"/>
      <c r="UW23" s="78"/>
      <c r="UX23" s="78"/>
      <c r="UY23" s="78"/>
      <c r="UZ23" s="78"/>
      <c r="VA23" s="78"/>
      <c r="VB23" s="78"/>
      <c r="VC23" s="78"/>
      <c r="VD23" s="78"/>
      <c r="VE23" s="78"/>
      <c r="VF23" s="78"/>
      <c r="VG23" s="78"/>
      <c r="VH23" s="78"/>
      <c r="VI23" s="78"/>
      <c r="VJ23" s="78"/>
      <c r="VK23" s="78"/>
      <c r="VL23" s="78"/>
      <c r="VM23" s="78"/>
      <c r="VN23" s="78"/>
      <c r="VO23" s="78"/>
      <c r="VP23" s="78"/>
      <c r="VQ23" s="78"/>
      <c r="VR23" s="78"/>
      <c r="VS23" s="78"/>
      <c r="VT23" s="78"/>
      <c r="VU23" s="78"/>
      <c r="VV23" s="78"/>
      <c r="VW23" s="78"/>
      <c r="VX23" s="78"/>
      <c r="VY23" s="78"/>
      <c r="VZ23" s="78"/>
      <c r="WA23" s="78"/>
      <c r="WB23" s="78"/>
      <c r="WC23" s="78"/>
      <c r="WD23" s="78"/>
      <c r="WE23" s="78"/>
      <c r="WF23" s="78"/>
      <c r="WG23" s="78"/>
      <c r="WH23" s="78"/>
      <c r="WI23" s="78"/>
      <c r="WJ23" s="78"/>
      <c r="WK23" s="78"/>
      <c r="WL23" s="78"/>
      <c r="WM23" s="78"/>
      <c r="WN23" s="78"/>
      <c r="WO23" s="78"/>
      <c r="WP23" s="78"/>
      <c r="WQ23" s="78"/>
      <c r="WR23" s="78"/>
      <c r="WS23" s="78"/>
      <c r="WT23" s="78"/>
      <c r="WU23" s="78"/>
      <c r="WV23" s="78"/>
      <c r="WW23" s="78"/>
      <c r="WX23" s="78"/>
      <c r="WY23" s="78"/>
      <c r="WZ23" s="78"/>
      <c r="XA23" s="78"/>
      <c r="XB23" s="78"/>
      <c r="XC23" s="78"/>
      <c r="XD23" s="78"/>
      <c r="XE23" s="78"/>
      <c r="XF23" s="78"/>
      <c r="XG23" s="78"/>
      <c r="XH23" s="78"/>
      <c r="XI23" s="78"/>
      <c r="XJ23" s="78"/>
      <c r="XK23" s="78"/>
      <c r="XL23" s="78"/>
      <c r="XM23" s="78"/>
      <c r="XN23" s="78"/>
      <c r="XO23" s="78"/>
      <c r="XP23" s="78"/>
      <c r="XQ23" s="78"/>
      <c r="XR23" s="78"/>
      <c r="XS23" s="78"/>
      <c r="XT23" s="78"/>
      <c r="XU23" s="78"/>
      <c r="XV23" s="78"/>
      <c r="XW23" s="78"/>
      <c r="XX23" s="78"/>
      <c r="XY23" s="78"/>
      <c r="XZ23" s="78"/>
      <c r="YA23" s="78"/>
      <c r="YB23" s="78"/>
      <c r="YC23" s="78"/>
      <c r="YD23" s="78"/>
      <c r="YE23" s="78"/>
      <c r="YF23" s="78"/>
      <c r="YG23" s="78"/>
      <c r="YH23" s="78"/>
      <c r="YI23" s="78"/>
      <c r="YJ23" s="78"/>
      <c r="YK23" s="78"/>
      <c r="YL23" s="78"/>
      <c r="YM23" s="78"/>
      <c r="YN23" s="78"/>
      <c r="YO23" s="78"/>
      <c r="YP23" s="78"/>
      <c r="YQ23" s="78"/>
      <c r="YR23" s="78"/>
      <c r="YS23" s="78"/>
      <c r="YT23" s="78"/>
      <c r="YU23" s="78"/>
      <c r="YV23" s="78"/>
      <c r="YW23" s="78"/>
      <c r="YX23" s="78"/>
      <c r="YY23" s="78"/>
      <c r="YZ23" s="78"/>
      <c r="ZA23" s="78"/>
      <c r="ZB23" s="78"/>
      <c r="ZC23" s="78"/>
      <c r="ZD23" s="78"/>
      <c r="ZE23" s="78"/>
      <c r="ZF23" s="78"/>
      <c r="ZG23" s="78"/>
      <c r="ZH23" s="78"/>
      <c r="ZI23" s="78"/>
      <c r="ZJ23" s="78"/>
      <c r="ZK23" s="78"/>
      <c r="ZL23" s="78"/>
      <c r="ZM23" s="78"/>
      <c r="ZN23" s="78"/>
      <c r="ZO23" s="78"/>
      <c r="ZP23" s="78"/>
      <c r="ZQ23" s="78"/>
      <c r="ZR23" s="78"/>
      <c r="ZS23" s="78"/>
      <c r="ZT23" s="78"/>
      <c r="ZU23" s="78"/>
      <c r="ZV23" s="78"/>
      <c r="ZW23" s="78"/>
      <c r="ZX23" s="78"/>
      <c r="ZY23" s="78"/>
      <c r="ZZ23" s="78"/>
      <c r="AAA23" s="78"/>
      <c r="AAB23" s="78"/>
      <c r="AAC23" s="78"/>
      <c r="AAD23" s="78"/>
      <c r="AAE23" s="78"/>
      <c r="AAF23" s="78"/>
      <c r="AAG23" s="78"/>
      <c r="AAH23" s="78"/>
      <c r="AAI23" s="78"/>
      <c r="AAJ23" s="78"/>
      <c r="AAK23" s="78"/>
      <c r="AAL23" s="78"/>
      <c r="AAM23" s="78"/>
      <c r="AAN23" s="78"/>
      <c r="AAO23" s="78"/>
      <c r="AAP23" s="78"/>
      <c r="AAQ23" s="78"/>
      <c r="AAR23" s="78"/>
      <c r="AAS23" s="78"/>
      <c r="AAT23" s="78"/>
      <c r="AAU23" s="78"/>
      <c r="AAV23" s="78"/>
      <c r="AAW23" s="78"/>
      <c r="AAX23" s="78"/>
      <c r="AAY23" s="78"/>
      <c r="AAZ23" s="78"/>
      <c r="ABA23" s="78"/>
      <c r="ABB23" s="78"/>
      <c r="ABC23" s="78"/>
      <c r="ABD23" s="78"/>
      <c r="ABE23" s="78"/>
      <c r="ABF23" s="78"/>
      <c r="ABG23" s="78"/>
      <c r="ABH23" s="78"/>
      <c r="ABI23" s="78"/>
      <c r="ABJ23" s="78"/>
      <c r="ABK23" s="78"/>
      <c r="ABL23" s="78"/>
      <c r="ABM23" s="78"/>
      <c r="ABN23" s="78"/>
      <c r="ABO23" s="78"/>
      <c r="ABP23" s="78"/>
      <c r="ABQ23" s="78"/>
      <c r="ABR23" s="78"/>
      <c r="ABS23" s="78"/>
      <c r="ABT23" s="78"/>
      <c r="ABU23" s="78"/>
      <c r="ABV23" s="78"/>
      <c r="ABW23" s="78"/>
      <c r="ABX23" s="78"/>
      <c r="ABY23" s="78"/>
      <c r="ABZ23" s="78"/>
      <c r="ACA23" s="78"/>
      <c r="ACB23" s="78"/>
      <c r="ACC23" s="78"/>
      <c r="ACD23" s="78"/>
      <c r="ACE23" s="78"/>
      <c r="ACF23" s="78"/>
      <c r="ACG23" s="78"/>
      <c r="ACH23" s="78"/>
      <c r="ACI23" s="78"/>
      <c r="ACJ23" s="78"/>
      <c r="ACK23" s="78"/>
      <c r="ACL23" s="78"/>
      <c r="ACM23" s="78"/>
      <c r="ACN23" s="78"/>
      <c r="ACO23" s="78"/>
      <c r="ACP23" s="78"/>
      <c r="ACQ23" s="78"/>
      <c r="ACR23" s="78"/>
      <c r="ACS23" s="78"/>
      <c r="ACT23" s="78"/>
      <c r="ACU23" s="78"/>
      <c r="ACV23" s="78"/>
      <c r="ACW23" s="78"/>
      <c r="ACX23" s="78"/>
      <c r="ACY23" s="78"/>
      <c r="ACZ23" s="78"/>
      <c r="ADA23" s="78"/>
      <c r="ADB23" s="78"/>
      <c r="ADC23" s="78"/>
      <c r="ADD23" s="78"/>
      <c r="ADE23" s="78"/>
      <c r="ADF23" s="78"/>
      <c r="ADG23" s="78"/>
      <c r="ADH23" s="78"/>
      <c r="ADI23" s="78"/>
      <c r="ADJ23" s="78"/>
      <c r="ADK23" s="78"/>
      <c r="ADL23" s="78"/>
      <c r="ADM23" s="78"/>
      <c r="ADN23" s="78"/>
      <c r="ADO23" s="78"/>
      <c r="ADP23" s="78"/>
      <c r="ADQ23" s="78"/>
      <c r="ADR23" s="78"/>
      <c r="ADS23" s="78"/>
      <c r="ADT23" s="78"/>
      <c r="ADU23" s="78"/>
      <c r="ADV23" s="78"/>
      <c r="ADW23" s="78"/>
      <c r="ADX23" s="78"/>
      <c r="ADY23" s="78"/>
      <c r="ADZ23" s="78"/>
      <c r="AEA23" s="78"/>
      <c r="AEB23" s="78"/>
      <c r="AEC23" s="78"/>
      <c r="AED23" s="78"/>
      <c r="AEE23" s="78"/>
      <c r="AEF23" s="78"/>
      <c r="AEG23" s="78"/>
      <c r="AEH23" s="78"/>
      <c r="AEI23" s="78"/>
      <c r="AEJ23" s="78"/>
      <c r="AEK23" s="78"/>
      <c r="AEL23" s="78"/>
      <c r="AEM23" s="78"/>
      <c r="AEN23" s="78"/>
      <c r="AEO23" s="78"/>
      <c r="AEP23" s="78"/>
      <c r="AEQ23" s="78"/>
      <c r="AER23" s="78"/>
      <c r="AES23" s="78"/>
      <c r="AET23" s="78"/>
      <c r="AEU23" s="78"/>
      <c r="AEV23" s="78"/>
      <c r="AEW23" s="78"/>
      <c r="AEX23" s="78"/>
      <c r="AEY23" s="78"/>
      <c r="AEZ23" s="78"/>
      <c r="AFA23" s="78"/>
      <c r="AFB23" s="78"/>
      <c r="AFC23" s="78"/>
      <c r="AFD23" s="78"/>
      <c r="AFE23" s="78"/>
      <c r="AFF23" s="78"/>
      <c r="AFG23" s="78"/>
      <c r="AFH23" s="78"/>
      <c r="AFI23" s="78"/>
      <c r="AFJ23" s="78"/>
      <c r="AFK23" s="78"/>
      <c r="AFL23" s="78"/>
      <c r="AFM23" s="78"/>
      <c r="AFN23" s="78"/>
      <c r="AFO23" s="78"/>
      <c r="AFP23" s="78"/>
      <c r="AFQ23" s="78"/>
      <c r="AFR23" s="78"/>
      <c r="AFS23" s="78"/>
      <c r="AFT23" s="78"/>
      <c r="AFU23" s="78"/>
      <c r="AFV23" s="78"/>
      <c r="AFW23" s="78"/>
      <c r="AFX23" s="78"/>
      <c r="AFY23" s="78"/>
      <c r="AFZ23" s="78"/>
      <c r="AGA23" s="78"/>
      <c r="AGB23" s="78"/>
      <c r="AGC23" s="78"/>
      <c r="AGD23" s="78"/>
      <c r="AGE23" s="78"/>
      <c r="AGF23" s="78"/>
      <c r="AGG23" s="78"/>
      <c r="AGH23" s="78"/>
      <c r="AGI23" s="78"/>
      <c r="AGJ23" s="78"/>
      <c r="AGK23" s="78"/>
      <c r="AGL23" s="78"/>
      <c r="AGM23" s="78"/>
      <c r="AGN23" s="78"/>
      <c r="AGO23" s="78"/>
      <c r="AGP23" s="78"/>
      <c r="AGQ23" s="78"/>
      <c r="AGR23" s="78"/>
      <c r="AGS23" s="78"/>
      <c r="AGT23" s="78"/>
      <c r="AGU23" s="78"/>
      <c r="AGV23" s="78"/>
      <c r="AGW23" s="78"/>
      <c r="AGX23" s="78"/>
      <c r="AGY23" s="78"/>
      <c r="AGZ23" s="78"/>
      <c r="AHA23" s="78"/>
      <c r="AHB23" s="78"/>
      <c r="AHC23" s="78"/>
      <c r="AHD23" s="78"/>
      <c r="AHE23" s="78"/>
      <c r="AHF23" s="78"/>
      <c r="AHG23" s="78"/>
      <c r="AHH23" s="78"/>
      <c r="AHI23" s="78"/>
      <c r="AHJ23" s="78"/>
      <c r="AHK23" s="78"/>
      <c r="AHL23" s="78"/>
      <c r="AHM23" s="78"/>
      <c r="AHN23" s="78"/>
      <c r="AHO23" s="78"/>
      <c r="AHP23" s="78"/>
      <c r="AHQ23" s="78"/>
      <c r="AHR23" s="78"/>
      <c r="AHS23" s="78"/>
      <c r="AHT23" s="78"/>
      <c r="AHU23" s="78"/>
      <c r="AHV23" s="78"/>
      <c r="AHW23" s="78"/>
      <c r="AHX23" s="78"/>
      <c r="AHY23" s="78"/>
      <c r="AHZ23" s="78"/>
      <c r="AIA23" s="78"/>
      <c r="AIB23" s="78"/>
      <c r="AIC23" s="78"/>
      <c r="AID23" s="78"/>
      <c r="AIE23" s="78"/>
      <c r="AIF23" s="78"/>
      <c r="AIG23" s="78"/>
      <c r="AIH23" s="78"/>
      <c r="AII23" s="78"/>
      <c r="AIJ23" s="78"/>
      <c r="AIK23" s="78"/>
      <c r="AIL23" s="78"/>
      <c r="AIM23" s="78"/>
      <c r="AIN23" s="78"/>
      <c r="AIO23" s="78"/>
      <c r="AIP23" s="78"/>
      <c r="AIQ23" s="78"/>
      <c r="AIR23" s="78"/>
      <c r="AIS23" s="78"/>
      <c r="AIT23" s="78"/>
      <c r="AIU23" s="78"/>
      <c r="AIV23" s="78"/>
      <c r="AIW23" s="78"/>
      <c r="AIX23" s="78"/>
      <c r="AIY23" s="78"/>
      <c r="AIZ23" s="78"/>
      <c r="AJA23" s="78"/>
      <c r="AJB23" s="78"/>
      <c r="AJC23" s="78"/>
      <c r="AJD23" s="78"/>
      <c r="AJE23" s="78"/>
      <c r="AJF23" s="78"/>
      <c r="AJG23" s="78"/>
      <c r="AJH23" s="78"/>
      <c r="AJI23" s="78"/>
      <c r="AJJ23" s="78"/>
      <c r="AJK23" s="78"/>
      <c r="AJL23" s="78"/>
      <c r="AJM23" s="78"/>
      <c r="AJN23" s="78"/>
      <c r="AJO23" s="78"/>
      <c r="AJP23" s="78"/>
      <c r="AJQ23" s="78"/>
      <c r="AJR23" s="78"/>
      <c r="AJS23" s="78"/>
      <c r="AJT23" s="78"/>
      <c r="AJU23" s="78"/>
      <c r="AJV23" s="78"/>
      <c r="AJW23" s="78"/>
      <c r="AJX23" s="78"/>
      <c r="AJY23" s="78"/>
      <c r="AJZ23" s="78"/>
      <c r="AKA23" s="78"/>
      <c r="AKB23" s="78"/>
      <c r="AKC23" s="78"/>
      <c r="AKD23" s="78"/>
      <c r="AKE23" s="78"/>
      <c r="AKF23" s="78"/>
      <c r="AKG23" s="78"/>
      <c r="AKH23" s="78"/>
      <c r="AKI23" s="78"/>
      <c r="AKJ23" s="78"/>
      <c r="AKK23" s="78"/>
      <c r="AKL23" s="78"/>
      <c r="AKM23" s="78"/>
      <c r="AKN23" s="78"/>
      <c r="AKO23" s="78"/>
      <c r="AKP23" s="78"/>
      <c r="AKQ23" s="78"/>
      <c r="AKR23" s="78"/>
      <c r="AKS23" s="78"/>
      <c r="AKT23" s="78"/>
      <c r="AKU23" s="78"/>
      <c r="AKV23" s="78"/>
      <c r="AKW23" s="78"/>
      <c r="AKX23" s="78"/>
      <c r="AKY23" s="78"/>
      <c r="AKZ23" s="78"/>
      <c r="ALA23" s="78"/>
      <c r="ALB23" s="78"/>
      <c r="ALC23" s="78"/>
      <c r="ALD23" s="78"/>
      <c r="ALE23" s="78"/>
      <c r="ALF23" s="78"/>
      <c r="ALG23" s="78"/>
      <c r="ALH23" s="78"/>
      <c r="ALI23" s="78"/>
      <c r="ALJ23" s="78"/>
      <c r="ALK23" s="78"/>
      <c r="ALL23" s="78"/>
      <c r="ALM23" s="78"/>
      <c r="ALN23" s="78"/>
      <c r="ALO23" s="78"/>
      <c r="ALP23" s="78"/>
      <c r="ALQ23" s="78"/>
      <c r="ALR23" s="78"/>
      <c r="ALS23" s="78"/>
      <c r="ALT23" s="78"/>
      <c r="ALU23" s="78"/>
      <c r="ALV23" s="78"/>
      <c r="ALW23" s="78"/>
      <c r="ALX23" s="78"/>
      <c r="ALY23" s="78"/>
      <c r="ALZ23" s="78"/>
      <c r="AMA23" s="78"/>
      <c r="AMB23" s="78"/>
      <c r="AMC23" s="78"/>
      <c r="AMD23" s="78"/>
      <c r="AME23" s="78"/>
      <c r="AMF23" s="78"/>
      <c r="AMG23" s="78"/>
      <c r="AMH23" s="78"/>
      <c r="AMI23" s="78"/>
      <c r="AMJ23" s="78"/>
      <c r="AMK23" s="78"/>
      <c r="AML23" s="78"/>
      <c r="AMM23" s="78"/>
      <c r="AMN23" s="78"/>
    </row>
    <row r="24" spans="1:1028" s="136" customFormat="1" ht="16.5" thickTop="1">
      <c r="A24" s="355"/>
      <c r="B24" s="441"/>
      <c r="C24" s="401"/>
      <c r="D24" s="401"/>
      <c r="E24" s="401"/>
      <c r="F24" s="469"/>
      <c r="G24" s="441"/>
      <c r="H24" s="168"/>
      <c r="I24" s="401"/>
      <c r="J24" s="469"/>
      <c r="K24" s="441"/>
      <c r="L24" s="168"/>
      <c r="M24" s="401"/>
      <c r="N24" s="469"/>
      <c r="O24" s="441"/>
      <c r="P24" s="441"/>
      <c r="Q24" s="169"/>
      <c r="R24" s="169"/>
      <c r="S24" s="441"/>
      <c r="T24" s="78"/>
      <c r="U24" s="78"/>
      <c r="V24" s="78"/>
      <c r="W24" s="78"/>
      <c r="X24" s="78"/>
      <c r="Y24" s="78"/>
      <c r="Z24" s="78"/>
      <c r="AA24" s="78"/>
      <c r="AB24" s="78"/>
      <c r="AC24" s="78"/>
      <c r="AD24" s="78"/>
      <c r="AE24" s="78"/>
      <c r="AF24" s="78"/>
      <c r="AG24" s="78"/>
      <c r="AH24" s="78"/>
      <c r="AI24" s="78"/>
      <c r="AJ24" s="78"/>
      <c r="AK24" s="78"/>
      <c r="AL24" s="78"/>
      <c r="AM24" s="78"/>
      <c r="AN24" s="78"/>
      <c r="AO24" s="78"/>
      <c r="AP24" s="78"/>
      <c r="AQ24" s="78"/>
      <c r="AR24" s="78"/>
      <c r="AS24" s="78"/>
      <c r="AT24" s="78"/>
      <c r="AU24" s="78"/>
      <c r="AV24" s="78"/>
      <c r="AW24" s="78"/>
      <c r="AX24" s="78"/>
      <c r="AY24" s="78"/>
      <c r="AZ24" s="78"/>
      <c r="BA24" s="78"/>
      <c r="BB24" s="78"/>
      <c r="BC24" s="78"/>
      <c r="BD24" s="78"/>
      <c r="BE24" s="78"/>
      <c r="BF24" s="78"/>
      <c r="BG24" s="78"/>
      <c r="BH24" s="78"/>
      <c r="BI24" s="78"/>
      <c r="BJ24" s="78"/>
      <c r="BK24" s="78"/>
      <c r="BL24" s="78"/>
      <c r="BM24" s="78"/>
      <c r="BN24" s="78"/>
      <c r="BO24" s="78"/>
      <c r="BP24" s="78"/>
      <c r="BQ24" s="78"/>
      <c r="BR24" s="78"/>
      <c r="BS24" s="78"/>
      <c r="BT24" s="78"/>
      <c r="BU24" s="78"/>
      <c r="BV24" s="78"/>
      <c r="BW24" s="78"/>
      <c r="BX24" s="78"/>
      <c r="BY24" s="78"/>
      <c r="BZ24" s="78"/>
      <c r="CA24" s="78"/>
      <c r="CB24" s="78"/>
      <c r="CC24" s="78"/>
      <c r="CD24" s="78"/>
      <c r="CE24" s="78"/>
      <c r="CF24" s="78"/>
      <c r="CG24" s="78"/>
      <c r="CH24" s="78"/>
      <c r="CI24" s="78"/>
      <c r="CJ24" s="78"/>
      <c r="CK24" s="78"/>
      <c r="CL24" s="78"/>
      <c r="CM24" s="78"/>
      <c r="CN24" s="78"/>
      <c r="CO24" s="78"/>
      <c r="CP24" s="78"/>
      <c r="CQ24" s="78"/>
      <c r="CR24" s="78"/>
      <c r="CS24" s="78"/>
      <c r="CT24" s="78"/>
      <c r="CU24" s="78"/>
      <c r="CV24" s="78"/>
      <c r="CW24" s="78"/>
      <c r="CX24" s="78"/>
      <c r="CY24" s="78"/>
      <c r="CZ24" s="78"/>
      <c r="DA24" s="78"/>
      <c r="DB24" s="78"/>
      <c r="DC24" s="78"/>
      <c r="DD24" s="78"/>
      <c r="DE24" s="78"/>
      <c r="DF24" s="78"/>
      <c r="DG24" s="78"/>
      <c r="DH24" s="78"/>
      <c r="DI24" s="78"/>
      <c r="DJ24" s="78"/>
      <c r="DK24" s="78"/>
      <c r="DL24" s="78"/>
      <c r="DM24" s="78"/>
      <c r="DN24" s="78"/>
      <c r="DO24" s="78"/>
      <c r="DP24" s="78"/>
      <c r="DQ24" s="78"/>
      <c r="DR24" s="78"/>
      <c r="DS24" s="78"/>
      <c r="DT24" s="78"/>
      <c r="DU24" s="78"/>
      <c r="DV24" s="78"/>
      <c r="DW24" s="78"/>
      <c r="DX24" s="78"/>
      <c r="DY24" s="78"/>
      <c r="DZ24" s="78"/>
      <c r="EA24" s="78"/>
      <c r="EB24" s="78"/>
      <c r="EC24" s="78"/>
      <c r="ED24" s="78"/>
      <c r="EE24" s="78"/>
      <c r="EF24" s="78"/>
      <c r="EG24" s="78"/>
      <c r="EH24" s="78"/>
      <c r="EI24" s="78"/>
      <c r="EJ24" s="78"/>
      <c r="EK24" s="78"/>
      <c r="EL24" s="78"/>
      <c r="EM24" s="78"/>
      <c r="EN24" s="78"/>
      <c r="EO24" s="78"/>
      <c r="EP24" s="78"/>
      <c r="EQ24" s="78"/>
      <c r="ER24" s="78"/>
      <c r="ES24" s="78"/>
      <c r="ET24" s="78"/>
      <c r="EU24" s="78"/>
      <c r="EV24" s="78"/>
      <c r="EW24" s="78"/>
      <c r="EX24" s="78"/>
      <c r="EY24" s="78"/>
      <c r="EZ24" s="78"/>
      <c r="FA24" s="78"/>
      <c r="FB24" s="78"/>
      <c r="FC24" s="78"/>
      <c r="FD24" s="78"/>
      <c r="FE24" s="78"/>
      <c r="FF24" s="78"/>
      <c r="FG24" s="78"/>
      <c r="FH24" s="78"/>
      <c r="FI24" s="78"/>
      <c r="FJ24" s="78"/>
      <c r="FK24" s="78"/>
      <c r="FL24" s="78"/>
      <c r="FM24" s="78"/>
      <c r="FN24" s="78"/>
      <c r="FO24" s="78"/>
      <c r="FP24" s="78"/>
      <c r="FQ24" s="78"/>
      <c r="FR24" s="78"/>
      <c r="FS24" s="78"/>
      <c r="FT24" s="78"/>
      <c r="FU24" s="78"/>
      <c r="FV24" s="78"/>
      <c r="FW24" s="78"/>
      <c r="FX24" s="78"/>
      <c r="FY24" s="78"/>
      <c r="FZ24" s="78"/>
      <c r="GA24" s="78"/>
      <c r="GB24" s="78"/>
      <c r="GC24" s="78"/>
      <c r="GD24" s="78"/>
      <c r="GE24" s="78"/>
      <c r="GF24" s="78"/>
      <c r="GG24" s="78"/>
      <c r="GH24" s="78"/>
      <c r="GI24" s="78"/>
      <c r="GJ24" s="78"/>
      <c r="GK24" s="78"/>
      <c r="GL24" s="78"/>
      <c r="GM24" s="78"/>
      <c r="GN24" s="78"/>
      <c r="GO24" s="78"/>
      <c r="GP24" s="78"/>
      <c r="GQ24" s="78"/>
      <c r="GR24" s="78"/>
      <c r="GS24" s="78"/>
      <c r="GT24" s="78"/>
      <c r="GU24" s="78"/>
      <c r="GV24" s="78"/>
      <c r="GW24" s="78"/>
      <c r="GX24" s="78"/>
      <c r="GY24" s="78"/>
      <c r="GZ24" s="78"/>
      <c r="HA24" s="78"/>
      <c r="HB24" s="78"/>
      <c r="HC24" s="78"/>
      <c r="HD24" s="78"/>
      <c r="HE24" s="78"/>
      <c r="HF24" s="78"/>
      <c r="HG24" s="78"/>
      <c r="HH24" s="78"/>
      <c r="HI24" s="78"/>
      <c r="HJ24" s="78"/>
      <c r="HK24" s="78"/>
      <c r="HL24" s="78"/>
      <c r="HM24" s="78"/>
      <c r="HN24" s="78"/>
      <c r="HO24" s="78"/>
      <c r="HP24" s="78"/>
      <c r="HQ24" s="78"/>
      <c r="HR24" s="78"/>
      <c r="HS24" s="78"/>
      <c r="HT24" s="78"/>
      <c r="HU24" s="78"/>
      <c r="HV24" s="78"/>
      <c r="HW24" s="78"/>
      <c r="HX24" s="78"/>
      <c r="HY24" s="78"/>
      <c r="HZ24" s="78"/>
      <c r="IA24" s="78"/>
      <c r="IB24" s="78"/>
      <c r="IC24" s="78"/>
      <c r="ID24" s="78"/>
      <c r="IE24" s="78"/>
      <c r="IF24" s="78"/>
      <c r="IG24" s="78"/>
      <c r="IH24" s="78"/>
      <c r="II24" s="78"/>
      <c r="IJ24" s="78"/>
      <c r="IK24" s="78"/>
      <c r="IL24" s="78"/>
      <c r="IM24" s="78"/>
      <c r="IN24" s="78"/>
      <c r="IO24" s="78"/>
      <c r="IP24" s="78"/>
      <c r="IQ24" s="78"/>
      <c r="IR24" s="78"/>
      <c r="IS24" s="78"/>
      <c r="IT24" s="78"/>
      <c r="IU24" s="78"/>
      <c r="IV24" s="78"/>
      <c r="IW24" s="78"/>
      <c r="IX24" s="78"/>
      <c r="IY24" s="78"/>
      <c r="IZ24" s="78"/>
      <c r="JA24" s="78"/>
      <c r="JB24" s="78"/>
      <c r="JC24" s="78"/>
      <c r="JD24" s="78"/>
      <c r="JE24" s="78"/>
      <c r="JF24" s="78"/>
      <c r="JG24" s="78"/>
      <c r="JH24" s="78"/>
      <c r="JI24" s="78"/>
      <c r="JJ24" s="78"/>
      <c r="JK24" s="78"/>
      <c r="JL24" s="78"/>
      <c r="JM24" s="78"/>
      <c r="JN24" s="78"/>
      <c r="JO24" s="78"/>
      <c r="JP24" s="78"/>
      <c r="JQ24" s="78"/>
      <c r="JR24" s="78"/>
      <c r="JS24" s="78"/>
      <c r="JT24" s="78"/>
      <c r="JU24" s="78"/>
      <c r="JV24" s="78"/>
      <c r="JW24" s="78"/>
      <c r="JX24" s="78"/>
      <c r="JY24" s="78"/>
      <c r="JZ24" s="78"/>
      <c r="KA24" s="78"/>
      <c r="KB24" s="78"/>
      <c r="KC24" s="78"/>
      <c r="KD24" s="78"/>
      <c r="KE24" s="78"/>
      <c r="KF24" s="78"/>
      <c r="KG24" s="78"/>
      <c r="KH24" s="78"/>
      <c r="KI24" s="78"/>
      <c r="KJ24" s="78"/>
      <c r="KK24" s="78"/>
      <c r="KL24" s="78"/>
      <c r="KM24" s="78"/>
      <c r="KN24" s="78"/>
      <c r="KO24" s="78"/>
      <c r="KP24" s="78"/>
      <c r="KQ24" s="78"/>
      <c r="KR24" s="78"/>
      <c r="KS24" s="78"/>
      <c r="KT24" s="78"/>
      <c r="KU24" s="78"/>
      <c r="KV24" s="78"/>
      <c r="KW24" s="78"/>
      <c r="KX24" s="78"/>
      <c r="KY24" s="78"/>
      <c r="KZ24" s="78"/>
      <c r="LA24" s="78"/>
      <c r="LB24" s="78"/>
      <c r="LC24" s="78"/>
      <c r="LD24" s="78"/>
      <c r="LE24" s="78"/>
      <c r="LF24" s="78"/>
      <c r="LG24" s="78"/>
      <c r="LH24" s="78"/>
      <c r="LI24" s="78"/>
      <c r="LJ24" s="78"/>
      <c r="LK24" s="78"/>
      <c r="LL24" s="78"/>
      <c r="LM24" s="78"/>
      <c r="LN24" s="78"/>
      <c r="LO24" s="78"/>
      <c r="LP24" s="78"/>
      <c r="LQ24" s="78"/>
      <c r="LR24" s="78"/>
      <c r="LS24" s="78"/>
      <c r="LT24" s="78"/>
      <c r="LU24" s="78"/>
      <c r="LV24" s="78"/>
      <c r="LW24" s="78"/>
      <c r="LX24" s="78"/>
      <c r="LY24" s="78"/>
      <c r="LZ24" s="78"/>
      <c r="MA24" s="78"/>
      <c r="MB24" s="78"/>
      <c r="MC24" s="78"/>
      <c r="MD24" s="78"/>
      <c r="ME24" s="78"/>
      <c r="MF24" s="78"/>
      <c r="MG24" s="78"/>
      <c r="MH24" s="78"/>
      <c r="MI24" s="78"/>
      <c r="MJ24" s="78"/>
      <c r="MK24" s="78"/>
      <c r="ML24" s="78"/>
      <c r="MM24" s="78"/>
      <c r="MN24" s="78"/>
      <c r="MO24" s="78"/>
      <c r="MP24" s="78"/>
      <c r="MQ24" s="78"/>
      <c r="MR24" s="78"/>
      <c r="MS24" s="78"/>
      <c r="MT24" s="78"/>
      <c r="MU24" s="78"/>
      <c r="MV24" s="78"/>
      <c r="MW24" s="78"/>
      <c r="MX24" s="78"/>
      <c r="MY24" s="78"/>
      <c r="MZ24" s="78"/>
      <c r="NA24" s="78"/>
      <c r="NB24" s="78"/>
      <c r="NC24" s="78"/>
      <c r="ND24" s="78"/>
      <c r="NE24" s="78"/>
      <c r="NF24" s="78"/>
      <c r="NG24" s="78"/>
      <c r="NH24" s="78"/>
      <c r="NI24" s="78"/>
      <c r="NJ24" s="78"/>
      <c r="NK24" s="78"/>
      <c r="NL24" s="78"/>
      <c r="NM24" s="78"/>
      <c r="NN24" s="78"/>
      <c r="NO24" s="78"/>
      <c r="NP24" s="78"/>
      <c r="NQ24" s="78"/>
      <c r="NR24" s="78"/>
      <c r="NS24" s="78"/>
      <c r="NT24" s="78"/>
      <c r="NU24" s="78"/>
      <c r="NV24" s="78"/>
      <c r="NW24" s="78"/>
      <c r="NX24" s="78"/>
      <c r="NY24" s="78"/>
      <c r="NZ24" s="78"/>
      <c r="OA24" s="78"/>
      <c r="OB24" s="78"/>
      <c r="OC24" s="78"/>
      <c r="OD24" s="78"/>
      <c r="OE24" s="78"/>
      <c r="OF24" s="78"/>
      <c r="OG24" s="78"/>
      <c r="OH24" s="78"/>
      <c r="OI24" s="78"/>
      <c r="OJ24" s="78"/>
      <c r="OK24" s="78"/>
      <c r="OL24" s="78"/>
      <c r="OM24" s="78"/>
      <c r="ON24" s="78"/>
      <c r="OO24" s="78"/>
      <c r="OP24" s="78"/>
      <c r="OQ24" s="78"/>
      <c r="OR24" s="78"/>
      <c r="OS24" s="78"/>
      <c r="OT24" s="78"/>
      <c r="OU24" s="78"/>
      <c r="OV24" s="78"/>
      <c r="OW24" s="78"/>
      <c r="OX24" s="78"/>
      <c r="OY24" s="78"/>
      <c r="OZ24" s="78"/>
      <c r="PA24" s="78"/>
      <c r="PB24" s="78"/>
      <c r="PC24" s="78"/>
      <c r="PD24" s="78"/>
      <c r="PE24" s="78"/>
      <c r="PF24" s="78"/>
      <c r="PG24" s="78"/>
      <c r="PH24" s="78"/>
      <c r="PI24" s="78"/>
      <c r="PJ24" s="78"/>
      <c r="PK24" s="78"/>
      <c r="PL24" s="78"/>
      <c r="PM24" s="78"/>
      <c r="PN24" s="78"/>
      <c r="PO24" s="78"/>
      <c r="PP24" s="78"/>
      <c r="PQ24" s="78"/>
      <c r="PR24" s="78"/>
      <c r="PS24" s="78"/>
      <c r="PT24" s="78"/>
      <c r="PU24" s="78"/>
      <c r="PV24" s="78"/>
      <c r="PW24" s="78"/>
      <c r="PX24" s="78"/>
      <c r="PY24" s="78"/>
      <c r="PZ24" s="78"/>
      <c r="QA24" s="78"/>
      <c r="QB24" s="78"/>
      <c r="QC24" s="78"/>
      <c r="QD24" s="78"/>
      <c r="QE24" s="78"/>
      <c r="QF24" s="78"/>
      <c r="QG24" s="78"/>
      <c r="QH24" s="78"/>
      <c r="QI24" s="78"/>
      <c r="QJ24" s="78"/>
      <c r="QK24" s="78"/>
      <c r="QL24" s="78"/>
      <c r="QM24" s="78"/>
      <c r="QN24" s="78"/>
      <c r="QO24" s="78"/>
      <c r="QP24" s="78"/>
      <c r="QQ24" s="78"/>
      <c r="QR24" s="78"/>
      <c r="QS24" s="78"/>
      <c r="QT24" s="78"/>
      <c r="QU24" s="78"/>
      <c r="QV24" s="78"/>
      <c r="QW24" s="78"/>
      <c r="QX24" s="78"/>
      <c r="QY24" s="78"/>
      <c r="QZ24" s="78"/>
      <c r="RA24" s="78"/>
      <c r="RB24" s="78"/>
      <c r="RC24" s="78"/>
      <c r="RD24" s="78"/>
      <c r="RE24" s="78"/>
      <c r="RF24" s="78"/>
      <c r="RG24" s="78"/>
      <c r="RH24" s="78"/>
      <c r="RI24" s="78"/>
      <c r="RJ24" s="78"/>
      <c r="RK24" s="78"/>
      <c r="RL24" s="78"/>
      <c r="RM24" s="78"/>
      <c r="RN24" s="78"/>
      <c r="RO24" s="78"/>
      <c r="RP24" s="78"/>
      <c r="RQ24" s="78"/>
      <c r="RR24" s="78"/>
      <c r="RS24" s="78"/>
      <c r="RT24" s="78"/>
      <c r="RU24" s="78"/>
      <c r="RV24" s="78"/>
      <c r="RW24" s="78"/>
      <c r="RX24" s="78"/>
      <c r="RY24" s="78"/>
      <c r="RZ24" s="78"/>
      <c r="SA24" s="78"/>
      <c r="SB24" s="78"/>
      <c r="SC24" s="78"/>
      <c r="SD24" s="78"/>
      <c r="SE24" s="78"/>
      <c r="SF24" s="78"/>
      <c r="SG24" s="78"/>
      <c r="SH24" s="78"/>
      <c r="SI24" s="78"/>
      <c r="SJ24" s="78"/>
      <c r="SK24" s="78"/>
      <c r="SL24" s="78"/>
      <c r="SM24" s="78"/>
      <c r="SN24" s="78"/>
      <c r="SO24" s="78"/>
      <c r="SP24" s="78"/>
      <c r="SQ24" s="78"/>
      <c r="SR24" s="78"/>
      <c r="SS24" s="78"/>
      <c r="ST24" s="78"/>
      <c r="SU24" s="78"/>
      <c r="SV24" s="78"/>
      <c r="SW24" s="78"/>
      <c r="SX24" s="78"/>
      <c r="SY24" s="78"/>
      <c r="SZ24" s="78"/>
      <c r="TA24" s="78"/>
      <c r="TB24" s="78"/>
      <c r="TC24" s="78"/>
      <c r="TD24" s="78"/>
      <c r="TE24" s="78"/>
      <c r="TF24" s="78"/>
      <c r="TG24" s="78"/>
      <c r="TH24" s="78"/>
      <c r="TI24" s="78"/>
      <c r="TJ24" s="78"/>
      <c r="TK24" s="78"/>
      <c r="TL24" s="78"/>
      <c r="TM24" s="78"/>
      <c r="TN24" s="78"/>
      <c r="TO24" s="78"/>
      <c r="TP24" s="78"/>
      <c r="TQ24" s="78"/>
      <c r="TR24" s="78"/>
      <c r="TS24" s="78"/>
      <c r="TT24" s="78"/>
      <c r="TU24" s="78"/>
      <c r="TV24" s="78"/>
      <c r="TW24" s="78"/>
      <c r="TX24" s="78"/>
      <c r="TY24" s="78"/>
      <c r="TZ24" s="78"/>
      <c r="UA24" s="78"/>
      <c r="UB24" s="78"/>
      <c r="UC24" s="78"/>
      <c r="UD24" s="78"/>
      <c r="UE24" s="78"/>
      <c r="UF24" s="78"/>
      <c r="UG24" s="78"/>
      <c r="UH24" s="78"/>
      <c r="UI24" s="78"/>
      <c r="UJ24" s="78"/>
      <c r="UK24" s="78"/>
      <c r="UL24" s="78"/>
      <c r="UM24" s="78"/>
      <c r="UN24" s="78"/>
      <c r="UO24" s="78"/>
      <c r="UP24" s="78"/>
      <c r="UQ24" s="78"/>
      <c r="UR24" s="78"/>
      <c r="US24" s="78"/>
      <c r="UT24" s="78"/>
      <c r="UU24" s="78"/>
      <c r="UV24" s="78"/>
      <c r="UW24" s="78"/>
      <c r="UX24" s="78"/>
      <c r="UY24" s="78"/>
      <c r="UZ24" s="78"/>
      <c r="VA24" s="78"/>
      <c r="VB24" s="78"/>
      <c r="VC24" s="78"/>
      <c r="VD24" s="78"/>
      <c r="VE24" s="78"/>
      <c r="VF24" s="78"/>
      <c r="VG24" s="78"/>
      <c r="VH24" s="78"/>
      <c r="VI24" s="78"/>
      <c r="VJ24" s="78"/>
      <c r="VK24" s="78"/>
      <c r="VL24" s="78"/>
      <c r="VM24" s="78"/>
      <c r="VN24" s="78"/>
      <c r="VO24" s="78"/>
      <c r="VP24" s="78"/>
      <c r="VQ24" s="78"/>
      <c r="VR24" s="78"/>
      <c r="VS24" s="78"/>
      <c r="VT24" s="78"/>
      <c r="VU24" s="78"/>
      <c r="VV24" s="78"/>
      <c r="VW24" s="78"/>
      <c r="VX24" s="78"/>
      <c r="VY24" s="78"/>
      <c r="VZ24" s="78"/>
      <c r="WA24" s="78"/>
      <c r="WB24" s="78"/>
      <c r="WC24" s="78"/>
      <c r="WD24" s="78"/>
      <c r="WE24" s="78"/>
      <c r="WF24" s="78"/>
      <c r="WG24" s="78"/>
      <c r="WH24" s="78"/>
      <c r="WI24" s="78"/>
      <c r="WJ24" s="78"/>
      <c r="WK24" s="78"/>
      <c r="WL24" s="78"/>
      <c r="WM24" s="78"/>
      <c r="WN24" s="78"/>
      <c r="WO24" s="78"/>
      <c r="WP24" s="78"/>
      <c r="WQ24" s="78"/>
      <c r="WR24" s="78"/>
      <c r="WS24" s="78"/>
      <c r="WT24" s="78"/>
      <c r="WU24" s="78"/>
      <c r="WV24" s="78"/>
      <c r="WW24" s="78"/>
      <c r="WX24" s="78"/>
      <c r="WY24" s="78"/>
      <c r="WZ24" s="78"/>
      <c r="XA24" s="78"/>
      <c r="XB24" s="78"/>
      <c r="XC24" s="78"/>
      <c r="XD24" s="78"/>
      <c r="XE24" s="78"/>
      <c r="XF24" s="78"/>
      <c r="XG24" s="78"/>
      <c r="XH24" s="78"/>
      <c r="XI24" s="78"/>
      <c r="XJ24" s="78"/>
      <c r="XK24" s="78"/>
      <c r="XL24" s="78"/>
      <c r="XM24" s="78"/>
      <c r="XN24" s="78"/>
      <c r="XO24" s="78"/>
      <c r="XP24" s="78"/>
      <c r="XQ24" s="78"/>
      <c r="XR24" s="78"/>
      <c r="XS24" s="78"/>
      <c r="XT24" s="78"/>
      <c r="XU24" s="78"/>
      <c r="XV24" s="78"/>
      <c r="XW24" s="78"/>
      <c r="XX24" s="78"/>
      <c r="XY24" s="78"/>
      <c r="XZ24" s="78"/>
      <c r="YA24" s="78"/>
      <c r="YB24" s="78"/>
      <c r="YC24" s="78"/>
      <c r="YD24" s="78"/>
      <c r="YE24" s="78"/>
      <c r="YF24" s="78"/>
      <c r="YG24" s="78"/>
      <c r="YH24" s="78"/>
      <c r="YI24" s="78"/>
      <c r="YJ24" s="78"/>
      <c r="YK24" s="78"/>
      <c r="YL24" s="78"/>
      <c r="YM24" s="78"/>
      <c r="YN24" s="78"/>
      <c r="YO24" s="78"/>
      <c r="YP24" s="78"/>
      <c r="YQ24" s="78"/>
      <c r="YR24" s="78"/>
      <c r="YS24" s="78"/>
      <c r="YT24" s="78"/>
      <c r="YU24" s="78"/>
      <c r="YV24" s="78"/>
      <c r="YW24" s="78"/>
      <c r="YX24" s="78"/>
      <c r="YY24" s="78"/>
      <c r="YZ24" s="78"/>
      <c r="ZA24" s="78"/>
      <c r="ZB24" s="78"/>
      <c r="ZC24" s="78"/>
      <c r="ZD24" s="78"/>
      <c r="ZE24" s="78"/>
      <c r="ZF24" s="78"/>
      <c r="ZG24" s="78"/>
      <c r="ZH24" s="78"/>
      <c r="ZI24" s="78"/>
      <c r="ZJ24" s="78"/>
      <c r="ZK24" s="78"/>
      <c r="ZL24" s="78"/>
      <c r="ZM24" s="78"/>
      <c r="ZN24" s="78"/>
      <c r="ZO24" s="78"/>
      <c r="ZP24" s="78"/>
      <c r="ZQ24" s="78"/>
      <c r="ZR24" s="78"/>
      <c r="ZS24" s="78"/>
      <c r="ZT24" s="78"/>
      <c r="ZU24" s="78"/>
      <c r="ZV24" s="78"/>
      <c r="ZW24" s="78"/>
      <c r="ZX24" s="78"/>
      <c r="ZY24" s="78"/>
      <c r="ZZ24" s="78"/>
      <c r="AAA24" s="78"/>
      <c r="AAB24" s="78"/>
      <c r="AAC24" s="78"/>
      <c r="AAD24" s="78"/>
      <c r="AAE24" s="78"/>
      <c r="AAF24" s="78"/>
      <c r="AAG24" s="78"/>
      <c r="AAH24" s="78"/>
      <c r="AAI24" s="78"/>
      <c r="AAJ24" s="78"/>
      <c r="AAK24" s="78"/>
      <c r="AAL24" s="78"/>
      <c r="AAM24" s="78"/>
      <c r="AAN24" s="78"/>
      <c r="AAO24" s="78"/>
      <c r="AAP24" s="78"/>
      <c r="AAQ24" s="78"/>
      <c r="AAR24" s="78"/>
      <c r="AAS24" s="78"/>
      <c r="AAT24" s="78"/>
      <c r="AAU24" s="78"/>
      <c r="AAV24" s="78"/>
      <c r="AAW24" s="78"/>
      <c r="AAX24" s="78"/>
      <c r="AAY24" s="78"/>
      <c r="AAZ24" s="78"/>
      <c r="ABA24" s="78"/>
      <c r="ABB24" s="78"/>
      <c r="ABC24" s="78"/>
      <c r="ABD24" s="78"/>
      <c r="ABE24" s="78"/>
      <c r="ABF24" s="78"/>
      <c r="ABG24" s="78"/>
      <c r="ABH24" s="78"/>
      <c r="ABI24" s="78"/>
      <c r="ABJ24" s="78"/>
      <c r="ABK24" s="78"/>
      <c r="ABL24" s="78"/>
      <c r="ABM24" s="78"/>
      <c r="ABN24" s="78"/>
      <c r="ABO24" s="78"/>
      <c r="ABP24" s="78"/>
      <c r="ABQ24" s="78"/>
      <c r="ABR24" s="78"/>
      <c r="ABS24" s="78"/>
      <c r="ABT24" s="78"/>
      <c r="ABU24" s="78"/>
      <c r="ABV24" s="78"/>
      <c r="ABW24" s="78"/>
      <c r="ABX24" s="78"/>
      <c r="ABY24" s="78"/>
      <c r="ABZ24" s="78"/>
      <c r="ACA24" s="78"/>
      <c r="ACB24" s="78"/>
      <c r="ACC24" s="78"/>
      <c r="ACD24" s="78"/>
      <c r="ACE24" s="78"/>
      <c r="ACF24" s="78"/>
      <c r="ACG24" s="78"/>
      <c r="ACH24" s="78"/>
      <c r="ACI24" s="78"/>
      <c r="ACJ24" s="78"/>
      <c r="ACK24" s="78"/>
      <c r="ACL24" s="78"/>
      <c r="ACM24" s="78"/>
      <c r="ACN24" s="78"/>
      <c r="ACO24" s="78"/>
      <c r="ACP24" s="78"/>
      <c r="ACQ24" s="78"/>
      <c r="ACR24" s="78"/>
      <c r="ACS24" s="78"/>
      <c r="ACT24" s="78"/>
      <c r="ACU24" s="78"/>
      <c r="ACV24" s="78"/>
      <c r="ACW24" s="78"/>
      <c r="ACX24" s="78"/>
      <c r="ACY24" s="78"/>
      <c r="ACZ24" s="78"/>
      <c r="ADA24" s="78"/>
      <c r="ADB24" s="78"/>
      <c r="ADC24" s="78"/>
      <c r="ADD24" s="78"/>
      <c r="ADE24" s="78"/>
      <c r="ADF24" s="78"/>
      <c r="ADG24" s="78"/>
      <c r="ADH24" s="78"/>
      <c r="ADI24" s="78"/>
      <c r="ADJ24" s="78"/>
      <c r="ADK24" s="78"/>
      <c r="ADL24" s="78"/>
      <c r="ADM24" s="78"/>
      <c r="ADN24" s="78"/>
      <c r="ADO24" s="78"/>
      <c r="ADP24" s="78"/>
      <c r="ADQ24" s="78"/>
      <c r="ADR24" s="78"/>
      <c r="ADS24" s="78"/>
      <c r="ADT24" s="78"/>
      <c r="ADU24" s="78"/>
      <c r="ADV24" s="78"/>
      <c r="ADW24" s="78"/>
      <c r="ADX24" s="78"/>
      <c r="ADY24" s="78"/>
      <c r="ADZ24" s="78"/>
      <c r="AEA24" s="78"/>
      <c r="AEB24" s="78"/>
      <c r="AEC24" s="78"/>
      <c r="AED24" s="78"/>
      <c r="AEE24" s="78"/>
      <c r="AEF24" s="78"/>
      <c r="AEG24" s="78"/>
      <c r="AEH24" s="78"/>
      <c r="AEI24" s="78"/>
      <c r="AEJ24" s="78"/>
      <c r="AEK24" s="78"/>
      <c r="AEL24" s="78"/>
      <c r="AEM24" s="78"/>
      <c r="AEN24" s="78"/>
      <c r="AEO24" s="78"/>
      <c r="AEP24" s="78"/>
      <c r="AEQ24" s="78"/>
      <c r="AER24" s="78"/>
      <c r="AES24" s="78"/>
      <c r="AET24" s="78"/>
      <c r="AEU24" s="78"/>
      <c r="AEV24" s="78"/>
      <c r="AEW24" s="78"/>
      <c r="AEX24" s="78"/>
      <c r="AEY24" s="78"/>
      <c r="AEZ24" s="78"/>
      <c r="AFA24" s="78"/>
      <c r="AFB24" s="78"/>
      <c r="AFC24" s="78"/>
      <c r="AFD24" s="78"/>
      <c r="AFE24" s="78"/>
      <c r="AFF24" s="78"/>
      <c r="AFG24" s="78"/>
      <c r="AFH24" s="78"/>
      <c r="AFI24" s="78"/>
      <c r="AFJ24" s="78"/>
      <c r="AFK24" s="78"/>
      <c r="AFL24" s="78"/>
      <c r="AFM24" s="78"/>
      <c r="AFN24" s="78"/>
      <c r="AFO24" s="78"/>
      <c r="AFP24" s="78"/>
      <c r="AFQ24" s="78"/>
      <c r="AFR24" s="78"/>
      <c r="AFS24" s="78"/>
      <c r="AFT24" s="78"/>
      <c r="AFU24" s="78"/>
      <c r="AFV24" s="78"/>
      <c r="AFW24" s="78"/>
      <c r="AFX24" s="78"/>
      <c r="AFY24" s="78"/>
      <c r="AFZ24" s="78"/>
      <c r="AGA24" s="78"/>
      <c r="AGB24" s="78"/>
      <c r="AGC24" s="78"/>
      <c r="AGD24" s="78"/>
      <c r="AGE24" s="78"/>
      <c r="AGF24" s="78"/>
      <c r="AGG24" s="78"/>
      <c r="AGH24" s="78"/>
      <c r="AGI24" s="78"/>
      <c r="AGJ24" s="78"/>
      <c r="AGK24" s="78"/>
      <c r="AGL24" s="78"/>
      <c r="AGM24" s="78"/>
      <c r="AGN24" s="78"/>
      <c r="AGO24" s="78"/>
      <c r="AGP24" s="78"/>
      <c r="AGQ24" s="78"/>
      <c r="AGR24" s="78"/>
      <c r="AGS24" s="78"/>
      <c r="AGT24" s="78"/>
      <c r="AGU24" s="78"/>
      <c r="AGV24" s="78"/>
      <c r="AGW24" s="78"/>
      <c r="AGX24" s="78"/>
      <c r="AGY24" s="78"/>
      <c r="AGZ24" s="78"/>
      <c r="AHA24" s="78"/>
      <c r="AHB24" s="78"/>
      <c r="AHC24" s="78"/>
      <c r="AHD24" s="78"/>
      <c r="AHE24" s="78"/>
      <c r="AHF24" s="78"/>
      <c r="AHG24" s="78"/>
      <c r="AHH24" s="78"/>
      <c r="AHI24" s="78"/>
      <c r="AHJ24" s="78"/>
      <c r="AHK24" s="78"/>
      <c r="AHL24" s="78"/>
      <c r="AHM24" s="78"/>
      <c r="AHN24" s="78"/>
      <c r="AHO24" s="78"/>
      <c r="AHP24" s="78"/>
      <c r="AHQ24" s="78"/>
      <c r="AHR24" s="78"/>
      <c r="AHS24" s="78"/>
      <c r="AHT24" s="78"/>
      <c r="AHU24" s="78"/>
      <c r="AHV24" s="78"/>
      <c r="AHW24" s="78"/>
      <c r="AHX24" s="78"/>
      <c r="AHY24" s="78"/>
      <c r="AHZ24" s="78"/>
      <c r="AIA24" s="78"/>
      <c r="AIB24" s="78"/>
      <c r="AIC24" s="78"/>
      <c r="AID24" s="78"/>
      <c r="AIE24" s="78"/>
      <c r="AIF24" s="78"/>
      <c r="AIG24" s="78"/>
      <c r="AIH24" s="78"/>
      <c r="AII24" s="78"/>
      <c r="AIJ24" s="78"/>
      <c r="AIK24" s="78"/>
      <c r="AIL24" s="78"/>
      <c r="AIM24" s="78"/>
      <c r="AIN24" s="78"/>
      <c r="AIO24" s="78"/>
      <c r="AIP24" s="78"/>
      <c r="AIQ24" s="78"/>
      <c r="AIR24" s="78"/>
      <c r="AIS24" s="78"/>
      <c r="AIT24" s="78"/>
      <c r="AIU24" s="78"/>
      <c r="AIV24" s="78"/>
      <c r="AIW24" s="78"/>
      <c r="AIX24" s="78"/>
      <c r="AIY24" s="78"/>
      <c r="AIZ24" s="78"/>
      <c r="AJA24" s="78"/>
      <c r="AJB24" s="78"/>
      <c r="AJC24" s="78"/>
      <c r="AJD24" s="78"/>
      <c r="AJE24" s="78"/>
      <c r="AJF24" s="78"/>
      <c r="AJG24" s="78"/>
      <c r="AJH24" s="78"/>
      <c r="AJI24" s="78"/>
      <c r="AJJ24" s="78"/>
      <c r="AJK24" s="78"/>
      <c r="AJL24" s="78"/>
      <c r="AJM24" s="78"/>
      <c r="AJN24" s="78"/>
      <c r="AJO24" s="78"/>
      <c r="AJP24" s="78"/>
      <c r="AJQ24" s="78"/>
      <c r="AJR24" s="78"/>
      <c r="AJS24" s="78"/>
      <c r="AJT24" s="78"/>
      <c r="AJU24" s="78"/>
      <c r="AJV24" s="78"/>
      <c r="AJW24" s="78"/>
      <c r="AJX24" s="78"/>
      <c r="AJY24" s="78"/>
      <c r="AJZ24" s="78"/>
      <c r="AKA24" s="78"/>
      <c r="AKB24" s="78"/>
      <c r="AKC24" s="78"/>
      <c r="AKD24" s="78"/>
      <c r="AKE24" s="78"/>
      <c r="AKF24" s="78"/>
      <c r="AKG24" s="78"/>
      <c r="AKH24" s="78"/>
      <c r="AKI24" s="78"/>
      <c r="AKJ24" s="78"/>
      <c r="AKK24" s="78"/>
      <c r="AKL24" s="78"/>
      <c r="AKM24" s="78"/>
      <c r="AKN24" s="78"/>
      <c r="AKO24" s="78"/>
      <c r="AKP24" s="78"/>
      <c r="AKQ24" s="78"/>
      <c r="AKR24" s="78"/>
      <c r="AKS24" s="78"/>
      <c r="AKT24" s="78"/>
      <c r="AKU24" s="78"/>
      <c r="AKV24" s="78"/>
      <c r="AKW24" s="78"/>
      <c r="AKX24" s="78"/>
      <c r="AKY24" s="78"/>
      <c r="AKZ24" s="78"/>
      <c r="ALA24" s="78"/>
      <c r="ALB24" s="78"/>
      <c r="ALC24" s="78"/>
      <c r="ALD24" s="78"/>
      <c r="ALE24" s="78"/>
      <c r="ALF24" s="78"/>
      <c r="ALG24" s="78"/>
      <c r="ALH24" s="78"/>
      <c r="ALI24" s="78"/>
      <c r="ALJ24" s="78"/>
      <c r="ALK24" s="78"/>
      <c r="ALL24" s="78"/>
      <c r="ALM24" s="78"/>
      <c r="ALN24" s="78"/>
      <c r="ALO24" s="78"/>
      <c r="ALP24" s="78"/>
      <c r="ALQ24" s="78"/>
      <c r="ALR24" s="78"/>
      <c r="ALS24" s="78"/>
      <c r="ALT24" s="78"/>
      <c r="ALU24" s="78"/>
      <c r="ALV24" s="78"/>
      <c r="ALW24" s="78"/>
      <c r="ALX24" s="78"/>
      <c r="ALY24" s="78"/>
      <c r="ALZ24" s="78"/>
      <c r="AMA24" s="78"/>
      <c r="AMB24" s="78"/>
      <c r="AMC24" s="78"/>
      <c r="AMD24" s="78"/>
      <c r="AME24" s="78"/>
      <c r="AMF24" s="78"/>
      <c r="AMG24" s="78"/>
      <c r="AMH24" s="78"/>
      <c r="AMI24" s="78"/>
      <c r="AMJ24" s="78"/>
      <c r="AMK24" s="78"/>
      <c r="AML24" s="78"/>
      <c r="AMM24" s="78"/>
      <c r="AMN24" s="78"/>
    </row>
    <row r="25" spans="1:1028" s="136" customFormat="1" ht="16.5" thickBot="1">
      <c r="A25" s="355"/>
      <c r="B25" s="446" t="s">
        <v>461</v>
      </c>
      <c r="C25" s="355"/>
      <c r="D25" s="355"/>
      <c r="E25" s="355"/>
      <c r="F25" s="469"/>
      <c r="G25" s="447">
        <f>G12+G23</f>
        <v>13237.730880000001</v>
      </c>
      <c r="H25" s="168"/>
      <c r="I25" s="355"/>
      <c r="J25" s="469"/>
      <c r="K25" s="447">
        <f>K12+K23</f>
        <v>125223.38112000001</v>
      </c>
      <c r="L25" s="168"/>
      <c r="M25" s="355"/>
      <c r="N25" s="469"/>
      <c r="O25" s="447">
        <f>O12+O23</f>
        <v>386957.37912000006</v>
      </c>
      <c r="P25" s="441"/>
      <c r="Q25" s="169"/>
      <c r="R25" s="169"/>
      <c r="S25" s="447">
        <f>S12+S23</f>
        <v>113618.69688</v>
      </c>
      <c r="T25" s="78"/>
      <c r="U25" s="78"/>
      <c r="V25" s="78"/>
      <c r="W25" s="78"/>
      <c r="X25" s="78"/>
      <c r="Y25" s="78"/>
      <c r="Z25" s="78"/>
      <c r="AA25" s="78"/>
      <c r="AB25" s="78"/>
      <c r="AC25" s="78"/>
      <c r="AD25" s="78"/>
      <c r="AE25" s="78"/>
      <c r="AF25" s="78"/>
      <c r="AG25" s="78"/>
      <c r="AH25" s="78"/>
      <c r="AI25" s="78"/>
      <c r="AJ25" s="78"/>
      <c r="AK25" s="78"/>
      <c r="AL25" s="78"/>
      <c r="AM25" s="78"/>
      <c r="AN25" s="78"/>
      <c r="AO25" s="78"/>
      <c r="AP25" s="78"/>
      <c r="AQ25" s="78"/>
      <c r="AR25" s="78"/>
      <c r="AS25" s="78"/>
      <c r="AT25" s="78"/>
      <c r="AU25" s="78"/>
      <c r="AV25" s="78"/>
      <c r="AW25" s="78"/>
      <c r="AX25" s="78"/>
      <c r="AY25" s="78"/>
      <c r="AZ25" s="78"/>
      <c r="BA25" s="78"/>
      <c r="BB25" s="78"/>
      <c r="BC25" s="78"/>
      <c r="BD25" s="78"/>
      <c r="BE25" s="78"/>
      <c r="BF25" s="78"/>
      <c r="BG25" s="78"/>
      <c r="BH25" s="78"/>
      <c r="BI25" s="78"/>
      <c r="BJ25" s="78"/>
      <c r="BK25" s="78"/>
      <c r="BL25" s="78"/>
      <c r="BM25" s="78"/>
      <c r="BN25" s="78"/>
      <c r="BO25" s="78"/>
      <c r="BP25" s="78"/>
      <c r="BQ25" s="78"/>
      <c r="BR25" s="78"/>
      <c r="BS25" s="78"/>
      <c r="BT25" s="78"/>
      <c r="BU25" s="78"/>
      <c r="BV25" s="78"/>
      <c r="BW25" s="78"/>
      <c r="BX25" s="78"/>
      <c r="BY25" s="78"/>
      <c r="BZ25" s="78"/>
      <c r="CA25" s="78"/>
      <c r="CB25" s="78"/>
      <c r="CC25" s="78"/>
      <c r="CD25" s="78"/>
      <c r="CE25" s="78"/>
      <c r="CF25" s="78"/>
      <c r="CG25" s="78"/>
      <c r="CH25" s="78"/>
      <c r="CI25" s="78"/>
      <c r="CJ25" s="78"/>
      <c r="CK25" s="78"/>
      <c r="CL25" s="78"/>
      <c r="CM25" s="78"/>
      <c r="CN25" s="78"/>
      <c r="CO25" s="78"/>
      <c r="CP25" s="78"/>
      <c r="CQ25" s="78"/>
      <c r="CR25" s="78"/>
      <c r="CS25" s="78"/>
      <c r="CT25" s="78"/>
      <c r="CU25" s="78"/>
      <c r="CV25" s="78"/>
      <c r="CW25" s="78"/>
      <c r="CX25" s="78"/>
      <c r="CY25" s="78"/>
      <c r="CZ25" s="78"/>
      <c r="DA25" s="78"/>
      <c r="DB25" s="78"/>
      <c r="DC25" s="78"/>
      <c r="DD25" s="78"/>
      <c r="DE25" s="78"/>
      <c r="DF25" s="78"/>
      <c r="DG25" s="78"/>
      <c r="DH25" s="78"/>
      <c r="DI25" s="78"/>
      <c r="DJ25" s="78"/>
      <c r="DK25" s="78"/>
      <c r="DL25" s="78"/>
      <c r="DM25" s="78"/>
      <c r="DN25" s="78"/>
      <c r="DO25" s="78"/>
      <c r="DP25" s="78"/>
      <c r="DQ25" s="78"/>
      <c r="DR25" s="78"/>
      <c r="DS25" s="78"/>
      <c r="DT25" s="78"/>
      <c r="DU25" s="78"/>
      <c r="DV25" s="78"/>
      <c r="DW25" s="78"/>
      <c r="DX25" s="78"/>
      <c r="DY25" s="78"/>
      <c r="DZ25" s="78"/>
      <c r="EA25" s="78"/>
      <c r="EB25" s="78"/>
      <c r="EC25" s="78"/>
      <c r="ED25" s="78"/>
      <c r="EE25" s="78"/>
      <c r="EF25" s="78"/>
      <c r="EG25" s="78"/>
      <c r="EH25" s="78"/>
      <c r="EI25" s="78"/>
      <c r="EJ25" s="78"/>
      <c r="EK25" s="78"/>
      <c r="EL25" s="78"/>
      <c r="EM25" s="78"/>
      <c r="EN25" s="78"/>
      <c r="EO25" s="78"/>
      <c r="EP25" s="78"/>
      <c r="EQ25" s="78"/>
      <c r="ER25" s="78"/>
      <c r="ES25" s="78"/>
      <c r="ET25" s="78"/>
      <c r="EU25" s="78"/>
      <c r="EV25" s="78"/>
      <c r="EW25" s="78"/>
      <c r="EX25" s="78"/>
      <c r="EY25" s="78"/>
      <c r="EZ25" s="78"/>
      <c r="FA25" s="78"/>
      <c r="FB25" s="78"/>
      <c r="FC25" s="78"/>
      <c r="FD25" s="78"/>
      <c r="FE25" s="78"/>
      <c r="FF25" s="78"/>
      <c r="FG25" s="78"/>
      <c r="FH25" s="78"/>
      <c r="FI25" s="78"/>
      <c r="FJ25" s="78"/>
      <c r="FK25" s="78"/>
      <c r="FL25" s="78"/>
      <c r="FM25" s="78"/>
      <c r="FN25" s="78"/>
      <c r="FO25" s="78"/>
      <c r="FP25" s="78"/>
      <c r="FQ25" s="78"/>
      <c r="FR25" s="78"/>
      <c r="FS25" s="78"/>
      <c r="FT25" s="78"/>
      <c r="FU25" s="78"/>
      <c r="FV25" s="78"/>
      <c r="FW25" s="78"/>
      <c r="FX25" s="78"/>
      <c r="FY25" s="78"/>
      <c r="FZ25" s="78"/>
      <c r="GA25" s="78"/>
      <c r="GB25" s="78"/>
      <c r="GC25" s="78"/>
      <c r="GD25" s="78"/>
      <c r="GE25" s="78"/>
      <c r="GF25" s="78"/>
      <c r="GG25" s="78"/>
      <c r="GH25" s="78"/>
      <c r="GI25" s="78"/>
      <c r="GJ25" s="78"/>
      <c r="GK25" s="78"/>
      <c r="GL25" s="78"/>
      <c r="GM25" s="78"/>
      <c r="GN25" s="78"/>
      <c r="GO25" s="78"/>
      <c r="GP25" s="78"/>
      <c r="GQ25" s="78"/>
      <c r="GR25" s="78"/>
      <c r="GS25" s="78"/>
      <c r="GT25" s="78"/>
      <c r="GU25" s="78"/>
      <c r="GV25" s="78"/>
      <c r="GW25" s="78"/>
      <c r="GX25" s="78"/>
      <c r="GY25" s="78"/>
      <c r="GZ25" s="78"/>
      <c r="HA25" s="78"/>
      <c r="HB25" s="78"/>
      <c r="HC25" s="78"/>
      <c r="HD25" s="78"/>
      <c r="HE25" s="78"/>
      <c r="HF25" s="78"/>
      <c r="HG25" s="78"/>
      <c r="HH25" s="78"/>
      <c r="HI25" s="78"/>
      <c r="HJ25" s="78"/>
      <c r="HK25" s="78"/>
      <c r="HL25" s="78"/>
      <c r="HM25" s="78"/>
      <c r="HN25" s="78"/>
      <c r="HO25" s="78"/>
      <c r="HP25" s="78"/>
      <c r="HQ25" s="78"/>
      <c r="HR25" s="78"/>
      <c r="HS25" s="78"/>
      <c r="HT25" s="78"/>
      <c r="HU25" s="78"/>
      <c r="HV25" s="78"/>
      <c r="HW25" s="78"/>
      <c r="HX25" s="78"/>
      <c r="HY25" s="78"/>
      <c r="HZ25" s="78"/>
      <c r="IA25" s="78"/>
      <c r="IB25" s="78"/>
      <c r="IC25" s="78"/>
      <c r="ID25" s="78"/>
      <c r="IE25" s="78"/>
      <c r="IF25" s="78"/>
      <c r="IG25" s="78"/>
      <c r="IH25" s="78"/>
      <c r="II25" s="78"/>
      <c r="IJ25" s="78"/>
      <c r="IK25" s="78"/>
      <c r="IL25" s="78"/>
      <c r="IM25" s="78"/>
      <c r="IN25" s="78"/>
      <c r="IO25" s="78"/>
      <c r="IP25" s="78"/>
      <c r="IQ25" s="78"/>
      <c r="IR25" s="78"/>
      <c r="IS25" s="78"/>
      <c r="IT25" s="78"/>
      <c r="IU25" s="78"/>
      <c r="IV25" s="78"/>
      <c r="IW25" s="78"/>
      <c r="IX25" s="78"/>
      <c r="IY25" s="78"/>
      <c r="IZ25" s="78"/>
      <c r="JA25" s="78"/>
      <c r="JB25" s="78"/>
      <c r="JC25" s="78"/>
      <c r="JD25" s="78"/>
      <c r="JE25" s="78"/>
      <c r="JF25" s="78"/>
      <c r="JG25" s="78"/>
      <c r="JH25" s="78"/>
      <c r="JI25" s="78"/>
      <c r="JJ25" s="78"/>
      <c r="JK25" s="78"/>
      <c r="JL25" s="78"/>
      <c r="JM25" s="78"/>
      <c r="JN25" s="78"/>
      <c r="JO25" s="78"/>
      <c r="JP25" s="78"/>
      <c r="JQ25" s="78"/>
      <c r="JR25" s="78"/>
      <c r="JS25" s="78"/>
      <c r="JT25" s="78"/>
      <c r="JU25" s="78"/>
      <c r="JV25" s="78"/>
      <c r="JW25" s="78"/>
      <c r="JX25" s="78"/>
      <c r="JY25" s="78"/>
      <c r="JZ25" s="78"/>
      <c r="KA25" s="78"/>
      <c r="KB25" s="78"/>
      <c r="KC25" s="78"/>
      <c r="KD25" s="78"/>
      <c r="KE25" s="78"/>
      <c r="KF25" s="78"/>
      <c r="KG25" s="78"/>
      <c r="KH25" s="78"/>
      <c r="KI25" s="78"/>
      <c r="KJ25" s="78"/>
      <c r="KK25" s="78"/>
      <c r="KL25" s="78"/>
      <c r="KM25" s="78"/>
      <c r="KN25" s="78"/>
      <c r="KO25" s="78"/>
      <c r="KP25" s="78"/>
      <c r="KQ25" s="78"/>
      <c r="KR25" s="78"/>
      <c r="KS25" s="78"/>
      <c r="KT25" s="78"/>
      <c r="KU25" s="78"/>
      <c r="KV25" s="78"/>
      <c r="KW25" s="78"/>
      <c r="KX25" s="78"/>
      <c r="KY25" s="78"/>
      <c r="KZ25" s="78"/>
      <c r="LA25" s="78"/>
      <c r="LB25" s="78"/>
      <c r="LC25" s="78"/>
      <c r="LD25" s="78"/>
      <c r="LE25" s="78"/>
      <c r="LF25" s="78"/>
      <c r="LG25" s="78"/>
      <c r="LH25" s="78"/>
      <c r="LI25" s="78"/>
      <c r="LJ25" s="78"/>
      <c r="LK25" s="78"/>
      <c r="LL25" s="78"/>
      <c r="LM25" s="78"/>
      <c r="LN25" s="78"/>
      <c r="LO25" s="78"/>
      <c r="LP25" s="78"/>
      <c r="LQ25" s="78"/>
      <c r="LR25" s="78"/>
      <c r="LS25" s="78"/>
      <c r="LT25" s="78"/>
      <c r="LU25" s="78"/>
      <c r="LV25" s="78"/>
      <c r="LW25" s="78"/>
      <c r="LX25" s="78"/>
      <c r="LY25" s="78"/>
      <c r="LZ25" s="78"/>
      <c r="MA25" s="78"/>
      <c r="MB25" s="78"/>
      <c r="MC25" s="78"/>
      <c r="MD25" s="78"/>
      <c r="ME25" s="78"/>
      <c r="MF25" s="78"/>
      <c r="MG25" s="78"/>
      <c r="MH25" s="78"/>
      <c r="MI25" s="78"/>
      <c r="MJ25" s="78"/>
      <c r="MK25" s="78"/>
      <c r="ML25" s="78"/>
      <c r="MM25" s="78"/>
      <c r="MN25" s="78"/>
      <c r="MO25" s="78"/>
      <c r="MP25" s="78"/>
      <c r="MQ25" s="78"/>
      <c r="MR25" s="78"/>
      <c r="MS25" s="78"/>
      <c r="MT25" s="78"/>
      <c r="MU25" s="78"/>
      <c r="MV25" s="78"/>
      <c r="MW25" s="78"/>
      <c r="MX25" s="78"/>
      <c r="MY25" s="78"/>
      <c r="MZ25" s="78"/>
      <c r="NA25" s="78"/>
      <c r="NB25" s="78"/>
      <c r="NC25" s="78"/>
      <c r="ND25" s="78"/>
      <c r="NE25" s="78"/>
      <c r="NF25" s="78"/>
      <c r="NG25" s="78"/>
      <c r="NH25" s="78"/>
      <c r="NI25" s="78"/>
      <c r="NJ25" s="78"/>
      <c r="NK25" s="78"/>
      <c r="NL25" s="78"/>
      <c r="NM25" s="78"/>
      <c r="NN25" s="78"/>
      <c r="NO25" s="78"/>
      <c r="NP25" s="78"/>
      <c r="NQ25" s="78"/>
      <c r="NR25" s="78"/>
      <c r="NS25" s="78"/>
      <c r="NT25" s="78"/>
      <c r="NU25" s="78"/>
      <c r="NV25" s="78"/>
      <c r="NW25" s="78"/>
      <c r="NX25" s="78"/>
      <c r="NY25" s="78"/>
      <c r="NZ25" s="78"/>
      <c r="OA25" s="78"/>
      <c r="OB25" s="78"/>
      <c r="OC25" s="78"/>
      <c r="OD25" s="78"/>
      <c r="OE25" s="78"/>
      <c r="OF25" s="78"/>
      <c r="OG25" s="78"/>
      <c r="OH25" s="78"/>
      <c r="OI25" s="78"/>
      <c r="OJ25" s="78"/>
      <c r="OK25" s="78"/>
      <c r="OL25" s="78"/>
      <c r="OM25" s="78"/>
      <c r="ON25" s="78"/>
      <c r="OO25" s="78"/>
      <c r="OP25" s="78"/>
      <c r="OQ25" s="78"/>
      <c r="OR25" s="78"/>
      <c r="OS25" s="78"/>
      <c r="OT25" s="78"/>
      <c r="OU25" s="78"/>
      <c r="OV25" s="78"/>
      <c r="OW25" s="78"/>
      <c r="OX25" s="78"/>
      <c r="OY25" s="78"/>
      <c r="OZ25" s="78"/>
      <c r="PA25" s="78"/>
      <c r="PB25" s="78"/>
      <c r="PC25" s="78"/>
      <c r="PD25" s="78"/>
      <c r="PE25" s="78"/>
      <c r="PF25" s="78"/>
      <c r="PG25" s="78"/>
      <c r="PH25" s="78"/>
      <c r="PI25" s="78"/>
      <c r="PJ25" s="78"/>
      <c r="PK25" s="78"/>
      <c r="PL25" s="78"/>
      <c r="PM25" s="78"/>
      <c r="PN25" s="78"/>
      <c r="PO25" s="78"/>
      <c r="PP25" s="78"/>
      <c r="PQ25" s="78"/>
      <c r="PR25" s="78"/>
      <c r="PS25" s="78"/>
      <c r="PT25" s="78"/>
      <c r="PU25" s="78"/>
      <c r="PV25" s="78"/>
      <c r="PW25" s="78"/>
      <c r="PX25" s="78"/>
      <c r="PY25" s="78"/>
      <c r="PZ25" s="78"/>
      <c r="QA25" s="78"/>
      <c r="QB25" s="78"/>
      <c r="QC25" s="78"/>
      <c r="QD25" s="78"/>
      <c r="QE25" s="78"/>
      <c r="QF25" s="78"/>
      <c r="QG25" s="78"/>
      <c r="QH25" s="78"/>
      <c r="QI25" s="78"/>
      <c r="QJ25" s="78"/>
      <c r="QK25" s="78"/>
      <c r="QL25" s="78"/>
      <c r="QM25" s="78"/>
      <c r="QN25" s="78"/>
      <c r="QO25" s="78"/>
      <c r="QP25" s="78"/>
      <c r="QQ25" s="78"/>
      <c r="QR25" s="78"/>
      <c r="QS25" s="78"/>
      <c r="QT25" s="78"/>
      <c r="QU25" s="78"/>
      <c r="QV25" s="78"/>
      <c r="QW25" s="78"/>
      <c r="QX25" s="78"/>
      <c r="QY25" s="78"/>
      <c r="QZ25" s="78"/>
      <c r="RA25" s="78"/>
      <c r="RB25" s="78"/>
      <c r="RC25" s="78"/>
      <c r="RD25" s="78"/>
      <c r="RE25" s="78"/>
      <c r="RF25" s="78"/>
      <c r="RG25" s="78"/>
      <c r="RH25" s="78"/>
      <c r="RI25" s="78"/>
      <c r="RJ25" s="78"/>
      <c r="RK25" s="78"/>
      <c r="RL25" s="78"/>
      <c r="RM25" s="78"/>
      <c r="RN25" s="78"/>
      <c r="RO25" s="78"/>
      <c r="RP25" s="78"/>
      <c r="RQ25" s="78"/>
      <c r="RR25" s="78"/>
      <c r="RS25" s="78"/>
      <c r="RT25" s="78"/>
      <c r="RU25" s="78"/>
      <c r="RV25" s="78"/>
      <c r="RW25" s="78"/>
      <c r="RX25" s="78"/>
      <c r="RY25" s="78"/>
      <c r="RZ25" s="78"/>
      <c r="SA25" s="78"/>
      <c r="SB25" s="78"/>
      <c r="SC25" s="78"/>
      <c r="SD25" s="78"/>
      <c r="SE25" s="78"/>
      <c r="SF25" s="78"/>
      <c r="SG25" s="78"/>
      <c r="SH25" s="78"/>
      <c r="SI25" s="78"/>
      <c r="SJ25" s="78"/>
      <c r="SK25" s="78"/>
      <c r="SL25" s="78"/>
      <c r="SM25" s="78"/>
      <c r="SN25" s="78"/>
      <c r="SO25" s="78"/>
      <c r="SP25" s="78"/>
      <c r="SQ25" s="78"/>
      <c r="SR25" s="78"/>
      <c r="SS25" s="78"/>
      <c r="ST25" s="78"/>
      <c r="SU25" s="78"/>
      <c r="SV25" s="78"/>
      <c r="SW25" s="78"/>
      <c r="SX25" s="78"/>
      <c r="SY25" s="78"/>
      <c r="SZ25" s="78"/>
      <c r="TA25" s="78"/>
      <c r="TB25" s="78"/>
      <c r="TC25" s="78"/>
      <c r="TD25" s="78"/>
      <c r="TE25" s="78"/>
      <c r="TF25" s="78"/>
      <c r="TG25" s="78"/>
      <c r="TH25" s="78"/>
      <c r="TI25" s="78"/>
      <c r="TJ25" s="78"/>
      <c r="TK25" s="78"/>
      <c r="TL25" s="78"/>
      <c r="TM25" s="78"/>
      <c r="TN25" s="78"/>
      <c r="TO25" s="78"/>
      <c r="TP25" s="78"/>
      <c r="TQ25" s="78"/>
      <c r="TR25" s="78"/>
      <c r="TS25" s="78"/>
      <c r="TT25" s="78"/>
      <c r="TU25" s="78"/>
      <c r="TV25" s="78"/>
      <c r="TW25" s="78"/>
      <c r="TX25" s="78"/>
      <c r="TY25" s="78"/>
      <c r="TZ25" s="78"/>
      <c r="UA25" s="78"/>
      <c r="UB25" s="78"/>
      <c r="UC25" s="78"/>
      <c r="UD25" s="78"/>
      <c r="UE25" s="78"/>
      <c r="UF25" s="78"/>
      <c r="UG25" s="78"/>
      <c r="UH25" s="78"/>
      <c r="UI25" s="78"/>
      <c r="UJ25" s="78"/>
      <c r="UK25" s="78"/>
      <c r="UL25" s="78"/>
      <c r="UM25" s="78"/>
      <c r="UN25" s="78"/>
      <c r="UO25" s="78"/>
      <c r="UP25" s="78"/>
      <c r="UQ25" s="78"/>
      <c r="UR25" s="78"/>
      <c r="US25" s="78"/>
      <c r="UT25" s="78"/>
      <c r="UU25" s="78"/>
      <c r="UV25" s="78"/>
      <c r="UW25" s="78"/>
      <c r="UX25" s="78"/>
      <c r="UY25" s="78"/>
      <c r="UZ25" s="78"/>
      <c r="VA25" s="78"/>
      <c r="VB25" s="78"/>
      <c r="VC25" s="78"/>
      <c r="VD25" s="78"/>
      <c r="VE25" s="78"/>
      <c r="VF25" s="78"/>
      <c r="VG25" s="78"/>
      <c r="VH25" s="78"/>
      <c r="VI25" s="78"/>
      <c r="VJ25" s="78"/>
      <c r="VK25" s="78"/>
      <c r="VL25" s="78"/>
      <c r="VM25" s="78"/>
      <c r="VN25" s="78"/>
      <c r="VO25" s="78"/>
      <c r="VP25" s="78"/>
      <c r="VQ25" s="78"/>
      <c r="VR25" s="78"/>
      <c r="VS25" s="78"/>
      <c r="VT25" s="78"/>
      <c r="VU25" s="78"/>
      <c r="VV25" s="78"/>
      <c r="VW25" s="78"/>
      <c r="VX25" s="78"/>
      <c r="VY25" s="78"/>
      <c r="VZ25" s="78"/>
      <c r="WA25" s="78"/>
      <c r="WB25" s="78"/>
      <c r="WC25" s="78"/>
      <c r="WD25" s="78"/>
      <c r="WE25" s="78"/>
      <c r="WF25" s="78"/>
      <c r="WG25" s="78"/>
      <c r="WH25" s="78"/>
      <c r="WI25" s="78"/>
      <c r="WJ25" s="78"/>
      <c r="WK25" s="78"/>
      <c r="WL25" s="78"/>
      <c r="WM25" s="78"/>
      <c r="WN25" s="78"/>
      <c r="WO25" s="78"/>
      <c r="WP25" s="78"/>
      <c r="WQ25" s="78"/>
      <c r="WR25" s="78"/>
      <c r="WS25" s="78"/>
      <c r="WT25" s="78"/>
      <c r="WU25" s="78"/>
      <c r="WV25" s="78"/>
      <c r="WW25" s="78"/>
      <c r="WX25" s="78"/>
      <c r="WY25" s="78"/>
      <c r="WZ25" s="78"/>
      <c r="XA25" s="78"/>
      <c r="XB25" s="78"/>
      <c r="XC25" s="78"/>
      <c r="XD25" s="78"/>
      <c r="XE25" s="78"/>
      <c r="XF25" s="78"/>
      <c r="XG25" s="78"/>
      <c r="XH25" s="78"/>
      <c r="XI25" s="78"/>
      <c r="XJ25" s="78"/>
      <c r="XK25" s="78"/>
      <c r="XL25" s="78"/>
      <c r="XM25" s="78"/>
      <c r="XN25" s="78"/>
      <c r="XO25" s="78"/>
      <c r="XP25" s="78"/>
      <c r="XQ25" s="78"/>
      <c r="XR25" s="78"/>
      <c r="XS25" s="78"/>
      <c r="XT25" s="78"/>
      <c r="XU25" s="78"/>
      <c r="XV25" s="78"/>
      <c r="XW25" s="78"/>
      <c r="XX25" s="78"/>
      <c r="XY25" s="78"/>
      <c r="XZ25" s="78"/>
      <c r="YA25" s="78"/>
      <c r="YB25" s="78"/>
      <c r="YC25" s="78"/>
      <c r="YD25" s="78"/>
      <c r="YE25" s="78"/>
      <c r="YF25" s="78"/>
      <c r="YG25" s="78"/>
      <c r="YH25" s="78"/>
      <c r="YI25" s="78"/>
      <c r="YJ25" s="78"/>
      <c r="YK25" s="78"/>
      <c r="YL25" s="78"/>
      <c r="YM25" s="78"/>
      <c r="YN25" s="78"/>
      <c r="YO25" s="78"/>
      <c r="YP25" s="78"/>
      <c r="YQ25" s="78"/>
      <c r="YR25" s="78"/>
      <c r="YS25" s="78"/>
      <c r="YT25" s="78"/>
      <c r="YU25" s="78"/>
      <c r="YV25" s="78"/>
      <c r="YW25" s="78"/>
      <c r="YX25" s="78"/>
      <c r="YY25" s="78"/>
      <c r="YZ25" s="78"/>
      <c r="ZA25" s="78"/>
      <c r="ZB25" s="78"/>
      <c r="ZC25" s="78"/>
      <c r="ZD25" s="78"/>
      <c r="ZE25" s="78"/>
      <c r="ZF25" s="78"/>
      <c r="ZG25" s="78"/>
      <c r="ZH25" s="78"/>
      <c r="ZI25" s="78"/>
      <c r="ZJ25" s="78"/>
      <c r="ZK25" s="78"/>
      <c r="ZL25" s="78"/>
      <c r="ZM25" s="78"/>
      <c r="ZN25" s="78"/>
      <c r="ZO25" s="78"/>
      <c r="ZP25" s="78"/>
      <c r="ZQ25" s="78"/>
      <c r="ZR25" s="78"/>
      <c r="ZS25" s="78"/>
      <c r="ZT25" s="78"/>
      <c r="ZU25" s="78"/>
      <c r="ZV25" s="78"/>
      <c r="ZW25" s="78"/>
      <c r="ZX25" s="78"/>
      <c r="ZY25" s="78"/>
      <c r="ZZ25" s="78"/>
      <c r="AAA25" s="78"/>
      <c r="AAB25" s="78"/>
      <c r="AAC25" s="78"/>
      <c r="AAD25" s="78"/>
      <c r="AAE25" s="78"/>
      <c r="AAF25" s="78"/>
      <c r="AAG25" s="78"/>
      <c r="AAH25" s="78"/>
      <c r="AAI25" s="78"/>
      <c r="AAJ25" s="78"/>
      <c r="AAK25" s="78"/>
      <c r="AAL25" s="78"/>
      <c r="AAM25" s="78"/>
      <c r="AAN25" s="78"/>
      <c r="AAO25" s="78"/>
      <c r="AAP25" s="78"/>
      <c r="AAQ25" s="78"/>
      <c r="AAR25" s="78"/>
      <c r="AAS25" s="78"/>
      <c r="AAT25" s="78"/>
      <c r="AAU25" s="78"/>
      <c r="AAV25" s="78"/>
      <c r="AAW25" s="78"/>
      <c r="AAX25" s="78"/>
      <c r="AAY25" s="78"/>
      <c r="AAZ25" s="78"/>
      <c r="ABA25" s="78"/>
      <c r="ABB25" s="78"/>
      <c r="ABC25" s="78"/>
      <c r="ABD25" s="78"/>
      <c r="ABE25" s="78"/>
      <c r="ABF25" s="78"/>
      <c r="ABG25" s="78"/>
      <c r="ABH25" s="78"/>
      <c r="ABI25" s="78"/>
      <c r="ABJ25" s="78"/>
      <c r="ABK25" s="78"/>
      <c r="ABL25" s="78"/>
      <c r="ABM25" s="78"/>
      <c r="ABN25" s="78"/>
      <c r="ABO25" s="78"/>
      <c r="ABP25" s="78"/>
      <c r="ABQ25" s="78"/>
      <c r="ABR25" s="78"/>
      <c r="ABS25" s="78"/>
      <c r="ABT25" s="78"/>
      <c r="ABU25" s="78"/>
      <c r="ABV25" s="78"/>
      <c r="ABW25" s="78"/>
      <c r="ABX25" s="78"/>
      <c r="ABY25" s="78"/>
      <c r="ABZ25" s="78"/>
      <c r="ACA25" s="78"/>
      <c r="ACB25" s="78"/>
      <c r="ACC25" s="78"/>
      <c r="ACD25" s="78"/>
      <c r="ACE25" s="78"/>
      <c r="ACF25" s="78"/>
      <c r="ACG25" s="78"/>
      <c r="ACH25" s="78"/>
      <c r="ACI25" s="78"/>
      <c r="ACJ25" s="78"/>
      <c r="ACK25" s="78"/>
      <c r="ACL25" s="78"/>
      <c r="ACM25" s="78"/>
      <c r="ACN25" s="78"/>
      <c r="ACO25" s="78"/>
      <c r="ACP25" s="78"/>
      <c r="ACQ25" s="78"/>
      <c r="ACR25" s="78"/>
      <c r="ACS25" s="78"/>
      <c r="ACT25" s="78"/>
      <c r="ACU25" s="78"/>
      <c r="ACV25" s="78"/>
      <c r="ACW25" s="78"/>
      <c r="ACX25" s="78"/>
      <c r="ACY25" s="78"/>
      <c r="ACZ25" s="78"/>
      <c r="ADA25" s="78"/>
      <c r="ADB25" s="78"/>
      <c r="ADC25" s="78"/>
      <c r="ADD25" s="78"/>
      <c r="ADE25" s="78"/>
      <c r="ADF25" s="78"/>
      <c r="ADG25" s="78"/>
      <c r="ADH25" s="78"/>
      <c r="ADI25" s="78"/>
      <c r="ADJ25" s="78"/>
      <c r="ADK25" s="78"/>
      <c r="ADL25" s="78"/>
      <c r="ADM25" s="78"/>
      <c r="ADN25" s="78"/>
      <c r="ADO25" s="78"/>
      <c r="ADP25" s="78"/>
      <c r="ADQ25" s="78"/>
      <c r="ADR25" s="78"/>
      <c r="ADS25" s="78"/>
      <c r="ADT25" s="78"/>
      <c r="ADU25" s="78"/>
      <c r="ADV25" s="78"/>
      <c r="ADW25" s="78"/>
      <c r="ADX25" s="78"/>
      <c r="ADY25" s="78"/>
      <c r="ADZ25" s="78"/>
      <c r="AEA25" s="78"/>
      <c r="AEB25" s="78"/>
      <c r="AEC25" s="78"/>
      <c r="AED25" s="78"/>
      <c r="AEE25" s="78"/>
      <c r="AEF25" s="78"/>
      <c r="AEG25" s="78"/>
      <c r="AEH25" s="78"/>
      <c r="AEI25" s="78"/>
      <c r="AEJ25" s="78"/>
      <c r="AEK25" s="78"/>
      <c r="AEL25" s="78"/>
      <c r="AEM25" s="78"/>
      <c r="AEN25" s="78"/>
      <c r="AEO25" s="78"/>
      <c r="AEP25" s="78"/>
      <c r="AEQ25" s="78"/>
      <c r="AER25" s="78"/>
      <c r="AES25" s="78"/>
      <c r="AET25" s="78"/>
      <c r="AEU25" s="78"/>
      <c r="AEV25" s="78"/>
      <c r="AEW25" s="78"/>
      <c r="AEX25" s="78"/>
      <c r="AEY25" s="78"/>
      <c r="AEZ25" s="78"/>
      <c r="AFA25" s="78"/>
      <c r="AFB25" s="78"/>
      <c r="AFC25" s="78"/>
      <c r="AFD25" s="78"/>
      <c r="AFE25" s="78"/>
      <c r="AFF25" s="78"/>
      <c r="AFG25" s="78"/>
      <c r="AFH25" s="78"/>
      <c r="AFI25" s="78"/>
      <c r="AFJ25" s="78"/>
      <c r="AFK25" s="78"/>
      <c r="AFL25" s="78"/>
      <c r="AFM25" s="78"/>
      <c r="AFN25" s="78"/>
      <c r="AFO25" s="78"/>
      <c r="AFP25" s="78"/>
      <c r="AFQ25" s="78"/>
      <c r="AFR25" s="78"/>
      <c r="AFS25" s="78"/>
      <c r="AFT25" s="78"/>
      <c r="AFU25" s="78"/>
      <c r="AFV25" s="78"/>
      <c r="AFW25" s="78"/>
      <c r="AFX25" s="78"/>
      <c r="AFY25" s="78"/>
      <c r="AFZ25" s="78"/>
      <c r="AGA25" s="78"/>
      <c r="AGB25" s="78"/>
      <c r="AGC25" s="78"/>
      <c r="AGD25" s="78"/>
      <c r="AGE25" s="78"/>
      <c r="AGF25" s="78"/>
      <c r="AGG25" s="78"/>
      <c r="AGH25" s="78"/>
      <c r="AGI25" s="78"/>
      <c r="AGJ25" s="78"/>
      <c r="AGK25" s="78"/>
      <c r="AGL25" s="78"/>
      <c r="AGM25" s="78"/>
      <c r="AGN25" s="78"/>
      <c r="AGO25" s="78"/>
      <c r="AGP25" s="78"/>
      <c r="AGQ25" s="78"/>
      <c r="AGR25" s="78"/>
      <c r="AGS25" s="78"/>
      <c r="AGT25" s="78"/>
      <c r="AGU25" s="78"/>
      <c r="AGV25" s="78"/>
      <c r="AGW25" s="78"/>
      <c r="AGX25" s="78"/>
      <c r="AGY25" s="78"/>
      <c r="AGZ25" s="78"/>
      <c r="AHA25" s="78"/>
      <c r="AHB25" s="78"/>
      <c r="AHC25" s="78"/>
      <c r="AHD25" s="78"/>
      <c r="AHE25" s="78"/>
      <c r="AHF25" s="78"/>
      <c r="AHG25" s="78"/>
      <c r="AHH25" s="78"/>
      <c r="AHI25" s="78"/>
      <c r="AHJ25" s="78"/>
      <c r="AHK25" s="78"/>
      <c r="AHL25" s="78"/>
      <c r="AHM25" s="78"/>
      <c r="AHN25" s="78"/>
      <c r="AHO25" s="78"/>
      <c r="AHP25" s="78"/>
      <c r="AHQ25" s="78"/>
      <c r="AHR25" s="78"/>
      <c r="AHS25" s="78"/>
      <c r="AHT25" s="78"/>
      <c r="AHU25" s="78"/>
      <c r="AHV25" s="78"/>
      <c r="AHW25" s="78"/>
      <c r="AHX25" s="78"/>
      <c r="AHY25" s="78"/>
      <c r="AHZ25" s="78"/>
      <c r="AIA25" s="78"/>
      <c r="AIB25" s="78"/>
      <c r="AIC25" s="78"/>
      <c r="AID25" s="78"/>
      <c r="AIE25" s="78"/>
      <c r="AIF25" s="78"/>
      <c r="AIG25" s="78"/>
      <c r="AIH25" s="78"/>
      <c r="AII25" s="78"/>
      <c r="AIJ25" s="78"/>
      <c r="AIK25" s="78"/>
      <c r="AIL25" s="78"/>
      <c r="AIM25" s="78"/>
      <c r="AIN25" s="78"/>
      <c r="AIO25" s="78"/>
      <c r="AIP25" s="78"/>
      <c r="AIQ25" s="78"/>
      <c r="AIR25" s="78"/>
      <c r="AIS25" s="78"/>
      <c r="AIT25" s="78"/>
      <c r="AIU25" s="78"/>
      <c r="AIV25" s="78"/>
      <c r="AIW25" s="78"/>
      <c r="AIX25" s="78"/>
      <c r="AIY25" s="78"/>
      <c r="AIZ25" s="78"/>
      <c r="AJA25" s="78"/>
      <c r="AJB25" s="78"/>
      <c r="AJC25" s="78"/>
      <c r="AJD25" s="78"/>
      <c r="AJE25" s="78"/>
      <c r="AJF25" s="78"/>
      <c r="AJG25" s="78"/>
      <c r="AJH25" s="78"/>
      <c r="AJI25" s="78"/>
      <c r="AJJ25" s="78"/>
      <c r="AJK25" s="78"/>
      <c r="AJL25" s="78"/>
      <c r="AJM25" s="78"/>
      <c r="AJN25" s="78"/>
      <c r="AJO25" s="78"/>
      <c r="AJP25" s="78"/>
      <c r="AJQ25" s="78"/>
      <c r="AJR25" s="78"/>
      <c r="AJS25" s="78"/>
      <c r="AJT25" s="78"/>
      <c r="AJU25" s="78"/>
      <c r="AJV25" s="78"/>
      <c r="AJW25" s="78"/>
      <c r="AJX25" s="78"/>
      <c r="AJY25" s="78"/>
      <c r="AJZ25" s="78"/>
      <c r="AKA25" s="78"/>
      <c r="AKB25" s="78"/>
      <c r="AKC25" s="78"/>
      <c r="AKD25" s="78"/>
      <c r="AKE25" s="78"/>
      <c r="AKF25" s="78"/>
      <c r="AKG25" s="78"/>
      <c r="AKH25" s="78"/>
      <c r="AKI25" s="78"/>
      <c r="AKJ25" s="78"/>
      <c r="AKK25" s="78"/>
      <c r="AKL25" s="78"/>
      <c r="AKM25" s="78"/>
      <c r="AKN25" s="78"/>
      <c r="AKO25" s="78"/>
      <c r="AKP25" s="78"/>
      <c r="AKQ25" s="78"/>
      <c r="AKR25" s="78"/>
      <c r="AKS25" s="78"/>
      <c r="AKT25" s="78"/>
      <c r="AKU25" s="78"/>
      <c r="AKV25" s="78"/>
      <c r="AKW25" s="78"/>
      <c r="AKX25" s="78"/>
      <c r="AKY25" s="78"/>
      <c r="AKZ25" s="78"/>
      <c r="ALA25" s="78"/>
      <c r="ALB25" s="78"/>
      <c r="ALC25" s="78"/>
      <c r="ALD25" s="78"/>
      <c r="ALE25" s="78"/>
      <c r="ALF25" s="78"/>
      <c r="ALG25" s="78"/>
      <c r="ALH25" s="78"/>
      <c r="ALI25" s="78"/>
      <c r="ALJ25" s="78"/>
      <c r="ALK25" s="78"/>
      <c r="ALL25" s="78"/>
      <c r="ALM25" s="78"/>
      <c r="ALN25" s="78"/>
      <c r="ALO25" s="78"/>
      <c r="ALP25" s="78"/>
      <c r="ALQ25" s="78"/>
      <c r="ALR25" s="78"/>
      <c r="ALS25" s="78"/>
      <c r="ALT25" s="78"/>
      <c r="ALU25" s="78"/>
      <c r="ALV25" s="78"/>
      <c r="ALW25" s="78"/>
      <c r="ALX25" s="78"/>
      <c r="ALY25" s="78"/>
      <c r="ALZ25" s="78"/>
      <c r="AMA25" s="78"/>
      <c r="AMB25" s="78"/>
      <c r="AMC25" s="78"/>
      <c r="AMD25" s="78"/>
      <c r="AME25" s="78"/>
      <c r="AMF25" s="78"/>
      <c r="AMG25" s="78"/>
      <c r="AMH25" s="78"/>
      <c r="AMI25" s="78"/>
      <c r="AMJ25" s="78"/>
      <c r="AMK25" s="78"/>
      <c r="AML25" s="78"/>
      <c r="AMM25" s="78"/>
      <c r="AMN25" s="78"/>
    </row>
    <row r="26" spans="1:1028" s="136" customFormat="1" ht="16.5" thickTop="1">
      <c r="A26" s="355"/>
      <c r="B26" s="401"/>
      <c r="C26" s="355"/>
      <c r="D26" s="355"/>
      <c r="E26" s="355"/>
      <c r="F26" s="446"/>
      <c r="G26" s="441"/>
      <c r="H26" s="168"/>
      <c r="I26" s="355"/>
      <c r="J26" s="446"/>
      <c r="K26" s="441"/>
      <c r="L26" s="168"/>
      <c r="M26" s="355"/>
      <c r="N26" s="446"/>
      <c r="O26" s="441"/>
      <c r="P26" s="441"/>
      <c r="Q26" s="169"/>
      <c r="R26" s="169"/>
      <c r="S26" s="169"/>
      <c r="T26" s="78"/>
      <c r="U26" s="78"/>
      <c r="V26" s="78"/>
      <c r="W26" s="78"/>
      <c r="X26" s="78"/>
      <c r="Y26" s="78"/>
      <c r="Z26" s="78"/>
      <c r="AA26" s="78"/>
      <c r="AB26" s="78"/>
      <c r="AC26" s="78"/>
      <c r="AD26" s="78"/>
      <c r="AE26" s="78"/>
      <c r="AF26" s="78"/>
      <c r="AG26" s="78"/>
      <c r="AH26" s="78"/>
      <c r="AI26" s="78"/>
      <c r="AJ26" s="78"/>
      <c r="AK26" s="78"/>
      <c r="AL26" s="78"/>
      <c r="AM26" s="78"/>
      <c r="AN26" s="78"/>
      <c r="AO26" s="78"/>
      <c r="AP26" s="78"/>
      <c r="AQ26" s="78"/>
      <c r="AR26" s="78"/>
      <c r="AS26" s="78"/>
      <c r="AT26" s="78"/>
      <c r="AU26" s="78"/>
      <c r="AV26" s="78"/>
      <c r="AW26" s="78"/>
      <c r="AX26" s="78"/>
      <c r="AY26" s="78"/>
      <c r="AZ26" s="78"/>
      <c r="BA26" s="78"/>
      <c r="BB26" s="78"/>
      <c r="BC26" s="78"/>
      <c r="BD26" s="78"/>
      <c r="BE26" s="78"/>
      <c r="BF26" s="78"/>
      <c r="BG26" s="78"/>
      <c r="BH26" s="78"/>
      <c r="BI26" s="78"/>
      <c r="BJ26" s="78"/>
      <c r="BK26" s="78"/>
      <c r="BL26" s="78"/>
      <c r="BM26" s="78"/>
      <c r="BN26" s="78"/>
      <c r="BO26" s="78"/>
      <c r="BP26" s="78"/>
      <c r="BQ26" s="78"/>
      <c r="BR26" s="78"/>
      <c r="BS26" s="78"/>
      <c r="BT26" s="78"/>
      <c r="BU26" s="78"/>
      <c r="BV26" s="78"/>
      <c r="BW26" s="78"/>
      <c r="BX26" s="78"/>
      <c r="BY26" s="78"/>
      <c r="BZ26" s="78"/>
      <c r="CA26" s="78"/>
      <c r="CB26" s="78"/>
      <c r="CC26" s="78"/>
      <c r="CD26" s="78"/>
      <c r="CE26" s="78"/>
      <c r="CF26" s="78"/>
      <c r="CG26" s="78"/>
      <c r="CH26" s="78"/>
      <c r="CI26" s="78"/>
      <c r="CJ26" s="78"/>
      <c r="CK26" s="78"/>
      <c r="CL26" s="78"/>
      <c r="CM26" s="78"/>
      <c r="CN26" s="78"/>
      <c r="CO26" s="78"/>
      <c r="CP26" s="78"/>
      <c r="CQ26" s="78"/>
      <c r="CR26" s="78"/>
      <c r="CS26" s="78"/>
      <c r="CT26" s="78"/>
      <c r="CU26" s="78"/>
      <c r="CV26" s="78"/>
      <c r="CW26" s="78"/>
      <c r="CX26" s="78"/>
      <c r="CY26" s="78"/>
      <c r="CZ26" s="78"/>
      <c r="DA26" s="78"/>
      <c r="DB26" s="78"/>
      <c r="DC26" s="78"/>
      <c r="DD26" s="78"/>
      <c r="DE26" s="78"/>
      <c r="DF26" s="78"/>
      <c r="DG26" s="78"/>
      <c r="DH26" s="78"/>
      <c r="DI26" s="78"/>
      <c r="DJ26" s="78"/>
      <c r="DK26" s="78"/>
      <c r="DL26" s="78"/>
      <c r="DM26" s="78"/>
      <c r="DN26" s="78"/>
      <c r="DO26" s="78"/>
      <c r="DP26" s="78"/>
      <c r="DQ26" s="78"/>
      <c r="DR26" s="78"/>
      <c r="DS26" s="78"/>
      <c r="DT26" s="78"/>
      <c r="DU26" s="78"/>
      <c r="DV26" s="78"/>
      <c r="DW26" s="78"/>
      <c r="DX26" s="78"/>
      <c r="DY26" s="78"/>
      <c r="DZ26" s="78"/>
      <c r="EA26" s="78"/>
      <c r="EB26" s="78"/>
      <c r="EC26" s="78"/>
      <c r="ED26" s="78"/>
      <c r="EE26" s="78"/>
      <c r="EF26" s="78"/>
      <c r="EG26" s="78"/>
      <c r="EH26" s="78"/>
      <c r="EI26" s="78"/>
      <c r="EJ26" s="78"/>
      <c r="EK26" s="78"/>
      <c r="EL26" s="78"/>
      <c r="EM26" s="78"/>
      <c r="EN26" s="78"/>
      <c r="EO26" s="78"/>
      <c r="EP26" s="78"/>
      <c r="EQ26" s="78"/>
      <c r="ER26" s="78"/>
      <c r="ES26" s="78"/>
      <c r="ET26" s="78"/>
      <c r="EU26" s="78"/>
      <c r="EV26" s="78"/>
      <c r="EW26" s="78"/>
      <c r="EX26" s="78"/>
      <c r="EY26" s="78"/>
      <c r="EZ26" s="78"/>
      <c r="FA26" s="78"/>
      <c r="FB26" s="78"/>
      <c r="FC26" s="78"/>
      <c r="FD26" s="78"/>
      <c r="FE26" s="78"/>
      <c r="FF26" s="78"/>
      <c r="FG26" s="78"/>
      <c r="FH26" s="78"/>
      <c r="FI26" s="78"/>
      <c r="FJ26" s="78"/>
      <c r="FK26" s="78"/>
      <c r="FL26" s="78"/>
      <c r="FM26" s="78"/>
      <c r="FN26" s="78"/>
      <c r="FO26" s="78"/>
      <c r="FP26" s="78"/>
      <c r="FQ26" s="78"/>
      <c r="FR26" s="78"/>
      <c r="FS26" s="78"/>
      <c r="FT26" s="78"/>
      <c r="FU26" s="78"/>
      <c r="FV26" s="78"/>
      <c r="FW26" s="78"/>
      <c r="FX26" s="78"/>
      <c r="FY26" s="78"/>
      <c r="FZ26" s="78"/>
      <c r="GA26" s="78"/>
      <c r="GB26" s="78"/>
      <c r="GC26" s="78"/>
      <c r="GD26" s="78"/>
      <c r="GE26" s="78"/>
      <c r="GF26" s="78"/>
      <c r="GG26" s="78"/>
      <c r="GH26" s="78"/>
      <c r="GI26" s="78"/>
      <c r="GJ26" s="78"/>
      <c r="GK26" s="78"/>
      <c r="GL26" s="78"/>
      <c r="GM26" s="78"/>
      <c r="GN26" s="78"/>
      <c r="GO26" s="78"/>
      <c r="GP26" s="78"/>
      <c r="GQ26" s="78"/>
      <c r="GR26" s="78"/>
      <c r="GS26" s="78"/>
      <c r="GT26" s="78"/>
      <c r="GU26" s="78"/>
      <c r="GV26" s="78"/>
      <c r="GW26" s="78"/>
      <c r="GX26" s="78"/>
      <c r="GY26" s="78"/>
      <c r="GZ26" s="78"/>
      <c r="HA26" s="78"/>
      <c r="HB26" s="78"/>
      <c r="HC26" s="78"/>
      <c r="HD26" s="78"/>
      <c r="HE26" s="78"/>
      <c r="HF26" s="78"/>
      <c r="HG26" s="78"/>
      <c r="HH26" s="78"/>
      <c r="HI26" s="78"/>
      <c r="HJ26" s="78"/>
      <c r="HK26" s="78"/>
      <c r="HL26" s="78"/>
      <c r="HM26" s="78"/>
      <c r="HN26" s="78"/>
      <c r="HO26" s="78"/>
      <c r="HP26" s="78"/>
      <c r="HQ26" s="78"/>
      <c r="HR26" s="78"/>
      <c r="HS26" s="78"/>
      <c r="HT26" s="78"/>
      <c r="HU26" s="78"/>
      <c r="HV26" s="78"/>
      <c r="HW26" s="78"/>
      <c r="HX26" s="78"/>
      <c r="HY26" s="78"/>
      <c r="HZ26" s="78"/>
      <c r="IA26" s="78"/>
      <c r="IB26" s="78"/>
      <c r="IC26" s="78"/>
      <c r="ID26" s="78"/>
      <c r="IE26" s="78"/>
      <c r="IF26" s="78"/>
      <c r="IG26" s="78"/>
      <c r="IH26" s="78"/>
      <c r="II26" s="78"/>
      <c r="IJ26" s="78"/>
      <c r="IK26" s="78"/>
      <c r="IL26" s="78"/>
      <c r="IM26" s="78"/>
      <c r="IN26" s="78"/>
      <c r="IO26" s="78"/>
      <c r="IP26" s="78"/>
      <c r="IQ26" s="78"/>
      <c r="IR26" s="78"/>
      <c r="IS26" s="78"/>
      <c r="IT26" s="78"/>
      <c r="IU26" s="78"/>
      <c r="IV26" s="78"/>
      <c r="IW26" s="78"/>
      <c r="IX26" s="78"/>
      <c r="IY26" s="78"/>
      <c r="IZ26" s="78"/>
      <c r="JA26" s="78"/>
      <c r="JB26" s="78"/>
      <c r="JC26" s="78"/>
      <c r="JD26" s="78"/>
      <c r="JE26" s="78"/>
      <c r="JF26" s="78"/>
      <c r="JG26" s="78"/>
      <c r="JH26" s="78"/>
      <c r="JI26" s="78"/>
      <c r="JJ26" s="78"/>
      <c r="JK26" s="78"/>
      <c r="JL26" s="78"/>
      <c r="JM26" s="78"/>
      <c r="JN26" s="78"/>
      <c r="JO26" s="78"/>
      <c r="JP26" s="78"/>
      <c r="JQ26" s="78"/>
      <c r="JR26" s="78"/>
      <c r="JS26" s="78"/>
      <c r="JT26" s="78"/>
      <c r="JU26" s="78"/>
      <c r="JV26" s="78"/>
      <c r="JW26" s="78"/>
      <c r="JX26" s="78"/>
      <c r="JY26" s="78"/>
      <c r="JZ26" s="78"/>
      <c r="KA26" s="78"/>
      <c r="KB26" s="78"/>
      <c r="KC26" s="78"/>
      <c r="KD26" s="78"/>
      <c r="KE26" s="78"/>
      <c r="KF26" s="78"/>
      <c r="KG26" s="78"/>
      <c r="KH26" s="78"/>
      <c r="KI26" s="78"/>
      <c r="KJ26" s="78"/>
      <c r="KK26" s="78"/>
      <c r="KL26" s="78"/>
      <c r="KM26" s="78"/>
      <c r="KN26" s="78"/>
      <c r="KO26" s="78"/>
      <c r="KP26" s="78"/>
      <c r="KQ26" s="78"/>
      <c r="KR26" s="78"/>
      <c r="KS26" s="78"/>
      <c r="KT26" s="78"/>
      <c r="KU26" s="78"/>
      <c r="KV26" s="78"/>
      <c r="KW26" s="78"/>
      <c r="KX26" s="78"/>
      <c r="KY26" s="78"/>
      <c r="KZ26" s="78"/>
      <c r="LA26" s="78"/>
      <c r="LB26" s="78"/>
      <c r="LC26" s="78"/>
      <c r="LD26" s="78"/>
      <c r="LE26" s="78"/>
      <c r="LF26" s="78"/>
      <c r="LG26" s="78"/>
      <c r="LH26" s="78"/>
      <c r="LI26" s="78"/>
      <c r="LJ26" s="78"/>
      <c r="LK26" s="78"/>
      <c r="LL26" s="78"/>
      <c r="LM26" s="78"/>
      <c r="LN26" s="78"/>
      <c r="LO26" s="78"/>
      <c r="LP26" s="78"/>
      <c r="LQ26" s="78"/>
      <c r="LR26" s="78"/>
      <c r="LS26" s="78"/>
      <c r="LT26" s="78"/>
      <c r="LU26" s="78"/>
      <c r="LV26" s="78"/>
      <c r="LW26" s="78"/>
      <c r="LX26" s="78"/>
      <c r="LY26" s="78"/>
      <c r="LZ26" s="78"/>
      <c r="MA26" s="78"/>
      <c r="MB26" s="78"/>
      <c r="MC26" s="78"/>
      <c r="MD26" s="78"/>
      <c r="ME26" s="78"/>
      <c r="MF26" s="78"/>
      <c r="MG26" s="78"/>
      <c r="MH26" s="78"/>
      <c r="MI26" s="78"/>
      <c r="MJ26" s="78"/>
      <c r="MK26" s="78"/>
      <c r="ML26" s="78"/>
      <c r="MM26" s="78"/>
      <c r="MN26" s="78"/>
      <c r="MO26" s="78"/>
      <c r="MP26" s="78"/>
      <c r="MQ26" s="78"/>
      <c r="MR26" s="78"/>
      <c r="MS26" s="78"/>
      <c r="MT26" s="78"/>
      <c r="MU26" s="78"/>
      <c r="MV26" s="78"/>
      <c r="MW26" s="78"/>
      <c r="MX26" s="78"/>
      <c r="MY26" s="78"/>
      <c r="MZ26" s="78"/>
      <c r="NA26" s="78"/>
      <c r="NB26" s="78"/>
      <c r="NC26" s="78"/>
      <c r="ND26" s="78"/>
      <c r="NE26" s="78"/>
      <c r="NF26" s="78"/>
      <c r="NG26" s="78"/>
      <c r="NH26" s="78"/>
      <c r="NI26" s="78"/>
      <c r="NJ26" s="78"/>
      <c r="NK26" s="78"/>
      <c r="NL26" s="78"/>
      <c r="NM26" s="78"/>
      <c r="NN26" s="78"/>
      <c r="NO26" s="78"/>
      <c r="NP26" s="78"/>
      <c r="NQ26" s="78"/>
      <c r="NR26" s="78"/>
      <c r="NS26" s="78"/>
      <c r="NT26" s="78"/>
      <c r="NU26" s="78"/>
      <c r="NV26" s="78"/>
      <c r="NW26" s="78"/>
      <c r="NX26" s="78"/>
      <c r="NY26" s="78"/>
      <c r="NZ26" s="78"/>
      <c r="OA26" s="78"/>
      <c r="OB26" s="78"/>
      <c r="OC26" s="78"/>
      <c r="OD26" s="78"/>
      <c r="OE26" s="78"/>
      <c r="OF26" s="78"/>
      <c r="OG26" s="78"/>
      <c r="OH26" s="78"/>
      <c r="OI26" s="78"/>
      <c r="OJ26" s="78"/>
      <c r="OK26" s="78"/>
      <c r="OL26" s="78"/>
      <c r="OM26" s="78"/>
      <c r="ON26" s="78"/>
      <c r="OO26" s="78"/>
      <c r="OP26" s="78"/>
      <c r="OQ26" s="78"/>
      <c r="OR26" s="78"/>
      <c r="OS26" s="78"/>
      <c r="OT26" s="78"/>
      <c r="OU26" s="78"/>
      <c r="OV26" s="78"/>
      <c r="OW26" s="78"/>
      <c r="OX26" s="78"/>
      <c r="OY26" s="78"/>
      <c r="OZ26" s="78"/>
      <c r="PA26" s="78"/>
      <c r="PB26" s="78"/>
      <c r="PC26" s="78"/>
      <c r="PD26" s="78"/>
      <c r="PE26" s="78"/>
      <c r="PF26" s="78"/>
      <c r="PG26" s="78"/>
      <c r="PH26" s="78"/>
      <c r="PI26" s="78"/>
      <c r="PJ26" s="78"/>
      <c r="PK26" s="78"/>
      <c r="PL26" s="78"/>
      <c r="PM26" s="78"/>
      <c r="PN26" s="78"/>
      <c r="PO26" s="78"/>
      <c r="PP26" s="78"/>
      <c r="PQ26" s="78"/>
      <c r="PR26" s="78"/>
      <c r="PS26" s="78"/>
      <c r="PT26" s="78"/>
      <c r="PU26" s="78"/>
      <c r="PV26" s="78"/>
      <c r="PW26" s="78"/>
      <c r="PX26" s="78"/>
      <c r="PY26" s="78"/>
      <c r="PZ26" s="78"/>
      <c r="QA26" s="78"/>
      <c r="QB26" s="78"/>
      <c r="QC26" s="78"/>
      <c r="QD26" s="78"/>
      <c r="QE26" s="78"/>
      <c r="QF26" s="78"/>
      <c r="QG26" s="78"/>
      <c r="QH26" s="78"/>
      <c r="QI26" s="78"/>
      <c r="QJ26" s="78"/>
      <c r="QK26" s="78"/>
      <c r="QL26" s="78"/>
      <c r="QM26" s="78"/>
      <c r="QN26" s="78"/>
      <c r="QO26" s="78"/>
      <c r="QP26" s="78"/>
      <c r="QQ26" s="78"/>
      <c r="QR26" s="78"/>
      <c r="QS26" s="78"/>
      <c r="QT26" s="78"/>
      <c r="QU26" s="78"/>
      <c r="QV26" s="78"/>
      <c r="QW26" s="78"/>
      <c r="QX26" s="78"/>
      <c r="QY26" s="78"/>
      <c r="QZ26" s="78"/>
      <c r="RA26" s="78"/>
      <c r="RB26" s="78"/>
      <c r="RC26" s="78"/>
      <c r="RD26" s="78"/>
      <c r="RE26" s="78"/>
      <c r="RF26" s="78"/>
      <c r="RG26" s="78"/>
      <c r="RH26" s="78"/>
      <c r="RI26" s="78"/>
      <c r="RJ26" s="78"/>
      <c r="RK26" s="78"/>
      <c r="RL26" s="78"/>
      <c r="RM26" s="78"/>
      <c r="RN26" s="78"/>
      <c r="RO26" s="78"/>
      <c r="RP26" s="78"/>
      <c r="RQ26" s="78"/>
      <c r="RR26" s="78"/>
      <c r="RS26" s="78"/>
      <c r="RT26" s="78"/>
      <c r="RU26" s="78"/>
      <c r="RV26" s="78"/>
      <c r="RW26" s="78"/>
      <c r="RX26" s="78"/>
      <c r="RY26" s="78"/>
      <c r="RZ26" s="78"/>
      <c r="SA26" s="78"/>
      <c r="SB26" s="78"/>
      <c r="SC26" s="78"/>
      <c r="SD26" s="78"/>
      <c r="SE26" s="78"/>
      <c r="SF26" s="78"/>
      <c r="SG26" s="78"/>
      <c r="SH26" s="78"/>
      <c r="SI26" s="78"/>
      <c r="SJ26" s="78"/>
      <c r="SK26" s="78"/>
      <c r="SL26" s="78"/>
      <c r="SM26" s="78"/>
      <c r="SN26" s="78"/>
      <c r="SO26" s="78"/>
      <c r="SP26" s="78"/>
      <c r="SQ26" s="78"/>
      <c r="SR26" s="78"/>
      <c r="SS26" s="78"/>
      <c r="ST26" s="78"/>
      <c r="SU26" s="78"/>
      <c r="SV26" s="78"/>
      <c r="SW26" s="78"/>
      <c r="SX26" s="78"/>
      <c r="SY26" s="78"/>
      <c r="SZ26" s="78"/>
      <c r="TA26" s="78"/>
      <c r="TB26" s="78"/>
      <c r="TC26" s="78"/>
      <c r="TD26" s="78"/>
      <c r="TE26" s="78"/>
      <c r="TF26" s="78"/>
      <c r="TG26" s="78"/>
      <c r="TH26" s="78"/>
      <c r="TI26" s="78"/>
      <c r="TJ26" s="78"/>
      <c r="TK26" s="78"/>
      <c r="TL26" s="78"/>
      <c r="TM26" s="78"/>
      <c r="TN26" s="78"/>
      <c r="TO26" s="78"/>
      <c r="TP26" s="78"/>
      <c r="TQ26" s="78"/>
      <c r="TR26" s="78"/>
      <c r="TS26" s="78"/>
      <c r="TT26" s="78"/>
      <c r="TU26" s="78"/>
      <c r="TV26" s="78"/>
      <c r="TW26" s="78"/>
      <c r="TX26" s="78"/>
      <c r="TY26" s="78"/>
      <c r="TZ26" s="78"/>
      <c r="UA26" s="78"/>
      <c r="UB26" s="78"/>
      <c r="UC26" s="78"/>
      <c r="UD26" s="78"/>
      <c r="UE26" s="78"/>
      <c r="UF26" s="78"/>
      <c r="UG26" s="78"/>
      <c r="UH26" s="78"/>
      <c r="UI26" s="78"/>
      <c r="UJ26" s="78"/>
      <c r="UK26" s="78"/>
      <c r="UL26" s="78"/>
      <c r="UM26" s="78"/>
      <c r="UN26" s="78"/>
      <c r="UO26" s="78"/>
      <c r="UP26" s="78"/>
      <c r="UQ26" s="78"/>
      <c r="UR26" s="78"/>
      <c r="US26" s="78"/>
      <c r="UT26" s="78"/>
      <c r="UU26" s="78"/>
      <c r="UV26" s="78"/>
      <c r="UW26" s="78"/>
      <c r="UX26" s="78"/>
      <c r="UY26" s="78"/>
      <c r="UZ26" s="78"/>
      <c r="VA26" s="78"/>
      <c r="VB26" s="78"/>
      <c r="VC26" s="78"/>
      <c r="VD26" s="78"/>
      <c r="VE26" s="78"/>
      <c r="VF26" s="78"/>
      <c r="VG26" s="78"/>
      <c r="VH26" s="78"/>
      <c r="VI26" s="78"/>
      <c r="VJ26" s="78"/>
      <c r="VK26" s="78"/>
      <c r="VL26" s="78"/>
      <c r="VM26" s="78"/>
      <c r="VN26" s="78"/>
      <c r="VO26" s="78"/>
      <c r="VP26" s="78"/>
      <c r="VQ26" s="78"/>
      <c r="VR26" s="78"/>
      <c r="VS26" s="78"/>
      <c r="VT26" s="78"/>
      <c r="VU26" s="78"/>
      <c r="VV26" s="78"/>
      <c r="VW26" s="78"/>
      <c r="VX26" s="78"/>
      <c r="VY26" s="78"/>
      <c r="VZ26" s="78"/>
      <c r="WA26" s="78"/>
      <c r="WB26" s="78"/>
      <c r="WC26" s="78"/>
      <c r="WD26" s="78"/>
      <c r="WE26" s="78"/>
      <c r="WF26" s="78"/>
      <c r="WG26" s="78"/>
      <c r="WH26" s="78"/>
      <c r="WI26" s="78"/>
      <c r="WJ26" s="78"/>
      <c r="WK26" s="78"/>
      <c r="WL26" s="78"/>
      <c r="WM26" s="78"/>
      <c r="WN26" s="78"/>
      <c r="WO26" s="78"/>
      <c r="WP26" s="78"/>
      <c r="WQ26" s="78"/>
      <c r="WR26" s="78"/>
      <c r="WS26" s="78"/>
      <c r="WT26" s="78"/>
      <c r="WU26" s="78"/>
      <c r="WV26" s="78"/>
      <c r="WW26" s="78"/>
      <c r="WX26" s="78"/>
      <c r="WY26" s="78"/>
      <c r="WZ26" s="78"/>
      <c r="XA26" s="78"/>
      <c r="XB26" s="78"/>
      <c r="XC26" s="78"/>
      <c r="XD26" s="78"/>
      <c r="XE26" s="78"/>
      <c r="XF26" s="78"/>
      <c r="XG26" s="78"/>
      <c r="XH26" s="78"/>
      <c r="XI26" s="78"/>
      <c r="XJ26" s="78"/>
      <c r="XK26" s="78"/>
      <c r="XL26" s="78"/>
      <c r="XM26" s="78"/>
      <c r="XN26" s="78"/>
      <c r="XO26" s="78"/>
      <c r="XP26" s="78"/>
      <c r="XQ26" s="78"/>
      <c r="XR26" s="78"/>
      <c r="XS26" s="78"/>
      <c r="XT26" s="78"/>
      <c r="XU26" s="78"/>
      <c r="XV26" s="78"/>
      <c r="XW26" s="78"/>
      <c r="XX26" s="78"/>
      <c r="XY26" s="78"/>
      <c r="XZ26" s="78"/>
      <c r="YA26" s="78"/>
      <c r="YB26" s="78"/>
      <c r="YC26" s="78"/>
      <c r="YD26" s="78"/>
      <c r="YE26" s="78"/>
      <c r="YF26" s="78"/>
      <c r="YG26" s="78"/>
      <c r="YH26" s="78"/>
      <c r="YI26" s="78"/>
      <c r="YJ26" s="78"/>
      <c r="YK26" s="78"/>
      <c r="YL26" s="78"/>
      <c r="YM26" s="78"/>
      <c r="YN26" s="78"/>
      <c r="YO26" s="78"/>
      <c r="YP26" s="78"/>
      <c r="YQ26" s="78"/>
      <c r="YR26" s="78"/>
      <c r="YS26" s="78"/>
      <c r="YT26" s="78"/>
      <c r="YU26" s="78"/>
      <c r="YV26" s="78"/>
      <c r="YW26" s="78"/>
      <c r="YX26" s="78"/>
      <c r="YY26" s="78"/>
      <c r="YZ26" s="78"/>
      <c r="ZA26" s="78"/>
      <c r="ZB26" s="78"/>
      <c r="ZC26" s="78"/>
      <c r="ZD26" s="78"/>
      <c r="ZE26" s="78"/>
      <c r="ZF26" s="78"/>
      <c r="ZG26" s="78"/>
      <c r="ZH26" s="78"/>
      <c r="ZI26" s="78"/>
      <c r="ZJ26" s="78"/>
      <c r="ZK26" s="78"/>
      <c r="ZL26" s="78"/>
      <c r="ZM26" s="78"/>
      <c r="ZN26" s="78"/>
      <c r="ZO26" s="78"/>
      <c r="ZP26" s="78"/>
      <c r="ZQ26" s="78"/>
      <c r="ZR26" s="78"/>
      <c r="ZS26" s="78"/>
      <c r="ZT26" s="78"/>
      <c r="ZU26" s="78"/>
      <c r="ZV26" s="78"/>
      <c r="ZW26" s="78"/>
      <c r="ZX26" s="78"/>
      <c r="ZY26" s="78"/>
      <c r="ZZ26" s="78"/>
      <c r="AAA26" s="78"/>
      <c r="AAB26" s="78"/>
      <c r="AAC26" s="78"/>
      <c r="AAD26" s="78"/>
      <c r="AAE26" s="78"/>
      <c r="AAF26" s="78"/>
      <c r="AAG26" s="78"/>
      <c r="AAH26" s="78"/>
      <c r="AAI26" s="78"/>
      <c r="AAJ26" s="78"/>
      <c r="AAK26" s="78"/>
      <c r="AAL26" s="78"/>
      <c r="AAM26" s="78"/>
      <c r="AAN26" s="78"/>
      <c r="AAO26" s="78"/>
      <c r="AAP26" s="78"/>
      <c r="AAQ26" s="78"/>
      <c r="AAR26" s="78"/>
      <c r="AAS26" s="78"/>
      <c r="AAT26" s="78"/>
      <c r="AAU26" s="78"/>
      <c r="AAV26" s="78"/>
      <c r="AAW26" s="78"/>
      <c r="AAX26" s="78"/>
      <c r="AAY26" s="78"/>
      <c r="AAZ26" s="78"/>
      <c r="ABA26" s="78"/>
      <c r="ABB26" s="78"/>
      <c r="ABC26" s="78"/>
      <c r="ABD26" s="78"/>
      <c r="ABE26" s="78"/>
      <c r="ABF26" s="78"/>
      <c r="ABG26" s="78"/>
      <c r="ABH26" s="78"/>
      <c r="ABI26" s="78"/>
      <c r="ABJ26" s="78"/>
      <c r="ABK26" s="78"/>
      <c r="ABL26" s="78"/>
      <c r="ABM26" s="78"/>
      <c r="ABN26" s="78"/>
      <c r="ABO26" s="78"/>
      <c r="ABP26" s="78"/>
      <c r="ABQ26" s="78"/>
      <c r="ABR26" s="78"/>
      <c r="ABS26" s="78"/>
      <c r="ABT26" s="78"/>
      <c r="ABU26" s="78"/>
      <c r="ABV26" s="78"/>
      <c r="ABW26" s="78"/>
      <c r="ABX26" s="78"/>
      <c r="ABY26" s="78"/>
      <c r="ABZ26" s="78"/>
      <c r="ACA26" s="78"/>
      <c r="ACB26" s="78"/>
      <c r="ACC26" s="78"/>
      <c r="ACD26" s="78"/>
      <c r="ACE26" s="78"/>
      <c r="ACF26" s="78"/>
      <c r="ACG26" s="78"/>
      <c r="ACH26" s="78"/>
      <c r="ACI26" s="78"/>
      <c r="ACJ26" s="78"/>
      <c r="ACK26" s="78"/>
      <c r="ACL26" s="78"/>
      <c r="ACM26" s="78"/>
      <c r="ACN26" s="78"/>
      <c r="ACO26" s="78"/>
      <c r="ACP26" s="78"/>
      <c r="ACQ26" s="78"/>
      <c r="ACR26" s="78"/>
      <c r="ACS26" s="78"/>
      <c r="ACT26" s="78"/>
      <c r="ACU26" s="78"/>
      <c r="ACV26" s="78"/>
      <c r="ACW26" s="78"/>
      <c r="ACX26" s="78"/>
      <c r="ACY26" s="78"/>
      <c r="ACZ26" s="78"/>
      <c r="ADA26" s="78"/>
      <c r="ADB26" s="78"/>
      <c r="ADC26" s="78"/>
      <c r="ADD26" s="78"/>
      <c r="ADE26" s="78"/>
      <c r="ADF26" s="78"/>
      <c r="ADG26" s="78"/>
      <c r="ADH26" s="78"/>
      <c r="ADI26" s="78"/>
      <c r="ADJ26" s="78"/>
      <c r="ADK26" s="78"/>
      <c r="ADL26" s="78"/>
      <c r="ADM26" s="78"/>
      <c r="ADN26" s="78"/>
      <c r="ADO26" s="78"/>
      <c r="ADP26" s="78"/>
      <c r="ADQ26" s="78"/>
      <c r="ADR26" s="78"/>
      <c r="ADS26" s="78"/>
      <c r="ADT26" s="78"/>
      <c r="ADU26" s="78"/>
      <c r="ADV26" s="78"/>
      <c r="ADW26" s="78"/>
      <c r="ADX26" s="78"/>
      <c r="ADY26" s="78"/>
      <c r="ADZ26" s="78"/>
      <c r="AEA26" s="78"/>
      <c r="AEB26" s="78"/>
      <c r="AEC26" s="78"/>
      <c r="AED26" s="78"/>
      <c r="AEE26" s="78"/>
      <c r="AEF26" s="78"/>
      <c r="AEG26" s="78"/>
      <c r="AEH26" s="78"/>
      <c r="AEI26" s="78"/>
      <c r="AEJ26" s="78"/>
      <c r="AEK26" s="78"/>
      <c r="AEL26" s="78"/>
      <c r="AEM26" s="78"/>
      <c r="AEN26" s="78"/>
      <c r="AEO26" s="78"/>
      <c r="AEP26" s="78"/>
      <c r="AEQ26" s="78"/>
      <c r="AER26" s="78"/>
      <c r="AES26" s="78"/>
      <c r="AET26" s="78"/>
      <c r="AEU26" s="78"/>
      <c r="AEV26" s="78"/>
      <c r="AEW26" s="78"/>
      <c r="AEX26" s="78"/>
      <c r="AEY26" s="78"/>
      <c r="AEZ26" s="78"/>
      <c r="AFA26" s="78"/>
      <c r="AFB26" s="78"/>
      <c r="AFC26" s="78"/>
      <c r="AFD26" s="78"/>
      <c r="AFE26" s="78"/>
      <c r="AFF26" s="78"/>
      <c r="AFG26" s="78"/>
      <c r="AFH26" s="78"/>
      <c r="AFI26" s="78"/>
      <c r="AFJ26" s="78"/>
      <c r="AFK26" s="78"/>
      <c r="AFL26" s="78"/>
      <c r="AFM26" s="78"/>
      <c r="AFN26" s="78"/>
      <c r="AFO26" s="78"/>
      <c r="AFP26" s="78"/>
      <c r="AFQ26" s="78"/>
      <c r="AFR26" s="78"/>
      <c r="AFS26" s="78"/>
      <c r="AFT26" s="78"/>
      <c r="AFU26" s="78"/>
      <c r="AFV26" s="78"/>
      <c r="AFW26" s="78"/>
      <c r="AFX26" s="78"/>
      <c r="AFY26" s="78"/>
      <c r="AFZ26" s="78"/>
      <c r="AGA26" s="78"/>
      <c r="AGB26" s="78"/>
      <c r="AGC26" s="78"/>
      <c r="AGD26" s="78"/>
      <c r="AGE26" s="78"/>
      <c r="AGF26" s="78"/>
      <c r="AGG26" s="78"/>
      <c r="AGH26" s="78"/>
      <c r="AGI26" s="78"/>
      <c r="AGJ26" s="78"/>
      <c r="AGK26" s="78"/>
      <c r="AGL26" s="78"/>
      <c r="AGM26" s="78"/>
      <c r="AGN26" s="78"/>
      <c r="AGO26" s="78"/>
      <c r="AGP26" s="78"/>
      <c r="AGQ26" s="78"/>
      <c r="AGR26" s="78"/>
      <c r="AGS26" s="78"/>
      <c r="AGT26" s="78"/>
      <c r="AGU26" s="78"/>
      <c r="AGV26" s="78"/>
      <c r="AGW26" s="78"/>
      <c r="AGX26" s="78"/>
      <c r="AGY26" s="78"/>
      <c r="AGZ26" s="78"/>
      <c r="AHA26" s="78"/>
      <c r="AHB26" s="78"/>
      <c r="AHC26" s="78"/>
      <c r="AHD26" s="78"/>
      <c r="AHE26" s="78"/>
      <c r="AHF26" s="78"/>
      <c r="AHG26" s="78"/>
      <c r="AHH26" s="78"/>
      <c r="AHI26" s="78"/>
      <c r="AHJ26" s="78"/>
      <c r="AHK26" s="78"/>
      <c r="AHL26" s="78"/>
      <c r="AHM26" s="78"/>
      <c r="AHN26" s="78"/>
      <c r="AHO26" s="78"/>
      <c r="AHP26" s="78"/>
      <c r="AHQ26" s="78"/>
      <c r="AHR26" s="78"/>
      <c r="AHS26" s="78"/>
      <c r="AHT26" s="78"/>
      <c r="AHU26" s="78"/>
      <c r="AHV26" s="78"/>
      <c r="AHW26" s="78"/>
      <c r="AHX26" s="78"/>
      <c r="AHY26" s="78"/>
      <c r="AHZ26" s="78"/>
      <c r="AIA26" s="78"/>
      <c r="AIB26" s="78"/>
      <c r="AIC26" s="78"/>
      <c r="AID26" s="78"/>
      <c r="AIE26" s="78"/>
      <c r="AIF26" s="78"/>
      <c r="AIG26" s="78"/>
      <c r="AIH26" s="78"/>
      <c r="AII26" s="78"/>
      <c r="AIJ26" s="78"/>
      <c r="AIK26" s="78"/>
      <c r="AIL26" s="78"/>
      <c r="AIM26" s="78"/>
      <c r="AIN26" s="78"/>
      <c r="AIO26" s="78"/>
      <c r="AIP26" s="78"/>
      <c r="AIQ26" s="78"/>
      <c r="AIR26" s="78"/>
      <c r="AIS26" s="78"/>
      <c r="AIT26" s="78"/>
      <c r="AIU26" s="78"/>
      <c r="AIV26" s="78"/>
      <c r="AIW26" s="78"/>
      <c r="AIX26" s="78"/>
      <c r="AIY26" s="78"/>
      <c r="AIZ26" s="78"/>
      <c r="AJA26" s="78"/>
      <c r="AJB26" s="78"/>
      <c r="AJC26" s="78"/>
      <c r="AJD26" s="78"/>
      <c r="AJE26" s="78"/>
      <c r="AJF26" s="78"/>
      <c r="AJG26" s="78"/>
      <c r="AJH26" s="78"/>
      <c r="AJI26" s="78"/>
      <c r="AJJ26" s="78"/>
      <c r="AJK26" s="78"/>
      <c r="AJL26" s="78"/>
      <c r="AJM26" s="78"/>
      <c r="AJN26" s="78"/>
      <c r="AJO26" s="78"/>
      <c r="AJP26" s="78"/>
      <c r="AJQ26" s="78"/>
      <c r="AJR26" s="78"/>
      <c r="AJS26" s="78"/>
      <c r="AJT26" s="78"/>
      <c r="AJU26" s="78"/>
      <c r="AJV26" s="78"/>
      <c r="AJW26" s="78"/>
      <c r="AJX26" s="78"/>
      <c r="AJY26" s="78"/>
      <c r="AJZ26" s="78"/>
      <c r="AKA26" s="78"/>
      <c r="AKB26" s="78"/>
      <c r="AKC26" s="78"/>
      <c r="AKD26" s="78"/>
      <c r="AKE26" s="78"/>
      <c r="AKF26" s="78"/>
      <c r="AKG26" s="78"/>
      <c r="AKH26" s="78"/>
      <c r="AKI26" s="78"/>
      <c r="AKJ26" s="78"/>
      <c r="AKK26" s="78"/>
      <c r="AKL26" s="78"/>
      <c r="AKM26" s="78"/>
      <c r="AKN26" s="78"/>
      <c r="AKO26" s="78"/>
      <c r="AKP26" s="78"/>
      <c r="AKQ26" s="78"/>
      <c r="AKR26" s="78"/>
      <c r="AKS26" s="78"/>
      <c r="AKT26" s="78"/>
      <c r="AKU26" s="78"/>
      <c r="AKV26" s="78"/>
      <c r="AKW26" s="78"/>
      <c r="AKX26" s="78"/>
      <c r="AKY26" s="78"/>
      <c r="AKZ26" s="78"/>
      <c r="ALA26" s="78"/>
      <c r="ALB26" s="78"/>
      <c r="ALC26" s="78"/>
      <c r="ALD26" s="78"/>
      <c r="ALE26" s="78"/>
      <c r="ALF26" s="78"/>
      <c r="ALG26" s="78"/>
      <c r="ALH26" s="78"/>
      <c r="ALI26" s="78"/>
      <c r="ALJ26" s="78"/>
      <c r="ALK26" s="78"/>
      <c r="ALL26" s="78"/>
      <c r="ALM26" s="78"/>
      <c r="ALN26" s="78"/>
      <c r="ALO26" s="78"/>
      <c r="ALP26" s="78"/>
      <c r="ALQ26" s="78"/>
      <c r="ALR26" s="78"/>
      <c r="ALS26" s="78"/>
      <c r="ALT26" s="78"/>
      <c r="ALU26" s="78"/>
      <c r="ALV26" s="78"/>
      <c r="ALW26" s="78"/>
      <c r="ALX26" s="78"/>
      <c r="ALY26" s="78"/>
      <c r="ALZ26" s="78"/>
      <c r="AMA26" s="78"/>
      <c r="AMB26" s="78"/>
      <c r="AMC26" s="78"/>
      <c r="AMD26" s="78"/>
      <c r="AME26" s="78"/>
      <c r="AMF26" s="78"/>
      <c r="AMG26" s="78"/>
      <c r="AMH26" s="78"/>
      <c r="AMI26" s="78"/>
      <c r="AMJ26" s="78"/>
      <c r="AMK26" s="78"/>
      <c r="AML26" s="78"/>
      <c r="AMM26" s="78"/>
      <c r="AMN26" s="78"/>
    </row>
    <row r="27" spans="1:1028" s="139" customFormat="1" ht="16.5" thickBot="1">
      <c r="A27" s="355"/>
      <c r="B27" s="401"/>
      <c r="C27" s="355"/>
      <c r="D27" s="355"/>
      <c r="E27" s="355"/>
      <c r="F27" s="446"/>
      <c r="G27" s="441"/>
      <c r="H27" s="168"/>
      <c r="I27" s="355"/>
      <c r="J27" s="446"/>
      <c r="K27" s="441"/>
      <c r="L27" s="168"/>
      <c r="M27" s="355"/>
      <c r="N27" s="446"/>
      <c r="O27" s="441"/>
      <c r="P27" s="441"/>
      <c r="Q27" s="169"/>
      <c r="R27" s="169"/>
      <c r="S27" s="169"/>
      <c r="T27" s="78"/>
      <c r="U27" s="78"/>
      <c r="V27" s="78"/>
      <c r="W27" s="78"/>
      <c r="X27" s="78"/>
      <c r="Y27" s="78"/>
      <c r="Z27" s="78"/>
      <c r="AA27" s="78"/>
      <c r="AB27" s="78"/>
      <c r="AC27" s="78"/>
      <c r="AD27" s="78"/>
      <c r="AE27" s="78"/>
      <c r="AF27" s="78"/>
      <c r="AG27" s="78"/>
      <c r="AH27" s="78"/>
      <c r="AI27" s="78"/>
      <c r="AJ27" s="78"/>
      <c r="AK27" s="78"/>
      <c r="AL27" s="78"/>
      <c r="AM27" s="78"/>
      <c r="AN27" s="78"/>
      <c r="AO27" s="78"/>
      <c r="AP27" s="78"/>
      <c r="AQ27" s="78"/>
      <c r="AR27" s="78"/>
      <c r="AS27" s="78"/>
      <c r="AT27" s="78"/>
      <c r="AU27" s="78"/>
      <c r="AV27" s="78"/>
      <c r="AW27" s="78"/>
      <c r="AX27" s="78"/>
      <c r="AY27" s="78"/>
      <c r="AZ27" s="78"/>
      <c r="BA27" s="78"/>
      <c r="BB27" s="78"/>
      <c r="BC27" s="78"/>
      <c r="BD27" s="78"/>
      <c r="BE27" s="78"/>
      <c r="BF27" s="78"/>
      <c r="BG27" s="78"/>
      <c r="BH27" s="78"/>
      <c r="BI27" s="78"/>
      <c r="BJ27" s="78"/>
      <c r="BK27" s="78"/>
      <c r="BL27" s="78"/>
      <c r="BM27" s="78"/>
      <c r="BN27" s="78"/>
      <c r="BO27" s="78"/>
      <c r="BP27" s="78"/>
      <c r="BQ27" s="78"/>
      <c r="BR27" s="78"/>
      <c r="BS27" s="78"/>
      <c r="BT27" s="78"/>
      <c r="BU27" s="78"/>
      <c r="BV27" s="78"/>
      <c r="BW27" s="78"/>
      <c r="BX27" s="78"/>
      <c r="BY27" s="78"/>
      <c r="BZ27" s="78"/>
      <c r="CA27" s="78"/>
      <c r="CB27" s="78"/>
      <c r="CC27" s="78"/>
      <c r="CD27" s="78"/>
      <c r="CE27" s="78"/>
      <c r="CF27" s="78"/>
      <c r="CG27" s="78"/>
      <c r="CH27" s="78"/>
      <c r="CI27" s="78"/>
      <c r="CJ27" s="78"/>
      <c r="CK27" s="78"/>
      <c r="CL27" s="78"/>
      <c r="CM27" s="78"/>
      <c r="CN27" s="78"/>
      <c r="CO27" s="78"/>
      <c r="CP27" s="78"/>
      <c r="CQ27" s="78"/>
      <c r="CR27" s="78"/>
      <c r="CS27" s="78"/>
      <c r="CT27" s="78"/>
      <c r="CU27" s="78"/>
      <c r="CV27" s="78"/>
      <c r="CW27" s="78"/>
      <c r="CX27" s="78"/>
      <c r="CY27" s="78"/>
      <c r="CZ27" s="78"/>
      <c r="DA27" s="78"/>
      <c r="DB27" s="78"/>
      <c r="DC27" s="78"/>
      <c r="DD27" s="78"/>
      <c r="DE27" s="78"/>
      <c r="DF27" s="78"/>
      <c r="DG27" s="78"/>
      <c r="DH27" s="78"/>
      <c r="DI27" s="78"/>
      <c r="DJ27" s="78"/>
      <c r="DK27" s="78"/>
      <c r="DL27" s="78"/>
      <c r="DM27" s="78"/>
      <c r="DN27" s="78"/>
      <c r="DO27" s="78"/>
      <c r="DP27" s="78"/>
      <c r="DQ27" s="78"/>
      <c r="DR27" s="78"/>
      <c r="DS27" s="78"/>
      <c r="DT27" s="78"/>
      <c r="DU27" s="78"/>
      <c r="DV27" s="78"/>
      <c r="DW27" s="78"/>
      <c r="DX27" s="78"/>
      <c r="DY27" s="78"/>
      <c r="DZ27" s="78"/>
      <c r="EA27" s="78"/>
      <c r="EB27" s="78"/>
      <c r="EC27" s="78"/>
      <c r="ED27" s="78"/>
      <c r="EE27" s="78"/>
      <c r="EF27" s="78"/>
      <c r="EG27" s="78"/>
      <c r="EH27" s="78"/>
      <c r="EI27" s="78"/>
      <c r="EJ27" s="78"/>
      <c r="EK27" s="78"/>
      <c r="EL27" s="78"/>
      <c r="EM27" s="78"/>
      <c r="EN27" s="78"/>
      <c r="EO27" s="78"/>
      <c r="EP27" s="78"/>
      <c r="EQ27" s="78"/>
      <c r="ER27" s="78"/>
      <c r="ES27" s="78"/>
      <c r="ET27" s="78"/>
      <c r="EU27" s="78"/>
      <c r="EV27" s="78"/>
      <c r="EW27" s="78"/>
      <c r="EX27" s="78"/>
      <c r="EY27" s="78"/>
      <c r="EZ27" s="78"/>
      <c r="FA27" s="78"/>
      <c r="FB27" s="78"/>
      <c r="FC27" s="78"/>
      <c r="FD27" s="78"/>
      <c r="FE27" s="78"/>
      <c r="FF27" s="78"/>
      <c r="FG27" s="78"/>
      <c r="FH27" s="78"/>
      <c r="FI27" s="78"/>
      <c r="FJ27" s="78"/>
      <c r="FK27" s="78"/>
      <c r="FL27" s="78"/>
      <c r="FM27" s="78"/>
      <c r="FN27" s="78"/>
      <c r="FO27" s="78"/>
      <c r="FP27" s="78"/>
      <c r="FQ27" s="78"/>
      <c r="FR27" s="78"/>
      <c r="FS27" s="78"/>
      <c r="FT27" s="78"/>
      <c r="FU27" s="78"/>
      <c r="FV27" s="78"/>
      <c r="FW27" s="78"/>
      <c r="FX27" s="78"/>
      <c r="FY27" s="78"/>
      <c r="FZ27" s="78"/>
      <c r="GA27" s="78"/>
      <c r="GB27" s="78"/>
      <c r="GC27" s="78"/>
      <c r="GD27" s="78"/>
      <c r="GE27" s="78"/>
      <c r="GF27" s="78"/>
      <c r="GG27" s="78"/>
      <c r="GH27" s="78"/>
      <c r="GI27" s="78"/>
      <c r="GJ27" s="78"/>
      <c r="GK27" s="78"/>
      <c r="GL27" s="78"/>
      <c r="GM27" s="78"/>
      <c r="GN27" s="78"/>
      <c r="GO27" s="78"/>
      <c r="GP27" s="78"/>
      <c r="GQ27" s="78"/>
      <c r="GR27" s="78"/>
      <c r="GS27" s="78"/>
      <c r="GT27" s="78"/>
      <c r="GU27" s="78"/>
      <c r="GV27" s="78"/>
      <c r="GW27" s="78"/>
      <c r="GX27" s="78"/>
      <c r="GY27" s="78"/>
      <c r="GZ27" s="78"/>
      <c r="HA27" s="78"/>
      <c r="HB27" s="78"/>
      <c r="HC27" s="78"/>
      <c r="HD27" s="78"/>
      <c r="HE27" s="78"/>
      <c r="HF27" s="78"/>
      <c r="HG27" s="78"/>
      <c r="HH27" s="78"/>
      <c r="HI27" s="78"/>
      <c r="HJ27" s="78"/>
      <c r="HK27" s="78"/>
      <c r="HL27" s="78"/>
      <c r="HM27" s="78"/>
      <c r="HN27" s="78"/>
      <c r="HO27" s="78"/>
      <c r="HP27" s="78"/>
      <c r="HQ27" s="78"/>
      <c r="HR27" s="78"/>
      <c r="HS27" s="78"/>
      <c r="HT27" s="78"/>
      <c r="HU27" s="78"/>
      <c r="HV27" s="78"/>
      <c r="HW27" s="78"/>
      <c r="HX27" s="78"/>
      <c r="HY27" s="78"/>
      <c r="HZ27" s="78"/>
      <c r="IA27" s="78"/>
      <c r="IB27" s="78"/>
      <c r="IC27" s="78"/>
      <c r="ID27" s="78"/>
      <c r="IE27" s="78"/>
      <c r="IF27" s="78"/>
      <c r="IG27" s="78"/>
      <c r="IH27" s="78"/>
      <c r="II27" s="78"/>
      <c r="IJ27" s="78"/>
      <c r="IK27" s="78"/>
      <c r="IL27" s="78"/>
      <c r="IM27" s="78"/>
      <c r="IN27" s="78"/>
      <c r="IO27" s="78"/>
      <c r="IP27" s="78"/>
      <c r="IQ27" s="78"/>
      <c r="IR27" s="78"/>
      <c r="IS27" s="78"/>
      <c r="IT27" s="78"/>
      <c r="IU27" s="78"/>
      <c r="IV27" s="78"/>
      <c r="IW27" s="78"/>
      <c r="IX27" s="78"/>
      <c r="IY27" s="78"/>
      <c r="IZ27" s="78"/>
      <c r="JA27" s="78"/>
      <c r="JB27" s="78"/>
      <c r="JC27" s="78"/>
      <c r="JD27" s="78"/>
      <c r="JE27" s="78"/>
      <c r="JF27" s="78"/>
      <c r="JG27" s="78"/>
      <c r="JH27" s="78"/>
      <c r="JI27" s="78"/>
      <c r="JJ27" s="78"/>
      <c r="JK27" s="78"/>
      <c r="JL27" s="78"/>
      <c r="JM27" s="78"/>
      <c r="JN27" s="78"/>
      <c r="JO27" s="78"/>
      <c r="JP27" s="78"/>
      <c r="JQ27" s="78"/>
      <c r="JR27" s="78"/>
      <c r="JS27" s="78"/>
      <c r="JT27" s="78"/>
      <c r="JU27" s="78"/>
      <c r="JV27" s="78"/>
      <c r="JW27" s="78"/>
      <c r="JX27" s="78"/>
      <c r="JY27" s="78"/>
      <c r="JZ27" s="78"/>
      <c r="KA27" s="78"/>
      <c r="KB27" s="78"/>
      <c r="KC27" s="78"/>
      <c r="KD27" s="78"/>
      <c r="KE27" s="78"/>
      <c r="KF27" s="78"/>
      <c r="KG27" s="78"/>
      <c r="KH27" s="78"/>
      <c r="KI27" s="78"/>
      <c r="KJ27" s="78"/>
      <c r="KK27" s="78"/>
      <c r="KL27" s="78"/>
      <c r="KM27" s="78"/>
      <c r="KN27" s="78"/>
      <c r="KO27" s="78"/>
      <c r="KP27" s="78"/>
      <c r="KQ27" s="78"/>
      <c r="KR27" s="78"/>
      <c r="KS27" s="78"/>
      <c r="KT27" s="78"/>
      <c r="KU27" s="78"/>
      <c r="KV27" s="78"/>
      <c r="KW27" s="78"/>
      <c r="KX27" s="78"/>
      <c r="KY27" s="78"/>
      <c r="KZ27" s="78"/>
      <c r="LA27" s="78"/>
      <c r="LB27" s="78"/>
      <c r="LC27" s="78"/>
      <c r="LD27" s="78"/>
      <c r="LE27" s="78"/>
      <c r="LF27" s="78"/>
      <c r="LG27" s="78"/>
      <c r="LH27" s="78"/>
      <c r="LI27" s="78"/>
      <c r="LJ27" s="78"/>
      <c r="LK27" s="78"/>
      <c r="LL27" s="78"/>
      <c r="LM27" s="78"/>
      <c r="LN27" s="78"/>
      <c r="LO27" s="78"/>
      <c r="LP27" s="78"/>
      <c r="LQ27" s="78"/>
      <c r="LR27" s="78"/>
      <c r="LS27" s="78"/>
      <c r="LT27" s="78"/>
      <c r="LU27" s="78"/>
      <c r="LV27" s="78"/>
      <c r="LW27" s="78"/>
      <c r="LX27" s="78"/>
      <c r="LY27" s="78"/>
      <c r="LZ27" s="78"/>
      <c r="MA27" s="78"/>
      <c r="MB27" s="78"/>
      <c r="MC27" s="78"/>
      <c r="MD27" s="78"/>
      <c r="ME27" s="78"/>
      <c r="MF27" s="78"/>
      <c r="MG27" s="78"/>
      <c r="MH27" s="78"/>
      <c r="MI27" s="78"/>
      <c r="MJ27" s="78"/>
      <c r="MK27" s="78"/>
      <c r="ML27" s="78"/>
      <c r="MM27" s="78"/>
      <c r="MN27" s="78"/>
      <c r="MO27" s="78"/>
      <c r="MP27" s="78"/>
      <c r="MQ27" s="78"/>
      <c r="MR27" s="78"/>
      <c r="MS27" s="78"/>
      <c r="MT27" s="78"/>
      <c r="MU27" s="78"/>
      <c r="MV27" s="78"/>
      <c r="MW27" s="78"/>
      <c r="MX27" s="78"/>
      <c r="MY27" s="78"/>
      <c r="MZ27" s="78"/>
      <c r="NA27" s="78"/>
      <c r="NB27" s="78"/>
      <c r="NC27" s="78"/>
      <c r="ND27" s="78"/>
      <c r="NE27" s="78"/>
      <c r="NF27" s="78"/>
      <c r="NG27" s="78"/>
      <c r="NH27" s="78"/>
      <c r="NI27" s="78"/>
      <c r="NJ27" s="78"/>
      <c r="NK27" s="78"/>
      <c r="NL27" s="78"/>
      <c r="NM27" s="78"/>
      <c r="NN27" s="78"/>
      <c r="NO27" s="78"/>
      <c r="NP27" s="78"/>
      <c r="NQ27" s="78"/>
      <c r="NR27" s="78"/>
      <c r="NS27" s="78"/>
      <c r="NT27" s="78"/>
      <c r="NU27" s="78"/>
      <c r="NV27" s="78"/>
      <c r="NW27" s="78"/>
      <c r="NX27" s="78"/>
      <c r="NY27" s="78"/>
      <c r="NZ27" s="78"/>
      <c r="OA27" s="78"/>
      <c r="OB27" s="78"/>
      <c r="OC27" s="78"/>
      <c r="OD27" s="78"/>
      <c r="OE27" s="78"/>
      <c r="OF27" s="78"/>
      <c r="OG27" s="78"/>
      <c r="OH27" s="78"/>
      <c r="OI27" s="78"/>
      <c r="OJ27" s="78"/>
      <c r="OK27" s="78"/>
      <c r="OL27" s="78"/>
      <c r="OM27" s="78"/>
      <c r="ON27" s="78"/>
      <c r="OO27" s="78"/>
      <c r="OP27" s="78"/>
      <c r="OQ27" s="78"/>
      <c r="OR27" s="78"/>
      <c r="OS27" s="78"/>
      <c r="OT27" s="78"/>
      <c r="OU27" s="78"/>
      <c r="OV27" s="78"/>
      <c r="OW27" s="78"/>
      <c r="OX27" s="78"/>
      <c r="OY27" s="78"/>
      <c r="OZ27" s="78"/>
      <c r="PA27" s="78"/>
      <c r="PB27" s="78"/>
      <c r="PC27" s="78"/>
      <c r="PD27" s="78"/>
      <c r="PE27" s="78"/>
      <c r="PF27" s="78"/>
      <c r="PG27" s="78"/>
      <c r="PH27" s="78"/>
      <c r="PI27" s="78"/>
      <c r="PJ27" s="78"/>
      <c r="PK27" s="78"/>
      <c r="PL27" s="78"/>
      <c r="PM27" s="78"/>
      <c r="PN27" s="78"/>
      <c r="PO27" s="78"/>
      <c r="PP27" s="78"/>
      <c r="PQ27" s="78"/>
      <c r="PR27" s="78"/>
      <c r="PS27" s="78"/>
      <c r="PT27" s="78"/>
      <c r="PU27" s="78"/>
      <c r="PV27" s="78"/>
      <c r="PW27" s="78"/>
      <c r="PX27" s="78"/>
      <c r="PY27" s="78"/>
      <c r="PZ27" s="78"/>
      <c r="QA27" s="78"/>
      <c r="QB27" s="78"/>
      <c r="QC27" s="78"/>
      <c r="QD27" s="78"/>
      <c r="QE27" s="78"/>
      <c r="QF27" s="78"/>
      <c r="QG27" s="78"/>
      <c r="QH27" s="78"/>
      <c r="QI27" s="78"/>
      <c r="QJ27" s="78"/>
      <c r="QK27" s="78"/>
      <c r="QL27" s="78"/>
      <c r="QM27" s="78"/>
      <c r="QN27" s="78"/>
      <c r="QO27" s="78"/>
      <c r="QP27" s="78"/>
      <c r="QQ27" s="78"/>
      <c r="QR27" s="78"/>
      <c r="QS27" s="78"/>
      <c r="QT27" s="78"/>
      <c r="QU27" s="78"/>
      <c r="QV27" s="78"/>
      <c r="QW27" s="78"/>
      <c r="QX27" s="78"/>
      <c r="QY27" s="78"/>
      <c r="QZ27" s="78"/>
      <c r="RA27" s="78"/>
      <c r="RB27" s="78"/>
      <c r="RC27" s="78"/>
      <c r="RD27" s="78"/>
      <c r="RE27" s="78"/>
      <c r="RF27" s="78"/>
      <c r="RG27" s="78"/>
      <c r="RH27" s="78"/>
      <c r="RI27" s="78"/>
      <c r="RJ27" s="78"/>
      <c r="RK27" s="78"/>
      <c r="RL27" s="78"/>
      <c r="RM27" s="78"/>
      <c r="RN27" s="78"/>
      <c r="RO27" s="78"/>
      <c r="RP27" s="78"/>
      <c r="RQ27" s="78"/>
      <c r="RR27" s="78"/>
      <c r="RS27" s="78"/>
      <c r="RT27" s="78"/>
      <c r="RU27" s="78"/>
      <c r="RV27" s="78"/>
      <c r="RW27" s="78"/>
      <c r="RX27" s="78"/>
      <c r="RY27" s="78"/>
      <c r="RZ27" s="78"/>
      <c r="SA27" s="78"/>
      <c r="SB27" s="78"/>
      <c r="SC27" s="78"/>
      <c r="SD27" s="78"/>
      <c r="SE27" s="78"/>
      <c r="SF27" s="78"/>
      <c r="SG27" s="78"/>
      <c r="SH27" s="78"/>
      <c r="SI27" s="78"/>
      <c r="SJ27" s="78"/>
      <c r="SK27" s="78"/>
      <c r="SL27" s="78"/>
      <c r="SM27" s="78"/>
      <c r="SN27" s="78"/>
      <c r="SO27" s="78"/>
      <c r="SP27" s="78"/>
      <c r="SQ27" s="78"/>
      <c r="SR27" s="78"/>
      <c r="SS27" s="78"/>
      <c r="ST27" s="78"/>
      <c r="SU27" s="78"/>
      <c r="SV27" s="78"/>
      <c r="SW27" s="78"/>
      <c r="SX27" s="78"/>
      <c r="SY27" s="78"/>
      <c r="SZ27" s="78"/>
      <c r="TA27" s="78"/>
      <c r="TB27" s="78"/>
      <c r="TC27" s="78"/>
      <c r="TD27" s="78"/>
      <c r="TE27" s="78"/>
      <c r="TF27" s="78"/>
      <c r="TG27" s="78"/>
      <c r="TH27" s="78"/>
      <c r="TI27" s="78"/>
      <c r="TJ27" s="78"/>
      <c r="TK27" s="78"/>
      <c r="TL27" s="78"/>
      <c r="TM27" s="78"/>
      <c r="TN27" s="78"/>
      <c r="TO27" s="78"/>
      <c r="TP27" s="78"/>
      <c r="TQ27" s="78"/>
      <c r="TR27" s="78"/>
      <c r="TS27" s="78"/>
      <c r="TT27" s="78"/>
      <c r="TU27" s="78"/>
      <c r="TV27" s="78"/>
      <c r="TW27" s="78"/>
      <c r="TX27" s="78"/>
      <c r="TY27" s="78"/>
      <c r="TZ27" s="78"/>
      <c r="UA27" s="78"/>
      <c r="UB27" s="78"/>
      <c r="UC27" s="78"/>
      <c r="UD27" s="78"/>
      <c r="UE27" s="78"/>
      <c r="UF27" s="78"/>
      <c r="UG27" s="78"/>
      <c r="UH27" s="78"/>
      <c r="UI27" s="78"/>
      <c r="UJ27" s="78"/>
      <c r="UK27" s="78"/>
      <c r="UL27" s="78"/>
      <c r="UM27" s="78"/>
      <c r="UN27" s="78"/>
      <c r="UO27" s="78"/>
      <c r="UP27" s="78"/>
      <c r="UQ27" s="78"/>
      <c r="UR27" s="78"/>
      <c r="US27" s="78"/>
      <c r="UT27" s="78"/>
      <c r="UU27" s="78"/>
      <c r="UV27" s="78"/>
      <c r="UW27" s="78"/>
      <c r="UX27" s="78"/>
      <c r="UY27" s="78"/>
      <c r="UZ27" s="78"/>
      <c r="VA27" s="78"/>
      <c r="VB27" s="78"/>
      <c r="VC27" s="78"/>
      <c r="VD27" s="78"/>
      <c r="VE27" s="78"/>
      <c r="VF27" s="78"/>
      <c r="VG27" s="78"/>
      <c r="VH27" s="78"/>
      <c r="VI27" s="78"/>
      <c r="VJ27" s="78"/>
      <c r="VK27" s="78"/>
      <c r="VL27" s="78"/>
      <c r="VM27" s="78"/>
      <c r="VN27" s="78"/>
      <c r="VO27" s="78"/>
      <c r="VP27" s="78"/>
      <c r="VQ27" s="78"/>
      <c r="VR27" s="78"/>
      <c r="VS27" s="78"/>
      <c r="VT27" s="78"/>
      <c r="VU27" s="78"/>
      <c r="VV27" s="78"/>
      <c r="VW27" s="78"/>
      <c r="VX27" s="78"/>
      <c r="VY27" s="78"/>
      <c r="VZ27" s="78"/>
      <c r="WA27" s="78"/>
      <c r="WB27" s="78"/>
      <c r="WC27" s="78"/>
      <c r="WD27" s="78"/>
      <c r="WE27" s="78"/>
      <c r="WF27" s="78"/>
      <c r="WG27" s="78"/>
      <c r="WH27" s="78"/>
      <c r="WI27" s="78"/>
      <c r="WJ27" s="78"/>
      <c r="WK27" s="78"/>
      <c r="WL27" s="78"/>
      <c r="WM27" s="78"/>
      <c r="WN27" s="78"/>
      <c r="WO27" s="78"/>
      <c r="WP27" s="78"/>
      <c r="WQ27" s="78"/>
      <c r="WR27" s="78"/>
      <c r="WS27" s="78"/>
      <c r="WT27" s="78"/>
      <c r="WU27" s="78"/>
      <c r="WV27" s="78"/>
      <c r="WW27" s="78"/>
      <c r="WX27" s="78"/>
      <c r="WY27" s="78"/>
      <c r="WZ27" s="78"/>
      <c r="XA27" s="78"/>
      <c r="XB27" s="78"/>
      <c r="XC27" s="78"/>
      <c r="XD27" s="78"/>
      <c r="XE27" s="78"/>
      <c r="XF27" s="78"/>
      <c r="XG27" s="78"/>
      <c r="XH27" s="78"/>
      <c r="XI27" s="78"/>
      <c r="XJ27" s="78"/>
      <c r="XK27" s="78"/>
      <c r="XL27" s="78"/>
      <c r="XM27" s="78"/>
      <c r="XN27" s="78"/>
      <c r="XO27" s="78"/>
      <c r="XP27" s="78"/>
      <c r="XQ27" s="78"/>
      <c r="XR27" s="78"/>
      <c r="XS27" s="78"/>
      <c r="XT27" s="78"/>
      <c r="XU27" s="78"/>
      <c r="XV27" s="78"/>
      <c r="XW27" s="78"/>
      <c r="XX27" s="78"/>
      <c r="XY27" s="78"/>
      <c r="XZ27" s="78"/>
      <c r="YA27" s="78"/>
      <c r="YB27" s="78"/>
      <c r="YC27" s="78"/>
      <c r="YD27" s="78"/>
      <c r="YE27" s="78"/>
      <c r="YF27" s="78"/>
      <c r="YG27" s="78"/>
      <c r="YH27" s="78"/>
      <c r="YI27" s="78"/>
      <c r="YJ27" s="78"/>
      <c r="YK27" s="78"/>
      <c r="YL27" s="78"/>
      <c r="YM27" s="78"/>
      <c r="YN27" s="78"/>
      <c r="YO27" s="78"/>
      <c r="YP27" s="78"/>
      <c r="YQ27" s="78"/>
      <c r="YR27" s="78"/>
      <c r="YS27" s="78"/>
      <c r="YT27" s="78"/>
      <c r="YU27" s="78"/>
      <c r="YV27" s="78"/>
      <c r="YW27" s="78"/>
      <c r="YX27" s="78"/>
      <c r="YY27" s="78"/>
      <c r="YZ27" s="78"/>
      <c r="ZA27" s="78"/>
      <c r="ZB27" s="78"/>
      <c r="ZC27" s="78"/>
      <c r="ZD27" s="78"/>
      <c r="ZE27" s="78"/>
      <c r="ZF27" s="78"/>
      <c r="ZG27" s="78"/>
      <c r="ZH27" s="78"/>
      <c r="ZI27" s="78"/>
      <c r="ZJ27" s="78"/>
      <c r="ZK27" s="78"/>
      <c r="ZL27" s="78"/>
      <c r="ZM27" s="78"/>
      <c r="ZN27" s="78"/>
      <c r="ZO27" s="78"/>
      <c r="ZP27" s="78"/>
      <c r="ZQ27" s="78"/>
      <c r="ZR27" s="78"/>
      <c r="ZS27" s="78"/>
      <c r="ZT27" s="78"/>
      <c r="ZU27" s="78"/>
      <c r="ZV27" s="78"/>
      <c r="ZW27" s="78"/>
      <c r="ZX27" s="78"/>
      <c r="ZY27" s="78"/>
      <c r="ZZ27" s="78"/>
      <c r="AAA27" s="78"/>
      <c r="AAB27" s="78"/>
      <c r="AAC27" s="78"/>
      <c r="AAD27" s="78"/>
      <c r="AAE27" s="78"/>
      <c r="AAF27" s="78"/>
      <c r="AAG27" s="78"/>
      <c r="AAH27" s="78"/>
      <c r="AAI27" s="78"/>
      <c r="AAJ27" s="78"/>
      <c r="AAK27" s="78"/>
      <c r="AAL27" s="78"/>
      <c r="AAM27" s="78"/>
      <c r="AAN27" s="78"/>
      <c r="AAO27" s="78"/>
      <c r="AAP27" s="78"/>
      <c r="AAQ27" s="78"/>
      <c r="AAR27" s="78"/>
      <c r="AAS27" s="78"/>
      <c r="AAT27" s="78"/>
      <c r="AAU27" s="78"/>
      <c r="AAV27" s="78"/>
      <c r="AAW27" s="78"/>
      <c r="AAX27" s="78"/>
      <c r="AAY27" s="78"/>
      <c r="AAZ27" s="78"/>
      <c r="ABA27" s="78"/>
      <c r="ABB27" s="78"/>
      <c r="ABC27" s="78"/>
      <c r="ABD27" s="78"/>
      <c r="ABE27" s="78"/>
      <c r="ABF27" s="78"/>
      <c r="ABG27" s="78"/>
      <c r="ABH27" s="78"/>
      <c r="ABI27" s="78"/>
      <c r="ABJ27" s="78"/>
      <c r="ABK27" s="78"/>
      <c r="ABL27" s="78"/>
      <c r="ABM27" s="78"/>
      <c r="ABN27" s="78"/>
      <c r="ABO27" s="78"/>
      <c r="ABP27" s="78"/>
      <c r="ABQ27" s="78"/>
      <c r="ABR27" s="78"/>
      <c r="ABS27" s="78"/>
      <c r="ABT27" s="78"/>
      <c r="ABU27" s="78"/>
      <c r="ABV27" s="78"/>
      <c r="ABW27" s="78"/>
      <c r="ABX27" s="78"/>
      <c r="ABY27" s="78"/>
      <c r="ABZ27" s="78"/>
      <c r="ACA27" s="78"/>
      <c r="ACB27" s="78"/>
      <c r="ACC27" s="78"/>
      <c r="ACD27" s="78"/>
      <c r="ACE27" s="78"/>
      <c r="ACF27" s="78"/>
      <c r="ACG27" s="78"/>
      <c r="ACH27" s="78"/>
      <c r="ACI27" s="78"/>
      <c r="ACJ27" s="78"/>
      <c r="ACK27" s="78"/>
      <c r="ACL27" s="78"/>
      <c r="ACM27" s="78"/>
      <c r="ACN27" s="78"/>
      <c r="ACO27" s="78"/>
      <c r="ACP27" s="78"/>
      <c r="ACQ27" s="78"/>
      <c r="ACR27" s="78"/>
      <c r="ACS27" s="78"/>
      <c r="ACT27" s="78"/>
      <c r="ACU27" s="78"/>
      <c r="ACV27" s="78"/>
      <c r="ACW27" s="78"/>
      <c r="ACX27" s="78"/>
      <c r="ACY27" s="78"/>
      <c r="ACZ27" s="78"/>
      <c r="ADA27" s="78"/>
      <c r="ADB27" s="78"/>
      <c r="ADC27" s="78"/>
      <c r="ADD27" s="78"/>
      <c r="ADE27" s="78"/>
      <c r="ADF27" s="78"/>
      <c r="ADG27" s="78"/>
      <c r="ADH27" s="78"/>
      <c r="ADI27" s="78"/>
      <c r="ADJ27" s="78"/>
      <c r="ADK27" s="78"/>
      <c r="ADL27" s="78"/>
      <c r="ADM27" s="78"/>
      <c r="ADN27" s="78"/>
      <c r="ADO27" s="78"/>
      <c r="ADP27" s="78"/>
      <c r="ADQ27" s="78"/>
      <c r="ADR27" s="78"/>
      <c r="ADS27" s="78"/>
      <c r="ADT27" s="78"/>
      <c r="ADU27" s="78"/>
      <c r="ADV27" s="78"/>
      <c r="ADW27" s="78"/>
      <c r="ADX27" s="78"/>
      <c r="ADY27" s="78"/>
      <c r="ADZ27" s="78"/>
      <c r="AEA27" s="78"/>
      <c r="AEB27" s="78"/>
      <c r="AEC27" s="78"/>
      <c r="AED27" s="78"/>
      <c r="AEE27" s="78"/>
      <c r="AEF27" s="78"/>
      <c r="AEG27" s="78"/>
      <c r="AEH27" s="78"/>
      <c r="AEI27" s="78"/>
      <c r="AEJ27" s="78"/>
      <c r="AEK27" s="78"/>
      <c r="AEL27" s="78"/>
      <c r="AEM27" s="78"/>
      <c r="AEN27" s="78"/>
      <c r="AEO27" s="78"/>
      <c r="AEP27" s="78"/>
      <c r="AEQ27" s="78"/>
      <c r="AER27" s="78"/>
      <c r="AES27" s="78"/>
      <c r="AET27" s="78"/>
      <c r="AEU27" s="78"/>
      <c r="AEV27" s="78"/>
      <c r="AEW27" s="78"/>
      <c r="AEX27" s="78"/>
      <c r="AEY27" s="78"/>
      <c r="AEZ27" s="78"/>
      <c r="AFA27" s="78"/>
      <c r="AFB27" s="78"/>
      <c r="AFC27" s="78"/>
      <c r="AFD27" s="78"/>
      <c r="AFE27" s="78"/>
      <c r="AFF27" s="78"/>
      <c r="AFG27" s="78"/>
      <c r="AFH27" s="78"/>
      <c r="AFI27" s="78"/>
      <c r="AFJ27" s="78"/>
      <c r="AFK27" s="78"/>
      <c r="AFL27" s="78"/>
      <c r="AFM27" s="78"/>
      <c r="AFN27" s="78"/>
      <c r="AFO27" s="78"/>
      <c r="AFP27" s="78"/>
      <c r="AFQ27" s="78"/>
      <c r="AFR27" s="78"/>
      <c r="AFS27" s="78"/>
      <c r="AFT27" s="78"/>
      <c r="AFU27" s="78"/>
      <c r="AFV27" s="78"/>
      <c r="AFW27" s="78"/>
      <c r="AFX27" s="78"/>
      <c r="AFY27" s="78"/>
      <c r="AFZ27" s="78"/>
      <c r="AGA27" s="78"/>
      <c r="AGB27" s="78"/>
      <c r="AGC27" s="78"/>
      <c r="AGD27" s="78"/>
      <c r="AGE27" s="78"/>
      <c r="AGF27" s="78"/>
      <c r="AGG27" s="78"/>
      <c r="AGH27" s="78"/>
      <c r="AGI27" s="78"/>
      <c r="AGJ27" s="78"/>
      <c r="AGK27" s="78"/>
      <c r="AGL27" s="78"/>
      <c r="AGM27" s="78"/>
      <c r="AGN27" s="78"/>
      <c r="AGO27" s="78"/>
      <c r="AGP27" s="78"/>
      <c r="AGQ27" s="78"/>
      <c r="AGR27" s="78"/>
      <c r="AGS27" s="78"/>
      <c r="AGT27" s="78"/>
      <c r="AGU27" s="78"/>
      <c r="AGV27" s="78"/>
      <c r="AGW27" s="78"/>
      <c r="AGX27" s="78"/>
      <c r="AGY27" s="78"/>
      <c r="AGZ27" s="78"/>
      <c r="AHA27" s="78"/>
      <c r="AHB27" s="78"/>
      <c r="AHC27" s="78"/>
      <c r="AHD27" s="78"/>
      <c r="AHE27" s="78"/>
      <c r="AHF27" s="78"/>
      <c r="AHG27" s="78"/>
      <c r="AHH27" s="78"/>
      <c r="AHI27" s="78"/>
      <c r="AHJ27" s="78"/>
      <c r="AHK27" s="78"/>
      <c r="AHL27" s="78"/>
      <c r="AHM27" s="78"/>
      <c r="AHN27" s="78"/>
      <c r="AHO27" s="78"/>
      <c r="AHP27" s="78"/>
      <c r="AHQ27" s="78"/>
      <c r="AHR27" s="78"/>
      <c r="AHS27" s="78"/>
      <c r="AHT27" s="78"/>
      <c r="AHU27" s="78"/>
      <c r="AHV27" s="78"/>
      <c r="AHW27" s="78"/>
      <c r="AHX27" s="78"/>
      <c r="AHY27" s="78"/>
      <c r="AHZ27" s="78"/>
      <c r="AIA27" s="78"/>
      <c r="AIB27" s="78"/>
      <c r="AIC27" s="78"/>
      <c r="AID27" s="78"/>
      <c r="AIE27" s="78"/>
      <c r="AIF27" s="78"/>
      <c r="AIG27" s="78"/>
      <c r="AIH27" s="78"/>
      <c r="AII27" s="78"/>
      <c r="AIJ27" s="78"/>
      <c r="AIK27" s="78"/>
      <c r="AIL27" s="78"/>
      <c r="AIM27" s="78"/>
      <c r="AIN27" s="78"/>
      <c r="AIO27" s="78"/>
      <c r="AIP27" s="78"/>
      <c r="AIQ27" s="78"/>
      <c r="AIR27" s="78"/>
      <c r="AIS27" s="78"/>
      <c r="AIT27" s="78"/>
      <c r="AIU27" s="78"/>
      <c r="AIV27" s="78"/>
      <c r="AIW27" s="78"/>
      <c r="AIX27" s="78"/>
      <c r="AIY27" s="78"/>
      <c r="AIZ27" s="78"/>
      <c r="AJA27" s="78"/>
      <c r="AJB27" s="78"/>
      <c r="AJC27" s="78"/>
      <c r="AJD27" s="78"/>
      <c r="AJE27" s="78"/>
      <c r="AJF27" s="78"/>
      <c r="AJG27" s="78"/>
      <c r="AJH27" s="78"/>
      <c r="AJI27" s="78"/>
      <c r="AJJ27" s="78"/>
      <c r="AJK27" s="78"/>
      <c r="AJL27" s="78"/>
      <c r="AJM27" s="78"/>
      <c r="AJN27" s="78"/>
      <c r="AJO27" s="78"/>
      <c r="AJP27" s="78"/>
      <c r="AJQ27" s="78"/>
      <c r="AJR27" s="78"/>
      <c r="AJS27" s="78"/>
      <c r="AJT27" s="78"/>
      <c r="AJU27" s="78"/>
      <c r="AJV27" s="78"/>
      <c r="AJW27" s="78"/>
      <c r="AJX27" s="78"/>
      <c r="AJY27" s="78"/>
      <c r="AJZ27" s="78"/>
      <c r="AKA27" s="78"/>
      <c r="AKB27" s="78"/>
      <c r="AKC27" s="78"/>
      <c r="AKD27" s="78"/>
      <c r="AKE27" s="78"/>
      <c r="AKF27" s="78"/>
      <c r="AKG27" s="78"/>
      <c r="AKH27" s="78"/>
      <c r="AKI27" s="78"/>
      <c r="AKJ27" s="78"/>
      <c r="AKK27" s="78"/>
      <c r="AKL27" s="78"/>
      <c r="AKM27" s="78"/>
      <c r="AKN27" s="78"/>
      <c r="AKO27" s="78"/>
      <c r="AKP27" s="78"/>
      <c r="AKQ27" s="78"/>
      <c r="AKR27" s="78"/>
      <c r="AKS27" s="78"/>
      <c r="AKT27" s="78"/>
      <c r="AKU27" s="78"/>
      <c r="AKV27" s="78"/>
      <c r="AKW27" s="78"/>
      <c r="AKX27" s="78"/>
      <c r="AKY27" s="78"/>
      <c r="AKZ27" s="78"/>
      <c r="ALA27" s="78"/>
      <c r="ALB27" s="78"/>
      <c r="ALC27" s="78"/>
      <c r="ALD27" s="78"/>
      <c r="ALE27" s="78"/>
      <c r="ALF27" s="78"/>
      <c r="ALG27" s="78"/>
      <c r="ALH27" s="78"/>
      <c r="ALI27" s="78"/>
      <c r="ALJ27" s="78"/>
      <c r="ALK27" s="78"/>
      <c r="ALL27" s="78"/>
      <c r="ALM27" s="78"/>
      <c r="ALN27" s="78"/>
      <c r="ALO27" s="78"/>
      <c r="ALP27" s="78"/>
      <c r="ALQ27" s="78"/>
      <c r="ALR27" s="78"/>
      <c r="ALS27" s="78"/>
      <c r="ALT27" s="78"/>
      <c r="ALU27" s="78"/>
      <c r="ALV27" s="78"/>
      <c r="ALW27" s="78"/>
      <c r="ALX27" s="78"/>
      <c r="ALY27" s="78"/>
      <c r="ALZ27" s="78"/>
      <c r="AMA27" s="78"/>
      <c r="AMB27" s="78"/>
      <c r="AMC27" s="78"/>
      <c r="AMD27" s="78"/>
      <c r="AME27" s="78"/>
      <c r="AMF27" s="78"/>
      <c r="AMG27" s="78"/>
      <c r="AMH27" s="78"/>
      <c r="AMI27" s="78"/>
      <c r="AMJ27" s="78"/>
      <c r="AMK27" s="78"/>
      <c r="AML27" s="78"/>
      <c r="AMM27" s="78"/>
      <c r="AMN27" s="78"/>
    </row>
    <row r="28" spans="1:1028" s="60" customFormat="1" ht="38.1" customHeight="1" thickBot="1">
      <c r="A28" s="472"/>
      <c r="B28" s="473" t="s">
        <v>470</v>
      </c>
      <c r="C28" s="473" t="s">
        <v>1491</v>
      </c>
      <c r="D28" s="474" t="s">
        <v>1506</v>
      </c>
      <c r="E28" s="475" t="s">
        <v>1507</v>
      </c>
      <c r="F28" s="476" t="s">
        <v>1508</v>
      </c>
      <c r="G28" s="475" t="s">
        <v>1573</v>
      </c>
      <c r="H28" s="472"/>
      <c r="I28" s="475" t="s">
        <v>1510</v>
      </c>
      <c r="J28" s="476" t="s">
        <v>1511</v>
      </c>
      <c r="K28" s="475" t="s">
        <v>1574</v>
      </c>
      <c r="L28" s="472"/>
      <c r="M28" s="477"/>
      <c r="N28" s="478"/>
      <c r="O28" s="477"/>
      <c r="P28" s="477"/>
      <c r="Q28" s="477"/>
      <c r="R28" s="478"/>
      <c r="S28" s="479"/>
      <c r="T28" s="98"/>
      <c r="U28" s="98"/>
      <c r="V28" s="98"/>
      <c r="W28" s="98"/>
      <c r="X28" s="98"/>
      <c r="Y28" s="98"/>
      <c r="Z28" s="98"/>
      <c r="AA28" s="98"/>
      <c r="AB28" s="98"/>
      <c r="AC28" s="98"/>
      <c r="AD28" s="98"/>
      <c r="AE28" s="98"/>
      <c r="AF28" s="98"/>
      <c r="AG28" s="98"/>
      <c r="AH28" s="98"/>
      <c r="AI28" s="98"/>
      <c r="AJ28" s="98"/>
      <c r="AK28" s="98"/>
      <c r="AL28" s="98"/>
      <c r="AM28" s="98"/>
      <c r="AN28" s="98"/>
      <c r="AO28" s="98"/>
      <c r="AP28" s="98"/>
      <c r="AQ28" s="98"/>
      <c r="AR28" s="98"/>
      <c r="AS28" s="98"/>
      <c r="AT28" s="98"/>
      <c r="AU28" s="98"/>
      <c r="AV28" s="98"/>
      <c r="AW28" s="98"/>
      <c r="AX28" s="98"/>
      <c r="AY28" s="98"/>
      <c r="AZ28" s="98"/>
      <c r="BA28" s="98"/>
      <c r="BB28" s="98"/>
      <c r="BC28" s="98"/>
      <c r="BD28" s="98"/>
      <c r="BE28" s="98"/>
      <c r="BF28" s="98"/>
      <c r="BG28" s="98"/>
      <c r="BH28" s="98"/>
      <c r="BI28" s="98"/>
      <c r="BJ28" s="98"/>
      <c r="BK28" s="98"/>
      <c r="BL28" s="98"/>
      <c r="BM28" s="98"/>
      <c r="BN28" s="98"/>
      <c r="BO28" s="98"/>
      <c r="BP28" s="98"/>
      <c r="BQ28" s="98"/>
      <c r="BR28" s="98"/>
      <c r="BS28" s="98"/>
      <c r="BT28" s="98"/>
      <c r="BU28" s="98"/>
      <c r="BV28" s="98"/>
      <c r="BW28" s="98"/>
      <c r="BX28" s="98"/>
      <c r="BY28" s="98"/>
      <c r="BZ28" s="98"/>
      <c r="CA28" s="98"/>
      <c r="CB28" s="98"/>
      <c r="CC28" s="98"/>
      <c r="CD28" s="98"/>
      <c r="CE28" s="98"/>
      <c r="CF28" s="98"/>
      <c r="CG28" s="98"/>
      <c r="CH28" s="98"/>
      <c r="CI28" s="98"/>
      <c r="CJ28" s="98"/>
      <c r="CK28" s="98"/>
      <c r="CL28" s="98"/>
      <c r="CM28" s="98"/>
      <c r="CN28" s="98"/>
      <c r="CO28" s="98"/>
      <c r="CP28" s="98"/>
      <c r="CQ28" s="98"/>
      <c r="CR28" s="98"/>
      <c r="CS28" s="98"/>
      <c r="CT28" s="98"/>
      <c r="CU28" s="98"/>
      <c r="CV28" s="98"/>
      <c r="CW28" s="98"/>
      <c r="CX28" s="98"/>
      <c r="CY28" s="98"/>
      <c r="CZ28" s="98"/>
      <c r="DA28" s="98"/>
      <c r="DB28" s="98"/>
      <c r="DC28" s="98"/>
      <c r="DD28" s="98"/>
      <c r="DE28" s="98"/>
      <c r="DF28" s="98"/>
      <c r="DG28" s="98"/>
      <c r="DH28" s="98"/>
      <c r="DI28" s="98"/>
      <c r="DJ28" s="98"/>
      <c r="DK28" s="98"/>
      <c r="DL28" s="98"/>
      <c r="DM28" s="98"/>
      <c r="DN28" s="98"/>
      <c r="DO28" s="98"/>
      <c r="DP28" s="98"/>
      <c r="DQ28" s="98"/>
      <c r="DR28" s="98"/>
      <c r="DS28" s="98"/>
      <c r="DT28" s="98"/>
      <c r="DU28" s="98"/>
      <c r="DV28" s="98"/>
      <c r="DW28" s="98"/>
      <c r="DX28" s="98"/>
      <c r="DY28" s="98"/>
      <c r="DZ28" s="98"/>
      <c r="EA28" s="98"/>
      <c r="EB28" s="98"/>
      <c r="EC28" s="98"/>
      <c r="ED28" s="98"/>
      <c r="EE28" s="98"/>
      <c r="EF28" s="98"/>
      <c r="EG28" s="98"/>
      <c r="EH28" s="98"/>
      <c r="EI28" s="98"/>
      <c r="EJ28" s="98"/>
      <c r="EK28" s="98"/>
      <c r="EL28" s="98"/>
      <c r="EM28" s="98"/>
      <c r="EN28" s="98"/>
      <c r="EO28" s="98"/>
      <c r="EP28" s="98"/>
      <c r="EQ28" s="98"/>
      <c r="ER28" s="98"/>
      <c r="ES28" s="98"/>
      <c r="ET28" s="98"/>
      <c r="EU28" s="98"/>
      <c r="EV28" s="98"/>
      <c r="EW28" s="98"/>
      <c r="EX28" s="98"/>
      <c r="EY28" s="98"/>
      <c r="EZ28" s="98"/>
      <c r="FA28" s="98"/>
      <c r="FB28" s="98"/>
      <c r="FC28" s="98"/>
      <c r="FD28" s="98"/>
      <c r="FE28" s="98"/>
      <c r="FF28" s="98"/>
      <c r="FG28" s="98"/>
      <c r="FH28" s="98"/>
      <c r="FI28" s="98"/>
      <c r="FJ28" s="98"/>
      <c r="FK28" s="98"/>
      <c r="FL28" s="98"/>
      <c r="FM28" s="98"/>
      <c r="FN28" s="98"/>
      <c r="FO28" s="98"/>
      <c r="FP28" s="98"/>
      <c r="FQ28" s="98"/>
      <c r="FR28" s="98"/>
      <c r="FS28" s="98"/>
      <c r="FT28" s="98"/>
      <c r="FU28" s="98"/>
      <c r="FV28" s="98"/>
      <c r="FW28" s="98"/>
      <c r="FX28" s="98"/>
      <c r="FY28" s="98"/>
      <c r="FZ28" s="98"/>
      <c r="GA28" s="98"/>
      <c r="GB28" s="98"/>
      <c r="GC28" s="98"/>
      <c r="GD28" s="98"/>
      <c r="GE28" s="98"/>
      <c r="GF28" s="98"/>
      <c r="GG28" s="98"/>
      <c r="GH28" s="98"/>
      <c r="GI28" s="98"/>
      <c r="GJ28" s="98"/>
      <c r="GK28" s="98"/>
      <c r="GL28" s="98"/>
      <c r="GM28" s="98"/>
      <c r="GN28" s="98"/>
      <c r="GO28" s="98"/>
      <c r="GP28" s="98"/>
      <c r="GQ28" s="98"/>
      <c r="GR28" s="98"/>
      <c r="GS28" s="98"/>
      <c r="GT28" s="98"/>
      <c r="GU28" s="98"/>
      <c r="GV28" s="98"/>
      <c r="GW28" s="98"/>
      <c r="GX28" s="98"/>
      <c r="GY28" s="98"/>
      <c r="GZ28" s="98"/>
      <c r="HA28" s="98"/>
      <c r="HB28" s="98"/>
      <c r="HC28" s="98"/>
      <c r="HD28" s="98"/>
      <c r="HE28" s="98"/>
      <c r="HF28" s="98"/>
      <c r="HG28" s="98"/>
      <c r="HH28" s="98"/>
      <c r="HI28" s="98"/>
      <c r="HJ28" s="98"/>
      <c r="HK28" s="98"/>
      <c r="HL28" s="98"/>
      <c r="HM28" s="98"/>
      <c r="HN28" s="98"/>
      <c r="HO28" s="98"/>
      <c r="HP28" s="98"/>
      <c r="HQ28" s="98"/>
      <c r="HR28" s="98"/>
      <c r="HS28" s="98"/>
      <c r="HT28" s="98"/>
      <c r="HU28" s="98"/>
      <c r="HV28" s="98"/>
      <c r="HW28" s="98"/>
      <c r="HX28" s="98"/>
      <c r="HY28" s="98"/>
      <c r="HZ28" s="98"/>
      <c r="IA28" s="98"/>
      <c r="IB28" s="98"/>
      <c r="IC28" s="98"/>
      <c r="ID28" s="98"/>
      <c r="IE28" s="98"/>
      <c r="IF28" s="98"/>
      <c r="IG28" s="98"/>
      <c r="IH28" s="98"/>
      <c r="II28" s="98"/>
      <c r="IJ28" s="98"/>
      <c r="IK28" s="98"/>
      <c r="IL28" s="98"/>
      <c r="IM28" s="98"/>
      <c r="IN28" s="98"/>
      <c r="IO28" s="98"/>
      <c r="IP28" s="98"/>
      <c r="IQ28" s="98"/>
      <c r="IR28" s="98"/>
      <c r="IS28" s="98"/>
      <c r="IT28" s="98"/>
      <c r="IU28" s="98"/>
      <c r="IV28" s="98"/>
      <c r="IW28" s="98"/>
      <c r="IX28" s="98"/>
      <c r="IY28" s="98"/>
      <c r="IZ28" s="98"/>
      <c r="JA28" s="98"/>
      <c r="JB28" s="98"/>
      <c r="JC28" s="98"/>
      <c r="JD28" s="98"/>
      <c r="JE28" s="98"/>
      <c r="JF28" s="98"/>
      <c r="JG28" s="98"/>
      <c r="JH28" s="98"/>
      <c r="JI28" s="98"/>
      <c r="JJ28" s="98"/>
      <c r="JK28" s="98"/>
      <c r="JL28" s="98"/>
      <c r="JM28" s="98"/>
      <c r="JN28" s="98"/>
      <c r="JO28" s="98"/>
      <c r="JP28" s="98"/>
      <c r="JQ28" s="98"/>
      <c r="JR28" s="98"/>
      <c r="JS28" s="98"/>
      <c r="JT28" s="98"/>
      <c r="JU28" s="98"/>
      <c r="JV28" s="98"/>
      <c r="JW28" s="98"/>
      <c r="JX28" s="98"/>
      <c r="JY28" s="98"/>
      <c r="JZ28" s="98"/>
      <c r="KA28" s="98"/>
      <c r="KB28" s="98"/>
      <c r="KC28" s="98"/>
      <c r="KD28" s="98"/>
      <c r="KE28" s="98"/>
      <c r="KF28" s="98"/>
      <c r="KG28" s="98"/>
      <c r="KH28" s="98"/>
      <c r="KI28" s="98"/>
      <c r="KJ28" s="98"/>
      <c r="KK28" s="98"/>
      <c r="KL28" s="98"/>
      <c r="KM28" s="98"/>
      <c r="KN28" s="98"/>
      <c r="KO28" s="98"/>
      <c r="KP28" s="98"/>
      <c r="KQ28" s="98"/>
      <c r="KR28" s="98"/>
      <c r="KS28" s="98"/>
      <c r="KT28" s="98"/>
      <c r="KU28" s="98"/>
      <c r="KV28" s="98"/>
      <c r="KW28" s="98"/>
      <c r="KX28" s="98"/>
      <c r="KY28" s="98"/>
      <c r="KZ28" s="98"/>
      <c r="LA28" s="98"/>
      <c r="LB28" s="98"/>
      <c r="LC28" s="98"/>
      <c r="LD28" s="98"/>
      <c r="LE28" s="98"/>
      <c r="LF28" s="98"/>
      <c r="LG28" s="98"/>
      <c r="LH28" s="98"/>
      <c r="LI28" s="98"/>
      <c r="LJ28" s="98"/>
      <c r="LK28" s="98"/>
      <c r="LL28" s="98"/>
      <c r="LM28" s="98"/>
      <c r="LN28" s="98"/>
      <c r="LO28" s="98"/>
      <c r="LP28" s="98"/>
      <c r="LQ28" s="98"/>
      <c r="LR28" s="98"/>
      <c r="LS28" s="98"/>
      <c r="LT28" s="98"/>
      <c r="LU28" s="98"/>
      <c r="LV28" s="98"/>
      <c r="LW28" s="98"/>
      <c r="LX28" s="98"/>
      <c r="LY28" s="98"/>
      <c r="LZ28" s="98"/>
      <c r="MA28" s="98"/>
      <c r="MB28" s="98"/>
      <c r="MC28" s="98"/>
      <c r="MD28" s="98"/>
      <c r="ME28" s="98"/>
      <c r="MF28" s="98"/>
      <c r="MG28" s="98"/>
      <c r="MH28" s="98"/>
      <c r="MI28" s="98"/>
      <c r="MJ28" s="98"/>
      <c r="MK28" s="98"/>
      <c r="ML28" s="98"/>
      <c r="MM28" s="98"/>
      <c r="MN28" s="98"/>
      <c r="MO28" s="98"/>
      <c r="MP28" s="98"/>
      <c r="MQ28" s="98"/>
      <c r="MR28" s="98"/>
      <c r="MS28" s="98"/>
      <c r="MT28" s="98"/>
      <c r="MU28" s="98"/>
      <c r="MV28" s="98"/>
      <c r="MW28" s="98"/>
      <c r="MX28" s="98"/>
      <c r="MY28" s="98"/>
      <c r="MZ28" s="98"/>
      <c r="NA28" s="98"/>
      <c r="NB28" s="98"/>
      <c r="NC28" s="98"/>
      <c r="ND28" s="98"/>
      <c r="NE28" s="98"/>
      <c r="NF28" s="98"/>
      <c r="NG28" s="98"/>
      <c r="NH28" s="98"/>
      <c r="NI28" s="98"/>
      <c r="NJ28" s="98"/>
      <c r="NK28" s="98"/>
      <c r="NL28" s="98"/>
      <c r="NM28" s="98"/>
      <c r="NN28" s="98"/>
      <c r="NO28" s="98"/>
      <c r="NP28" s="98"/>
      <c r="NQ28" s="98"/>
      <c r="NR28" s="98"/>
      <c r="NS28" s="98"/>
      <c r="NT28" s="98"/>
      <c r="NU28" s="98"/>
      <c r="NV28" s="98"/>
      <c r="NW28" s="98"/>
      <c r="NX28" s="98"/>
      <c r="NY28" s="98"/>
      <c r="NZ28" s="98"/>
      <c r="OA28" s="98"/>
      <c r="OB28" s="98"/>
      <c r="OC28" s="98"/>
      <c r="OD28" s="98"/>
      <c r="OE28" s="98"/>
      <c r="OF28" s="98"/>
      <c r="OG28" s="98"/>
      <c r="OH28" s="98"/>
      <c r="OI28" s="98"/>
      <c r="OJ28" s="98"/>
      <c r="OK28" s="98"/>
      <c r="OL28" s="98"/>
      <c r="OM28" s="98"/>
      <c r="ON28" s="98"/>
      <c r="OO28" s="98"/>
      <c r="OP28" s="98"/>
      <c r="OQ28" s="98"/>
      <c r="OR28" s="98"/>
      <c r="OS28" s="98"/>
      <c r="OT28" s="98"/>
      <c r="OU28" s="98"/>
      <c r="OV28" s="98"/>
      <c r="OW28" s="98"/>
      <c r="OX28" s="98"/>
      <c r="OY28" s="98"/>
      <c r="OZ28" s="98"/>
      <c r="PA28" s="98"/>
      <c r="PB28" s="98"/>
      <c r="PC28" s="98"/>
      <c r="PD28" s="98"/>
      <c r="PE28" s="98"/>
      <c r="PF28" s="98"/>
      <c r="PG28" s="98"/>
      <c r="PH28" s="98"/>
      <c r="PI28" s="98"/>
      <c r="PJ28" s="98"/>
      <c r="PK28" s="98"/>
      <c r="PL28" s="98"/>
      <c r="PM28" s="98"/>
      <c r="PN28" s="98"/>
      <c r="PO28" s="98"/>
      <c r="PP28" s="98"/>
      <c r="PQ28" s="98"/>
      <c r="PR28" s="98"/>
      <c r="PS28" s="98"/>
      <c r="PT28" s="98"/>
      <c r="PU28" s="98"/>
      <c r="PV28" s="98"/>
      <c r="PW28" s="98"/>
      <c r="PX28" s="98"/>
      <c r="PY28" s="98"/>
      <c r="PZ28" s="98"/>
      <c r="QA28" s="98"/>
      <c r="QB28" s="98"/>
      <c r="QC28" s="98"/>
      <c r="QD28" s="98"/>
      <c r="QE28" s="98"/>
      <c r="QF28" s="98"/>
      <c r="QG28" s="98"/>
      <c r="QH28" s="98"/>
      <c r="QI28" s="98"/>
      <c r="QJ28" s="98"/>
      <c r="QK28" s="98"/>
      <c r="QL28" s="98"/>
      <c r="QM28" s="98"/>
      <c r="QN28" s="98"/>
      <c r="QO28" s="98"/>
      <c r="QP28" s="98"/>
      <c r="QQ28" s="98"/>
      <c r="QR28" s="98"/>
      <c r="QS28" s="98"/>
      <c r="QT28" s="98"/>
      <c r="QU28" s="98"/>
      <c r="QV28" s="98"/>
      <c r="QW28" s="98"/>
      <c r="QX28" s="98"/>
      <c r="QY28" s="98"/>
      <c r="QZ28" s="98"/>
      <c r="RA28" s="98"/>
      <c r="RB28" s="98"/>
      <c r="RC28" s="98"/>
      <c r="RD28" s="98"/>
      <c r="RE28" s="98"/>
      <c r="RF28" s="98"/>
      <c r="RG28" s="98"/>
      <c r="RH28" s="98"/>
      <c r="RI28" s="98"/>
      <c r="RJ28" s="98"/>
      <c r="RK28" s="98"/>
      <c r="RL28" s="98"/>
      <c r="RM28" s="98"/>
      <c r="RN28" s="98"/>
      <c r="RO28" s="98"/>
      <c r="RP28" s="98"/>
      <c r="RQ28" s="98"/>
      <c r="RR28" s="98"/>
      <c r="RS28" s="98"/>
      <c r="RT28" s="98"/>
      <c r="RU28" s="98"/>
      <c r="RV28" s="98"/>
      <c r="RW28" s="98"/>
      <c r="RX28" s="98"/>
      <c r="RY28" s="98"/>
      <c r="RZ28" s="98"/>
      <c r="SA28" s="98"/>
      <c r="SB28" s="98"/>
      <c r="SC28" s="98"/>
      <c r="SD28" s="98"/>
      <c r="SE28" s="98"/>
      <c r="SF28" s="98"/>
      <c r="SG28" s="98"/>
      <c r="SH28" s="98"/>
      <c r="SI28" s="98"/>
      <c r="SJ28" s="98"/>
      <c r="SK28" s="98"/>
      <c r="SL28" s="98"/>
      <c r="SM28" s="98"/>
      <c r="SN28" s="98"/>
      <c r="SO28" s="98"/>
      <c r="SP28" s="98"/>
      <c r="SQ28" s="98"/>
      <c r="SR28" s="98"/>
      <c r="SS28" s="98"/>
      <c r="ST28" s="98"/>
      <c r="SU28" s="98"/>
      <c r="SV28" s="98"/>
      <c r="SW28" s="98"/>
      <c r="SX28" s="98"/>
      <c r="SY28" s="98"/>
      <c r="SZ28" s="98"/>
      <c r="TA28" s="98"/>
      <c r="TB28" s="98"/>
      <c r="TC28" s="98"/>
      <c r="TD28" s="98"/>
      <c r="TE28" s="98"/>
      <c r="TF28" s="98"/>
      <c r="TG28" s="98"/>
      <c r="TH28" s="98"/>
      <c r="TI28" s="98"/>
      <c r="TJ28" s="98"/>
      <c r="TK28" s="98"/>
      <c r="TL28" s="98"/>
      <c r="TM28" s="98"/>
      <c r="TN28" s="98"/>
      <c r="TO28" s="98"/>
      <c r="TP28" s="98"/>
      <c r="TQ28" s="98"/>
      <c r="TR28" s="98"/>
      <c r="TS28" s="98"/>
      <c r="TT28" s="98"/>
      <c r="TU28" s="98"/>
      <c r="TV28" s="98"/>
      <c r="TW28" s="98"/>
      <c r="TX28" s="98"/>
      <c r="TY28" s="98"/>
      <c r="TZ28" s="98"/>
      <c r="UA28" s="98"/>
      <c r="UB28" s="98"/>
      <c r="UC28" s="98"/>
      <c r="UD28" s="98"/>
      <c r="UE28" s="98"/>
      <c r="UF28" s="98"/>
      <c r="UG28" s="98"/>
      <c r="UH28" s="98"/>
      <c r="UI28" s="98"/>
      <c r="UJ28" s="98"/>
      <c r="UK28" s="98"/>
      <c r="UL28" s="98"/>
      <c r="UM28" s="98"/>
      <c r="UN28" s="98"/>
      <c r="UO28" s="98"/>
      <c r="UP28" s="98"/>
      <c r="UQ28" s="98"/>
      <c r="UR28" s="98"/>
      <c r="US28" s="98"/>
      <c r="UT28" s="98"/>
      <c r="UU28" s="98"/>
      <c r="UV28" s="98"/>
      <c r="UW28" s="98"/>
      <c r="UX28" s="98"/>
      <c r="UY28" s="98"/>
      <c r="UZ28" s="98"/>
      <c r="VA28" s="98"/>
      <c r="VB28" s="98"/>
      <c r="VC28" s="98"/>
      <c r="VD28" s="98"/>
      <c r="VE28" s="98"/>
      <c r="VF28" s="98"/>
      <c r="VG28" s="98"/>
      <c r="VH28" s="98"/>
      <c r="VI28" s="98"/>
      <c r="VJ28" s="98"/>
      <c r="VK28" s="98"/>
      <c r="VL28" s="98"/>
      <c r="VM28" s="98"/>
      <c r="VN28" s="98"/>
      <c r="VO28" s="98"/>
      <c r="VP28" s="98"/>
      <c r="VQ28" s="98"/>
      <c r="VR28" s="98"/>
      <c r="VS28" s="98"/>
      <c r="VT28" s="98"/>
      <c r="VU28" s="98"/>
      <c r="VV28" s="98"/>
      <c r="VW28" s="98"/>
      <c r="VX28" s="98"/>
      <c r="VY28" s="98"/>
      <c r="VZ28" s="98"/>
      <c r="WA28" s="98"/>
      <c r="WB28" s="98"/>
      <c r="WC28" s="98"/>
      <c r="WD28" s="98"/>
      <c r="WE28" s="98"/>
      <c r="WF28" s="98"/>
      <c r="WG28" s="98"/>
      <c r="WH28" s="98"/>
      <c r="WI28" s="98"/>
      <c r="WJ28" s="98"/>
      <c r="WK28" s="98"/>
      <c r="WL28" s="98"/>
      <c r="WM28" s="98"/>
      <c r="WN28" s="98"/>
      <c r="WO28" s="98"/>
      <c r="WP28" s="98"/>
      <c r="WQ28" s="98"/>
      <c r="WR28" s="98"/>
      <c r="WS28" s="98"/>
      <c r="WT28" s="98"/>
      <c r="WU28" s="98"/>
      <c r="WV28" s="98"/>
      <c r="WW28" s="98"/>
      <c r="WX28" s="98"/>
      <c r="WY28" s="98"/>
      <c r="WZ28" s="98"/>
      <c r="XA28" s="98"/>
      <c r="XB28" s="98"/>
      <c r="XC28" s="98"/>
      <c r="XD28" s="98"/>
      <c r="XE28" s="98"/>
      <c r="XF28" s="98"/>
      <c r="XG28" s="98"/>
      <c r="XH28" s="98"/>
      <c r="XI28" s="98"/>
      <c r="XJ28" s="98"/>
      <c r="XK28" s="98"/>
      <c r="XL28" s="98"/>
      <c r="XM28" s="98"/>
      <c r="XN28" s="98"/>
      <c r="XO28" s="98"/>
      <c r="XP28" s="98"/>
      <c r="XQ28" s="98"/>
      <c r="XR28" s="98"/>
      <c r="XS28" s="98"/>
      <c r="XT28" s="98"/>
      <c r="XU28" s="98"/>
      <c r="XV28" s="98"/>
      <c r="XW28" s="98"/>
      <c r="XX28" s="98"/>
      <c r="XY28" s="98"/>
      <c r="XZ28" s="98"/>
      <c r="YA28" s="98"/>
      <c r="YB28" s="98"/>
      <c r="YC28" s="98"/>
      <c r="YD28" s="98"/>
      <c r="YE28" s="98"/>
      <c r="YF28" s="98"/>
      <c r="YG28" s="98"/>
      <c r="YH28" s="98"/>
      <c r="YI28" s="98"/>
      <c r="YJ28" s="98"/>
      <c r="YK28" s="98"/>
      <c r="YL28" s="98"/>
      <c r="YM28" s="98"/>
      <c r="YN28" s="98"/>
      <c r="YO28" s="98"/>
      <c r="YP28" s="98"/>
      <c r="YQ28" s="98"/>
      <c r="YR28" s="98"/>
      <c r="YS28" s="98"/>
      <c r="YT28" s="98"/>
      <c r="YU28" s="98"/>
      <c r="YV28" s="98"/>
      <c r="YW28" s="98"/>
      <c r="YX28" s="98"/>
      <c r="YY28" s="98"/>
      <c r="YZ28" s="98"/>
      <c r="ZA28" s="98"/>
      <c r="ZB28" s="98"/>
      <c r="ZC28" s="98"/>
      <c r="ZD28" s="98"/>
      <c r="ZE28" s="98"/>
      <c r="ZF28" s="98"/>
      <c r="ZG28" s="98"/>
      <c r="ZH28" s="98"/>
      <c r="ZI28" s="98"/>
      <c r="ZJ28" s="98"/>
      <c r="ZK28" s="98"/>
      <c r="ZL28" s="98"/>
      <c r="ZM28" s="98"/>
      <c r="ZN28" s="98"/>
      <c r="ZO28" s="98"/>
      <c r="ZP28" s="98"/>
      <c r="ZQ28" s="98"/>
      <c r="ZR28" s="98"/>
      <c r="ZS28" s="98"/>
      <c r="ZT28" s="98"/>
      <c r="ZU28" s="98"/>
      <c r="ZV28" s="98"/>
      <c r="ZW28" s="98"/>
      <c r="ZX28" s="98"/>
      <c r="ZY28" s="98"/>
      <c r="ZZ28" s="98"/>
      <c r="AAA28" s="98"/>
      <c r="AAB28" s="98"/>
      <c r="AAC28" s="98"/>
      <c r="AAD28" s="98"/>
      <c r="AAE28" s="98"/>
      <c r="AAF28" s="98"/>
      <c r="AAG28" s="98"/>
      <c r="AAH28" s="98"/>
      <c r="AAI28" s="98"/>
      <c r="AAJ28" s="98"/>
      <c r="AAK28" s="98"/>
      <c r="AAL28" s="98"/>
      <c r="AAM28" s="98"/>
      <c r="AAN28" s="98"/>
      <c r="AAO28" s="98"/>
      <c r="AAP28" s="98"/>
      <c r="AAQ28" s="98"/>
      <c r="AAR28" s="98"/>
      <c r="AAS28" s="98"/>
      <c r="AAT28" s="98"/>
      <c r="AAU28" s="98"/>
      <c r="AAV28" s="98"/>
      <c r="AAW28" s="98"/>
      <c r="AAX28" s="98"/>
      <c r="AAY28" s="98"/>
      <c r="AAZ28" s="98"/>
      <c r="ABA28" s="98"/>
      <c r="ABB28" s="98"/>
      <c r="ABC28" s="98"/>
      <c r="ABD28" s="98"/>
      <c r="ABE28" s="98"/>
      <c r="ABF28" s="98"/>
      <c r="ABG28" s="98"/>
      <c r="ABH28" s="98"/>
      <c r="ABI28" s="98"/>
      <c r="ABJ28" s="98"/>
      <c r="ABK28" s="98"/>
      <c r="ABL28" s="98"/>
      <c r="ABM28" s="98"/>
      <c r="ABN28" s="98"/>
      <c r="ABO28" s="98"/>
      <c r="ABP28" s="98"/>
      <c r="ABQ28" s="98"/>
      <c r="ABR28" s="98"/>
      <c r="ABS28" s="98"/>
      <c r="ABT28" s="98"/>
      <c r="ABU28" s="98"/>
      <c r="ABV28" s="98"/>
      <c r="ABW28" s="98"/>
      <c r="ABX28" s="98"/>
      <c r="ABY28" s="98"/>
      <c r="ABZ28" s="98"/>
      <c r="ACA28" s="98"/>
      <c r="ACB28" s="98"/>
      <c r="ACC28" s="98"/>
      <c r="ACD28" s="98"/>
      <c r="ACE28" s="98"/>
      <c r="ACF28" s="98"/>
      <c r="ACG28" s="98"/>
      <c r="ACH28" s="98"/>
      <c r="ACI28" s="98"/>
      <c r="ACJ28" s="98"/>
      <c r="ACK28" s="98"/>
      <c r="ACL28" s="98"/>
      <c r="ACM28" s="98"/>
      <c r="ACN28" s="98"/>
      <c r="ACO28" s="98"/>
      <c r="ACP28" s="98"/>
      <c r="ACQ28" s="98"/>
      <c r="ACR28" s="98"/>
      <c r="ACS28" s="98"/>
      <c r="ACT28" s="98"/>
      <c r="ACU28" s="98"/>
      <c r="ACV28" s="98"/>
      <c r="ACW28" s="98"/>
      <c r="ACX28" s="98"/>
      <c r="ACY28" s="98"/>
      <c r="ACZ28" s="98"/>
      <c r="ADA28" s="98"/>
      <c r="ADB28" s="98"/>
      <c r="ADC28" s="98"/>
      <c r="ADD28" s="98"/>
      <c r="ADE28" s="98"/>
      <c r="ADF28" s="98"/>
      <c r="ADG28" s="98"/>
      <c r="ADH28" s="98"/>
      <c r="ADI28" s="98"/>
      <c r="ADJ28" s="98"/>
      <c r="ADK28" s="98"/>
      <c r="ADL28" s="98"/>
      <c r="ADM28" s="98"/>
      <c r="ADN28" s="98"/>
      <c r="ADO28" s="98"/>
      <c r="ADP28" s="98"/>
      <c r="ADQ28" s="98"/>
      <c r="ADR28" s="98"/>
      <c r="ADS28" s="98"/>
      <c r="ADT28" s="98"/>
      <c r="ADU28" s="98"/>
      <c r="ADV28" s="98"/>
      <c r="ADW28" s="98"/>
      <c r="ADX28" s="98"/>
      <c r="ADY28" s="98"/>
      <c r="ADZ28" s="98"/>
      <c r="AEA28" s="98"/>
      <c r="AEB28" s="98"/>
      <c r="AEC28" s="98"/>
      <c r="AED28" s="98"/>
      <c r="AEE28" s="98"/>
      <c r="AEF28" s="98"/>
      <c r="AEG28" s="98"/>
      <c r="AEH28" s="98"/>
      <c r="AEI28" s="98"/>
      <c r="AEJ28" s="98"/>
      <c r="AEK28" s="98"/>
      <c r="AEL28" s="98"/>
      <c r="AEM28" s="98"/>
      <c r="AEN28" s="98"/>
      <c r="AEO28" s="98"/>
      <c r="AEP28" s="98"/>
      <c r="AEQ28" s="98"/>
      <c r="AER28" s="98"/>
      <c r="AES28" s="98"/>
      <c r="AET28" s="98"/>
      <c r="AEU28" s="98"/>
      <c r="AEV28" s="98"/>
      <c r="AEW28" s="98"/>
      <c r="AEX28" s="98"/>
      <c r="AEY28" s="98"/>
      <c r="AEZ28" s="98"/>
      <c r="AFA28" s="98"/>
      <c r="AFB28" s="98"/>
      <c r="AFC28" s="98"/>
      <c r="AFD28" s="98"/>
      <c r="AFE28" s="98"/>
      <c r="AFF28" s="98"/>
      <c r="AFG28" s="98"/>
      <c r="AFH28" s="98"/>
      <c r="AFI28" s="98"/>
      <c r="AFJ28" s="98"/>
      <c r="AFK28" s="98"/>
      <c r="AFL28" s="98"/>
      <c r="AFM28" s="98"/>
      <c r="AFN28" s="98"/>
      <c r="AFO28" s="98"/>
      <c r="AFP28" s="98"/>
      <c r="AFQ28" s="98"/>
      <c r="AFR28" s="98"/>
      <c r="AFS28" s="98"/>
      <c r="AFT28" s="98"/>
      <c r="AFU28" s="98"/>
      <c r="AFV28" s="98"/>
      <c r="AFW28" s="98"/>
      <c r="AFX28" s="98"/>
      <c r="AFY28" s="98"/>
      <c r="AFZ28" s="98"/>
      <c r="AGA28" s="98"/>
      <c r="AGB28" s="98"/>
      <c r="AGC28" s="98"/>
      <c r="AGD28" s="98"/>
      <c r="AGE28" s="98"/>
      <c r="AGF28" s="98"/>
      <c r="AGG28" s="98"/>
      <c r="AGH28" s="98"/>
      <c r="AGI28" s="98"/>
      <c r="AGJ28" s="98"/>
      <c r="AGK28" s="98"/>
      <c r="AGL28" s="98"/>
      <c r="AGM28" s="98"/>
      <c r="AGN28" s="98"/>
      <c r="AGO28" s="98"/>
      <c r="AGP28" s="98"/>
      <c r="AGQ28" s="98"/>
      <c r="AGR28" s="98"/>
      <c r="AGS28" s="98"/>
      <c r="AGT28" s="98"/>
      <c r="AGU28" s="98"/>
      <c r="AGV28" s="98"/>
      <c r="AGW28" s="98"/>
      <c r="AGX28" s="98"/>
      <c r="AGY28" s="98"/>
      <c r="AGZ28" s="98"/>
      <c r="AHA28" s="98"/>
      <c r="AHB28" s="98"/>
      <c r="AHC28" s="98"/>
      <c r="AHD28" s="98"/>
      <c r="AHE28" s="98"/>
      <c r="AHF28" s="98"/>
      <c r="AHG28" s="98"/>
      <c r="AHH28" s="98"/>
      <c r="AHI28" s="98"/>
      <c r="AHJ28" s="98"/>
      <c r="AHK28" s="98"/>
      <c r="AHL28" s="98"/>
      <c r="AHM28" s="98"/>
      <c r="AHN28" s="98"/>
      <c r="AHO28" s="98"/>
      <c r="AHP28" s="98"/>
      <c r="AHQ28" s="98"/>
      <c r="AHR28" s="98"/>
      <c r="AHS28" s="98"/>
      <c r="AHT28" s="98"/>
      <c r="AHU28" s="98"/>
      <c r="AHV28" s="98"/>
      <c r="AHW28" s="98"/>
      <c r="AHX28" s="98"/>
      <c r="AHY28" s="98"/>
      <c r="AHZ28" s="98"/>
      <c r="AIA28" s="98"/>
      <c r="AIB28" s="98"/>
      <c r="AIC28" s="98"/>
      <c r="AID28" s="98"/>
      <c r="AIE28" s="98"/>
      <c r="AIF28" s="98"/>
      <c r="AIG28" s="98"/>
      <c r="AIH28" s="98"/>
      <c r="AII28" s="98"/>
      <c r="AIJ28" s="98"/>
      <c r="AIK28" s="98"/>
      <c r="AIL28" s="98"/>
      <c r="AIM28" s="98"/>
      <c r="AIN28" s="98"/>
      <c r="AIO28" s="98"/>
      <c r="AIP28" s="98"/>
      <c r="AIQ28" s="98"/>
      <c r="AIR28" s="98"/>
      <c r="AIS28" s="98"/>
      <c r="AIT28" s="98"/>
      <c r="AIU28" s="98"/>
      <c r="AIV28" s="98"/>
      <c r="AIW28" s="98"/>
      <c r="AIX28" s="98"/>
      <c r="AIY28" s="98"/>
      <c r="AIZ28" s="98"/>
      <c r="AJA28" s="98"/>
      <c r="AJB28" s="98"/>
      <c r="AJC28" s="98"/>
      <c r="AJD28" s="98"/>
      <c r="AJE28" s="98"/>
      <c r="AJF28" s="98"/>
      <c r="AJG28" s="98"/>
      <c r="AJH28" s="98"/>
      <c r="AJI28" s="98"/>
      <c r="AJJ28" s="98"/>
      <c r="AJK28" s="98"/>
      <c r="AJL28" s="98"/>
      <c r="AJM28" s="98"/>
      <c r="AJN28" s="98"/>
      <c r="AJO28" s="98"/>
      <c r="AJP28" s="98"/>
      <c r="AJQ28" s="98"/>
      <c r="AJR28" s="98"/>
      <c r="AJS28" s="98"/>
      <c r="AJT28" s="98"/>
      <c r="AJU28" s="98"/>
      <c r="AJV28" s="98"/>
      <c r="AJW28" s="98"/>
      <c r="AJX28" s="98"/>
      <c r="AJY28" s="98"/>
      <c r="AJZ28" s="98"/>
      <c r="AKA28" s="98"/>
      <c r="AKB28" s="98"/>
      <c r="AKC28" s="98"/>
      <c r="AKD28" s="98"/>
      <c r="AKE28" s="98"/>
      <c r="AKF28" s="98"/>
      <c r="AKG28" s="98"/>
      <c r="AKH28" s="98"/>
      <c r="AKI28" s="98"/>
      <c r="AKJ28" s="98"/>
      <c r="AKK28" s="98"/>
      <c r="AKL28" s="98"/>
      <c r="AKM28" s="98"/>
      <c r="AKN28" s="98"/>
      <c r="AKO28" s="98"/>
      <c r="AKP28" s="98"/>
      <c r="AKQ28" s="98"/>
      <c r="AKR28" s="98"/>
      <c r="AKS28" s="98"/>
      <c r="AKT28" s="98"/>
      <c r="AKU28" s="98"/>
      <c r="AKV28" s="98"/>
      <c r="AKW28" s="98"/>
      <c r="AKX28" s="98"/>
      <c r="AKY28" s="98"/>
      <c r="AKZ28" s="98"/>
      <c r="ALA28" s="98"/>
      <c r="ALB28" s="98"/>
      <c r="ALC28" s="98"/>
      <c r="ALD28" s="98"/>
      <c r="ALE28" s="98"/>
      <c r="ALF28" s="98"/>
      <c r="ALG28" s="98"/>
      <c r="ALH28" s="98"/>
      <c r="ALI28" s="98"/>
      <c r="ALJ28" s="98"/>
      <c r="ALK28" s="98"/>
      <c r="ALL28" s="98"/>
      <c r="ALM28" s="98"/>
      <c r="ALN28" s="98"/>
      <c r="ALO28" s="98"/>
      <c r="ALP28" s="98"/>
      <c r="ALQ28" s="98"/>
      <c r="ALR28" s="98"/>
      <c r="ALS28" s="98"/>
      <c r="ALT28" s="98"/>
      <c r="ALU28" s="98"/>
      <c r="ALV28" s="98"/>
      <c r="ALW28" s="98"/>
      <c r="ALX28" s="98"/>
      <c r="ALY28" s="98"/>
      <c r="ALZ28" s="98"/>
      <c r="AMA28" s="98"/>
      <c r="AMB28" s="98"/>
      <c r="AMC28" s="98"/>
      <c r="AMD28" s="98"/>
      <c r="AME28" s="98"/>
      <c r="AMF28" s="98"/>
      <c r="AMG28" s="98"/>
      <c r="AMH28" s="98"/>
      <c r="AMI28" s="98"/>
      <c r="AMJ28" s="98"/>
      <c r="AMK28" s="98"/>
      <c r="AML28" s="98"/>
      <c r="AMM28" s="98"/>
      <c r="AMN28" s="98"/>
    </row>
    <row r="29" spans="1:1028" s="62" customFormat="1">
      <c r="A29" s="445" t="s">
        <v>1505</v>
      </c>
      <c r="B29" s="401"/>
      <c r="C29" s="401"/>
      <c r="D29" s="450"/>
      <c r="E29" s="401"/>
      <c r="F29" s="441"/>
      <c r="G29" s="441"/>
      <c r="H29" s="168"/>
      <c r="I29" s="401"/>
      <c r="J29" s="441"/>
      <c r="K29" s="441"/>
      <c r="L29" s="168"/>
      <c r="M29" s="401"/>
      <c r="N29" s="441"/>
      <c r="O29" s="441"/>
      <c r="P29" s="441"/>
      <c r="Q29" s="480"/>
      <c r="R29" s="480"/>
      <c r="S29" s="480"/>
      <c r="T29" s="78"/>
      <c r="U29" s="78"/>
      <c r="V29" s="78"/>
      <c r="W29" s="78"/>
      <c r="X29" s="78"/>
      <c r="Y29" s="78"/>
      <c r="Z29" s="78"/>
      <c r="AA29" s="78"/>
      <c r="AB29" s="78"/>
      <c r="AC29" s="78"/>
      <c r="AD29" s="78"/>
      <c r="AE29" s="78"/>
      <c r="AF29" s="78"/>
      <c r="AG29" s="78"/>
      <c r="AH29" s="78"/>
      <c r="AI29" s="78"/>
      <c r="AJ29" s="78"/>
      <c r="AK29" s="78"/>
      <c r="AL29" s="78"/>
      <c r="AM29" s="78"/>
      <c r="AN29" s="78"/>
      <c r="AO29" s="78"/>
      <c r="AP29" s="78"/>
      <c r="AQ29" s="78"/>
      <c r="AR29" s="78"/>
      <c r="AS29" s="78"/>
      <c r="AT29" s="78"/>
      <c r="AU29" s="78"/>
      <c r="AV29" s="78"/>
      <c r="AW29" s="78"/>
      <c r="AX29" s="78"/>
      <c r="AY29" s="78"/>
      <c r="AZ29" s="78"/>
      <c r="BA29" s="78"/>
      <c r="BB29" s="78"/>
      <c r="BC29" s="78"/>
      <c r="BD29" s="78"/>
      <c r="BE29" s="78"/>
      <c r="BF29" s="78"/>
      <c r="BG29" s="78"/>
      <c r="BH29" s="78"/>
      <c r="BI29" s="78"/>
      <c r="BJ29" s="78"/>
      <c r="BK29" s="78"/>
      <c r="BL29" s="78"/>
      <c r="BM29" s="78"/>
      <c r="BN29" s="78"/>
      <c r="BO29" s="78"/>
      <c r="BP29" s="78"/>
      <c r="BQ29" s="78"/>
      <c r="BR29" s="78"/>
      <c r="BS29" s="78"/>
      <c r="BT29" s="78"/>
      <c r="BU29" s="78"/>
      <c r="BV29" s="78"/>
      <c r="BW29" s="78"/>
      <c r="BX29" s="78"/>
      <c r="BY29" s="78"/>
      <c r="BZ29" s="78"/>
      <c r="CA29" s="78"/>
      <c r="CB29" s="78"/>
      <c r="CC29" s="78"/>
      <c r="CD29" s="78"/>
      <c r="CE29" s="78"/>
      <c r="CF29" s="78"/>
      <c r="CG29" s="78"/>
      <c r="CH29" s="78"/>
      <c r="CI29" s="78"/>
      <c r="CJ29" s="78"/>
      <c r="CK29" s="78"/>
      <c r="CL29" s="78"/>
      <c r="CM29" s="78"/>
      <c r="CN29" s="78"/>
      <c r="CO29" s="78"/>
      <c r="CP29" s="78"/>
      <c r="CQ29" s="78"/>
      <c r="CR29" s="78"/>
      <c r="CS29" s="78"/>
      <c r="CT29" s="78"/>
      <c r="CU29" s="78"/>
      <c r="CV29" s="78"/>
      <c r="CW29" s="78"/>
      <c r="CX29" s="78"/>
      <c r="CY29" s="78"/>
      <c r="CZ29" s="78"/>
      <c r="DA29" s="78"/>
      <c r="DB29" s="78"/>
      <c r="DC29" s="78"/>
      <c r="DD29" s="78"/>
      <c r="DE29" s="78"/>
      <c r="DF29" s="78"/>
      <c r="DG29" s="78"/>
      <c r="DH29" s="78"/>
      <c r="DI29" s="78"/>
      <c r="DJ29" s="78"/>
      <c r="DK29" s="78"/>
      <c r="DL29" s="78"/>
      <c r="DM29" s="78"/>
      <c r="DN29" s="78"/>
      <c r="DO29" s="78"/>
      <c r="DP29" s="78"/>
      <c r="DQ29" s="78"/>
      <c r="DR29" s="78"/>
      <c r="DS29" s="78"/>
      <c r="DT29" s="78"/>
      <c r="DU29" s="78"/>
      <c r="DV29" s="78"/>
      <c r="DW29" s="78"/>
      <c r="DX29" s="78"/>
      <c r="DY29" s="78"/>
      <c r="DZ29" s="78"/>
      <c r="EA29" s="78"/>
      <c r="EB29" s="78"/>
      <c r="EC29" s="78"/>
      <c r="ED29" s="78"/>
      <c r="EE29" s="78"/>
      <c r="EF29" s="78"/>
      <c r="EG29" s="78"/>
      <c r="EH29" s="78"/>
      <c r="EI29" s="78"/>
      <c r="EJ29" s="78"/>
      <c r="EK29" s="78"/>
      <c r="EL29" s="78"/>
      <c r="EM29" s="78"/>
      <c r="EN29" s="78"/>
      <c r="EO29" s="78"/>
      <c r="EP29" s="78"/>
      <c r="EQ29" s="78"/>
      <c r="ER29" s="78"/>
      <c r="ES29" s="78"/>
      <c r="ET29" s="78"/>
      <c r="EU29" s="78"/>
      <c r="EV29" s="78"/>
      <c r="EW29" s="78"/>
      <c r="EX29" s="78"/>
      <c r="EY29" s="78"/>
      <c r="EZ29" s="78"/>
      <c r="FA29" s="78"/>
      <c r="FB29" s="78"/>
      <c r="FC29" s="78"/>
      <c r="FD29" s="78"/>
      <c r="FE29" s="78"/>
      <c r="FF29" s="78"/>
      <c r="FG29" s="78"/>
      <c r="FH29" s="78"/>
      <c r="FI29" s="78"/>
      <c r="FJ29" s="78"/>
      <c r="FK29" s="78"/>
      <c r="FL29" s="78"/>
      <c r="FM29" s="78"/>
      <c r="FN29" s="78"/>
      <c r="FO29" s="78"/>
      <c r="FP29" s="78"/>
      <c r="FQ29" s="78"/>
      <c r="FR29" s="78"/>
      <c r="FS29" s="78"/>
      <c r="FT29" s="78"/>
      <c r="FU29" s="78"/>
      <c r="FV29" s="78"/>
      <c r="FW29" s="78"/>
      <c r="FX29" s="78"/>
      <c r="FY29" s="78"/>
      <c r="FZ29" s="78"/>
      <c r="GA29" s="78"/>
      <c r="GB29" s="78"/>
      <c r="GC29" s="78"/>
      <c r="GD29" s="78"/>
      <c r="GE29" s="78"/>
      <c r="GF29" s="78"/>
      <c r="GG29" s="78"/>
      <c r="GH29" s="78"/>
      <c r="GI29" s="78"/>
      <c r="GJ29" s="78"/>
      <c r="GK29" s="78"/>
      <c r="GL29" s="78"/>
      <c r="GM29" s="78"/>
      <c r="GN29" s="78"/>
      <c r="GO29" s="78"/>
      <c r="GP29" s="78"/>
      <c r="GQ29" s="78"/>
      <c r="GR29" s="78"/>
      <c r="GS29" s="78"/>
      <c r="GT29" s="78"/>
      <c r="GU29" s="78"/>
      <c r="GV29" s="78"/>
      <c r="GW29" s="78"/>
      <c r="GX29" s="78"/>
      <c r="GY29" s="78"/>
      <c r="GZ29" s="78"/>
      <c r="HA29" s="78"/>
      <c r="HB29" s="78"/>
      <c r="HC29" s="78"/>
      <c r="HD29" s="78"/>
      <c r="HE29" s="78"/>
      <c r="HF29" s="78"/>
      <c r="HG29" s="78"/>
      <c r="HH29" s="78"/>
      <c r="HI29" s="78"/>
      <c r="HJ29" s="78"/>
      <c r="HK29" s="78"/>
      <c r="HL29" s="78"/>
      <c r="HM29" s="78"/>
      <c r="HN29" s="78"/>
      <c r="HO29" s="78"/>
      <c r="HP29" s="78"/>
      <c r="HQ29" s="78"/>
      <c r="HR29" s="78"/>
      <c r="HS29" s="78"/>
      <c r="HT29" s="78"/>
      <c r="HU29" s="78"/>
      <c r="HV29" s="78"/>
      <c r="HW29" s="78"/>
      <c r="HX29" s="78"/>
      <c r="HY29" s="78"/>
      <c r="HZ29" s="78"/>
      <c r="IA29" s="78"/>
      <c r="IB29" s="78"/>
      <c r="IC29" s="78"/>
      <c r="ID29" s="78"/>
      <c r="IE29" s="78"/>
      <c r="IF29" s="78"/>
      <c r="IG29" s="78"/>
      <c r="IH29" s="78"/>
      <c r="II29" s="78"/>
      <c r="IJ29" s="78"/>
      <c r="IK29" s="78"/>
      <c r="IL29" s="78"/>
      <c r="IM29" s="78"/>
      <c r="IN29" s="78"/>
      <c r="IO29" s="78"/>
      <c r="IP29" s="78"/>
      <c r="IQ29" s="78"/>
      <c r="IR29" s="78"/>
      <c r="IS29" s="78"/>
      <c r="IT29" s="78"/>
      <c r="IU29" s="78"/>
      <c r="IV29" s="78"/>
      <c r="IW29" s="78"/>
      <c r="IX29" s="78"/>
      <c r="IY29" s="78"/>
      <c r="IZ29" s="78"/>
      <c r="JA29" s="78"/>
      <c r="JB29" s="78"/>
      <c r="JC29" s="78"/>
      <c r="JD29" s="78"/>
      <c r="JE29" s="78"/>
      <c r="JF29" s="78"/>
      <c r="JG29" s="78"/>
      <c r="JH29" s="78"/>
      <c r="JI29" s="78"/>
      <c r="JJ29" s="78"/>
      <c r="JK29" s="78"/>
      <c r="JL29" s="78"/>
      <c r="JM29" s="78"/>
      <c r="JN29" s="78"/>
      <c r="JO29" s="78"/>
      <c r="JP29" s="78"/>
      <c r="JQ29" s="78"/>
      <c r="JR29" s="78"/>
      <c r="JS29" s="78"/>
      <c r="JT29" s="78"/>
      <c r="JU29" s="78"/>
      <c r="JV29" s="78"/>
      <c r="JW29" s="78"/>
      <c r="JX29" s="78"/>
      <c r="JY29" s="78"/>
      <c r="JZ29" s="78"/>
      <c r="KA29" s="78"/>
      <c r="KB29" s="78"/>
      <c r="KC29" s="78"/>
      <c r="KD29" s="78"/>
      <c r="KE29" s="78"/>
      <c r="KF29" s="78"/>
      <c r="KG29" s="78"/>
      <c r="KH29" s="78"/>
      <c r="KI29" s="78"/>
      <c r="KJ29" s="78"/>
      <c r="KK29" s="78"/>
      <c r="KL29" s="78"/>
      <c r="KM29" s="78"/>
      <c r="KN29" s="78"/>
      <c r="KO29" s="78"/>
      <c r="KP29" s="78"/>
      <c r="KQ29" s="78"/>
      <c r="KR29" s="78"/>
      <c r="KS29" s="78"/>
      <c r="KT29" s="78"/>
      <c r="KU29" s="78"/>
      <c r="KV29" s="78"/>
      <c r="KW29" s="78"/>
      <c r="KX29" s="78"/>
      <c r="KY29" s="78"/>
      <c r="KZ29" s="78"/>
      <c r="LA29" s="78"/>
      <c r="LB29" s="78"/>
      <c r="LC29" s="78"/>
      <c r="LD29" s="78"/>
      <c r="LE29" s="78"/>
      <c r="LF29" s="78"/>
      <c r="LG29" s="78"/>
      <c r="LH29" s="78"/>
      <c r="LI29" s="78"/>
      <c r="LJ29" s="78"/>
      <c r="LK29" s="78"/>
      <c r="LL29" s="78"/>
      <c r="LM29" s="78"/>
      <c r="LN29" s="78"/>
      <c r="LO29" s="78"/>
      <c r="LP29" s="78"/>
      <c r="LQ29" s="78"/>
      <c r="LR29" s="78"/>
      <c r="LS29" s="78"/>
      <c r="LT29" s="78"/>
      <c r="LU29" s="78"/>
      <c r="LV29" s="78"/>
      <c r="LW29" s="78"/>
      <c r="LX29" s="78"/>
      <c r="LY29" s="78"/>
      <c r="LZ29" s="78"/>
      <c r="MA29" s="78"/>
      <c r="MB29" s="78"/>
      <c r="MC29" s="78"/>
      <c r="MD29" s="78"/>
      <c r="ME29" s="78"/>
      <c r="MF29" s="78"/>
      <c r="MG29" s="78"/>
      <c r="MH29" s="78"/>
      <c r="MI29" s="78"/>
      <c r="MJ29" s="78"/>
      <c r="MK29" s="78"/>
      <c r="ML29" s="78"/>
      <c r="MM29" s="78"/>
      <c r="MN29" s="78"/>
      <c r="MO29" s="78"/>
      <c r="MP29" s="78"/>
      <c r="MQ29" s="78"/>
      <c r="MR29" s="78"/>
      <c r="MS29" s="78"/>
      <c r="MT29" s="78"/>
      <c r="MU29" s="78"/>
      <c r="MV29" s="78"/>
      <c r="MW29" s="78"/>
      <c r="MX29" s="78"/>
      <c r="MY29" s="78"/>
      <c r="MZ29" s="78"/>
      <c r="NA29" s="78"/>
      <c r="NB29" s="78"/>
      <c r="NC29" s="78"/>
      <c r="ND29" s="78"/>
      <c r="NE29" s="78"/>
      <c r="NF29" s="78"/>
      <c r="NG29" s="78"/>
      <c r="NH29" s="78"/>
      <c r="NI29" s="78"/>
      <c r="NJ29" s="78"/>
      <c r="NK29" s="78"/>
      <c r="NL29" s="78"/>
      <c r="NM29" s="78"/>
      <c r="NN29" s="78"/>
      <c r="NO29" s="78"/>
      <c r="NP29" s="78"/>
      <c r="NQ29" s="78"/>
      <c r="NR29" s="78"/>
      <c r="NS29" s="78"/>
      <c r="NT29" s="78"/>
      <c r="NU29" s="78"/>
      <c r="NV29" s="78"/>
      <c r="NW29" s="78"/>
      <c r="NX29" s="78"/>
      <c r="NY29" s="78"/>
      <c r="NZ29" s="78"/>
      <c r="OA29" s="78"/>
      <c r="OB29" s="78"/>
      <c r="OC29" s="78"/>
      <c r="OD29" s="78"/>
      <c r="OE29" s="78"/>
      <c r="OF29" s="78"/>
      <c r="OG29" s="78"/>
      <c r="OH29" s="78"/>
      <c r="OI29" s="78"/>
      <c r="OJ29" s="78"/>
      <c r="OK29" s="78"/>
      <c r="OL29" s="78"/>
      <c r="OM29" s="78"/>
      <c r="ON29" s="78"/>
      <c r="OO29" s="78"/>
      <c r="OP29" s="78"/>
      <c r="OQ29" s="78"/>
      <c r="OR29" s="78"/>
      <c r="OS29" s="78"/>
      <c r="OT29" s="78"/>
      <c r="OU29" s="78"/>
      <c r="OV29" s="78"/>
      <c r="OW29" s="78"/>
      <c r="OX29" s="78"/>
      <c r="OY29" s="78"/>
      <c r="OZ29" s="78"/>
      <c r="PA29" s="78"/>
      <c r="PB29" s="78"/>
      <c r="PC29" s="78"/>
      <c r="PD29" s="78"/>
      <c r="PE29" s="78"/>
      <c r="PF29" s="78"/>
      <c r="PG29" s="78"/>
      <c r="PH29" s="78"/>
      <c r="PI29" s="78"/>
      <c r="PJ29" s="78"/>
      <c r="PK29" s="78"/>
      <c r="PL29" s="78"/>
      <c r="PM29" s="78"/>
      <c r="PN29" s="78"/>
      <c r="PO29" s="78"/>
      <c r="PP29" s="78"/>
      <c r="PQ29" s="78"/>
      <c r="PR29" s="78"/>
      <c r="PS29" s="78"/>
      <c r="PT29" s="78"/>
      <c r="PU29" s="78"/>
      <c r="PV29" s="78"/>
      <c r="PW29" s="78"/>
      <c r="PX29" s="78"/>
      <c r="PY29" s="78"/>
      <c r="PZ29" s="78"/>
      <c r="QA29" s="78"/>
      <c r="QB29" s="78"/>
      <c r="QC29" s="78"/>
      <c r="QD29" s="78"/>
      <c r="QE29" s="78"/>
      <c r="QF29" s="78"/>
      <c r="QG29" s="78"/>
      <c r="QH29" s="78"/>
      <c r="QI29" s="78"/>
      <c r="QJ29" s="78"/>
      <c r="QK29" s="78"/>
      <c r="QL29" s="78"/>
      <c r="QM29" s="78"/>
      <c r="QN29" s="78"/>
      <c r="QO29" s="78"/>
      <c r="QP29" s="78"/>
      <c r="QQ29" s="78"/>
      <c r="QR29" s="78"/>
      <c r="QS29" s="78"/>
      <c r="QT29" s="78"/>
      <c r="QU29" s="78"/>
      <c r="QV29" s="78"/>
      <c r="QW29" s="78"/>
      <c r="QX29" s="78"/>
      <c r="QY29" s="78"/>
      <c r="QZ29" s="78"/>
      <c r="RA29" s="78"/>
      <c r="RB29" s="78"/>
      <c r="RC29" s="78"/>
      <c r="RD29" s="78"/>
      <c r="RE29" s="78"/>
      <c r="RF29" s="78"/>
      <c r="RG29" s="78"/>
      <c r="RH29" s="78"/>
      <c r="RI29" s="78"/>
      <c r="RJ29" s="78"/>
      <c r="RK29" s="78"/>
      <c r="RL29" s="78"/>
      <c r="RM29" s="78"/>
      <c r="RN29" s="78"/>
      <c r="RO29" s="78"/>
      <c r="RP29" s="78"/>
      <c r="RQ29" s="78"/>
      <c r="RR29" s="78"/>
      <c r="RS29" s="78"/>
      <c r="RT29" s="78"/>
      <c r="RU29" s="78"/>
      <c r="RV29" s="78"/>
      <c r="RW29" s="78"/>
      <c r="RX29" s="78"/>
      <c r="RY29" s="78"/>
      <c r="RZ29" s="78"/>
      <c r="SA29" s="78"/>
      <c r="SB29" s="78"/>
      <c r="SC29" s="78"/>
      <c r="SD29" s="78"/>
      <c r="SE29" s="78"/>
      <c r="SF29" s="78"/>
      <c r="SG29" s="78"/>
      <c r="SH29" s="78"/>
      <c r="SI29" s="78"/>
      <c r="SJ29" s="78"/>
      <c r="SK29" s="78"/>
      <c r="SL29" s="78"/>
      <c r="SM29" s="78"/>
      <c r="SN29" s="78"/>
      <c r="SO29" s="78"/>
      <c r="SP29" s="78"/>
      <c r="SQ29" s="78"/>
      <c r="SR29" s="78"/>
      <c r="SS29" s="78"/>
      <c r="ST29" s="78"/>
      <c r="SU29" s="78"/>
      <c r="SV29" s="78"/>
      <c r="SW29" s="78"/>
      <c r="SX29" s="78"/>
      <c r="SY29" s="78"/>
      <c r="SZ29" s="78"/>
      <c r="TA29" s="78"/>
      <c r="TB29" s="78"/>
      <c r="TC29" s="78"/>
      <c r="TD29" s="78"/>
      <c r="TE29" s="78"/>
      <c r="TF29" s="78"/>
      <c r="TG29" s="78"/>
      <c r="TH29" s="78"/>
      <c r="TI29" s="78"/>
      <c r="TJ29" s="78"/>
      <c r="TK29" s="78"/>
      <c r="TL29" s="78"/>
      <c r="TM29" s="78"/>
      <c r="TN29" s="78"/>
      <c r="TO29" s="78"/>
      <c r="TP29" s="78"/>
      <c r="TQ29" s="78"/>
      <c r="TR29" s="78"/>
      <c r="TS29" s="78"/>
      <c r="TT29" s="78"/>
      <c r="TU29" s="78"/>
      <c r="TV29" s="78"/>
      <c r="TW29" s="78"/>
      <c r="TX29" s="78"/>
      <c r="TY29" s="78"/>
      <c r="TZ29" s="78"/>
      <c r="UA29" s="78"/>
      <c r="UB29" s="78"/>
      <c r="UC29" s="78"/>
      <c r="UD29" s="78"/>
      <c r="UE29" s="78"/>
      <c r="UF29" s="78"/>
      <c r="UG29" s="78"/>
      <c r="UH29" s="78"/>
      <c r="UI29" s="78"/>
      <c r="UJ29" s="78"/>
      <c r="UK29" s="78"/>
      <c r="UL29" s="78"/>
      <c r="UM29" s="78"/>
      <c r="UN29" s="78"/>
      <c r="UO29" s="78"/>
      <c r="UP29" s="78"/>
      <c r="UQ29" s="78"/>
      <c r="UR29" s="78"/>
      <c r="US29" s="78"/>
      <c r="UT29" s="78"/>
      <c r="UU29" s="78"/>
      <c r="UV29" s="78"/>
      <c r="UW29" s="78"/>
      <c r="UX29" s="78"/>
      <c r="UY29" s="78"/>
      <c r="UZ29" s="78"/>
      <c r="VA29" s="78"/>
      <c r="VB29" s="78"/>
      <c r="VC29" s="78"/>
      <c r="VD29" s="78"/>
      <c r="VE29" s="78"/>
      <c r="VF29" s="78"/>
      <c r="VG29" s="78"/>
      <c r="VH29" s="78"/>
      <c r="VI29" s="78"/>
      <c r="VJ29" s="78"/>
      <c r="VK29" s="78"/>
      <c r="VL29" s="78"/>
      <c r="VM29" s="78"/>
      <c r="VN29" s="78"/>
      <c r="VO29" s="78"/>
      <c r="VP29" s="78"/>
      <c r="VQ29" s="78"/>
      <c r="VR29" s="78"/>
      <c r="VS29" s="78"/>
      <c r="VT29" s="78"/>
      <c r="VU29" s="78"/>
      <c r="VV29" s="78"/>
      <c r="VW29" s="78"/>
      <c r="VX29" s="78"/>
      <c r="VY29" s="78"/>
      <c r="VZ29" s="78"/>
      <c r="WA29" s="78"/>
      <c r="WB29" s="78"/>
      <c r="WC29" s="78"/>
      <c r="WD29" s="78"/>
      <c r="WE29" s="78"/>
      <c r="WF29" s="78"/>
      <c r="WG29" s="78"/>
      <c r="WH29" s="78"/>
      <c r="WI29" s="78"/>
      <c r="WJ29" s="78"/>
      <c r="WK29" s="78"/>
      <c r="WL29" s="78"/>
      <c r="WM29" s="78"/>
      <c r="WN29" s="78"/>
      <c r="WO29" s="78"/>
      <c r="WP29" s="78"/>
      <c r="WQ29" s="78"/>
      <c r="WR29" s="78"/>
      <c r="WS29" s="78"/>
      <c r="WT29" s="78"/>
      <c r="WU29" s="78"/>
      <c r="WV29" s="78"/>
      <c r="WW29" s="78"/>
      <c r="WX29" s="78"/>
      <c r="WY29" s="78"/>
      <c r="WZ29" s="78"/>
      <c r="XA29" s="78"/>
      <c r="XB29" s="78"/>
      <c r="XC29" s="78"/>
      <c r="XD29" s="78"/>
      <c r="XE29" s="78"/>
      <c r="XF29" s="78"/>
      <c r="XG29" s="78"/>
      <c r="XH29" s="78"/>
      <c r="XI29" s="78"/>
      <c r="XJ29" s="78"/>
      <c r="XK29" s="78"/>
      <c r="XL29" s="78"/>
      <c r="XM29" s="78"/>
      <c r="XN29" s="78"/>
      <c r="XO29" s="78"/>
      <c r="XP29" s="78"/>
      <c r="XQ29" s="78"/>
      <c r="XR29" s="78"/>
      <c r="XS29" s="78"/>
      <c r="XT29" s="78"/>
      <c r="XU29" s="78"/>
      <c r="XV29" s="78"/>
      <c r="XW29" s="78"/>
      <c r="XX29" s="78"/>
      <c r="XY29" s="78"/>
      <c r="XZ29" s="78"/>
      <c r="YA29" s="78"/>
      <c r="YB29" s="78"/>
      <c r="YC29" s="78"/>
      <c r="YD29" s="78"/>
      <c r="YE29" s="78"/>
      <c r="YF29" s="78"/>
      <c r="YG29" s="78"/>
      <c r="YH29" s="78"/>
      <c r="YI29" s="78"/>
      <c r="YJ29" s="78"/>
      <c r="YK29" s="78"/>
      <c r="YL29" s="78"/>
      <c r="YM29" s="78"/>
      <c r="YN29" s="78"/>
      <c r="YO29" s="78"/>
      <c r="YP29" s="78"/>
      <c r="YQ29" s="78"/>
      <c r="YR29" s="78"/>
      <c r="YS29" s="78"/>
      <c r="YT29" s="78"/>
      <c r="YU29" s="78"/>
      <c r="YV29" s="78"/>
      <c r="YW29" s="78"/>
      <c r="YX29" s="78"/>
      <c r="YY29" s="78"/>
      <c r="YZ29" s="78"/>
      <c r="ZA29" s="78"/>
      <c r="ZB29" s="78"/>
      <c r="ZC29" s="78"/>
      <c r="ZD29" s="78"/>
      <c r="ZE29" s="78"/>
      <c r="ZF29" s="78"/>
      <c r="ZG29" s="78"/>
      <c r="ZH29" s="78"/>
      <c r="ZI29" s="78"/>
      <c r="ZJ29" s="78"/>
      <c r="ZK29" s="78"/>
      <c r="ZL29" s="78"/>
      <c r="ZM29" s="78"/>
      <c r="ZN29" s="78"/>
      <c r="ZO29" s="78"/>
      <c r="ZP29" s="78"/>
      <c r="ZQ29" s="78"/>
      <c r="ZR29" s="78"/>
      <c r="ZS29" s="78"/>
      <c r="ZT29" s="78"/>
      <c r="ZU29" s="78"/>
      <c r="ZV29" s="78"/>
      <c r="ZW29" s="78"/>
      <c r="ZX29" s="78"/>
      <c r="ZY29" s="78"/>
      <c r="ZZ29" s="78"/>
      <c r="AAA29" s="78"/>
      <c r="AAB29" s="78"/>
      <c r="AAC29" s="78"/>
      <c r="AAD29" s="78"/>
      <c r="AAE29" s="78"/>
      <c r="AAF29" s="78"/>
      <c r="AAG29" s="78"/>
      <c r="AAH29" s="78"/>
      <c r="AAI29" s="78"/>
      <c r="AAJ29" s="78"/>
      <c r="AAK29" s="78"/>
      <c r="AAL29" s="78"/>
      <c r="AAM29" s="78"/>
      <c r="AAN29" s="78"/>
      <c r="AAO29" s="78"/>
      <c r="AAP29" s="78"/>
      <c r="AAQ29" s="78"/>
      <c r="AAR29" s="78"/>
      <c r="AAS29" s="78"/>
      <c r="AAT29" s="78"/>
      <c r="AAU29" s="78"/>
      <c r="AAV29" s="78"/>
      <c r="AAW29" s="78"/>
      <c r="AAX29" s="78"/>
      <c r="AAY29" s="78"/>
      <c r="AAZ29" s="78"/>
      <c r="ABA29" s="78"/>
      <c r="ABB29" s="78"/>
      <c r="ABC29" s="78"/>
      <c r="ABD29" s="78"/>
      <c r="ABE29" s="78"/>
      <c r="ABF29" s="78"/>
      <c r="ABG29" s="78"/>
      <c r="ABH29" s="78"/>
      <c r="ABI29" s="78"/>
      <c r="ABJ29" s="78"/>
      <c r="ABK29" s="78"/>
      <c r="ABL29" s="78"/>
      <c r="ABM29" s="78"/>
      <c r="ABN29" s="78"/>
      <c r="ABO29" s="78"/>
      <c r="ABP29" s="78"/>
      <c r="ABQ29" s="78"/>
      <c r="ABR29" s="78"/>
      <c r="ABS29" s="78"/>
      <c r="ABT29" s="78"/>
      <c r="ABU29" s="78"/>
      <c r="ABV29" s="78"/>
      <c r="ABW29" s="78"/>
      <c r="ABX29" s="78"/>
      <c r="ABY29" s="78"/>
      <c r="ABZ29" s="78"/>
      <c r="ACA29" s="78"/>
      <c r="ACB29" s="78"/>
      <c r="ACC29" s="78"/>
      <c r="ACD29" s="78"/>
      <c r="ACE29" s="78"/>
      <c r="ACF29" s="78"/>
      <c r="ACG29" s="78"/>
      <c r="ACH29" s="78"/>
      <c r="ACI29" s="78"/>
      <c r="ACJ29" s="78"/>
      <c r="ACK29" s="78"/>
      <c r="ACL29" s="78"/>
      <c r="ACM29" s="78"/>
      <c r="ACN29" s="78"/>
      <c r="ACO29" s="78"/>
      <c r="ACP29" s="78"/>
      <c r="ACQ29" s="78"/>
      <c r="ACR29" s="78"/>
      <c r="ACS29" s="78"/>
      <c r="ACT29" s="78"/>
      <c r="ACU29" s="78"/>
      <c r="ACV29" s="78"/>
      <c r="ACW29" s="78"/>
      <c r="ACX29" s="78"/>
      <c r="ACY29" s="78"/>
      <c r="ACZ29" s="78"/>
      <c r="ADA29" s="78"/>
      <c r="ADB29" s="78"/>
      <c r="ADC29" s="78"/>
      <c r="ADD29" s="78"/>
      <c r="ADE29" s="78"/>
      <c r="ADF29" s="78"/>
      <c r="ADG29" s="78"/>
      <c r="ADH29" s="78"/>
      <c r="ADI29" s="78"/>
      <c r="ADJ29" s="78"/>
      <c r="ADK29" s="78"/>
      <c r="ADL29" s="78"/>
      <c r="ADM29" s="78"/>
      <c r="ADN29" s="78"/>
      <c r="ADO29" s="78"/>
      <c r="ADP29" s="78"/>
      <c r="ADQ29" s="78"/>
      <c r="ADR29" s="78"/>
      <c r="ADS29" s="78"/>
      <c r="ADT29" s="78"/>
      <c r="ADU29" s="78"/>
      <c r="ADV29" s="78"/>
      <c r="ADW29" s="78"/>
      <c r="ADX29" s="78"/>
      <c r="ADY29" s="78"/>
      <c r="ADZ29" s="78"/>
      <c r="AEA29" s="78"/>
      <c r="AEB29" s="78"/>
      <c r="AEC29" s="78"/>
      <c r="AED29" s="78"/>
      <c r="AEE29" s="78"/>
      <c r="AEF29" s="78"/>
      <c r="AEG29" s="78"/>
      <c r="AEH29" s="78"/>
      <c r="AEI29" s="78"/>
      <c r="AEJ29" s="78"/>
      <c r="AEK29" s="78"/>
      <c r="AEL29" s="78"/>
      <c r="AEM29" s="78"/>
      <c r="AEN29" s="78"/>
      <c r="AEO29" s="78"/>
      <c r="AEP29" s="78"/>
      <c r="AEQ29" s="78"/>
      <c r="AER29" s="78"/>
      <c r="AES29" s="78"/>
      <c r="AET29" s="78"/>
      <c r="AEU29" s="78"/>
      <c r="AEV29" s="78"/>
      <c r="AEW29" s="78"/>
      <c r="AEX29" s="78"/>
      <c r="AEY29" s="78"/>
      <c r="AEZ29" s="78"/>
      <c r="AFA29" s="78"/>
      <c r="AFB29" s="78"/>
      <c r="AFC29" s="78"/>
      <c r="AFD29" s="78"/>
      <c r="AFE29" s="78"/>
      <c r="AFF29" s="78"/>
      <c r="AFG29" s="78"/>
      <c r="AFH29" s="78"/>
      <c r="AFI29" s="78"/>
      <c r="AFJ29" s="78"/>
      <c r="AFK29" s="78"/>
      <c r="AFL29" s="78"/>
      <c r="AFM29" s="78"/>
      <c r="AFN29" s="78"/>
      <c r="AFO29" s="78"/>
      <c r="AFP29" s="78"/>
      <c r="AFQ29" s="78"/>
      <c r="AFR29" s="78"/>
      <c r="AFS29" s="78"/>
      <c r="AFT29" s="78"/>
      <c r="AFU29" s="78"/>
      <c r="AFV29" s="78"/>
      <c r="AFW29" s="78"/>
      <c r="AFX29" s="78"/>
      <c r="AFY29" s="78"/>
      <c r="AFZ29" s="78"/>
      <c r="AGA29" s="78"/>
      <c r="AGB29" s="78"/>
      <c r="AGC29" s="78"/>
      <c r="AGD29" s="78"/>
      <c r="AGE29" s="78"/>
      <c r="AGF29" s="78"/>
      <c r="AGG29" s="78"/>
      <c r="AGH29" s="78"/>
      <c r="AGI29" s="78"/>
      <c r="AGJ29" s="78"/>
      <c r="AGK29" s="78"/>
      <c r="AGL29" s="78"/>
      <c r="AGM29" s="78"/>
      <c r="AGN29" s="78"/>
      <c r="AGO29" s="78"/>
      <c r="AGP29" s="78"/>
      <c r="AGQ29" s="78"/>
      <c r="AGR29" s="78"/>
      <c r="AGS29" s="78"/>
      <c r="AGT29" s="78"/>
      <c r="AGU29" s="78"/>
      <c r="AGV29" s="78"/>
      <c r="AGW29" s="78"/>
      <c r="AGX29" s="78"/>
      <c r="AGY29" s="78"/>
      <c r="AGZ29" s="78"/>
      <c r="AHA29" s="78"/>
      <c r="AHB29" s="78"/>
      <c r="AHC29" s="78"/>
      <c r="AHD29" s="78"/>
      <c r="AHE29" s="78"/>
      <c r="AHF29" s="78"/>
      <c r="AHG29" s="78"/>
      <c r="AHH29" s="78"/>
      <c r="AHI29" s="78"/>
      <c r="AHJ29" s="78"/>
      <c r="AHK29" s="78"/>
      <c r="AHL29" s="78"/>
      <c r="AHM29" s="78"/>
      <c r="AHN29" s="78"/>
      <c r="AHO29" s="78"/>
      <c r="AHP29" s="78"/>
      <c r="AHQ29" s="78"/>
      <c r="AHR29" s="78"/>
      <c r="AHS29" s="78"/>
      <c r="AHT29" s="78"/>
      <c r="AHU29" s="78"/>
      <c r="AHV29" s="78"/>
      <c r="AHW29" s="78"/>
      <c r="AHX29" s="78"/>
      <c r="AHY29" s="78"/>
      <c r="AHZ29" s="78"/>
      <c r="AIA29" s="78"/>
      <c r="AIB29" s="78"/>
      <c r="AIC29" s="78"/>
      <c r="AID29" s="78"/>
      <c r="AIE29" s="78"/>
      <c r="AIF29" s="78"/>
      <c r="AIG29" s="78"/>
      <c r="AIH29" s="78"/>
      <c r="AII29" s="78"/>
      <c r="AIJ29" s="78"/>
      <c r="AIK29" s="78"/>
      <c r="AIL29" s="78"/>
      <c r="AIM29" s="78"/>
      <c r="AIN29" s="78"/>
      <c r="AIO29" s="78"/>
      <c r="AIP29" s="78"/>
      <c r="AIQ29" s="78"/>
      <c r="AIR29" s="78"/>
      <c r="AIS29" s="78"/>
      <c r="AIT29" s="78"/>
      <c r="AIU29" s="78"/>
      <c r="AIV29" s="78"/>
      <c r="AIW29" s="78"/>
      <c r="AIX29" s="78"/>
      <c r="AIY29" s="78"/>
      <c r="AIZ29" s="78"/>
      <c r="AJA29" s="78"/>
      <c r="AJB29" s="78"/>
      <c r="AJC29" s="78"/>
      <c r="AJD29" s="78"/>
      <c r="AJE29" s="78"/>
      <c r="AJF29" s="78"/>
      <c r="AJG29" s="78"/>
      <c r="AJH29" s="78"/>
      <c r="AJI29" s="78"/>
      <c r="AJJ29" s="78"/>
      <c r="AJK29" s="78"/>
      <c r="AJL29" s="78"/>
      <c r="AJM29" s="78"/>
      <c r="AJN29" s="78"/>
      <c r="AJO29" s="78"/>
      <c r="AJP29" s="78"/>
      <c r="AJQ29" s="78"/>
      <c r="AJR29" s="78"/>
      <c r="AJS29" s="78"/>
      <c r="AJT29" s="78"/>
      <c r="AJU29" s="78"/>
      <c r="AJV29" s="78"/>
      <c r="AJW29" s="78"/>
      <c r="AJX29" s="78"/>
      <c r="AJY29" s="78"/>
      <c r="AJZ29" s="78"/>
      <c r="AKA29" s="78"/>
      <c r="AKB29" s="78"/>
      <c r="AKC29" s="78"/>
      <c r="AKD29" s="78"/>
      <c r="AKE29" s="78"/>
      <c r="AKF29" s="78"/>
      <c r="AKG29" s="78"/>
      <c r="AKH29" s="78"/>
      <c r="AKI29" s="78"/>
      <c r="AKJ29" s="78"/>
      <c r="AKK29" s="78"/>
      <c r="AKL29" s="78"/>
      <c r="AKM29" s="78"/>
      <c r="AKN29" s="78"/>
      <c r="AKO29" s="78"/>
      <c r="AKP29" s="78"/>
      <c r="AKQ29" s="78"/>
      <c r="AKR29" s="78"/>
      <c r="AKS29" s="78"/>
      <c r="AKT29" s="78"/>
      <c r="AKU29" s="78"/>
      <c r="AKV29" s="78"/>
      <c r="AKW29" s="78"/>
      <c r="AKX29" s="78"/>
      <c r="AKY29" s="78"/>
      <c r="AKZ29" s="78"/>
      <c r="ALA29" s="78"/>
      <c r="ALB29" s="78"/>
      <c r="ALC29" s="78"/>
      <c r="ALD29" s="78"/>
      <c r="ALE29" s="78"/>
      <c r="ALF29" s="78"/>
      <c r="ALG29" s="78"/>
      <c r="ALH29" s="78"/>
      <c r="ALI29" s="78"/>
      <c r="ALJ29" s="78"/>
      <c r="ALK29" s="78"/>
      <c r="ALL29" s="78"/>
      <c r="ALM29" s="78"/>
      <c r="ALN29" s="78"/>
      <c r="ALO29" s="78"/>
      <c r="ALP29" s="78"/>
      <c r="ALQ29" s="78"/>
      <c r="ALR29" s="78"/>
      <c r="ALS29" s="78"/>
      <c r="ALT29" s="78"/>
      <c r="ALU29" s="78"/>
      <c r="ALV29" s="78"/>
      <c r="ALW29" s="78"/>
      <c r="ALX29" s="78"/>
      <c r="ALY29" s="78"/>
      <c r="ALZ29" s="78"/>
      <c r="AMA29" s="78"/>
      <c r="AMB29" s="78"/>
      <c r="AMC29" s="78"/>
      <c r="AMD29" s="78"/>
      <c r="AME29" s="78"/>
      <c r="AMF29" s="78"/>
      <c r="AMG29" s="78"/>
      <c r="AMH29" s="78"/>
      <c r="AMI29" s="78"/>
      <c r="AMJ29" s="78"/>
      <c r="AMK29" s="78"/>
      <c r="AML29" s="78"/>
      <c r="AMM29" s="78"/>
      <c r="AMN29" s="78"/>
    </row>
    <row r="30" spans="1:1028" s="62" customFormat="1">
      <c r="A30" s="445"/>
      <c r="B30" s="352" t="s">
        <v>1483</v>
      </c>
      <c r="C30" s="350" t="s">
        <v>1481</v>
      </c>
      <c r="D30" s="352">
        <v>2</v>
      </c>
      <c r="E30" s="456">
        <f>D30*6</f>
        <v>12</v>
      </c>
      <c r="F30" s="442">
        <v>20</v>
      </c>
      <c r="G30" s="442">
        <f>E30*F30</f>
        <v>240</v>
      </c>
      <c r="H30" s="168"/>
      <c r="I30" s="453">
        <f>D30*26</f>
        <v>52</v>
      </c>
      <c r="J30" s="442">
        <v>20</v>
      </c>
      <c r="K30" s="442">
        <f>I30*J30</f>
        <v>1040</v>
      </c>
      <c r="L30" s="168"/>
      <c r="M30" s="444"/>
      <c r="N30" s="441"/>
      <c r="O30" s="441"/>
      <c r="P30" s="441"/>
      <c r="Q30" s="480"/>
      <c r="R30" s="480"/>
      <c r="S30" s="480"/>
      <c r="T30" s="78"/>
      <c r="U30" s="78"/>
      <c r="V30" s="78"/>
      <c r="W30" s="78"/>
      <c r="X30" s="78"/>
      <c r="Y30" s="78"/>
      <c r="Z30" s="78"/>
      <c r="AA30" s="78"/>
      <c r="AB30" s="78"/>
      <c r="AC30" s="78"/>
      <c r="AD30" s="78"/>
      <c r="AE30" s="78"/>
      <c r="AF30" s="78"/>
      <c r="AG30" s="78"/>
      <c r="AH30" s="78"/>
      <c r="AI30" s="78"/>
      <c r="AJ30" s="78"/>
      <c r="AK30" s="78"/>
      <c r="AL30" s="78"/>
      <c r="AM30" s="78"/>
      <c r="AN30" s="78"/>
      <c r="AO30" s="78"/>
      <c r="AP30" s="78"/>
      <c r="AQ30" s="78"/>
      <c r="AR30" s="78"/>
      <c r="AS30" s="78"/>
      <c r="AT30" s="78"/>
      <c r="AU30" s="78"/>
      <c r="AV30" s="78"/>
      <c r="AW30" s="78"/>
      <c r="AX30" s="78"/>
      <c r="AY30" s="78"/>
      <c r="AZ30" s="78"/>
      <c r="BA30" s="78"/>
      <c r="BB30" s="78"/>
      <c r="BC30" s="78"/>
      <c r="BD30" s="78"/>
      <c r="BE30" s="78"/>
      <c r="BF30" s="78"/>
      <c r="BG30" s="78"/>
      <c r="BH30" s="78"/>
      <c r="BI30" s="78"/>
      <c r="BJ30" s="78"/>
      <c r="BK30" s="78"/>
      <c r="BL30" s="78"/>
      <c r="BM30" s="78"/>
      <c r="BN30" s="78"/>
      <c r="BO30" s="78"/>
      <c r="BP30" s="78"/>
      <c r="BQ30" s="78"/>
      <c r="BR30" s="78"/>
      <c r="BS30" s="78"/>
      <c r="BT30" s="78"/>
      <c r="BU30" s="78"/>
      <c r="BV30" s="78"/>
      <c r="BW30" s="78"/>
      <c r="BX30" s="78"/>
      <c r="BY30" s="78"/>
      <c r="BZ30" s="78"/>
      <c r="CA30" s="78"/>
      <c r="CB30" s="78"/>
      <c r="CC30" s="78"/>
      <c r="CD30" s="78"/>
      <c r="CE30" s="78"/>
      <c r="CF30" s="78"/>
      <c r="CG30" s="78"/>
      <c r="CH30" s="78"/>
      <c r="CI30" s="78"/>
      <c r="CJ30" s="78"/>
      <c r="CK30" s="78"/>
      <c r="CL30" s="78"/>
      <c r="CM30" s="78"/>
      <c r="CN30" s="78"/>
      <c r="CO30" s="78"/>
      <c r="CP30" s="78"/>
      <c r="CQ30" s="78"/>
      <c r="CR30" s="78"/>
      <c r="CS30" s="78"/>
      <c r="CT30" s="78"/>
      <c r="CU30" s="78"/>
      <c r="CV30" s="78"/>
      <c r="CW30" s="78"/>
      <c r="CX30" s="78"/>
      <c r="CY30" s="78"/>
      <c r="CZ30" s="78"/>
      <c r="DA30" s="78"/>
      <c r="DB30" s="78"/>
      <c r="DC30" s="78"/>
      <c r="DD30" s="78"/>
      <c r="DE30" s="78"/>
      <c r="DF30" s="78"/>
      <c r="DG30" s="78"/>
      <c r="DH30" s="78"/>
      <c r="DI30" s="78"/>
      <c r="DJ30" s="78"/>
      <c r="DK30" s="78"/>
      <c r="DL30" s="78"/>
      <c r="DM30" s="78"/>
      <c r="DN30" s="78"/>
      <c r="DO30" s="78"/>
      <c r="DP30" s="78"/>
      <c r="DQ30" s="78"/>
      <c r="DR30" s="78"/>
      <c r="DS30" s="78"/>
      <c r="DT30" s="78"/>
      <c r="DU30" s="78"/>
      <c r="DV30" s="78"/>
      <c r="DW30" s="78"/>
      <c r="DX30" s="78"/>
      <c r="DY30" s="78"/>
      <c r="DZ30" s="78"/>
      <c r="EA30" s="78"/>
      <c r="EB30" s="78"/>
      <c r="EC30" s="78"/>
      <c r="ED30" s="78"/>
      <c r="EE30" s="78"/>
      <c r="EF30" s="78"/>
      <c r="EG30" s="78"/>
      <c r="EH30" s="78"/>
      <c r="EI30" s="78"/>
      <c r="EJ30" s="78"/>
      <c r="EK30" s="78"/>
      <c r="EL30" s="78"/>
      <c r="EM30" s="78"/>
      <c r="EN30" s="78"/>
      <c r="EO30" s="78"/>
      <c r="EP30" s="78"/>
      <c r="EQ30" s="78"/>
      <c r="ER30" s="78"/>
      <c r="ES30" s="78"/>
      <c r="ET30" s="78"/>
      <c r="EU30" s="78"/>
      <c r="EV30" s="78"/>
      <c r="EW30" s="78"/>
      <c r="EX30" s="78"/>
      <c r="EY30" s="78"/>
      <c r="EZ30" s="78"/>
      <c r="FA30" s="78"/>
      <c r="FB30" s="78"/>
      <c r="FC30" s="78"/>
      <c r="FD30" s="78"/>
      <c r="FE30" s="78"/>
      <c r="FF30" s="78"/>
      <c r="FG30" s="78"/>
      <c r="FH30" s="78"/>
      <c r="FI30" s="78"/>
      <c r="FJ30" s="78"/>
      <c r="FK30" s="78"/>
      <c r="FL30" s="78"/>
      <c r="FM30" s="78"/>
      <c r="FN30" s="78"/>
      <c r="FO30" s="78"/>
      <c r="FP30" s="78"/>
      <c r="FQ30" s="78"/>
      <c r="FR30" s="78"/>
      <c r="FS30" s="78"/>
      <c r="FT30" s="78"/>
      <c r="FU30" s="78"/>
      <c r="FV30" s="78"/>
      <c r="FW30" s="78"/>
      <c r="FX30" s="78"/>
      <c r="FY30" s="78"/>
      <c r="FZ30" s="78"/>
      <c r="GA30" s="78"/>
      <c r="GB30" s="78"/>
      <c r="GC30" s="78"/>
      <c r="GD30" s="78"/>
      <c r="GE30" s="78"/>
      <c r="GF30" s="78"/>
      <c r="GG30" s="78"/>
      <c r="GH30" s="78"/>
      <c r="GI30" s="78"/>
      <c r="GJ30" s="78"/>
      <c r="GK30" s="78"/>
      <c r="GL30" s="78"/>
      <c r="GM30" s="78"/>
      <c r="GN30" s="78"/>
      <c r="GO30" s="78"/>
      <c r="GP30" s="78"/>
      <c r="GQ30" s="78"/>
      <c r="GR30" s="78"/>
      <c r="GS30" s="78"/>
      <c r="GT30" s="78"/>
      <c r="GU30" s="78"/>
      <c r="GV30" s="78"/>
      <c r="GW30" s="78"/>
      <c r="GX30" s="78"/>
      <c r="GY30" s="78"/>
      <c r="GZ30" s="78"/>
      <c r="HA30" s="78"/>
      <c r="HB30" s="78"/>
      <c r="HC30" s="78"/>
      <c r="HD30" s="78"/>
      <c r="HE30" s="78"/>
      <c r="HF30" s="78"/>
      <c r="HG30" s="78"/>
      <c r="HH30" s="78"/>
      <c r="HI30" s="78"/>
      <c r="HJ30" s="78"/>
      <c r="HK30" s="78"/>
      <c r="HL30" s="78"/>
      <c r="HM30" s="78"/>
      <c r="HN30" s="78"/>
      <c r="HO30" s="78"/>
      <c r="HP30" s="78"/>
      <c r="HQ30" s="78"/>
      <c r="HR30" s="78"/>
      <c r="HS30" s="78"/>
      <c r="HT30" s="78"/>
      <c r="HU30" s="78"/>
      <c r="HV30" s="78"/>
      <c r="HW30" s="78"/>
      <c r="HX30" s="78"/>
      <c r="HY30" s="78"/>
      <c r="HZ30" s="78"/>
      <c r="IA30" s="78"/>
      <c r="IB30" s="78"/>
      <c r="IC30" s="78"/>
      <c r="ID30" s="78"/>
      <c r="IE30" s="78"/>
      <c r="IF30" s="78"/>
      <c r="IG30" s="78"/>
      <c r="IH30" s="78"/>
      <c r="II30" s="78"/>
      <c r="IJ30" s="78"/>
      <c r="IK30" s="78"/>
      <c r="IL30" s="78"/>
      <c r="IM30" s="78"/>
      <c r="IN30" s="78"/>
      <c r="IO30" s="78"/>
      <c r="IP30" s="78"/>
      <c r="IQ30" s="78"/>
      <c r="IR30" s="78"/>
      <c r="IS30" s="78"/>
      <c r="IT30" s="78"/>
      <c r="IU30" s="78"/>
      <c r="IV30" s="78"/>
      <c r="IW30" s="78"/>
      <c r="IX30" s="78"/>
      <c r="IY30" s="78"/>
      <c r="IZ30" s="78"/>
      <c r="JA30" s="78"/>
      <c r="JB30" s="78"/>
      <c r="JC30" s="78"/>
      <c r="JD30" s="78"/>
      <c r="JE30" s="78"/>
      <c r="JF30" s="78"/>
      <c r="JG30" s="78"/>
      <c r="JH30" s="78"/>
      <c r="JI30" s="78"/>
      <c r="JJ30" s="78"/>
      <c r="JK30" s="78"/>
      <c r="JL30" s="78"/>
      <c r="JM30" s="78"/>
      <c r="JN30" s="78"/>
      <c r="JO30" s="78"/>
      <c r="JP30" s="78"/>
      <c r="JQ30" s="78"/>
      <c r="JR30" s="78"/>
      <c r="JS30" s="78"/>
      <c r="JT30" s="78"/>
      <c r="JU30" s="78"/>
      <c r="JV30" s="78"/>
      <c r="JW30" s="78"/>
      <c r="JX30" s="78"/>
      <c r="JY30" s="78"/>
      <c r="JZ30" s="78"/>
      <c r="KA30" s="78"/>
      <c r="KB30" s="78"/>
      <c r="KC30" s="78"/>
      <c r="KD30" s="78"/>
      <c r="KE30" s="78"/>
      <c r="KF30" s="78"/>
      <c r="KG30" s="78"/>
      <c r="KH30" s="78"/>
      <c r="KI30" s="78"/>
      <c r="KJ30" s="78"/>
      <c r="KK30" s="78"/>
      <c r="KL30" s="78"/>
      <c r="KM30" s="78"/>
      <c r="KN30" s="78"/>
      <c r="KO30" s="78"/>
      <c r="KP30" s="78"/>
      <c r="KQ30" s="78"/>
      <c r="KR30" s="78"/>
      <c r="KS30" s="78"/>
      <c r="KT30" s="78"/>
      <c r="KU30" s="78"/>
      <c r="KV30" s="78"/>
      <c r="KW30" s="78"/>
      <c r="KX30" s="78"/>
      <c r="KY30" s="78"/>
      <c r="KZ30" s="78"/>
      <c r="LA30" s="78"/>
      <c r="LB30" s="78"/>
      <c r="LC30" s="78"/>
      <c r="LD30" s="78"/>
      <c r="LE30" s="78"/>
      <c r="LF30" s="78"/>
      <c r="LG30" s="78"/>
      <c r="LH30" s="78"/>
      <c r="LI30" s="78"/>
      <c r="LJ30" s="78"/>
      <c r="LK30" s="78"/>
      <c r="LL30" s="78"/>
      <c r="LM30" s="78"/>
      <c r="LN30" s="78"/>
      <c r="LO30" s="78"/>
      <c r="LP30" s="78"/>
      <c r="LQ30" s="78"/>
      <c r="LR30" s="78"/>
      <c r="LS30" s="78"/>
      <c r="LT30" s="78"/>
      <c r="LU30" s="78"/>
      <c r="LV30" s="78"/>
      <c r="LW30" s="78"/>
      <c r="LX30" s="78"/>
      <c r="LY30" s="78"/>
      <c r="LZ30" s="78"/>
      <c r="MA30" s="78"/>
      <c r="MB30" s="78"/>
      <c r="MC30" s="78"/>
      <c r="MD30" s="78"/>
      <c r="ME30" s="78"/>
      <c r="MF30" s="78"/>
      <c r="MG30" s="78"/>
      <c r="MH30" s="78"/>
      <c r="MI30" s="78"/>
      <c r="MJ30" s="78"/>
      <c r="MK30" s="78"/>
      <c r="ML30" s="78"/>
      <c r="MM30" s="78"/>
      <c r="MN30" s="78"/>
      <c r="MO30" s="78"/>
      <c r="MP30" s="78"/>
      <c r="MQ30" s="78"/>
      <c r="MR30" s="78"/>
      <c r="MS30" s="78"/>
      <c r="MT30" s="78"/>
      <c r="MU30" s="78"/>
      <c r="MV30" s="78"/>
      <c r="MW30" s="78"/>
      <c r="MX30" s="78"/>
      <c r="MY30" s="78"/>
      <c r="MZ30" s="78"/>
      <c r="NA30" s="78"/>
      <c r="NB30" s="78"/>
      <c r="NC30" s="78"/>
      <c r="ND30" s="78"/>
      <c r="NE30" s="78"/>
      <c r="NF30" s="78"/>
      <c r="NG30" s="78"/>
      <c r="NH30" s="78"/>
      <c r="NI30" s="78"/>
      <c r="NJ30" s="78"/>
      <c r="NK30" s="78"/>
      <c r="NL30" s="78"/>
      <c r="NM30" s="78"/>
      <c r="NN30" s="78"/>
      <c r="NO30" s="78"/>
      <c r="NP30" s="78"/>
      <c r="NQ30" s="78"/>
      <c r="NR30" s="78"/>
      <c r="NS30" s="78"/>
      <c r="NT30" s="78"/>
      <c r="NU30" s="78"/>
      <c r="NV30" s="78"/>
      <c r="NW30" s="78"/>
      <c r="NX30" s="78"/>
      <c r="NY30" s="78"/>
      <c r="NZ30" s="78"/>
      <c r="OA30" s="78"/>
      <c r="OB30" s="78"/>
      <c r="OC30" s="78"/>
      <c r="OD30" s="78"/>
      <c r="OE30" s="78"/>
      <c r="OF30" s="78"/>
      <c r="OG30" s="78"/>
      <c r="OH30" s="78"/>
      <c r="OI30" s="78"/>
      <c r="OJ30" s="78"/>
      <c r="OK30" s="78"/>
      <c r="OL30" s="78"/>
      <c r="OM30" s="78"/>
      <c r="ON30" s="78"/>
      <c r="OO30" s="78"/>
      <c r="OP30" s="78"/>
      <c r="OQ30" s="78"/>
      <c r="OR30" s="78"/>
      <c r="OS30" s="78"/>
      <c r="OT30" s="78"/>
      <c r="OU30" s="78"/>
      <c r="OV30" s="78"/>
      <c r="OW30" s="78"/>
      <c r="OX30" s="78"/>
      <c r="OY30" s="78"/>
      <c r="OZ30" s="78"/>
      <c r="PA30" s="78"/>
      <c r="PB30" s="78"/>
      <c r="PC30" s="78"/>
      <c r="PD30" s="78"/>
      <c r="PE30" s="78"/>
      <c r="PF30" s="78"/>
      <c r="PG30" s="78"/>
      <c r="PH30" s="78"/>
      <c r="PI30" s="78"/>
      <c r="PJ30" s="78"/>
      <c r="PK30" s="78"/>
      <c r="PL30" s="78"/>
      <c r="PM30" s="78"/>
      <c r="PN30" s="78"/>
      <c r="PO30" s="78"/>
      <c r="PP30" s="78"/>
      <c r="PQ30" s="78"/>
      <c r="PR30" s="78"/>
      <c r="PS30" s="78"/>
      <c r="PT30" s="78"/>
      <c r="PU30" s="78"/>
      <c r="PV30" s="78"/>
      <c r="PW30" s="78"/>
      <c r="PX30" s="78"/>
      <c r="PY30" s="78"/>
      <c r="PZ30" s="78"/>
      <c r="QA30" s="78"/>
      <c r="QB30" s="78"/>
      <c r="QC30" s="78"/>
      <c r="QD30" s="78"/>
      <c r="QE30" s="78"/>
      <c r="QF30" s="78"/>
      <c r="QG30" s="78"/>
      <c r="QH30" s="78"/>
      <c r="QI30" s="78"/>
      <c r="QJ30" s="78"/>
      <c r="QK30" s="78"/>
      <c r="QL30" s="78"/>
      <c r="QM30" s="78"/>
      <c r="QN30" s="78"/>
      <c r="QO30" s="78"/>
      <c r="QP30" s="78"/>
      <c r="QQ30" s="78"/>
      <c r="QR30" s="78"/>
      <c r="QS30" s="78"/>
      <c r="QT30" s="78"/>
      <c r="QU30" s="78"/>
      <c r="QV30" s="78"/>
      <c r="QW30" s="78"/>
      <c r="QX30" s="78"/>
      <c r="QY30" s="78"/>
      <c r="QZ30" s="78"/>
      <c r="RA30" s="78"/>
      <c r="RB30" s="78"/>
      <c r="RC30" s="78"/>
      <c r="RD30" s="78"/>
      <c r="RE30" s="78"/>
      <c r="RF30" s="78"/>
      <c r="RG30" s="78"/>
      <c r="RH30" s="78"/>
      <c r="RI30" s="78"/>
      <c r="RJ30" s="78"/>
      <c r="RK30" s="78"/>
      <c r="RL30" s="78"/>
      <c r="RM30" s="78"/>
      <c r="RN30" s="78"/>
      <c r="RO30" s="78"/>
      <c r="RP30" s="78"/>
      <c r="RQ30" s="78"/>
      <c r="RR30" s="78"/>
      <c r="RS30" s="78"/>
      <c r="RT30" s="78"/>
      <c r="RU30" s="78"/>
      <c r="RV30" s="78"/>
      <c r="RW30" s="78"/>
      <c r="RX30" s="78"/>
      <c r="RY30" s="78"/>
      <c r="RZ30" s="78"/>
      <c r="SA30" s="78"/>
      <c r="SB30" s="78"/>
      <c r="SC30" s="78"/>
      <c r="SD30" s="78"/>
      <c r="SE30" s="78"/>
      <c r="SF30" s="78"/>
      <c r="SG30" s="78"/>
      <c r="SH30" s="78"/>
      <c r="SI30" s="78"/>
      <c r="SJ30" s="78"/>
      <c r="SK30" s="78"/>
      <c r="SL30" s="78"/>
      <c r="SM30" s="78"/>
      <c r="SN30" s="78"/>
      <c r="SO30" s="78"/>
      <c r="SP30" s="78"/>
      <c r="SQ30" s="78"/>
      <c r="SR30" s="78"/>
      <c r="SS30" s="78"/>
      <c r="ST30" s="78"/>
      <c r="SU30" s="78"/>
      <c r="SV30" s="78"/>
      <c r="SW30" s="78"/>
      <c r="SX30" s="78"/>
      <c r="SY30" s="78"/>
      <c r="SZ30" s="78"/>
      <c r="TA30" s="78"/>
      <c r="TB30" s="78"/>
      <c r="TC30" s="78"/>
      <c r="TD30" s="78"/>
      <c r="TE30" s="78"/>
      <c r="TF30" s="78"/>
      <c r="TG30" s="78"/>
      <c r="TH30" s="78"/>
      <c r="TI30" s="78"/>
      <c r="TJ30" s="78"/>
      <c r="TK30" s="78"/>
      <c r="TL30" s="78"/>
      <c r="TM30" s="78"/>
      <c r="TN30" s="78"/>
      <c r="TO30" s="78"/>
      <c r="TP30" s="78"/>
      <c r="TQ30" s="78"/>
      <c r="TR30" s="78"/>
      <c r="TS30" s="78"/>
      <c r="TT30" s="78"/>
      <c r="TU30" s="78"/>
      <c r="TV30" s="78"/>
      <c r="TW30" s="78"/>
      <c r="TX30" s="78"/>
      <c r="TY30" s="78"/>
      <c r="TZ30" s="78"/>
      <c r="UA30" s="78"/>
      <c r="UB30" s="78"/>
      <c r="UC30" s="78"/>
      <c r="UD30" s="78"/>
      <c r="UE30" s="78"/>
      <c r="UF30" s="78"/>
      <c r="UG30" s="78"/>
      <c r="UH30" s="78"/>
      <c r="UI30" s="78"/>
      <c r="UJ30" s="78"/>
      <c r="UK30" s="78"/>
      <c r="UL30" s="78"/>
      <c r="UM30" s="78"/>
      <c r="UN30" s="78"/>
      <c r="UO30" s="78"/>
      <c r="UP30" s="78"/>
      <c r="UQ30" s="78"/>
      <c r="UR30" s="78"/>
      <c r="US30" s="78"/>
      <c r="UT30" s="78"/>
      <c r="UU30" s="78"/>
      <c r="UV30" s="78"/>
      <c r="UW30" s="78"/>
      <c r="UX30" s="78"/>
      <c r="UY30" s="78"/>
      <c r="UZ30" s="78"/>
      <c r="VA30" s="78"/>
      <c r="VB30" s="78"/>
      <c r="VC30" s="78"/>
      <c r="VD30" s="78"/>
      <c r="VE30" s="78"/>
      <c r="VF30" s="78"/>
      <c r="VG30" s="78"/>
      <c r="VH30" s="78"/>
      <c r="VI30" s="78"/>
      <c r="VJ30" s="78"/>
      <c r="VK30" s="78"/>
      <c r="VL30" s="78"/>
      <c r="VM30" s="78"/>
      <c r="VN30" s="78"/>
      <c r="VO30" s="78"/>
      <c r="VP30" s="78"/>
      <c r="VQ30" s="78"/>
      <c r="VR30" s="78"/>
      <c r="VS30" s="78"/>
      <c r="VT30" s="78"/>
      <c r="VU30" s="78"/>
      <c r="VV30" s="78"/>
      <c r="VW30" s="78"/>
      <c r="VX30" s="78"/>
      <c r="VY30" s="78"/>
      <c r="VZ30" s="78"/>
      <c r="WA30" s="78"/>
      <c r="WB30" s="78"/>
      <c r="WC30" s="78"/>
      <c r="WD30" s="78"/>
      <c r="WE30" s="78"/>
      <c r="WF30" s="78"/>
      <c r="WG30" s="78"/>
      <c r="WH30" s="78"/>
      <c r="WI30" s="78"/>
      <c r="WJ30" s="78"/>
      <c r="WK30" s="78"/>
      <c r="WL30" s="78"/>
      <c r="WM30" s="78"/>
      <c r="WN30" s="78"/>
      <c r="WO30" s="78"/>
      <c r="WP30" s="78"/>
      <c r="WQ30" s="78"/>
      <c r="WR30" s="78"/>
      <c r="WS30" s="78"/>
      <c r="WT30" s="78"/>
      <c r="WU30" s="78"/>
      <c r="WV30" s="78"/>
      <c r="WW30" s="78"/>
      <c r="WX30" s="78"/>
      <c r="WY30" s="78"/>
      <c r="WZ30" s="78"/>
      <c r="XA30" s="78"/>
      <c r="XB30" s="78"/>
      <c r="XC30" s="78"/>
      <c r="XD30" s="78"/>
      <c r="XE30" s="78"/>
      <c r="XF30" s="78"/>
      <c r="XG30" s="78"/>
      <c r="XH30" s="78"/>
      <c r="XI30" s="78"/>
      <c r="XJ30" s="78"/>
      <c r="XK30" s="78"/>
      <c r="XL30" s="78"/>
      <c r="XM30" s="78"/>
      <c r="XN30" s="78"/>
      <c r="XO30" s="78"/>
      <c r="XP30" s="78"/>
      <c r="XQ30" s="78"/>
      <c r="XR30" s="78"/>
      <c r="XS30" s="78"/>
      <c r="XT30" s="78"/>
      <c r="XU30" s="78"/>
      <c r="XV30" s="78"/>
      <c r="XW30" s="78"/>
      <c r="XX30" s="78"/>
      <c r="XY30" s="78"/>
      <c r="XZ30" s="78"/>
      <c r="YA30" s="78"/>
      <c r="YB30" s="78"/>
      <c r="YC30" s="78"/>
      <c r="YD30" s="78"/>
      <c r="YE30" s="78"/>
      <c r="YF30" s="78"/>
      <c r="YG30" s="78"/>
      <c r="YH30" s="78"/>
      <c r="YI30" s="78"/>
      <c r="YJ30" s="78"/>
      <c r="YK30" s="78"/>
      <c r="YL30" s="78"/>
      <c r="YM30" s="78"/>
      <c r="YN30" s="78"/>
      <c r="YO30" s="78"/>
      <c r="YP30" s="78"/>
      <c r="YQ30" s="78"/>
      <c r="YR30" s="78"/>
      <c r="YS30" s="78"/>
      <c r="YT30" s="78"/>
      <c r="YU30" s="78"/>
      <c r="YV30" s="78"/>
      <c r="YW30" s="78"/>
      <c r="YX30" s="78"/>
      <c r="YY30" s="78"/>
      <c r="YZ30" s="78"/>
      <c r="ZA30" s="78"/>
      <c r="ZB30" s="78"/>
      <c r="ZC30" s="78"/>
      <c r="ZD30" s="78"/>
      <c r="ZE30" s="78"/>
      <c r="ZF30" s="78"/>
      <c r="ZG30" s="78"/>
      <c r="ZH30" s="78"/>
      <c r="ZI30" s="78"/>
      <c r="ZJ30" s="78"/>
      <c r="ZK30" s="78"/>
      <c r="ZL30" s="78"/>
      <c r="ZM30" s="78"/>
      <c r="ZN30" s="78"/>
      <c r="ZO30" s="78"/>
      <c r="ZP30" s="78"/>
      <c r="ZQ30" s="78"/>
      <c r="ZR30" s="78"/>
      <c r="ZS30" s="78"/>
      <c r="ZT30" s="78"/>
      <c r="ZU30" s="78"/>
      <c r="ZV30" s="78"/>
      <c r="ZW30" s="78"/>
      <c r="ZX30" s="78"/>
      <c r="ZY30" s="78"/>
      <c r="ZZ30" s="78"/>
      <c r="AAA30" s="78"/>
      <c r="AAB30" s="78"/>
      <c r="AAC30" s="78"/>
      <c r="AAD30" s="78"/>
      <c r="AAE30" s="78"/>
      <c r="AAF30" s="78"/>
      <c r="AAG30" s="78"/>
      <c r="AAH30" s="78"/>
      <c r="AAI30" s="78"/>
      <c r="AAJ30" s="78"/>
      <c r="AAK30" s="78"/>
      <c r="AAL30" s="78"/>
      <c r="AAM30" s="78"/>
      <c r="AAN30" s="78"/>
      <c r="AAO30" s="78"/>
      <c r="AAP30" s="78"/>
      <c r="AAQ30" s="78"/>
      <c r="AAR30" s="78"/>
      <c r="AAS30" s="78"/>
      <c r="AAT30" s="78"/>
      <c r="AAU30" s="78"/>
      <c r="AAV30" s="78"/>
      <c r="AAW30" s="78"/>
      <c r="AAX30" s="78"/>
      <c r="AAY30" s="78"/>
      <c r="AAZ30" s="78"/>
      <c r="ABA30" s="78"/>
      <c r="ABB30" s="78"/>
      <c r="ABC30" s="78"/>
      <c r="ABD30" s="78"/>
      <c r="ABE30" s="78"/>
      <c r="ABF30" s="78"/>
      <c r="ABG30" s="78"/>
      <c r="ABH30" s="78"/>
      <c r="ABI30" s="78"/>
      <c r="ABJ30" s="78"/>
      <c r="ABK30" s="78"/>
      <c r="ABL30" s="78"/>
      <c r="ABM30" s="78"/>
      <c r="ABN30" s="78"/>
      <c r="ABO30" s="78"/>
      <c r="ABP30" s="78"/>
      <c r="ABQ30" s="78"/>
      <c r="ABR30" s="78"/>
      <c r="ABS30" s="78"/>
      <c r="ABT30" s="78"/>
      <c r="ABU30" s="78"/>
      <c r="ABV30" s="78"/>
      <c r="ABW30" s="78"/>
      <c r="ABX30" s="78"/>
      <c r="ABY30" s="78"/>
      <c r="ABZ30" s="78"/>
      <c r="ACA30" s="78"/>
      <c r="ACB30" s="78"/>
      <c r="ACC30" s="78"/>
      <c r="ACD30" s="78"/>
      <c r="ACE30" s="78"/>
      <c r="ACF30" s="78"/>
      <c r="ACG30" s="78"/>
      <c r="ACH30" s="78"/>
      <c r="ACI30" s="78"/>
      <c r="ACJ30" s="78"/>
      <c r="ACK30" s="78"/>
      <c r="ACL30" s="78"/>
      <c r="ACM30" s="78"/>
      <c r="ACN30" s="78"/>
      <c r="ACO30" s="78"/>
      <c r="ACP30" s="78"/>
      <c r="ACQ30" s="78"/>
      <c r="ACR30" s="78"/>
      <c r="ACS30" s="78"/>
      <c r="ACT30" s="78"/>
      <c r="ACU30" s="78"/>
      <c r="ACV30" s="78"/>
      <c r="ACW30" s="78"/>
      <c r="ACX30" s="78"/>
      <c r="ACY30" s="78"/>
      <c r="ACZ30" s="78"/>
      <c r="ADA30" s="78"/>
      <c r="ADB30" s="78"/>
      <c r="ADC30" s="78"/>
      <c r="ADD30" s="78"/>
      <c r="ADE30" s="78"/>
      <c r="ADF30" s="78"/>
      <c r="ADG30" s="78"/>
      <c r="ADH30" s="78"/>
      <c r="ADI30" s="78"/>
      <c r="ADJ30" s="78"/>
      <c r="ADK30" s="78"/>
      <c r="ADL30" s="78"/>
      <c r="ADM30" s="78"/>
      <c r="ADN30" s="78"/>
      <c r="ADO30" s="78"/>
      <c r="ADP30" s="78"/>
      <c r="ADQ30" s="78"/>
      <c r="ADR30" s="78"/>
      <c r="ADS30" s="78"/>
      <c r="ADT30" s="78"/>
      <c r="ADU30" s="78"/>
      <c r="ADV30" s="78"/>
      <c r="ADW30" s="78"/>
      <c r="ADX30" s="78"/>
      <c r="ADY30" s="78"/>
      <c r="ADZ30" s="78"/>
      <c r="AEA30" s="78"/>
      <c r="AEB30" s="78"/>
      <c r="AEC30" s="78"/>
      <c r="AED30" s="78"/>
      <c r="AEE30" s="78"/>
      <c r="AEF30" s="78"/>
      <c r="AEG30" s="78"/>
      <c r="AEH30" s="78"/>
      <c r="AEI30" s="78"/>
      <c r="AEJ30" s="78"/>
      <c r="AEK30" s="78"/>
      <c r="AEL30" s="78"/>
      <c r="AEM30" s="78"/>
      <c r="AEN30" s="78"/>
      <c r="AEO30" s="78"/>
      <c r="AEP30" s="78"/>
      <c r="AEQ30" s="78"/>
      <c r="AER30" s="78"/>
      <c r="AES30" s="78"/>
      <c r="AET30" s="78"/>
      <c r="AEU30" s="78"/>
      <c r="AEV30" s="78"/>
      <c r="AEW30" s="78"/>
      <c r="AEX30" s="78"/>
      <c r="AEY30" s="78"/>
      <c r="AEZ30" s="78"/>
      <c r="AFA30" s="78"/>
      <c r="AFB30" s="78"/>
      <c r="AFC30" s="78"/>
      <c r="AFD30" s="78"/>
      <c r="AFE30" s="78"/>
      <c r="AFF30" s="78"/>
      <c r="AFG30" s="78"/>
      <c r="AFH30" s="78"/>
      <c r="AFI30" s="78"/>
      <c r="AFJ30" s="78"/>
      <c r="AFK30" s="78"/>
      <c r="AFL30" s="78"/>
      <c r="AFM30" s="78"/>
      <c r="AFN30" s="78"/>
      <c r="AFO30" s="78"/>
      <c r="AFP30" s="78"/>
      <c r="AFQ30" s="78"/>
      <c r="AFR30" s="78"/>
      <c r="AFS30" s="78"/>
      <c r="AFT30" s="78"/>
      <c r="AFU30" s="78"/>
      <c r="AFV30" s="78"/>
      <c r="AFW30" s="78"/>
      <c r="AFX30" s="78"/>
      <c r="AFY30" s="78"/>
      <c r="AFZ30" s="78"/>
      <c r="AGA30" s="78"/>
      <c r="AGB30" s="78"/>
      <c r="AGC30" s="78"/>
      <c r="AGD30" s="78"/>
      <c r="AGE30" s="78"/>
      <c r="AGF30" s="78"/>
      <c r="AGG30" s="78"/>
      <c r="AGH30" s="78"/>
      <c r="AGI30" s="78"/>
      <c r="AGJ30" s="78"/>
      <c r="AGK30" s="78"/>
      <c r="AGL30" s="78"/>
      <c r="AGM30" s="78"/>
      <c r="AGN30" s="78"/>
      <c r="AGO30" s="78"/>
      <c r="AGP30" s="78"/>
      <c r="AGQ30" s="78"/>
      <c r="AGR30" s="78"/>
      <c r="AGS30" s="78"/>
      <c r="AGT30" s="78"/>
      <c r="AGU30" s="78"/>
      <c r="AGV30" s="78"/>
      <c r="AGW30" s="78"/>
      <c r="AGX30" s="78"/>
      <c r="AGY30" s="78"/>
      <c r="AGZ30" s="78"/>
      <c r="AHA30" s="78"/>
      <c r="AHB30" s="78"/>
      <c r="AHC30" s="78"/>
      <c r="AHD30" s="78"/>
      <c r="AHE30" s="78"/>
      <c r="AHF30" s="78"/>
      <c r="AHG30" s="78"/>
      <c r="AHH30" s="78"/>
      <c r="AHI30" s="78"/>
      <c r="AHJ30" s="78"/>
      <c r="AHK30" s="78"/>
      <c r="AHL30" s="78"/>
      <c r="AHM30" s="78"/>
      <c r="AHN30" s="78"/>
      <c r="AHO30" s="78"/>
      <c r="AHP30" s="78"/>
      <c r="AHQ30" s="78"/>
      <c r="AHR30" s="78"/>
      <c r="AHS30" s="78"/>
      <c r="AHT30" s="78"/>
      <c r="AHU30" s="78"/>
      <c r="AHV30" s="78"/>
      <c r="AHW30" s="78"/>
      <c r="AHX30" s="78"/>
      <c r="AHY30" s="78"/>
      <c r="AHZ30" s="78"/>
      <c r="AIA30" s="78"/>
      <c r="AIB30" s="78"/>
      <c r="AIC30" s="78"/>
      <c r="AID30" s="78"/>
      <c r="AIE30" s="78"/>
      <c r="AIF30" s="78"/>
      <c r="AIG30" s="78"/>
      <c r="AIH30" s="78"/>
      <c r="AII30" s="78"/>
      <c r="AIJ30" s="78"/>
      <c r="AIK30" s="78"/>
      <c r="AIL30" s="78"/>
      <c r="AIM30" s="78"/>
      <c r="AIN30" s="78"/>
      <c r="AIO30" s="78"/>
      <c r="AIP30" s="78"/>
      <c r="AIQ30" s="78"/>
      <c r="AIR30" s="78"/>
      <c r="AIS30" s="78"/>
      <c r="AIT30" s="78"/>
      <c r="AIU30" s="78"/>
      <c r="AIV30" s="78"/>
      <c r="AIW30" s="78"/>
      <c r="AIX30" s="78"/>
      <c r="AIY30" s="78"/>
      <c r="AIZ30" s="78"/>
      <c r="AJA30" s="78"/>
      <c r="AJB30" s="78"/>
      <c r="AJC30" s="78"/>
      <c r="AJD30" s="78"/>
      <c r="AJE30" s="78"/>
      <c r="AJF30" s="78"/>
      <c r="AJG30" s="78"/>
      <c r="AJH30" s="78"/>
      <c r="AJI30" s="78"/>
      <c r="AJJ30" s="78"/>
      <c r="AJK30" s="78"/>
      <c r="AJL30" s="78"/>
      <c r="AJM30" s="78"/>
      <c r="AJN30" s="78"/>
      <c r="AJO30" s="78"/>
      <c r="AJP30" s="78"/>
      <c r="AJQ30" s="78"/>
      <c r="AJR30" s="78"/>
      <c r="AJS30" s="78"/>
      <c r="AJT30" s="78"/>
      <c r="AJU30" s="78"/>
      <c r="AJV30" s="78"/>
      <c r="AJW30" s="78"/>
      <c r="AJX30" s="78"/>
      <c r="AJY30" s="78"/>
      <c r="AJZ30" s="78"/>
      <c r="AKA30" s="78"/>
      <c r="AKB30" s="78"/>
      <c r="AKC30" s="78"/>
      <c r="AKD30" s="78"/>
      <c r="AKE30" s="78"/>
      <c r="AKF30" s="78"/>
      <c r="AKG30" s="78"/>
      <c r="AKH30" s="78"/>
      <c r="AKI30" s="78"/>
      <c r="AKJ30" s="78"/>
      <c r="AKK30" s="78"/>
      <c r="AKL30" s="78"/>
      <c r="AKM30" s="78"/>
      <c r="AKN30" s="78"/>
      <c r="AKO30" s="78"/>
      <c r="AKP30" s="78"/>
      <c r="AKQ30" s="78"/>
      <c r="AKR30" s="78"/>
      <c r="AKS30" s="78"/>
      <c r="AKT30" s="78"/>
      <c r="AKU30" s="78"/>
      <c r="AKV30" s="78"/>
      <c r="AKW30" s="78"/>
      <c r="AKX30" s="78"/>
      <c r="AKY30" s="78"/>
      <c r="AKZ30" s="78"/>
      <c r="ALA30" s="78"/>
      <c r="ALB30" s="78"/>
      <c r="ALC30" s="78"/>
      <c r="ALD30" s="78"/>
      <c r="ALE30" s="78"/>
      <c r="ALF30" s="78"/>
      <c r="ALG30" s="78"/>
      <c r="ALH30" s="78"/>
      <c r="ALI30" s="78"/>
      <c r="ALJ30" s="78"/>
      <c r="ALK30" s="78"/>
      <c r="ALL30" s="78"/>
      <c r="ALM30" s="78"/>
      <c r="ALN30" s="78"/>
      <c r="ALO30" s="78"/>
      <c r="ALP30" s="78"/>
      <c r="ALQ30" s="78"/>
      <c r="ALR30" s="78"/>
      <c r="ALS30" s="78"/>
      <c r="ALT30" s="78"/>
      <c r="ALU30" s="78"/>
      <c r="ALV30" s="78"/>
      <c r="ALW30" s="78"/>
      <c r="ALX30" s="78"/>
      <c r="ALY30" s="78"/>
      <c r="ALZ30" s="78"/>
      <c r="AMA30" s="78"/>
      <c r="AMB30" s="78"/>
      <c r="AMC30" s="78"/>
      <c r="AMD30" s="78"/>
      <c r="AME30" s="78"/>
      <c r="AMF30" s="78"/>
      <c r="AMG30" s="78"/>
      <c r="AMH30" s="78"/>
      <c r="AMI30" s="78"/>
      <c r="AMJ30" s="78"/>
      <c r="AMK30" s="78"/>
      <c r="AML30" s="78"/>
      <c r="AMM30" s="78"/>
      <c r="AMN30" s="78"/>
    </row>
    <row r="31" spans="1:1028" s="62" customFormat="1">
      <c r="A31" s="355"/>
      <c r="B31" s="449" t="s">
        <v>1482</v>
      </c>
      <c r="C31" s="350" t="s">
        <v>1459</v>
      </c>
      <c r="D31" s="352">
        <v>2</v>
      </c>
      <c r="E31" s="456">
        <f>D31*6</f>
        <v>12</v>
      </c>
      <c r="F31" s="442">
        <f>Cable_Details!I82</f>
        <v>19.28</v>
      </c>
      <c r="G31" s="442">
        <f>E31*F31</f>
        <v>231.36</v>
      </c>
      <c r="H31" s="168"/>
      <c r="I31" s="453">
        <f>D31*26</f>
        <v>52</v>
      </c>
      <c r="J31" s="442">
        <f>Cable_Details!L82</f>
        <v>19.28</v>
      </c>
      <c r="K31" s="442">
        <f>I31*J31</f>
        <v>1002.5600000000001</v>
      </c>
      <c r="L31" s="168"/>
      <c r="M31" s="445"/>
      <c r="N31" s="441"/>
      <c r="O31" s="441"/>
      <c r="P31" s="441"/>
      <c r="Q31" s="480"/>
      <c r="R31" s="480"/>
      <c r="S31" s="480"/>
      <c r="T31" s="78"/>
      <c r="U31" s="78"/>
      <c r="V31" s="78"/>
      <c r="W31" s="78"/>
      <c r="X31" s="78"/>
      <c r="Y31" s="78"/>
      <c r="Z31" s="78"/>
      <c r="AA31" s="78"/>
      <c r="AB31" s="78"/>
      <c r="AC31" s="78"/>
      <c r="AD31" s="78"/>
      <c r="AE31" s="78"/>
      <c r="AF31" s="78"/>
      <c r="AG31" s="78"/>
      <c r="AH31" s="78"/>
      <c r="AI31" s="78"/>
      <c r="AJ31" s="78"/>
      <c r="AK31" s="78"/>
      <c r="AL31" s="78"/>
      <c r="AM31" s="78"/>
      <c r="AN31" s="78"/>
      <c r="AO31" s="78"/>
      <c r="AP31" s="78"/>
      <c r="AQ31" s="78"/>
      <c r="AR31" s="78"/>
      <c r="AS31" s="78"/>
      <c r="AT31" s="78"/>
      <c r="AU31" s="78"/>
      <c r="AV31" s="78"/>
      <c r="AW31" s="78"/>
      <c r="AX31" s="78"/>
      <c r="AY31" s="78"/>
      <c r="AZ31" s="78"/>
      <c r="BA31" s="78"/>
      <c r="BB31" s="78"/>
      <c r="BC31" s="78"/>
      <c r="BD31" s="78"/>
      <c r="BE31" s="78"/>
      <c r="BF31" s="78"/>
      <c r="BG31" s="78"/>
      <c r="BH31" s="78"/>
      <c r="BI31" s="78"/>
      <c r="BJ31" s="78"/>
      <c r="BK31" s="78"/>
      <c r="BL31" s="78"/>
      <c r="BM31" s="78"/>
      <c r="BN31" s="78"/>
      <c r="BO31" s="78"/>
      <c r="BP31" s="78"/>
      <c r="BQ31" s="78"/>
      <c r="BR31" s="78"/>
      <c r="BS31" s="78"/>
      <c r="BT31" s="78"/>
      <c r="BU31" s="78"/>
      <c r="BV31" s="78"/>
      <c r="BW31" s="78"/>
      <c r="BX31" s="78"/>
      <c r="BY31" s="78"/>
      <c r="BZ31" s="78"/>
      <c r="CA31" s="78"/>
      <c r="CB31" s="78"/>
      <c r="CC31" s="78"/>
      <c r="CD31" s="78"/>
      <c r="CE31" s="78"/>
      <c r="CF31" s="78"/>
      <c r="CG31" s="78"/>
      <c r="CH31" s="78"/>
      <c r="CI31" s="78"/>
      <c r="CJ31" s="78"/>
      <c r="CK31" s="78"/>
      <c r="CL31" s="78"/>
      <c r="CM31" s="78"/>
      <c r="CN31" s="78"/>
      <c r="CO31" s="78"/>
      <c r="CP31" s="78"/>
      <c r="CQ31" s="78"/>
      <c r="CR31" s="78"/>
      <c r="CS31" s="78"/>
      <c r="CT31" s="78"/>
      <c r="CU31" s="78"/>
      <c r="CV31" s="78"/>
      <c r="CW31" s="78"/>
      <c r="CX31" s="78"/>
      <c r="CY31" s="78"/>
      <c r="CZ31" s="78"/>
      <c r="DA31" s="78"/>
      <c r="DB31" s="78"/>
      <c r="DC31" s="78"/>
      <c r="DD31" s="78"/>
      <c r="DE31" s="78"/>
      <c r="DF31" s="78"/>
      <c r="DG31" s="78"/>
      <c r="DH31" s="78"/>
      <c r="DI31" s="78"/>
      <c r="DJ31" s="78"/>
      <c r="DK31" s="78"/>
      <c r="DL31" s="78"/>
      <c r="DM31" s="78"/>
      <c r="DN31" s="78"/>
      <c r="DO31" s="78"/>
      <c r="DP31" s="78"/>
      <c r="DQ31" s="78"/>
      <c r="DR31" s="78"/>
      <c r="DS31" s="78"/>
      <c r="DT31" s="78"/>
      <c r="DU31" s="78"/>
      <c r="DV31" s="78"/>
      <c r="DW31" s="78"/>
      <c r="DX31" s="78"/>
      <c r="DY31" s="78"/>
      <c r="DZ31" s="78"/>
      <c r="EA31" s="78"/>
      <c r="EB31" s="78"/>
      <c r="EC31" s="78"/>
      <c r="ED31" s="78"/>
      <c r="EE31" s="78"/>
      <c r="EF31" s="78"/>
      <c r="EG31" s="78"/>
      <c r="EH31" s="78"/>
      <c r="EI31" s="78"/>
      <c r="EJ31" s="78"/>
      <c r="EK31" s="78"/>
      <c r="EL31" s="78"/>
      <c r="EM31" s="78"/>
      <c r="EN31" s="78"/>
      <c r="EO31" s="78"/>
      <c r="EP31" s="78"/>
      <c r="EQ31" s="78"/>
      <c r="ER31" s="78"/>
      <c r="ES31" s="78"/>
      <c r="ET31" s="78"/>
      <c r="EU31" s="78"/>
      <c r="EV31" s="78"/>
      <c r="EW31" s="78"/>
      <c r="EX31" s="78"/>
      <c r="EY31" s="78"/>
      <c r="EZ31" s="78"/>
      <c r="FA31" s="78"/>
      <c r="FB31" s="78"/>
      <c r="FC31" s="78"/>
      <c r="FD31" s="78"/>
      <c r="FE31" s="78"/>
      <c r="FF31" s="78"/>
      <c r="FG31" s="78"/>
      <c r="FH31" s="78"/>
      <c r="FI31" s="78"/>
      <c r="FJ31" s="78"/>
      <c r="FK31" s="78"/>
      <c r="FL31" s="78"/>
      <c r="FM31" s="78"/>
      <c r="FN31" s="78"/>
      <c r="FO31" s="78"/>
      <c r="FP31" s="78"/>
      <c r="FQ31" s="78"/>
      <c r="FR31" s="78"/>
      <c r="FS31" s="78"/>
      <c r="FT31" s="78"/>
      <c r="FU31" s="78"/>
      <c r="FV31" s="78"/>
      <c r="FW31" s="78"/>
      <c r="FX31" s="78"/>
      <c r="FY31" s="78"/>
      <c r="FZ31" s="78"/>
      <c r="GA31" s="78"/>
      <c r="GB31" s="78"/>
      <c r="GC31" s="78"/>
      <c r="GD31" s="78"/>
      <c r="GE31" s="78"/>
      <c r="GF31" s="78"/>
      <c r="GG31" s="78"/>
      <c r="GH31" s="78"/>
      <c r="GI31" s="78"/>
      <c r="GJ31" s="78"/>
      <c r="GK31" s="78"/>
      <c r="GL31" s="78"/>
      <c r="GM31" s="78"/>
      <c r="GN31" s="78"/>
      <c r="GO31" s="78"/>
      <c r="GP31" s="78"/>
      <c r="GQ31" s="78"/>
      <c r="GR31" s="78"/>
      <c r="GS31" s="78"/>
      <c r="GT31" s="78"/>
      <c r="GU31" s="78"/>
      <c r="GV31" s="78"/>
      <c r="GW31" s="78"/>
      <c r="GX31" s="78"/>
      <c r="GY31" s="78"/>
      <c r="GZ31" s="78"/>
      <c r="HA31" s="78"/>
      <c r="HB31" s="78"/>
      <c r="HC31" s="78"/>
      <c r="HD31" s="78"/>
      <c r="HE31" s="78"/>
      <c r="HF31" s="78"/>
      <c r="HG31" s="78"/>
      <c r="HH31" s="78"/>
      <c r="HI31" s="78"/>
      <c r="HJ31" s="78"/>
      <c r="HK31" s="78"/>
      <c r="HL31" s="78"/>
      <c r="HM31" s="78"/>
      <c r="HN31" s="78"/>
      <c r="HO31" s="78"/>
      <c r="HP31" s="78"/>
      <c r="HQ31" s="78"/>
      <c r="HR31" s="78"/>
      <c r="HS31" s="78"/>
      <c r="HT31" s="78"/>
      <c r="HU31" s="78"/>
      <c r="HV31" s="78"/>
      <c r="HW31" s="78"/>
      <c r="HX31" s="78"/>
      <c r="HY31" s="78"/>
      <c r="HZ31" s="78"/>
      <c r="IA31" s="78"/>
      <c r="IB31" s="78"/>
      <c r="IC31" s="78"/>
      <c r="ID31" s="78"/>
      <c r="IE31" s="78"/>
      <c r="IF31" s="78"/>
      <c r="IG31" s="78"/>
      <c r="IH31" s="78"/>
      <c r="II31" s="78"/>
      <c r="IJ31" s="78"/>
      <c r="IK31" s="78"/>
      <c r="IL31" s="78"/>
      <c r="IM31" s="78"/>
      <c r="IN31" s="78"/>
      <c r="IO31" s="78"/>
      <c r="IP31" s="78"/>
      <c r="IQ31" s="78"/>
      <c r="IR31" s="78"/>
      <c r="IS31" s="78"/>
      <c r="IT31" s="78"/>
      <c r="IU31" s="78"/>
      <c r="IV31" s="78"/>
      <c r="IW31" s="78"/>
      <c r="IX31" s="78"/>
      <c r="IY31" s="78"/>
      <c r="IZ31" s="78"/>
      <c r="JA31" s="78"/>
      <c r="JB31" s="78"/>
      <c r="JC31" s="78"/>
      <c r="JD31" s="78"/>
      <c r="JE31" s="78"/>
      <c r="JF31" s="78"/>
      <c r="JG31" s="78"/>
      <c r="JH31" s="78"/>
      <c r="JI31" s="78"/>
      <c r="JJ31" s="78"/>
      <c r="JK31" s="78"/>
      <c r="JL31" s="78"/>
      <c r="JM31" s="78"/>
      <c r="JN31" s="78"/>
      <c r="JO31" s="78"/>
      <c r="JP31" s="78"/>
      <c r="JQ31" s="78"/>
      <c r="JR31" s="78"/>
      <c r="JS31" s="78"/>
      <c r="JT31" s="78"/>
      <c r="JU31" s="78"/>
      <c r="JV31" s="78"/>
      <c r="JW31" s="78"/>
      <c r="JX31" s="78"/>
      <c r="JY31" s="78"/>
      <c r="JZ31" s="78"/>
      <c r="KA31" s="78"/>
      <c r="KB31" s="78"/>
      <c r="KC31" s="78"/>
      <c r="KD31" s="78"/>
      <c r="KE31" s="78"/>
      <c r="KF31" s="78"/>
      <c r="KG31" s="78"/>
      <c r="KH31" s="78"/>
      <c r="KI31" s="78"/>
      <c r="KJ31" s="78"/>
      <c r="KK31" s="78"/>
      <c r="KL31" s="78"/>
      <c r="KM31" s="78"/>
      <c r="KN31" s="78"/>
      <c r="KO31" s="78"/>
      <c r="KP31" s="78"/>
      <c r="KQ31" s="78"/>
      <c r="KR31" s="78"/>
      <c r="KS31" s="78"/>
      <c r="KT31" s="78"/>
      <c r="KU31" s="78"/>
      <c r="KV31" s="78"/>
      <c r="KW31" s="78"/>
      <c r="KX31" s="78"/>
      <c r="KY31" s="78"/>
      <c r="KZ31" s="78"/>
      <c r="LA31" s="78"/>
      <c r="LB31" s="78"/>
      <c r="LC31" s="78"/>
      <c r="LD31" s="78"/>
      <c r="LE31" s="78"/>
      <c r="LF31" s="78"/>
      <c r="LG31" s="78"/>
      <c r="LH31" s="78"/>
      <c r="LI31" s="78"/>
      <c r="LJ31" s="78"/>
      <c r="LK31" s="78"/>
      <c r="LL31" s="78"/>
      <c r="LM31" s="78"/>
      <c r="LN31" s="78"/>
      <c r="LO31" s="78"/>
      <c r="LP31" s="78"/>
      <c r="LQ31" s="78"/>
      <c r="LR31" s="78"/>
      <c r="LS31" s="78"/>
      <c r="LT31" s="78"/>
      <c r="LU31" s="78"/>
      <c r="LV31" s="78"/>
      <c r="LW31" s="78"/>
      <c r="LX31" s="78"/>
      <c r="LY31" s="78"/>
      <c r="LZ31" s="78"/>
      <c r="MA31" s="78"/>
      <c r="MB31" s="78"/>
      <c r="MC31" s="78"/>
      <c r="MD31" s="78"/>
      <c r="ME31" s="78"/>
      <c r="MF31" s="78"/>
      <c r="MG31" s="78"/>
      <c r="MH31" s="78"/>
      <c r="MI31" s="78"/>
      <c r="MJ31" s="78"/>
      <c r="MK31" s="78"/>
      <c r="ML31" s="78"/>
      <c r="MM31" s="78"/>
      <c r="MN31" s="78"/>
      <c r="MO31" s="78"/>
      <c r="MP31" s="78"/>
      <c r="MQ31" s="78"/>
      <c r="MR31" s="78"/>
      <c r="MS31" s="78"/>
      <c r="MT31" s="78"/>
      <c r="MU31" s="78"/>
      <c r="MV31" s="78"/>
      <c r="MW31" s="78"/>
      <c r="MX31" s="78"/>
      <c r="MY31" s="78"/>
      <c r="MZ31" s="78"/>
      <c r="NA31" s="78"/>
      <c r="NB31" s="78"/>
      <c r="NC31" s="78"/>
      <c r="ND31" s="78"/>
      <c r="NE31" s="78"/>
      <c r="NF31" s="78"/>
      <c r="NG31" s="78"/>
      <c r="NH31" s="78"/>
      <c r="NI31" s="78"/>
      <c r="NJ31" s="78"/>
      <c r="NK31" s="78"/>
      <c r="NL31" s="78"/>
      <c r="NM31" s="78"/>
      <c r="NN31" s="78"/>
      <c r="NO31" s="78"/>
      <c r="NP31" s="78"/>
      <c r="NQ31" s="78"/>
      <c r="NR31" s="78"/>
      <c r="NS31" s="78"/>
      <c r="NT31" s="78"/>
      <c r="NU31" s="78"/>
      <c r="NV31" s="78"/>
      <c r="NW31" s="78"/>
      <c r="NX31" s="78"/>
      <c r="NY31" s="78"/>
      <c r="NZ31" s="78"/>
      <c r="OA31" s="78"/>
      <c r="OB31" s="78"/>
      <c r="OC31" s="78"/>
      <c r="OD31" s="78"/>
      <c r="OE31" s="78"/>
      <c r="OF31" s="78"/>
      <c r="OG31" s="78"/>
      <c r="OH31" s="78"/>
      <c r="OI31" s="78"/>
      <c r="OJ31" s="78"/>
      <c r="OK31" s="78"/>
      <c r="OL31" s="78"/>
      <c r="OM31" s="78"/>
      <c r="ON31" s="78"/>
      <c r="OO31" s="78"/>
      <c r="OP31" s="78"/>
      <c r="OQ31" s="78"/>
      <c r="OR31" s="78"/>
      <c r="OS31" s="78"/>
      <c r="OT31" s="78"/>
      <c r="OU31" s="78"/>
      <c r="OV31" s="78"/>
      <c r="OW31" s="78"/>
      <c r="OX31" s="78"/>
      <c r="OY31" s="78"/>
      <c r="OZ31" s="78"/>
      <c r="PA31" s="78"/>
      <c r="PB31" s="78"/>
      <c r="PC31" s="78"/>
      <c r="PD31" s="78"/>
      <c r="PE31" s="78"/>
      <c r="PF31" s="78"/>
      <c r="PG31" s="78"/>
      <c r="PH31" s="78"/>
      <c r="PI31" s="78"/>
      <c r="PJ31" s="78"/>
      <c r="PK31" s="78"/>
      <c r="PL31" s="78"/>
      <c r="PM31" s="78"/>
      <c r="PN31" s="78"/>
      <c r="PO31" s="78"/>
      <c r="PP31" s="78"/>
      <c r="PQ31" s="78"/>
      <c r="PR31" s="78"/>
      <c r="PS31" s="78"/>
      <c r="PT31" s="78"/>
      <c r="PU31" s="78"/>
      <c r="PV31" s="78"/>
      <c r="PW31" s="78"/>
      <c r="PX31" s="78"/>
      <c r="PY31" s="78"/>
      <c r="PZ31" s="78"/>
      <c r="QA31" s="78"/>
      <c r="QB31" s="78"/>
      <c r="QC31" s="78"/>
      <c r="QD31" s="78"/>
      <c r="QE31" s="78"/>
      <c r="QF31" s="78"/>
      <c r="QG31" s="78"/>
      <c r="QH31" s="78"/>
      <c r="QI31" s="78"/>
      <c r="QJ31" s="78"/>
      <c r="QK31" s="78"/>
      <c r="QL31" s="78"/>
      <c r="QM31" s="78"/>
      <c r="QN31" s="78"/>
      <c r="QO31" s="78"/>
      <c r="QP31" s="78"/>
      <c r="QQ31" s="78"/>
      <c r="QR31" s="78"/>
      <c r="QS31" s="78"/>
      <c r="QT31" s="78"/>
      <c r="QU31" s="78"/>
      <c r="QV31" s="78"/>
      <c r="QW31" s="78"/>
      <c r="QX31" s="78"/>
      <c r="QY31" s="78"/>
      <c r="QZ31" s="78"/>
      <c r="RA31" s="78"/>
      <c r="RB31" s="78"/>
      <c r="RC31" s="78"/>
      <c r="RD31" s="78"/>
      <c r="RE31" s="78"/>
      <c r="RF31" s="78"/>
      <c r="RG31" s="78"/>
      <c r="RH31" s="78"/>
      <c r="RI31" s="78"/>
      <c r="RJ31" s="78"/>
      <c r="RK31" s="78"/>
      <c r="RL31" s="78"/>
      <c r="RM31" s="78"/>
      <c r="RN31" s="78"/>
      <c r="RO31" s="78"/>
      <c r="RP31" s="78"/>
      <c r="RQ31" s="78"/>
      <c r="RR31" s="78"/>
      <c r="RS31" s="78"/>
      <c r="RT31" s="78"/>
      <c r="RU31" s="78"/>
      <c r="RV31" s="78"/>
      <c r="RW31" s="78"/>
      <c r="RX31" s="78"/>
      <c r="RY31" s="78"/>
      <c r="RZ31" s="78"/>
      <c r="SA31" s="78"/>
      <c r="SB31" s="78"/>
      <c r="SC31" s="78"/>
      <c r="SD31" s="78"/>
      <c r="SE31" s="78"/>
      <c r="SF31" s="78"/>
      <c r="SG31" s="78"/>
      <c r="SH31" s="78"/>
      <c r="SI31" s="78"/>
      <c r="SJ31" s="78"/>
      <c r="SK31" s="78"/>
      <c r="SL31" s="78"/>
      <c r="SM31" s="78"/>
      <c r="SN31" s="78"/>
      <c r="SO31" s="78"/>
      <c r="SP31" s="78"/>
      <c r="SQ31" s="78"/>
      <c r="SR31" s="78"/>
      <c r="SS31" s="78"/>
      <c r="ST31" s="78"/>
      <c r="SU31" s="78"/>
      <c r="SV31" s="78"/>
      <c r="SW31" s="78"/>
      <c r="SX31" s="78"/>
      <c r="SY31" s="78"/>
      <c r="SZ31" s="78"/>
      <c r="TA31" s="78"/>
      <c r="TB31" s="78"/>
      <c r="TC31" s="78"/>
      <c r="TD31" s="78"/>
      <c r="TE31" s="78"/>
      <c r="TF31" s="78"/>
      <c r="TG31" s="78"/>
      <c r="TH31" s="78"/>
      <c r="TI31" s="78"/>
      <c r="TJ31" s="78"/>
      <c r="TK31" s="78"/>
      <c r="TL31" s="78"/>
      <c r="TM31" s="78"/>
      <c r="TN31" s="78"/>
      <c r="TO31" s="78"/>
      <c r="TP31" s="78"/>
      <c r="TQ31" s="78"/>
      <c r="TR31" s="78"/>
      <c r="TS31" s="78"/>
      <c r="TT31" s="78"/>
      <c r="TU31" s="78"/>
      <c r="TV31" s="78"/>
      <c r="TW31" s="78"/>
      <c r="TX31" s="78"/>
      <c r="TY31" s="78"/>
      <c r="TZ31" s="78"/>
      <c r="UA31" s="78"/>
      <c r="UB31" s="78"/>
      <c r="UC31" s="78"/>
      <c r="UD31" s="78"/>
      <c r="UE31" s="78"/>
      <c r="UF31" s="78"/>
      <c r="UG31" s="78"/>
      <c r="UH31" s="78"/>
      <c r="UI31" s="78"/>
      <c r="UJ31" s="78"/>
      <c r="UK31" s="78"/>
      <c r="UL31" s="78"/>
      <c r="UM31" s="78"/>
      <c r="UN31" s="78"/>
      <c r="UO31" s="78"/>
      <c r="UP31" s="78"/>
      <c r="UQ31" s="78"/>
      <c r="UR31" s="78"/>
      <c r="US31" s="78"/>
      <c r="UT31" s="78"/>
      <c r="UU31" s="78"/>
      <c r="UV31" s="78"/>
      <c r="UW31" s="78"/>
      <c r="UX31" s="78"/>
      <c r="UY31" s="78"/>
      <c r="UZ31" s="78"/>
      <c r="VA31" s="78"/>
      <c r="VB31" s="78"/>
      <c r="VC31" s="78"/>
      <c r="VD31" s="78"/>
      <c r="VE31" s="78"/>
      <c r="VF31" s="78"/>
      <c r="VG31" s="78"/>
      <c r="VH31" s="78"/>
      <c r="VI31" s="78"/>
      <c r="VJ31" s="78"/>
      <c r="VK31" s="78"/>
      <c r="VL31" s="78"/>
      <c r="VM31" s="78"/>
      <c r="VN31" s="78"/>
      <c r="VO31" s="78"/>
      <c r="VP31" s="78"/>
      <c r="VQ31" s="78"/>
      <c r="VR31" s="78"/>
      <c r="VS31" s="78"/>
      <c r="VT31" s="78"/>
      <c r="VU31" s="78"/>
      <c r="VV31" s="78"/>
      <c r="VW31" s="78"/>
      <c r="VX31" s="78"/>
      <c r="VY31" s="78"/>
      <c r="VZ31" s="78"/>
      <c r="WA31" s="78"/>
      <c r="WB31" s="78"/>
      <c r="WC31" s="78"/>
      <c r="WD31" s="78"/>
      <c r="WE31" s="78"/>
      <c r="WF31" s="78"/>
      <c r="WG31" s="78"/>
      <c r="WH31" s="78"/>
      <c r="WI31" s="78"/>
      <c r="WJ31" s="78"/>
      <c r="WK31" s="78"/>
      <c r="WL31" s="78"/>
      <c r="WM31" s="78"/>
      <c r="WN31" s="78"/>
      <c r="WO31" s="78"/>
      <c r="WP31" s="78"/>
      <c r="WQ31" s="78"/>
      <c r="WR31" s="78"/>
      <c r="WS31" s="78"/>
      <c r="WT31" s="78"/>
      <c r="WU31" s="78"/>
      <c r="WV31" s="78"/>
      <c r="WW31" s="78"/>
      <c r="WX31" s="78"/>
      <c r="WY31" s="78"/>
      <c r="WZ31" s="78"/>
      <c r="XA31" s="78"/>
      <c r="XB31" s="78"/>
      <c r="XC31" s="78"/>
      <c r="XD31" s="78"/>
      <c r="XE31" s="78"/>
      <c r="XF31" s="78"/>
      <c r="XG31" s="78"/>
      <c r="XH31" s="78"/>
      <c r="XI31" s="78"/>
      <c r="XJ31" s="78"/>
      <c r="XK31" s="78"/>
      <c r="XL31" s="78"/>
      <c r="XM31" s="78"/>
      <c r="XN31" s="78"/>
      <c r="XO31" s="78"/>
      <c r="XP31" s="78"/>
      <c r="XQ31" s="78"/>
      <c r="XR31" s="78"/>
      <c r="XS31" s="78"/>
      <c r="XT31" s="78"/>
      <c r="XU31" s="78"/>
      <c r="XV31" s="78"/>
      <c r="XW31" s="78"/>
      <c r="XX31" s="78"/>
      <c r="XY31" s="78"/>
      <c r="XZ31" s="78"/>
      <c r="YA31" s="78"/>
      <c r="YB31" s="78"/>
      <c r="YC31" s="78"/>
      <c r="YD31" s="78"/>
      <c r="YE31" s="78"/>
      <c r="YF31" s="78"/>
      <c r="YG31" s="78"/>
      <c r="YH31" s="78"/>
      <c r="YI31" s="78"/>
      <c r="YJ31" s="78"/>
      <c r="YK31" s="78"/>
      <c r="YL31" s="78"/>
      <c r="YM31" s="78"/>
      <c r="YN31" s="78"/>
      <c r="YO31" s="78"/>
      <c r="YP31" s="78"/>
      <c r="YQ31" s="78"/>
      <c r="YR31" s="78"/>
      <c r="YS31" s="78"/>
      <c r="YT31" s="78"/>
      <c r="YU31" s="78"/>
      <c r="YV31" s="78"/>
      <c r="YW31" s="78"/>
      <c r="YX31" s="78"/>
      <c r="YY31" s="78"/>
      <c r="YZ31" s="78"/>
      <c r="ZA31" s="78"/>
      <c r="ZB31" s="78"/>
      <c r="ZC31" s="78"/>
      <c r="ZD31" s="78"/>
      <c r="ZE31" s="78"/>
      <c r="ZF31" s="78"/>
      <c r="ZG31" s="78"/>
      <c r="ZH31" s="78"/>
      <c r="ZI31" s="78"/>
      <c r="ZJ31" s="78"/>
      <c r="ZK31" s="78"/>
      <c r="ZL31" s="78"/>
      <c r="ZM31" s="78"/>
      <c r="ZN31" s="78"/>
      <c r="ZO31" s="78"/>
      <c r="ZP31" s="78"/>
      <c r="ZQ31" s="78"/>
      <c r="ZR31" s="78"/>
      <c r="ZS31" s="78"/>
      <c r="ZT31" s="78"/>
      <c r="ZU31" s="78"/>
      <c r="ZV31" s="78"/>
      <c r="ZW31" s="78"/>
      <c r="ZX31" s="78"/>
      <c r="ZY31" s="78"/>
      <c r="ZZ31" s="78"/>
      <c r="AAA31" s="78"/>
      <c r="AAB31" s="78"/>
      <c r="AAC31" s="78"/>
      <c r="AAD31" s="78"/>
      <c r="AAE31" s="78"/>
      <c r="AAF31" s="78"/>
      <c r="AAG31" s="78"/>
      <c r="AAH31" s="78"/>
      <c r="AAI31" s="78"/>
      <c r="AAJ31" s="78"/>
      <c r="AAK31" s="78"/>
      <c r="AAL31" s="78"/>
      <c r="AAM31" s="78"/>
      <c r="AAN31" s="78"/>
      <c r="AAO31" s="78"/>
      <c r="AAP31" s="78"/>
      <c r="AAQ31" s="78"/>
      <c r="AAR31" s="78"/>
      <c r="AAS31" s="78"/>
      <c r="AAT31" s="78"/>
      <c r="AAU31" s="78"/>
      <c r="AAV31" s="78"/>
      <c r="AAW31" s="78"/>
      <c r="AAX31" s="78"/>
      <c r="AAY31" s="78"/>
      <c r="AAZ31" s="78"/>
      <c r="ABA31" s="78"/>
      <c r="ABB31" s="78"/>
      <c r="ABC31" s="78"/>
      <c r="ABD31" s="78"/>
      <c r="ABE31" s="78"/>
      <c r="ABF31" s="78"/>
      <c r="ABG31" s="78"/>
      <c r="ABH31" s="78"/>
      <c r="ABI31" s="78"/>
      <c r="ABJ31" s="78"/>
      <c r="ABK31" s="78"/>
      <c r="ABL31" s="78"/>
      <c r="ABM31" s="78"/>
      <c r="ABN31" s="78"/>
      <c r="ABO31" s="78"/>
      <c r="ABP31" s="78"/>
      <c r="ABQ31" s="78"/>
      <c r="ABR31" s="78"/>
      <c r="ABS31" s="78"/>
      <c r="ABT31" s="78"/>
      <c r="ABU31" s="78"/>
      <c r="ABV31" s="78"/>
      <c r="ABW31" s="78"/>
      <c r="ABX31" s="78"/>
      <c r="ABY31" s="78"/>
      <c r="ABZ31" s="78"/>
      <c r="ACA31" s="78"/>
      <c r="ACB31" s="78"/>
      <c r="ACC31" s="78"/>
      <c r="ACD31" s="78"/>
      <c r="ACE31" s="78"/>
      <c r="ACF31" s="78"/>
      <c r="ACG31" s="78"/>
      <c r="ACH31" s="78"/>
      <c r="ACI31" s="78"/>
      <c r="ACJ31" s="78"/>
      <c r="ACK31" s="78"/>
      <c r="ACL31" s="78"/>
      <c r="ACM31" s="78"/>
      <c r="ACN31" s="78"/>
      <c r="ACO31" s="78"/>
      <c r="ACP31" s="78"/>
      <c r="ACQ31" s="78"/>
      <c r="ACR31" s="78"/>
      <c r="ACS31" s="78"/>
      <c r="ACT31" s="78"/>
      <c r="ACU31" s="78"/>
      <c r="ACV31" s="78"/>
      <c r="ACW31" s="78"/>
      <c r="ACX31" s="78"/>
      <c r="ACY31" s="78"/>
      <c r="ACZ31" s="78"/>
      <c r="ADA31" s="78"/>
      <c r="ADB31" s="78"/>
      <c r="ADC31" s="78"/>
      <c r="ADD31" s="78"/>
      <c r="ADE31" s="78"/>
      <c r="ADF31" s="78"/>
      <c r="ADG31" s="78"/>
      <c r="ADH31" s="78"/>
      <c r="ADI31" s="78"/>
      <c r="ADJ31" s="78"/>
      <c r="ADK31" s="78"/>
      <c r="ADL31" s="78"/>
      <c r="ADM31" s="78"/>
      <c r="ADN31" s="78"/>
      <c r="ADO31" s="78"/>
      <c r="ADP31" s="78"/>
      <c r="ADQ31" s="78"/>
      <c r="ADR31" s="78"/>
      <c r="ADS31" s="78"/>
      <c r="ADT31" s="78"/>
      <c r="ADU31" s="78"/>
      <c r="ADV31" s="78"/>
      <c r="ADW31" s="78"/>
      <c r="ADX31" s="78"/>
      <c r="ADY31" s="78"/>
      <c r="ADZ31" s="78"/>
      <c r="AEA31" s="78"/>
      <c r="AEB31" s="78"/>
      <c r="AEC31" s="78"/>
      <c r="AED31" s="78"/>
      <c r="AEE31" s="78"/>
      <c r="AEF31" s="78"/>
      <c r="AEG31" s="78"/>
      <c r="AEH31" s="78"/>
      <c r="AEI31" s="78"/>
      <c r="AEJ31" s="78"/>
      <c r="AEK31" s="78"/>
      <c r="AEL31" s="78"/>
      <c r="AEM31" s="78"/>
      <c r="AEN31" s="78"/>
      <c r="AEO31" s="78"/>
      <c r="AEP31" s="78"/>
      <c r="AEQ31" s="78"/>
      <c r="AER31" s="78"/>
      <c r="AES31" s="78"/>
      <c r="AET31" s="78"/>
      <c r="AEU31" s="78"/>
      <c r="AEV31" s="78"/>
      <c r="AEW31" s="78"/>
      <c r="AEX31" s="78"/>
      <c r="AEY31" s="78"/>
      <c r="AEZ31" s="78"/>
      <c r="AFA31" s="78"/>
      <c r="AFB31" s="78"/>
      <c r="AFC31" s="78"/>
      <c r="AFD31" s="78"/>
      <c r="AFE31" s="78"/>
      <c r="AFF31" s="78"/>
      <c r="AFG31" s="78"/>
      <c r="AFH31" s="78"/>
      <c r="AFI31" s="78"/>
      <c r="AFJ31" s="78"/>
      <c r="AFK31" s="78"/>
      <c r="AFL31" s="78"/>
      <c r="AFM31" s="78"/>
      <c r="AFN31" s="78"/>
      <c r="AFO31" s="78"/>
      <c r="AFP31" s="78"/>
      <c r="AFQ31" s="78"/>
      <c r="AFR31" s="78"/>
      <c r="AFS31" s="78"/>
      <c r="AFT31" s="78"/>
      <c r="AFU31" s="78"/>
      <c r="AFV31" s="78"/>
      <c r="AFW31" s="78"/>
      <c r="AFX31" s="78"/>
      <c r="AFY31" s="78"/>
      <c r="AFZ31" s="78"/>
      <c r="AGA31" s="78"/>
      <c r="AGB31" s="78"/>
      <c r="AGC31" s="78"/>
      <c r="AGD31" s="78"/>
      <c r="AGE31" s="78"/>
      <c r="AGF31" s="78"/>
      <c r="AGG31" s="78"/>
      <c r="AGH31" s="78"/>
      <c r="AGI31" s="78"/>
      <c r="AGJ31" s="78"/>
      <c r="AGK31" s="78"/>
      <c r="AGL31" s="78"/>
      <c r="AGM31" s="78"/>
      <c r="AGN31" s="78"/>
      <c r="AGO31" s="78"/>
      <c r="AGP31" s="78"/>
      <c r="AGQ31" s="78"/>
      <c r="AGR31" s="78"/>
      <c r="AGS31" s="78"/>
      <c r="AGT31" s="78"/>
      <c r="AGU31" s="78"/>
      <c r="AGV31" s="78"/>
      <c r="AGW31" s="78"/>
      <c r="AGX31" s="78"/>
      <c r="AGY31" s="78"/>
      <c r="AGZ31" s="78"/>
      <c r="AHA31" s="78"/>
      <c r="AHB31" s="78"/>
      <c r="AHC31" s="78"/>
      <c r="AHD31" s="78"/>
      <c r="AHE31" s="78"/>
      <c r="AHF31" s="78"/>
      <c r="AHG31" s="78"/>
      <c r="AHH31" s="78"/>
      <c r="AHI31" s="78"/>
      <c r="AHJ31" s="78"/>
      <c r="AHK31" s="78"/>
      <c r="AHL31" s="78"/>
      <c r="AHM31" s="78"/>
      <c r="AHN31" s="78"/>
      <c r="AHO31" s="78"/>
      <c r="AHP31" s="78"/>
      <c r="AHQ31" s="78"/>
      <c r="AHR31" s="78"/>
      <c r="AHS31" s="78"/>
      <c r="AHT31" s="78"/>
      <c r="AHU31" s="78"/>
      <c r="AHV31" s="78"/>
      <c r="AHW31" s="78"/>
      <c r="AHX31" s="78"/>
      <c r="AHY31" s="78"/>
      <c r="AHZ31" s="78"/>
      <c r="AIA31" s="78"/>
      <c r="AIB31" s="78"/>
      <c r="AIC31" s="78"/>
      <c r="AID31" s="78"/>
      <c r="AIE31" s="78"/>
      <c r="AIF31" s="78"/>
      <c r="AIG31" s="78"/>
      <c r="AIH31" s="78"/>
      <c r="AII31" s="78"/>
      <c r="AIJ31" s="78"/>
      <c r="AIK31" s="78"/>
      <c r="AIL31" s="78"/>
      <c r="AIM31" s="78"/>
      <c r="AIN31" s="78"/>
      <c r="AIO31" s="78"/>
      <c r="AIP31" s="78"/>
      <c r="AIQ31" s="78"/>
      <c r="AIR31" s="78"/>
      <c r="AIS31" s="78"/>
      <c r="AIT31" s="78"/>
      <c r="AIU31" s="78"/>
      <c r="AIV31" s="78"/>
      <c r="AIW31" s="78"/>
      <c r="AIX31" s="78"/>
      <c r="AIY31" s="78"/>
      <c r="AIZ31" s="78"/>
      <c r="AJA31" s="78"/>
      <c r="AJB31" s="78"/>
      <c r="AJC31" s="78"/>
      <c r="AJD31" s="78"/>
      <c r="AJE31" s="78"/>
      <c r="AJF31" s="78"/>
      <c r="AJG31" s="78"/>
      <c r="AJH31" s="78"/>
      <c r="AJI31" s="78"/>
      <c r="AJJ31" s="78"/>
      <c r="AJK31" s="78"/>
      <c r="AJL31" s="78"/>
      <c r="AJM31" s="78"/>
      <c r="AJN31" s="78"/>
      <c r="AJO31" s="78"/>
      <c r="AJP31" s="78"/>
      <c r="AJQ31" s="78"/>
      <c r="AJR31" s="78"/>
      <c r="AJS31" s="78"/>
      <c r="AJT31" s="78"/>
      <c r="AJU31" s="78"/>
      <c r="AJV31" s="78"/>
      <c r="AJW31" s="78"/>
      <c r="AJX31" s="78"/>
      <c r="AJY31" s="78"/>
      <c r="AJZ31" s="78"/>
      <c r="AKA31" s="78"/>
      <c r="AKB31" s="78"/>
      <c r="AKC31" s="78"/>
      <c r="AKD31" s="78"/>
      <c r="AKE31" s="78"/>
      <c r="AKF31" s="78"/>
      <c r="AKG31" s="78"/>
      <c r="AKH31" s="78"/>
      <c r="AKI31" s="78"/>
      <c r="AKJ31" s="78"/>
      <c r="AKK31" s="78"/>
      <c r="AKL31" s="78"/>
      <c r="AKM31" s="78"/>
      <c r="AKN31" s="78"/>
      <c r="AKO31" s="78"/>
      <c r="AKP31" s="78"/>
      <c r="AKQ31" s="78"/>
      <c r="AKR31" s="78"/>
      <c r="AKS31" s="78"/>
      <c r="AKT31" s="78"/>
      <c r="AKU31" s="78"/>
      <c r="AKV31" s="78"/>
      <c r="AKW31" s="78"/>
      <c r="AKX31" s="78"/>
      <c r="AKY31" s="78"/>
      <c r="AKZ31" s="78"/>
      <c r="ALA31" s="78"/>
      <c r="ALB31" s="78"/>
      <c r="ALC31" s="78"/>
      <c r="ALD31" s="78"/>
      <c r="ALE31" s="78"/>
      <c r="ALF31" s="78"/>
      <c r="ALG31" s="78"/>
      <c r="ALH31" s="78"/>
      <c r="ALI31" s="78"/>
      <c r="ALJ31" s="78"/>
      <c r="ALK31" s="78"/>
      <c r="ALL31" s="78"/>
      <c r="ALM31" s="78"/>
      <c r="ALN31" s="78"/>
      <c r="ALO31" s="78"/>
      <c r="ALP31" s="78"/>
      <c r="ALQ31" s="78"/>
      <c r="ALR31" s="78"/>
      <c r="ALS31" s="78"/>
      <c r="ALT31" s="78"/>
      <c r="ALU31" s="78"/>
      <c r="ALV31" s="78"/>
      <c r="ALW31" s="78"/>
      <c r="ALX31" s="78"/>
      <c r="ALY31" s="78"/>
      <c r="ALZ31" s="78"/>
      <c r="AMA31" s="78"/>
      <c r="AMB31" s="78"/>
      <c r="AMC31" s="78"/>
      <c r="AMD31" s="78"/>
      <c r="AME31" s="78"/>
      <c r="AMF31" s="78"/>
      <c r="AMG31" s="78"/>
      <c r="AMH31" s="78"/>
      <c r="AMI31" s="78"/>
      <c r="AMJ31" s="78"/>
      <c r="AMK31" s="78"/>
      <c r="AML31" s="78"/>
      <c r="AMM31" s="78"/>
      <c r="AMN31" s="78"/>
    </row>
    <row r="32" spans="1:1028" s="438" customFormat="1">
      <c r="A32" s="355"/>
      <c r="B32" s="449" t="s">
        <v>1484</v>
      </c>
      <c r="C32" s="350" t="s">
        <v>1461</v>
      </c>
      <c r="D32" s="352">
        <v>1</v>
      </c>
      <c r="E32" s="456">
        <f>D32*6</f>
        <v>6</v>
      </c>
      <c r="F32" s="442">
        <f>Cable_Details!I85</f>
        <v>19.28</v>
      </c>
      <c r="G32" s="442">
        <f>E32*F32</f>
        <v>115.68</v>
      </c>
      <c r="H32" s="168"/>
      <c r="I32" s="453">
        <f>D32*26</f>
        <v>26</v>
      </c>
      <c r="J32" s="442">
        <f>Cable_Details!L85</f>
        <v>19.28</v>
      </c>
      <c r="K32" s="442">
        <f>I32*J32</f>
        <v>501.28000000000003</v>
      </c>
      <c r="L32" s="168"/>
      <c r="M32" s="445"/>
      <c r="N32" s="441"/>
      <c r="O32" s="441"/>
      <c r="P32" s="441"/>
      <c r="Q32" s="480"/>
      <c r="R32" s="480"/>
      <c r="S32" s="480"/>
      <c r="T32" s="78"/>
      <c r="U32" s="78"/>
      <c r="V32" s="78"/>
      <c r="W32" s="78"/>
      <c r="X32" s="78"/>
      <c r="Y32" s="78"/>
      <c r="Z32" s="78"/>
      <c r="AA32" s="78"/>
      <c r="AB32" s="78"/>
      <c r="AC32" s="78"/>
      <c r="AD32" s="78"/>
      <c r="AE32" s="78"/>
      <c r="AF32" s="78"/>
      <c r="AG32" s="78"/>
      <c r="AH32" s="78"/>
      <c r="AI32" s="78"/>
      <c r="AJ32" s="78"/>
      <c r="AK32" s="78"/>
      <c r="AL32" s="78"/>
      <c r="AM32" s="78"/>
      <c r="AN32" s="78"/>
      <c r="AO32" s="78"/>
      <c r="AP32" s="78"/>
      <c r="AQ32" s="78"/>
      <c r="AR32" s="78"/>
      <c r="AS32" s="78"/>
      <c r="AT32" s="78"/>
      <c r="AU32" s="78"/>
      <c r="AV32" s="78"/>
      <c r="AW32" s="78"/>
      <c r="AX32" s="78"/>
      <c r="AY32" s="78"/>
      <c r="AZ32" s="78"/>
      <c r="BA32" s="78"/>
      <c r="BB32" s="78"/>
      <c r="BC32" s="78"/>
      <c r="BD32" s="78"/>
      <c r="BE32" s="78"/>
      <c r="BF32" s="78"/>
      <c r="BG32" s="78"/>
      <c r="BH32" s="78"/>
      <c r="BI32" s="78"/>
      <c r="BJ32" s="78"/>
      <c r="BK32" s="78"/>
      <c r="BL32" s="78"/>
      <c r="BM32" s="78"/>
      <c r="BN32" s="78"/>
      <c r="BO32" s="78"/>
      <c r="BP32" s="78"/>
      <c r="BQ32" s="78"/>
      <c r="BR32" s="78"/>
      <c r="BS32" s="78"/>
      <c r="BT32" s="78"/>
      <c r="BU32" s="78"/>
      <c r="BV32" s="78"/>
      <c r="BW32" s="78"/>
      <c r="BX32" s="78"/>
      <c r="BY32" s="78"/>
      <c r="BZ32" s="78"/>
      <c r="CA32" s="78"/>
      <c r="CB32" s="78"/>
      <c r="CC32" s="78"/>
      <c r="CD32" s="78"/>
      <c r="CE32" s="78"/>
      <c r="CF32" s="78"/>
      <c r="CG32" s="78"/>
      <c r="CH32" s="78"/>
      <c r="CI32" s="78"/>
      <c r="CJ32" s="78"/>
      <c r="CK32" s="78"/>
      <c r="CL32" s="78"/>
      <c r="CM32" s="78"/>
      <c r="CN32" s="78"/>
      <c r="CO32" s="78"/>
      <c r="CP32" s="78"/>
      <c r="CQ32" s="78"/>
      <c r="CR32" s="78"/>
      <c r="CS32" s="78"/>
      <c r="CT32" s="78"/>
      <c r="CU32" s="78"/>
      <c r="CV32" s="78"/>
      <c r="CW32" s="78"/>
      <c r="CX32" s="78"/>
      <c r="CY32" s="78"/>
      <c r="CZ32" s="78"/>
      <c r="DA32" s="78"/>
      <c r="DB32" s="78"/>
      <c r="DC32" s="78"/>
      <c r="DD32" s="78"/>
      <c r="DE32" s="78"/>
      <c r="DF32" s="78"/>
      <c r="DG32" s="78"/>
      <c r="DH32" s="78"/>
      <c r="DI32" s="78"/>
      <c r="DJ32" s="78"/>
      <c r="DK32" s="78"/>
      <c r="DL32" s="78"/>
      <c r="DM32" s="78"/>
      <c r="DN32" s="78"/>
      <c r="DO32" s="78"/>
      <c r="DP32" s="78"/>
      <c r="DQ32" s="78"/>
      <c r="DR32" s="78"/>
      <c r="DS32" s="78"/>
      <c r="DT32" s="78"/>
      <c r="DU32" s="78"/>
      <c r="DV32" s="78"/>
      <c r="DW32" s="78"/>
      <c r="DX32" s="78"/>
      <c r="DY32" s="78"/>
      <c r="DZ32" s="78"/>
      <c r="EA32" s="78"/>
      <c r="EB32" s="78"/>
      <c r="EC32" s="78"/>
      <c r="ED32" s="78"/>
      <c r="EE32" s="78"/>
      <c r="EF32" s="78"/>
      <c r="EG32" s="78"/>
      <c r="EH32" s="78"/>
      <c r="EI32" s="78"/>
      <c r="EJ32" s="78"/>
      <c r="EK32" s="78"/>
      <c r="EL32" s="78"/>
      <c r="EM32" s="78"/>
      <c r="EN32" s="78"/>
      <c r="EO32" s="78"/>
      <c r="EP32" s="78"/>
      <c r="EQ32" s="78"/>
      <c r="ER32" s="78"/>
      <c r="ES32" s="78"/>
      <c r="ET32" s="78"/>
      <c r="EU32" s="78"/>
      <c r="EV32" s="78"/>
      <c r="EW32" s="78"/>
      <c r="EX32" s="78"/>
      <c r="EY32" s="78"/>
      <c r="EZ32" s="78"/>
      <c r="FA32" s="78"/>
      <c r="FB32" s="78"/>
      <c r="FC32" s="78"/>
      <c r="FD32" s="78"/>
      <c r="FE32" s="78"/>
      <c r="FF32" s="78"/>
      <c r="FG32" s="78"/>
      <c r="FH32" s="78"/>
      <c r="FI32" s="78"/>
      <c r="FJ32" s="78"/>
      <c r="FK32" s="78"/>
      <c r="FL32" s="78"/>
      <c r="FM32" s="78"/>
      <c r="FN32" s="78"/>
      <c r="FO32" s="78"/>
      <c r="FP32" s="78"/>
      <c r="FQ32" s="78"/>
      <c r="FR32" s="78"/>
      <c r="FS32" s="78"/>
      <c r="FT32" s="78"/>
      <c r="FU32" s="78"/>
      <c r="FV32" s="78"/>
      <c r="FW32" s="78"/>
      <c r="FX32" s="78"/>
      <c r="FY32" s="78"/>
      <c r="FZ32" s="78"/>
      <c r="GA32" s="78"/>
      <c r="GB32" s="78"/>
      <c r="GC32" s="78"/>
      <c r="GD32" s="78"/>
      <c r="GE32" s="78"/>
      <c r="GF32" s="78"/>
      <c r="GG32" s="78"/>
      <c r="GH32" s="78"/>
      <c r="GI32" s="78"/>
      <c r="GJ32" s="78"/>
      <c r="GK32" s="78"/>
      <c r="GL32" s="78"/>
      <c r="GM32" s="78"/>
      <c r="GN32" s="78"/>
      <c r="GO32" s="78"/>
      <c r="GP32" s="78"/>
      <c r="GQ32" s="78"/>
      <c r="GR32" s="78"/>
      <c r="GS32" s="78"/>
      <c r="GT32" s="78"/>
      <c r="GU32" s="78"/>
      <c r="GV32" s="78"/>
      <c r="GW32" s="78"/>
      <c r="GX32" s="78"/>
      <c r="GY32" s="78"/>
      <c r="GZ32" s="78"/>
      <c r="HA32" s="78"/>
      <c r="HB32" s="78"/>
      <c r="HC32" s="78"/>
      <c r="HD32" s="78"/>
      <c r="HE32" s="78"/>
      <c r="HF32" s="78"/>
      <c r="HG32" s="78"/>
      <c r="HH32" s="78"/>
      <c r="HI32" s="78"/>
      <c r="HJ32" s="78"/>
      <c r="HK32" s="78"/>
      <c r="HL32" s="78"/>
      <c r="HM32" s="78"/>
      <c r="HN32" s="78"/>
      <c r="HO32" s="78"/>
      <c r="HP32" s="78"/>
      <c r="HQ32" s="78"/>
      <c r="HR32" s="78"/>
      <c r="HS32" s="78"/>
      <c r="HT32" s="78"/>
      <c r="HU32" s="78"/>
      <c r="HV32" s="78"/>
      <c r="HW32" s="78"/>
      <c r="HX32" s="78"/>
      <c r="HY32" s="78"/>
      <c r="HZ32" s="78"/>
      <c r="IA32" s="78"/>
      <c r="IB32" s="78"/>
      <c r="IC32" s="78"/>
      <c r="ID32" s="78"/>
      <c r="IE32" s="78"/>
      <c r="IF32" s="78"/>
      <c r="IG32" s="78"/>
      <c r="IH32" s="78"/>
      <c r="II32" s="78"/>
      <c r="IJ32" s="78"/>
      <c r="IK32" s="78"/>
      <c r="IL32" s="78"/>
      <c r="IM32" s="78"/>
      <c r="IN32" s="78"/>
      <c r="IO32" s="78"/>
      <c r="IP32" s="78"/>
      <c r="IQ32" s="78"/>
      <c r="IR32" s="78"/>
      <c r="IS32" s="78"/>
      <c r="IT32" s="78"/>
      <c r="IU32" s="78"/>
      <c r="IV32" s="78"/>
      <c r="IW32" s="78"/>
      <c r="IX32" s="78"/>
      <c r="IY32" s="78"/>
      <c r="IZ32" s="78"/>
      <c r="JA32" s="78"/>
      <c r="JB32" s="78"/>
      <c r="JC32" s="78"/>
      <c r="JD32" s="78"/>
      <c r="JE32" s="78"/>
      <c r="JF32" s="78"/>
      <c r="JG32" s="78"/>
      <c r="JH32" s="78"/>
      <c r="JI32" s="78"/>
      <c r="JJ32" s="78"/>
      <c r="JK32" s="78"/>
      <c r="JL32" s="78"/>
      <c r="JM32" s="78"/>
      <c r="JN32" s="78"/>
      <c r="JO32" s="78"/>
      <c r="JP32" s="78"/>
      <c r="JQ32" s="78"/>
      <c r="JR32" s="78"/>
      <c r="JS32" s="78"/>
      <c r="JT32" s="78"/>
      <c r="JU32" s="78"/>
      <c r="JV32" s="78"/>
      <c r="JW32" s="78"/>
      <c r="JX32" s="78"/>
      <c r="JY32" s="78"/>
      <c r="JZ32" s="78"/>
      <c r="KA32" s="78"/>
      <c r="KB32" s="78"/>
      <c r="KC32" s="78"/>
      <c r="KD32" s="78"/>
      <c r="KE32" s="78"/>
      <c r="KF32" s="78"/>
      <c r="KG32" s="78"/>
      <c r="KH32" s="78"/>
      <c r="KI32" s="78"/>
      <c r="KJ32" s="78"/>
      <c r="KK32" s="78"/>
      <c r="KL32" s="78"/>
      <c r="KM32" s="78"/>
      <c r="KN32" s="78"/>
      <c r="KO32" s="78"/>
      <c r="KP32" s="78"/>
      <c r="KQ32" s="78"/>
      <c r="KR32" s="78"/>
      <c r="KS32" s="78"/>
      <c r="KT32" s="78"/>
      <c r="KU32" s="78"/>
      <c r="KV32" s="78"/>
      <c r="KW32" s="78"/>
      <c r="KX32" s="78"/>
      <c r="KY32" s="78"/>
      <c r="KZ32" s="78"/>
      <c r="LA32" s="78"/>
      <c r="LB32" s="78"/>
      <c r="LC32" s="78"/>
      <c r="LD32" s="78"/>
      <c r="LE32" s="78"/>
      <c r="LF32" s="78"/>
      <c r="LG32" s="78"/>
      <c r="LH32" s="78"/>
      <c r="LI32" s="78"/>
      <c r="LJ32" s="78"/>
      <c r="LK32" s="78"/>
      <c r="LL32" s="78"/>
      <c r="LM32" s="78"/>
      <c r="LN32" s="78"/>
      <c r="LO32" s="78"/>
      <c r="LP32" s="78"/>
      <c r="LQ32" s="78"/>
      <c r="LR32" s="78"/>
      <c r="LS32" s="78"/>
      <c r="LT32" s="78"/>
      <c r="LU32" s="78"/>
      <c r="LV32" s="78"/>
      <c r="LW32" s="78"/>
      <c r="LX32" s="78"/>
      <c r="LY32" s="78"/>
      <c r="LZ32" s="78"/>
      <c r="MA32" s="78"/>
      <c r="MB32" s="78"/>
      <c r="MC32" s="78"/>
      <c r="MD32" s="78"/>
      <c r="ME32" s="78"/>
      <c r="MF32" s="78"/>
      <c r="MG32" s="78"/>
      <c r="MH32" s="78"/>
      <c r="MI32" s="78"/>
      <c r="MJ32" s="78"/>
      <c r="MK32" s="78"/>
      <c r="ML32" s="78"/>
      <c r="MM32" s="78"/>
      <c r="MN32" s="78"/>
      <c r="MO32" s="78"/>
      <c r="MP32" s="78"/>
      <c r="MQ32" s="78"/>
      <c r="MR32" s="78"/>
      <c r="MS32" s="78"/>
      <c r="MT32" s="78"/>
      <c r="MU32" s="78"/>
      <c r="MV32" s="78"/>
      <c r="MW32" s="78"/>
      <c r="MX32" s="78"/>
      <c r="MY32" s="78"/>
      <c r="MZ32" s="78"/>
      <c r="NA32" s="78"/>
      <c r="NB32" s="78"/>
      <c r="NC32" s="78"/>
      <c r="ND32" s="78"/>
      <c r="NE32" s="78"/>
      <c r="NF32" s="78"/>
      <c r="NG32" s="78"/>
      <c r="NH32" s="78"/>
      <c r="NI32" s="78"/>
      <c r="NJ32" s="78"/>
      <c r="NK32" s="78"/>
      <c r="NL32" s="78"/>
      <c r="NM32" s="78"/>
      <c r="NN32" s="78"/>
      <c r="NO32" s="78"/>
      <c r="NP32" s="78"/>
      <c r="NQ32" s="78"/>
      <c r="NR32" s="78"/>
      <c r="NS32" s="78"/>
      <c r="NT32" s="78"/>
      <c r="NU32" s="78"/>
      <c r="NV32" s="78"/>
      <c r="NW32" s="78"/>
      <c r="NX32" s="78"/>
      <c r="NY32" s="78"/>
      <c r="NZ32" s="78"/>
      <c r="OA32" s="78"/>
      <c r="OB32" s="78"/>
      <c r="OC32" s="78"/>
      <c r="OD32" s="78"/>
      <c r="OE32" s="78"/>
      <c r="OF32" s="78"/>
      <c r="OG32" s="78"/>
      <c r="OH32" s="78"/>
      <c r="OI32" s="78"/>
      <c r="OJ32" s="78"/>
      <c r="OK32" s="78"/>
      <c r="OL32" s="78"/>
      <c r="OM32" s="78"/>
      <c r="ON32" s="78"/>
      <c r="OO32" s="78"/>
      <c r="OP32" s="78"/>
      <c r="OQ32" s="78"/>
      <c r="OR32" s="78"/>
      <c r="OS32" s="78"/>
      <c r="OT32" s="78"/>
      <c r="OU32" s="78"/>
      <c r="OV32" s="78"/>
      <c r="OW32" s="78"/>
      <c r="OX32" s="78"/>
      <c r="OY32" s="78"/>
      <c r="OZ32" s="78"/>
      <c r="PA32" s="78"/>
      <c r="PB32" s="78"/>
      <c r="PC32" s="78"/>
      <c r="PD32" s="78"/>
      <c r="PE32" s="78"/>
      <c r="PF32" s="78"/>
      <c r="PG32" s="78"/>
      <c r="PH32" s="78"/>
      <c r="PI32" s="78"/>
      <c r="PJ32" s="78"/>
      <c r="PK32" s="78"/>
      <c r="PL32" s="78"/>
      <c r="PM32" s="78"/>
      <c r="PN32" s="78"/>
      <c r="PO32" s="78"/>
      <c r="PP32" s="78"/>
      <c r="PQ32" s="78"/>
      <c r="PR32" s="78"/>
      <c r="PS32" s="78"/>
      <c r="PT32" s="78"/>
      <c r="PU32" s="78"/>
      <c r="PV32" s="78"/>
      <c r="PW32" s="78"/>
      <c r="PX32" s="78"/>
      <c r="PY32" s="78"/>
      <c r="PZ32" s="78"/>
      <c r="QA32" s="78"/>
      <c r="QB32" s="78"/>
      <c r="QC32" s="78"/>
      <c r="QD32" s="78"/>
      <c r="QE32" s="78"/>
      <c r="QF32" s="78"/>
      <c r="QG32" s="78"/>
      <c r="QH32" s="78"/>
      <c r="QI32" s="78"/>
      <c r="QJ32" s="78"/>
      <c r="QK32" s="78"/>
      <c r="QL32" s="78"/>
      <c r="QM32" s="78"/>
      <c r="QN32" s="78"/>
      <c r="QO32" s="78"/>
      <c r="QP32" s="78"/>
      <c r="QQ32" s="78"/>
      <c r="QR32" s="78"/>
      <c r="QS32" s="78"/>
      <c r="QT32" s="78"/>
      <c r="QU32" s="78"/>
      <c r="QV32" s="78"/>
      <c r="QW32" s="78"/>
      <c r="QX32" s="78"/>
      <c r="QY32" s="78"/>
      <c r="QZ32" s="78"/>
      <c r="RA32" s="78"/>
      <c r="RB32" s="78"/>
      <c r="RC32" s="78"/>
      <c r="RD32" s="78"/>
      <c r="RE32" s="78"/>
      <c r="RF32" s="78"/>
      <c r="RG32" s="78"/>
      <c r="RH32" s="78"/>
      <c r="RI32" s="78"/>
      <c r="RJ32" s="78"/>
      <c r="RK32" s="78"/>
      <c r="RL32" s="78"/>
      <c r="RM32" s="78"/>
      <c r="RN32" s="78"/>
      <c r="RO32" s="78"/>
      <c r="RP32" s="78"/>
      <c r="RQ32" s="78"/>
      <c r="RR32" s="78"/>
      <c r="RS32" s="78"/>
      <c r="RT32" s="78"/>
      <c r="RU32" s="78"/>
      <c r="RV32" s="78"/>
      <c r="RW32" s="78"/>
      <c r="RX32" s="78"/>
      <c r="RY32" s="78"/>
      <c r="RZ32" s="78"/>
      <c r="SA32" s="78"/>
      <c r="SB32" s="78"/>
      <c r="SC32" s="78"/>
      <c r="SD32" s="78"/>
      <c r="SE32" s="78"/>
      <c r="SF32" s="78"/>
      <c r="SG32" s="78"/>
      <c r="SH32" s="78"/>
      <c r="SI32" s="78"/>
      <c r="SJ32" s="78"/>
      <c r="SK32" s="78"/>
      <c r="SL32" s="78"/>
      <c r="SM32" s="78"/>
      <c r="SN32" s="78"/>
      <c r="SO32" s="78"/>
      <c r="SP32" s="78"/>
      <c r="SQ32" s="78"/>
      <c r="SR32" s="78"/>
      <c r="SS32" s="78"/>
      <c r="ST32" s="78"/>
      <c r="SU32" s="78"/>
      <c r="SV32" s="78"/>
      <c r="SW32" s="78"/>
      <c r="SX32" s="78"/>
      <c r="SY32" s="78"/>
      <c r="SZ32" s="78"/>
      <c r="TA32" s="78"/>
      <c r="TB32" s="78"/>
      <c r="TC32" s="78"/>
      <c r="TD32" s="78"/>
      <c r="TE32" s="78"/>
      <c r="TF32" s="78"/>
      <c r="TG32" s="78"/>
      <c r="TH32" s="78"/>
      <c r="TI32" s="78"/>
      <c r="TJ32" s="78"/>
      <c r="TK32" s="78"/>
      <c r="TL32" s="78"/>
      <c r="TM32" s="78"/>
      <c r="TN32" s="78"/>
      <c r="TO32" s="78"/>
      <c r="TP32" s="78"/>
      <c r="TQ32" s="78"/>
      <c r="TR32" s="78"/>
      <c r="TS32" s="78"/>
      <c r="TT32" s="78"/>
      <c r="TU32" s="78"/>
      <c r="TV32" s="78"/>
      <c r="TW32" s="78"/>
      <c r="TX32" s="78"/>
      <c r="TY32" s="78"/>
      <c r="TZ32" s="78"/>
      <c r="UA32" s="78"/>
      <c r="UB32" s="78"/>
      <c r="UC32" s="78"/>
      <c r="UD32" s="78"/>
      <c r="UE32" s="78"/>
      <c r="UF32" s="78"/>
      <c r="UG32" s="78"/>
      <c r="UH32" s="78"/>
      <c r="UI32" s="78"/>
      <c r="UJ32" s="78"/>
      <c r="UK32" s="78"/>
      <c r="UL32" s="78"/>
      <c r="UM32" s="78"/>
      <c r="UN32" s="78"/>
      <c r="UO32" s="78"/>
      <c r="UP32" s="78"/>
      <c r="UQ32" s="78"/>
      <c r="UR32" s="78"/>
      <c r="US32" s="78"/>
      <c r="UT32" s="78"/>
      <c r="UU32" s="78"/>
      <c r="UV32" s="78"/>
      <c r="UW32" s="78"/>
      <c r="UX32" s="78"/>
      <c r="UY32" s="78"/>
      <c r="UZ32" s="78"/>
      <c r="VA32" s="78"/>
      <c r="VB32" s="78"/>
      <c r="VC32" s="78"/>
      <c r="VD32" s="78"/>
      <c r="VE32" s="78"/>
      <c r="VF32" s="78"/>
      <c r="VG32" s="78"/>
      <c r="VH32" s="78"/>
      <c r="VI32" s="78"/>
      <c r="VJ32" s="78"/>
      <c r="VK32" s="78"/>
      <c r="VL32" s="78"/>
      <c r="VM32" s="78"/>
      <c r="VN32" s="78"/>
      <c r="VO32" s="78"/>
      <c r="VP32" s="78"/>
      <c r="VQ32" s="78"/>
      <c r="VR32" s="78"/>
      <c r="VS32" s="78"/>
      <c r="VT32" s="78"/>
      <c r="VU32" s="78"/>
      <c r="VV32" s="78"/>
      <c r="VW32" s="78"/>
      <c r="VX32" s="78"/>
      <c r="VY32" s="78"/>
      <c r="VZ32" s="78"/>
      <c r="WA32" s="78"/>
      <c r="WB32" s="78"/>
      <c r="WC32" s="78"/>
      <c r="WD32" s="78"/>
      <c r="WE32" s="78"/>
      <c r="WF32" s="78"/>
      <c r="WG32" s="78"/>
      <c r="WH32" s="78"/>
      <c r="WI32" s="78"/>
      <c r="WJ32" s="78"/>
      <c r="WK32" s="78"/>
      <c r="WL32" s="78"/>
      <c r="WM32" s="78"/>
      <c r="WN32" s="78"/>
      <c r="WO32" s="78"/>
      <c r="WP32" s="78"/>
      <c r="WQ32" s="78"/>
      <c r="WR32" s="78"/>
      <c r="WS32" s="78"/>
      <c r="WT32" s="78"/>
      <c r="WU32" s="78"/>
      <c r="WV32" s="78"/>
      <c r="WW32" s="78"/>
      <c r="WX32" s="78"/>
      <c r="WY32" s="78"/>
      <c r="WZ32" s="78"/>
      <c r="XA32" s="78"/>
      <c r="XB32" s="78"/>
      <c r="XC32" s="78"/>
      <c r="XD32" s="78"/>
      <c r="XE32" s="78"/>
      <c r="XF32" s="78"/>
      <c r="XG32" s="78"/>
      <c r="XH32" s="78"/>
      <c r="XI32" s="78"/>
      <c r="XJ32" s="78"/>
      <c r="XK32" s="78"/>
      <c r="XL32" s="78"/>
      <c r="XM32" s="78"/>
      <c r="XN32" s="78"/>
      <c r="XO32" s="78"/>
      <c r="XP32" s="78"/>
      <c r="XQ32" s="78"/>
      <c r="XR32" s="78"/>
      <c r="XS32" s="78"/>
      <c r="XT32" s="78"/>
      <c r="XU32" s="78"/>
      <c r="XV32" s="78"/>
      <c r="XW32" s="78"/>
      <c r="XX32" s="78"/>
      <c r="XY32" s="78"/>
      <c r="XZ32" s="78"/>
      <c r="YA32" s="78"/>
      <c r="YB32" s="78"/>
      <c r="YC32" s="78"/>
      <c r="YD32" s="78"/>
      <c r="YE32" s="78"/>
      <c r="YF32" s="78"/>
      <c r="YG32" s="78"/>
      <c r="YH32" s="78"/>
      <c r="YI32" s="78"/>
      <c r="YJ32" s="78"/>
      <c r="YK32" s="78"/>
      <c r="YL32" s="78"/>
      <c r="YM32" s="78"/>
      <c r="YN32" s="78"/>
      <c r="YO32" s="78"/>
      <c r="YP32" s="78"/>
      <c r="YQ32" s="78"/>
      <c r="YR32" s="78"/>
      <c r="YS32" s="78"/>
      <c r="YT32" s="78"/>
      <c r="YU32" s="78"/>
      <c r="YV32" s="78"/>
      <c r="YW32" s="78"/>
      <c r="YX32" s="78"/>
      <c r="YY32" s="78"/>
      <c r="YZ32" s="78"/>
      <c r="ZA32" s="78"/>
      <c r="ZB32" s="78"/>
      <c r="ZC32" s="78"/>
      <c r="ZD32" s="78"/>
      <c r="ZE32" s="78"/>
      <c r="ZF32" s="78"/>
      <c r="ZG32" s="78"/>
      <c r="ZH32" s="78"/>
      <c r="ZI32" s="78"/>
      <c r="ZJ32" s="78"/>
      <c r="ZK32" s="78"/>
      <c r="ZL32" s="78"/>
      <c r="ZM32" s="78"/>
      <c r="ZN32" s="78"/>
      <c r="ZO32" s="78"/>
      <c r="ZP32" s="78"/>
      <c r="ZQ32" s="78"/>
      <c r="ZR32" s="78"/>
      <c r="ZS32" s="78"/>
      <c r="ZT32" s="78"/>
      <c r="ZU32" s="78"/>
      <c r="ZV32" s="78"/>
      <c r="ZW32" s="78"/>
      <c r="ZX32" s="78"/>
      <c r="ZY32" s="78"/>
      <c r="ZZ32" s="78"/>
      <c r="AAA32" s="78"/>
      <c r="AAB32" s="78"/>
      <c r="AAC32" s="78"/>
      <c r="AAD32" s="78"/>
      <c r="AAE32" s="78"/>
      <c r="AAF32" s="78"/>
      <c r="AAG32" s="78"/>
      <c r="AAH32" s="78"/>
      <c r="AAI32" s="78"/>
      <c r="AAJ32" s="78"/>
      <c r="AAK32" s="78"/>
      <c r="AAL32" s="78"/>
      <c r="AAM32" s="78"/>
      <c r="AAN32" s="78"/>
      <c r="AAO32" s="78"/>
      <c r="AAP32" s="78"/>
      <c r="AAQ32" s="78"/>
      <c r="AAR32" s="78"/>
      <c r="AAS32" s="78"/>
      <c r="AAT32" s="78"/>
      <c r="AAU32" s="78"/>
      <c r="AAV32" s="78"/>
      <c r="AAW32" s="78"/>
      <c r="AAX32" s="78"/>
      <c r="AAY32" s="78"/>
      <c r="AAZ32" s="78"/>
      <c r="ABA32" s="78"/>
      <c r="ABB32" s="78"/>
      <c r="ABC32" s="78"/>
      <c r="ABD32" s="78"/>
      <c r="ABE32" s="78"/>
      <c r="ABF32" s="78"/>
      <c r="ABG32" s="78"/>
      <c r="ABH32" s="78"/>
      <c r="ABI32" s="78"/>
      <c r="ABJ32" s="78"/>
      <c r="ABK32" s="78"/>
      <c r="ABL32" s="78"/>
      <c r="ABM32" s="78"/>
      <c r="ABN32" s="78"/>
      <c r="ABO32" s="78"/>
      <c r="ABP32" s="78"/>
      <c r="ABQ32" s="78"/>
      <c r="ABR32" s="78"/>
      <c r="ABS32" s="78"/>
      <c r="ABT32" s="78"/>
      <c r="ABU32" s="78"/>
      <c r="ABV32" s="78"/>
      <c r="ABW32" s="78"/>
      <c r="ABX32" s="78"/>
      <c r="ABY32" s="78"/>
      <c r="ABZ32" s="78"/>
      <c r="ACA32" s="78"/>
      <c r="ACB32" s="78"/>
      <c r="ACC32" s="78"/>
      <c r="ACD32" s="78"/>
      <c r="ACE32" s="78"/>
      <c r="ACF32" s="78"/>
      <c r="ACG32" s="78"/>
      <c r="ACH32" s="78"/>
      <c r="ACI32" s="78"/>
      <c r="ACJ32" s="78"/>
      <c r="ACK32" s="78"/>
      <c r="ACL32" s="78"/>
      <c r="ACM32" s="78"/>
      <c r="ACN32" s="78"/>
      <c r="ACO32" s="78"/>
      <c r="ACP32" s="78"/>
      <c r="ACQ32" s="78"/>
      <c r="ACR32" s="78"/>
      <c r="ACS32" s="78"/>
      <c r="ACT32" s="78"/>
      <c r="ACU32" s="78"/>
      <c r="ACV32" s="78"/>
      <c r="ACW32" s="78"/>
      <c r="ACX32" s="78"/>
      <c r="ACY32" s="78"/>
      <c r="ACZ32" s="78"/>
      <c r="ADA32" s="78"/>
      <c r="ADB32" s="78"/>
      <c r="ADC32" s="78"/>
      <c r="ADD32" s="78"/>
      <c r="ADE32" s="78"/>
      <c r="ADF32" s="78"/>
      <c r="ADG32" s="78"/>
      <c r="ADH32" s="78"/>
      <c r="ADI32" s="78"/>
      <c r="ADJ32" s="78"/>
      <c r="ADK32" s="78"/>
      <c r="ADL32" s="78"/>
      <c r="ADM32" s="78"/>
      <c r="ADN32" s="78"/>
      <c r="ADO32" s="78"/>
      <c r="ADP32" s="78"/>
      <c r="ADQ32" s="78"/>
      <c r="ADR32" s="78"/>
      <c r="ADS32" s="78"/>
      <c r="ADT32" s="78"/>
      <c r="ADU32" s="78"/>
      <c r="ADV32" s="78"/>
      <c r="ADW32" s="78"/>
      <c r="ADX32" s="78"/>
      <c r="ADY32" s="78"/>
      <c r="ADZ32" s="78"/>
      <c r="AEA32" s="78"/>
      <c r="AEB32" s="78"/>
      <c r="AEC32" s="78"/>
      <c r="AED32" s="78"/>
      <c r="AEE32" s="78"/>
      <c r="AEF32" s="78"/>
      <c r="AEG32" s="78"/>
      <c r="AEH32" s="78"/>
      <c r="AEI32" s="78"/>
      <c r="AEJ32" s="78"/>
      <c r="AEK32" s="78"/>
      <c r="AEL32" s="78"/>
      <c r="AEM32" s="78"/>
      <c r="AEN32" s="78"/>
      <c r="AEO32" s="78"/>
      <c r="AEP32" s="78"/>
      <c r="AEQ32" s="78"/>
      <c r="AER32" s="78"/>
      <c r="AES32" s="78"/>
      <c r="AET32" s="78"/>
      <c r="AEU32" s="78"/>
      <c r="AEV32" s="78"/>
      <c r="AEW32" s="78"/>
      <c r="AEX32" s="78"/>
      <c r="AEY32" s="78"/>
      <c r="AEZ32" s="78"/>
      <c r="AFA32" s="78"/>
      <c r="AFB32" s="78"/>
      <c r="AFC32" s="78"/>
      <c r="AFD32" s="78"/>
      <c r="AFE32" s="78"/>
      <c r="AFF32" s="78"/>
      <c r="AFG32" s="78"/>
      <c r="AFH32" s="78"/>
      <c r="AFI32" s="78"/>
      <c r="AFJ32" s="78"/>
      <c r="AFK32" s="78"/>
      <c r="AFL32" s="78"/>
      <c r="AFM32" s="78"/>
      <c r="AFN32" s="78"/>
      <c r="AFO32" s="78"/>
      <c r="AFP32" s="78"/>
      <c r="AFQ32" s="78"/>
      <c r="AFR32" s="78"/>
      <c r="AFS32" s="78"/>
      <c r="AFT32" s="78"/>
      <c r="AFU32" s="78"/>
      <c r="AFV32" s="78"/>
      <c r="AFW32" s="78"/>
      <c r="AFX32" s="78"/>
      <c r="AFY32" s="78"/>
      <c r="AFZ32" s="78"/>
      <c r="AGA32" s="78"/>
      <c r="AGB32" s="78"/>
      <c r="AGC32" s="78"/>
      <c r="AGD32" s="78"/>
      <c r="AGE32" s="78"/>
      <c r="AGF32" s="78"/>
      <c r="AGG32" s="78"/>
      <c r="AGH32" s="78"/>
      <c r="AGI32" s="78"/>
      <c r="AGJ32" s="78"/>
      <c r="AGK32" s="78"/>
      <c r="AGL32" s="78"/>
      <c r="AGM32" s="78"/>
      <c r="AGN32" s="78"/>
      <c r="AGO32" s="78"/>
      <c r="AGP32" s="78"/>
      <c r="AGQ32" s="78"/>
      <c r="AGR32" s="78"/>
      <c r="AGS32" s="78"/>
      <c r="AGT32" s="78"/>
      <c r="AGU32" s="78"/>
      <c r="AGV32" s="78"/>
      <c r="AGW32" s="78"/>
      <c r="AGX32" s="78"/>
      <c r="AGY32" s="78"/>
      <c r="AGZ32" s="78"/>
      <c r="AHA32" s="78"/>
      <c r="AHB32" s="78"/>
      <c r="AHC32" s="78"/>
      <c r="AHD32" s="78"/>
      <c r="AHE32" s="78"/>
      <c r="AHF32" s="78"/>
      <c r="AHG32" s="78"/>
      <c r="AHH32" s="78"/>
      <c r="AHI32" s="78"/>
      <c r="AHJ32" s="78"/>
      <c r="AHK32" s="78"/>
      <c r="AHL32" s="78"/>
      <c r="AHM32" s="78"/>
      <c r="AHN32" s="78"/>
      <c r="AHO32" s="78"/>
      <c r="AHP32" s="78"/>
      <c r="AHQ32" s="78"/>
      <c r="AHR32" s="78"/>
      <c r="AHS32" s="78"/>
      <c r="AHT32" s="78"/>
      <c r="AHU32" s="78"/>
      <c r="AHV32" s="78"/>
      <c r="AHW32" s="78"/>
      <c r="AHX32" s="78"/>
      <c r="AHY32" s="78"/>
      <c r="AHZ32" s="78"/>
      <c r="AIA32" s="78"/>
      <c r="AIB32" s="78"/>
      <c r="AIC32" s="78"/>
      <c r="AID32" s="78"/>
      <c r="AIE32" s="78"/>
      <c r="AIF32" s="78"/>
      <c r="AIG32" s="78"/>
      <c r="AIH32" s="78"/>
      <c r="AII32" s="78"/>
      <c r="AIJ32" s="78"/>
      <c r="AIK32" s="78"/>
      <c r="AIL32" s="78"/>
      <c r="AIM32" s="78"/>
      <c r="AIN32" s="78"/>
      <c r="AIO32" s="78"/>
      <c r="AIP32" s="78"/>
      <c r="AIQ32" s="78"/>
      <c r="AIR32" s="78"/>
      <c r="AIS32" s="78"/>
      <c r="AIT32" s="78"/>
      <c r="AIU32" s="78"/>
      <c r="AIV32" s="78"/>
      <c r="AIW32" s="78"/>
      <c r="AIX32" s="78"/>
      <c r="AIY32" s="78"/>
      <c r="AIZ32" s="78"/>
      <c r="AJA32" s="78"/>
      <c r="AJB32" s="78"/>
      <c r="AJC32" s="78"/>
      <c r="AJD32" s="78"/>
      <c r="AJE32" s="78"/>
      <c r="AJF32" s="78"/>
      <c r="AJG32" s="78"/>
      <c r="AJH32" s="78"/>
      <c r="AJI32" s="78"/>
      <c r="AJJ32" s="78"/>
      <c r="AJK32" s="78"/>
      <c r="AJL32" s="78"/>
      <c r="AJM32" s="78"/>
      <c r="AJN32" s="78"/>
      <c r="AJO32" s="78"/>
      <c r="AJP32" s="78"/>
      <c r="AJQ32" s="78"/>
      <c r="AJR32" s="78"/>
      <c r="AJS32" s="78"/>
      <c r="AJT32" s="78"/>
      <c r="AJU32" s="78"/>
      <c r="AJV32" s="78"/>
      <c r="AJW32" s="78"/>
      <c r="AJX32" s="78"/>
      <c r="AJY32" s="78"/>
      <c r="AJZ32" s="78"/>
      <c r="AKA32" s="78"/>
      <c r="AKB32" s="78"/>
      <c r="AKC32" s="78"/>
      <c r="AKD32" s="78"/>
      <c r="AKE32" s="78"/>
      <c r="AKF32" s="78"/>
      <c r="AKG32" s="78"/>
      <c r="AKH32" s="78"/>
      <c r="AKI32" s="78"/>
      <c r="AKJ32" s="78"/>
      <c r="AKK32" s="78"/>
      <c r="AKL32" s="78"/>
      <c r="AKM32" s="78"/>
      <c r="AKN32" s="78"/>
      <c r="AKO32" s="78"/>
      <c r="AKP32" s="78"/>
      <c r="AKQ32" s="78"/>
      <c r="AKR32" s="78"/>
      <c r="AKS32" s="78"/>
      <c r="AKT32" s="78"/>
      <c r="AKU32" s="78"/>
      <c r="AKV32" s="78"/>
      <c r="AKW32" s="78"/>
      <c r="AKX32" s="78"/>
      <c r="AKY32" s="78"/>
      <c r="AKZ32" s="78"/>
      <c r="ALA32" s="78"/>
      <c r="ALB32" s="78"/>
      <c r="ALC32" s="78"/>
      <c r="ALD32" s="78"/>
      <c r="ALE32" s="78"/>
      <c r="ALF32" s="78"/>
      <c r="ALG32" s="78"/>
      <c r="ALH32" s="78"/>
      <c r="ALI32" s="78"/>
      <c r="ALJ32" s="78"/>
      <c r="ALK32" s="78"/>
      <c r="ALL32" s="78"/>
      <c r="ALM32" s="78"/>
      <c r="ALN32" s="78"/>
      <c r="ALO32" s="78"/>
      <c r="ALP32" s="78"/>
      <c r="ALQ32" s="78"/>
      <c r="ALR32" s="78"/>
      <c r="ALS32" s="78"/>
      <c r="ALT32" s="78"/>
      <c r="ALU32" s="78"/>
      <c r="ALV32" s="78"/>
      <c r="ALW32" s="78"/>
      <c r="ALX32" s="78"/>
      <c r="ALY32" s="78"/>
      <c r="ALZ32" s="78"/>
      <c r="AMA32" s="78"/>
      <c r="AMB32" s="78"/>
      <c r="AMC32" s="78"/>
      <c r="AMD32" s="78"/>
      <c r="AME32" s="78"/>
      <c r="AMF32" s="78"/>
      <c r="AMG32" s="78"/>
      <c r="AMH32" s="78"/>
      <c r="AMI32" s="78"/>
      <c r="AMJ32" s="78"/>
      <c r="AMK32" s="78"/>
      <c r="AML32" s="78"/>
      <c r="AMM32" s="78"/>
      <c r="AMN32" s="78"/>
    </row>
    <row r="33" spans="1:1028" s="62" customFormat="1" ht="16.5" thickBot="1">
      <c r="A33" s="355"/>
      <c r="B33" s="352" t="s">
        <v>430</v>
      </c>
      <c r="C33" s="352" t="s">
        <v>1480</v>
      </c>
      <c r="D33" s="352">
        <v>3</v>
      </c>
      <c r="E33" s="456">
        <f>D33*6</f>
        <v>18</v>
      </c>
      <c r="F33" s="442">
        <v>160</v>
      </c>
      <c r="G33" s="442">
        <f>E33*F33</f>
        <v>2880</v>
      </c>
      <c r="H33" s="169"/>
      <c r="I33" s="453">
        <f>D33*26</f>
        <v>78</v>
      </c>
      <c r="J33" s="442">
        <v>160</v>
      </c>
      <c r="K33" s="442">
        <f>I33*J33</f>
        <v>12480</v>
      </c>
      <c r="L33" s="169"/>
      <c r="M33" s="445"/>
      <c r="N33" s="441"/>
      <c r="O33" s="441"/>
      <c r="P33" s="441"/>
      <c r="Q33" s="480"/>
      <c r="R33" s="480"/>
      <c r="S33" s="480"/>
      <c r="T33" s="78"/>
      <c r="U33" s="78"/>
      <c r="V33" s="78"/>
      <c r="W33" s="78"/>
      <c r="X33" s="78"/>
      <c r="Y33" s="78"/>
      <c r="Z33" s="78"/>
      <c r="AA33" s="78"/>
      <c r="AB33" s="78"/>
      <c r="AC33" s="78"/>
      <c r="AD33" s="78"/>
      <c r="AE33" s="78"/>
      <c r="AF33" s="78"/>
      <c r="AG33" s="78"/>
      <c r="AH33" s="78"/>
      <c r="AI33" s="78"/>
      <c r="AJ33" s="78"/>
      <c r="AK33" s="78"/>
      <c r="AL33" s="78"/>
      <c r="AM33" s="78"/>
      <c r="AN33" s="78"/>
      <c r="AO33" s="78"/>
      <c r="AP33" s="78"/>
      <c r="AQ33" s="78"/>
      <c r="AR33" s="78"/>
      <c r="AS33" s="78"/>
      <c r="AT33" s="78"/>
      <c r="AU33" s="78"/>
      <c r="AV33" s="78"/>
      <c r="AW33" s="78"/>
      <c r="AX33" s="78"/>
      <c r="AY33" s="78"/>
      <c r="AZ33" s="78"/>
      <c r="BA33" s="78"/>
      <c r="BB33" s="78"/>
      <c r="BC33" s="78"/>
      <c r="BD33" s="78"/>
      <c r="BE33" s="78"/>
      <c r="BF33" s="78"/>
      <c r="BG33" s="78"/>
      <c r="BH33" s="78"/>
      <c r="BI33" s="78"/>
      <c r="BJ33" s="78"/>
      <c r="BK33" s="78"/>
      <c r="BL33" s="78"/>
      <c r="BM33" s="78"/>
      <c r="BN33" s="78"/>
      <c r="BO33" s="78"/>
      <c r="BP33" s="78"/>
      <c r="BQ33" s="78"/>
      <c r="BR33" s="78"/>
      <c r="BS33" s="78"/>
      <c r="BT33" s="78"/>
      <c r="BU33" s="78"/>
      <c r="BV33" s="78"/>
      <c r="BW33" s="78"/>
      <c r="BX33" s="78"/>
      <c r="BY33" s="78"/>
      <c r="BZ33" s="78"/>
      <c r="CA33" s="78"/>
      <c r="CB33" s="78"/>
      <c r="CC33" s="78"/>
      <c r="CD33" s="78"/>
      <c r="CE33" s="78"/>
      <c r="CF33" s="78"/>
      <c r="CG33" s="78"/>
      <c r="CH33" s="78"/>
      <c r="CI33" s="78"/>
      <c r="CJ33" s="78"/>
      <c r="CK33" s="78"/>
      <c r="CL33" s="78"/>
      <c r="CM33" s="78"/>
      <c r="CN33" s="78"/>
      <c r="CO33" s="78"/>
      <c r="CP33" s="78"/>
      <c r="CQ33" s="78"/>
      <c r="CR33" s="78"/>
      <c r="CS33" s="78"/>
      <c r="CT33" s="78"/>
      <c r="CU33" s="78"/>
      <c r="CV33" s="78"/>
      <c r="CW33" s="78"/>
      <c r="CX33" s="78"/>
      <c r="CY33" s="78"/>
      <c r="CZ33" s="78"/>
      <c r="DA33" s="78"/>
      <c r="DB33" s="78"/>
      <c r="DC33" s="78"/>
      <c r="DD33" s="78"/>
      <c r="DE33" s="78"/>
      <c r="DF33" s="78"/>
      <c r="DG33" s="78"/>
      <c r="DH33" s="78"/>
      <c r="DI33" s="78"/>
      <c r="DJ33" s="78"/>
      <c r="DK33" s="78"/>
      <c r="DL33" s="78"/>
      <c r="DM33" s="78"/>
      <c r="DN33" s="78"/>
      <c r="DO33" s="78"/>
      <c r="DP33" s="78"/>
      <c r="DQ33" s="78"/>
      <c r="DR33" s="78"/>
      <c r="DS33" s="78"/>
      <c r="DT33" s="78"/>
      <c r="DU33" s="78"/>
      <c r="DV33" s="78"/>
      <c r="DW33" s="78"/>
      <c r="DX33" s="78"/>
      <c r="DY33" s="78"/>
      <c r="DZ33" s="78"/>
      <c r="EA33" s="78"/>
      <c r="EB33" s="78"/>
      <c r="EC33" s="78"/>
      <c r="ED33" s="78"/>
      <c r="EE33" s="78"/>
      <c r="EF33" s="78"/>
      <c r="EG33" s="78"/>
      <c r="EH33" s="78"/>
      <c r="EI33" s="78"/>
      <c r="EJ33" s="78"/>
      <c r="EK33" s="78"/>
      <c r="EL33" s="78"/>
      <c r="EM33" s="78"/>
      <c r="EN33" s="78"/>
      <c r="EO33" s="78"/>
      <c r="EP33" s="78"/>
      <c r="EQ33" s="78"/>
      <c r="ER33" s="78"/>
      <c r="ES33" s="78"/>
      <c r="ET33" s="78"/>
      <c r="EU33" s="78"/>
      <c r="EV33" s="78"/>
      <c r="EW33" s="78"/>
      <c r="EX33" s="78"/>
      <c r="EY33" s="78"/>
      <c r="EZ33" s="78"/>
      <c r="FA33" s="78"/>
      <c r="FB33" s="78"/>
      <c r="FC33" s="78"/>
      <c r="FD33" s="78"/>
      <c r="FE33" s="78"/>
      <c r="FF33" s="78"/>
      <c r="FG33" s="78"/>
      <c r="FH33" s="78"/>
      <c r="FI33" s="78"/>
      <c r="FJ33" s="78"/>
      <c r="FK33" s="78"/>
      <c r="FL33" s="78"/>
      <c r="FM33" s="78"/>
      <c r="FN33" s="78"/>
      <c r="FO33" s="78"/>
      <c r="FP33" s="78"/>
      <c r="FQ33" s="78"/>
      <c r="FR33" s="78"/>
      <c r="FS33" s="78"/>
      <c r="FT33" s="78"/>
      <c r="FU33" s="78"/>
      <c r="FV33" s="78"/>
      <c r="FW33" s="78"/>
      <c r="FX33" s="78"/>
      <c r="FY33" s="78"/>
      <c r="FZ33" s="78"/>
      <c r="GA33" s="78"/>
      <c r="GB33" s="78"/>
      <c r="GC33" s="78"/>
      <c r="GD33" s="78"/>
      <c r="GE33" s="78"/>
      <c r="GF33" s="78"/>
      <c r="GG33" s="78"/>
      <c r="GH33" s="78"/>
      <c r="GI33" s="78"/>
      <c r="GJ33" s="78"/>
      <c r="GK33" s="78"/>
      <c r="GL33" s="78"/>
      <c r="GM33" s="78"/>
      <c r="GN33" s="78"/>
      <c r="GO33" s="78"/>
      <c r="GP33" s="78"/>
      <c r="GQ33" s="78"/>
      <c r="GR33" s="78"/>
      <c r="GS33" s="78"/>
      <c r="GT33" s="78"/>
      <c r="GU33" s="78"/>
      <c r="GV33" s="78"/>
      <c r="GW33" s="78"/>
      <c r="GX33" s="78"/>
      <c r="GY33" s="78"/>
      <c r="GZ33" s="78"/>
      <c r="HA33" s="78"/>
      <c r="HB33" s="78"/>
      <c r="HC33" s="78"/>
      <c r="HD33" s="78"/>
      <c r="HE33" s="78"/>
      <c r="HF33" s="78"/>
      <c r="HG33" s="78"/>
      <c r="HH33" s="78"/>
      <c r="HI33" s="78"/>
      <c r="HJ33" s="78"/>
      <c r="HK33" s="78"/>
      <c r="HL33" s="78"/>
      <c r="HM33" s="78"/>
      <c r="HN33" s="78"/>
      <c r="HO33" s="78"/>
      <c r="HP33" s="78"/>
      <c r="HQ33" s="78"/>
      <c r="HR33" s="78"/>
      <c r="HS33" s="78"/>
      <c r="HT33" s="78"/>
      <c r="HU33" s="78"/>
      <c r="HV33" s="78"/>
      <c r="HW33" s="78"/>
      <c r="HX33" s="78"/>
      <c r="HY33" s="78"/>
      <c r="HZ33" s="78"/>
      <c r="IA33" s="78"/>
      <c r="IB33" s="78"/>
      <c r="IC33" s="78"/>
      <c r="ID33" s="78"/>
      <c r="IE33" s="78"/>
      <c r="IF33" s="78"/>
      <c r="IG33" s="78"/>
      <c r="IH33" s="78"/>
      <c r="II33" s="78"/>
      <c r="IJ33" s="78"/>
      <c r="IK33" s="78"/>
      <c r="IL33" s="78"/>
      <c r="IM33" s="78"/>
      <c r="IN33" s="78"/>
      <c r="IO33" s="78"/>
      <c r="IP33" s="78"/>
      <c r="IQ33" s="78"/>
      <c r="IR33" s="78"/>
      <c r="IS33" s="78"/>
      <c r="IT33" s="78"/>
      <c r="IU33" s="78"/>
      <c r="IV33" s="78"/>
      <c r="IW33" s="78"/>
      <c r="IX33" s="78"/>
      <c r="IY33" s="78"/>
      <c r="IZ33" s="78"/>
      <c r="JA33" s="78"/>
      <c r="JB33" s="78"/>
      <c r="JC33" s="78"/>
      <c r="JD33" s="78"/>
      <c r="JE33" s="78"/>
      <c r="JF33" s="78"/>
      <c r="JG33" s="78"/>
      <c r="JH33" s="78"/>
      <c r="JI33" s="78"/>
      <c r="JJ33" s="78"/>
      <c r="JK33" s="78"/>
      <c r="JL33" s="78"/>
      <c r="JM33" s="78"/>
      <c r="JN33" s="78"/>
      <c r="JO33" s="78"/>
      <c r="JP33" s="78"/>
      <c r="JQ33" s="78"/>
      <c r="JR33" s="78"/>
      <c r="JS33" s="78"/>
      <c r="JT33" s="78"/>
      <c r="JU33" s="78"/>
      <c r="JV33" s="78"/>
      <c r="JW33" s="78"/>
      <c r="JX33" s="78"/>
      <c r="JY33" s="78"/>
      <c r="JZ33" s="78"/>
      <c r="KA33" s="78"/>
      <c r="KB33" s="78"/>
      <c r="KC33" s="78"/>
      <c r="KD33" s="78"/>
      <c r="KE33" s="78"/>
      <c r="KF33" s="78"/>
      <c r="KG33" s="78"/>
      <c r="KH33" s="78"/>
      <c r="KI33" s="78"/>
      <c r="KJ33" s="78"/>
      <c r="KK33" s="78"/>
      <c r="KL33" s="78"/>
      <c r="KM33" s="78"/>
      <c r="KN33" s="78"/>
      <c r="KO33" s="78"/>
      <c r="KP33" s="78"/>
      <c r="KQ33" s="78"/>
      <c r="KR33" s="78"/>
      <c r="KS33" s="78"/>
      <c r="KT33" s="78"/>
      <c r="KU33" s="78"/>
      <c r="KV33" s="78"/>
      <c r="KW33" s="78"/>
      <c r="KX33" s="78"/>
      <c r="KY33" s="78"/>
      <c r="KZ33" s="78"/>
      <c r="LA33" s="78"/>
      <c r="LB33" s="78"/>
      <c r="LC33" s="78"/>
      <c r="LD33" s="78"/>
      <c r="LE33" s="78"/>
      <c r="LF33" s="78"/>
      <c r="LG33" s="78"/>
      <c r="LH33" s="78"/>
      <c r="LI33" s="78"/>
      <c r="LJ33" s="78"/>
      <c r="LK33" s="78"/>
      <c r="LL33" s="78"/>
      <c r="LM33" s="78"/>
      <c r="LN33" s="78"/>
      <c r="LO33" s="78"/>
      <c r="LP33" s="78"/>
      <c r="LQ33" s="78"/>
      <c r="LR33" s="78"/>
      <c r="LS33" s="78"/>
      <c r="LT33" s="78"/>
      <c r="LU33" s="78"/>
      <c r="LV33" s="78"/>
      <c r="LW33" s="78"/>
      <c r="LX33" s="78"/>
      <c r="LY33" s="78"/>
      <c r="LZ33" s="78"/>
      <c r="MA33" s="78"/>
      <c r="MB33" s="78"/>
      <c r="MC33" s="78"/>
      <c r="MD33" s="78"/>
      <c r="ME33" s="78"/>
      <c r="MF33" s="78"/>
      <c r="MG33" s="78"/>
      <c r="MH33" s="78"/>
      <c r="MI33" s="78"/>
      <c r="MJ33" s="78"/>
      <c r="MK33" s="78"/>
      <c r="ML33" s="78"/>
      <c r="MM33" s="78"/>
      <c r="MN33" s="78"/>
      <c r="MO33" s="78"/>
      <c r="MP33" s="78"/>
      <c r="MQ33" s="78"/>
      <c r="MR33" s="78"/>
      <c r="MS33" s="78"/>
      <c r="MT33" s="78"/>
      <c r="MU33" s="78"/>
      <c r="MV33" s="78"/>
      <c r="MW33" s="78"/>
      <c r="MX33" s="78"/>
      <c r="MY33" s="78"/>
      <c r="MZ33" s="78"/>
      <c r="NA33" s="78"/>
      <c r="NB33" s="78"/>
      <c r="NC33" s="78"/>
      <c r="ND33" s="78"/>
      <c r="NE33" s="78"/>
      <c r="NF33" s="78"/>
      <c r="NG33" s="78"/>
      <c r="NH33" s="78"/>
      <c r="NI33" s="78"/>
      <c r="NJ33" s="78"/>
      <c r="NK33" s="78"/>
      <c r="NL33" s="78"/>
      <c r="NM33" s="78"/>
      <c r="NN33" s="78"/>
      <c r="NO33" s="78"/>
      <c r="NP33" s="78"/>
      <c r="NQ33" s="78"/>
      <c r="NR33" s="78"/>
      <c r="NS33" s="78"/>
      <c r="NT33" s="78"/>
      <c r="NU33" s="78"/>
      <c r="NV33" s="78"/>
      <c r="NW33" s="78"/>
      <c r="NX33" s="78"/>
      <c r="NY33" s="78"/>
      <c r="NZ33" s="78"/>
      <c r="OA33" s="78"/>
      <c r="OB33" s="78"/>
      <c r="OC33" s="78"/>
      <c r="OD33" s="78"/>
      <c r="OE33" s="78"/>
      <c r="OF33" s="78"/>
      <c r="OG33" s="78"/>
      <c r="OH33" s="78"/>
      <c r="OI33" s="78"/>
      <c r="OJ33" s="78"/>
      <c r="OK33" s="78"/>
      <c r="OL33" s="78"/>
      <c r="OM33" s="78"/>
      <c r="ON33" s="78"/>
      <c r="OO33" s="78"/>
      <c r="OP33" s="78"/>
      <c r="OQ33" s="78"/>
      <c r="OR33" s="78"/>
      <c r="OS33" s="78"/>
      <c r="OT33" s="78"/>
      <c r="OU33" s="78"/>
      <c r="OV33" s="78"/>
      <c r="OW33" s="78"/>
      <c r="OX33" s="78"/>
      <c r="OY33" s="78"/>
      <c r="OZ33" s="78"/>
      <c r="PA33" s="78"/>
      <c r="PB33" s="78"/>
      <c r="PC33" s="78"/>
      <c r="PD33" s="78"/>
      <c r="PE33" s="78"/>
      <c r="PF33" s="78"/>
      <c r="PG33" s="78"/>
      <c r="PH33" s="78"/>
      <c r="PI33" s="78"/>
      <c r="PJ33" s="78"/>
      <c r="PK33" s="78"/>
      <c r="PL33" s="78"/>
      <c r="PM33" s="78"/>
      <c r="PN33" s="78"/>
      <c r="PO33" s="78"/>
      <c r="PP33" s="78"/>
      <c r="PQ33" s="78"/>
      <c r="PR33" s="78"/>
      <c r="PS33" s="78"/>
      <c r="PT33" s="78"/>
      <c r="PU33" s="78"/>
      <c r="PV33" s="78"/>
      <c r="PW33" s="78"/>
      <c r="PX33" s="78"/>
      <c r="PY33" s="78"/>
      <c r="PZ33" s="78"/>
      <c r="QA33" s="78"/>
      <c r="QB33" s="78"/>
      <c r="QC33" s="78"/>
      <c r="QD33" s="78"/>
      <c r="QE33" s="78"/>
      <c r="QF33" s="78"/>
      <c r="QG33" s="78"/>
      <c r="QH33" s="78"/>
      <c r="QI33" s="78"/>
      <c r="QJ33" s="78"/>
      <c r="QK33" s="78"/>
      <c r="QL33" s="78"/>
      <c r="QM33" s="78"/>
      <c r="QN33" s="78"/>
      <c r="QO33" s="78"/>
      <c r="QP33" s="78"/>
      <c r="QQ33" s="78"/>
      <c r="QR33" s="78"/>
      <c r="QS33" s="78"/>
      <c r="QT33" s="78"/>
      <c r="QU33" s="78"/>
      <c r="QV33" s="78"/>
      <c r="QW33" s="78"/>
      <c r="QX33" s="78"/>
      <c r="QY33" s="78"/>
      <c r="QZ33" s="78"/>
      <c r="RA33" s="78"/>
      <c r="RB33" s="78"/>
      <c r="RC33" s="78"/>
      <c r="RD33" s="78"/>
      <c r="RE33" s="78"/>
      <c r="RF33" s="78"/>
      <c r="RG33" s="78"/>
      <c r="RH33" s="78"/>
      <c r="RI33" s="78"/>
      <c r="RJ33" s="78"/>
      <c r="RK33" s="78"/>
      <c r="RL33" s="78"/>
      <c r="RM33" s="78"/>
      <c r="RN33" s="78"/>
      <c r="RO33" s="78"/>
      <c r="RP33" s="78"/>
      <c r="RQ33" s="78"/>
      <c r="RR33" s="78"/>
      <c r="RS33" s="78"/>
      <c r="RT33" s="78"/>
      <c r="RU33" s="78"/>
      <c r="RV33" s="78"/>
      <c r="RW33" s="78"/>
      <c r="RX33" s="78"/>
      <c r="RY33" s="78"/>
      <c r="RZ33" s="78"/>
      <c r="SA33" s="78"/>
      <c r="SB33" s="78"/>
      <c r="SC33" s="78"/>
      <c r="SD33" s="78"/>
      <c r="SE33" s="78"/>
      <c r="SF33" s="78"/>
      <c r="SG33" s="78"/>
      <c r="SH33" s="78"/>
      <c r="SI33" s="78"/>
      <c r="SJ33" s="78"/>
      <c r="SK33" s="78"/>
      <c r="SL33" s="78"/>
      <c r="SM33" s="78"/>
      <c r="SN33" s="78"/>
      <c r="SO33" s="78"/>
      <c r="SP33" s="78"/>
      <c r="SQ33" s="78"/>
      <c r="SR33" s="78"/>
      <c r="SS33" s="78"/>
      <c r="ST33" s="78"/>
      <c r="SU33" s="78"/>
      <c r="SV33" s="78"/>
      <c r="SW33" s="78"/>
      <c r="SX33" s="78"/>
      <c r="SY33" s="78"/>
      <c r="SZ33" s="78"/>
      <c r="TA33" s="78"/>
      <c r="TB33" s="78"/>
      <c r="TC33" s="78"/>
      <c r="TD33" s="78"/>
      <c r="TE33" s="78"/>
      <c r="TF33" s="78"/>
      <c r="TG33" s="78"/>
      <c r="TH33" s="78"/>
      <c r="TI33" s="78"/>
      <c r="TJ33" s="78"/>
      <c r="TK33" s="78"/>
      <c r="TL33" s="78"/>
      <c r="TM33" s="78"/>
      <c r="TN33" s="78"/>
      <c r="TO33" s="78"/>
      <c r="TP33" s="78"/>
      <c r="TQ33" s="78"/>
      <c r="TR33" s="78"/>
      <c r="TS33" s="78"/>
      <c r="TT33" s="78"/>
      <c r="TU33" s="78"/>
      <c r="TV33" s="78"/>
      <c r="TW33" s="78"/>
      <c r="TX33" s="78"/>
      <c r="TY33" s="78"/>
      <c r="TZ33" s="78"/>
      <c r="UA33" s="78"/>
      <c r="UB33" s="78"/>
      <c r="UC33" s="78"/>
      <c r="UD33" s="78"/>
      <c r="UE33" s="78"/>
      <c r="UF33" s="78"/>
      <c r="UG33" s="78"/>
      <c r="UH33" s="78"/>
      <c r="UI33" s="78"/>
      <c r="UJ33" s="78"/>
      <c r="UK33" s="78"/>
      <c r="UL33" s="78"/>
      <c r="UM33" s="78"/>
      <c r="UN33" s="78"/>
      <c r="UO33" s="78"/>
      <c r="UP33" s="78"/>
      <c r="UQ33" s="78"/>
      <c r="UR33" s="78"/>
      <c r="US33" s="78"/>
      <c r="UT33" s="78"/>
      <c r="UU33" s="78"/>
      <c r="UV33" s="78"/>
      <c r="UW33" s="78"/>
      <c r="UX33" s="78"/>
      <c r="UY33" s="78"/>
      <c r="UZ33" s="78"/>
      <c r="VA33" s="78"/>
      <c r="VB33" s="78"/>
      <c r="VC33" s="78"/>
      <c r="VD33" s="78"/>
      <c r="VE33" s="78"/>
      <c r="VF33" s="78"/>
      <c r="VG33" s="78"/>
      <c r="VH33" s="78"/>
      <c r="VI33" s="78"/>
      <c r="VJ33" s="78"/>
      <c r="VK33" s="78"/>
      <c r="VL33" s="78"/>
      <c r="VM33" s="78"/>
      <c r="VN33" s="78"/>
      <c r="VO33" s="78"/>
      <c r="VP33" s="78"/>
      <c r="VQ33" s="78"/>
      <c r="VR33" s="78"/>
      <c r="VS33" s="78"/>
      <c r="VT33" s="78"/>
      <c r="VU33" s="78"/>
      <c r="VV33" s="78"/>
      <c r="VW33" s="78"/>
      <c r="VX33" s="78"/>
      <c r="VY33" s="78"/>
      <c r="VZ33" s="78"/>
      <c r="WA33" s="78"/>
      <c r="WB33" s="78"/>
      <c r="WC33" s="78"/>
      <c r="WD33" s="78"/>
      <c r="WE33" s="78"/>
      <c r="WF33" s="78"/>
      <c r="WG33" s="78"/>
      <c r="WH33" s="78"/>
      <c r="WI33" s="78"/>
      <c r="WJ33" s="78"/>
      <c r="WK33" s="78"/>
      <c r="WL33" s="78"/>
      <c r="WM33" s="78"/>
      <c r="WN33" s="78"/>
      <c r="WO33" s="78"/>
      <c r="WP33" s="78"/>
      <c r="WQ33" s="78"/>
      <c r="WR33" s="78"/>
      <c r="WS33" s="78"/>
      <c r="WT33" s="78"/>
      <c r="WU33" s="78"/>
      <c r="WV33" s="78"/>
      <c r="WW33" s="78"/>
      <c r="WX33" s="78"/>
      <c r="WY33" s="78"/>
      <c r="WZ33" s="78"/>
      <c r="XA33" s="78"/>
      <c r="XB33" s="78"/>
      <c r="XC33" s="78"/>
      <c r="XD33" s="78"/>
      <c r="XE33" s="78"/>
      <c r="XF33" s="78"/>
      <c r="XG33" s="78"/>
      <c r="XH33" s="78"/>
      <c r="XI33" s="78"/>
      <c r="XJ33" s="78"/>
      <c r="XK33" s="78"/>
      <c r="XL33" s="78"/>
      <c r="XM33" s="78"/>
      <c r="XN33" s="78"/>
      <c r="XO33" s="78"/>
      <c r="XP33" s="78"/>
      <c r="XQ33" s="78"/>
      <c r="XR33" s="78"/>
      <c r="XS33" s="78"/>
      <c r="XT33" s="78"/>
      <c r="XU33" s="78"/>
      <c r="XV33" s="78"/>
      <c r="XW33" s="78"/>
      <c r="XX33" s="78"/>
      <c r="XY33" s="78"/>
      <c r="XZ33" s="78"/>
      <c r="YA33" s="78"/>
      <c r="YB33" s="78"/>
      <c r="YC33" s="78"/>
      <c r="YD33" s="78"/>
      <c r="YE33" s="78"/>
      <c r="YF33" s="78"/>
      <c r="YG33" s="78"/>
      <c r="YH33" s="78"/>
      <c r="YI33" s="78"/>
      <c r="YJ33" s="78"/>
      <c r="YK33" s="78"/>
      <c r="YL33" s="78"/>
      <c r="YM33" s="78"/>
      <c r="YN33" s="78"/>
      <c r="YO33" s="78"/>
      <c r="YP33" s="78"/>
      <c r="YQ33" s="78"/>
      <c r="YR33" s="78"/>
      <c r="YS33" s="78"/>
      <c r="YT33" s="78"/>
      <c r="YU33" s="78"/>
      <c r="YV33" s="78"/>
      <c r="YW33" s="78"/>
      <c r="YX33" s="78"/>
      <c r="YY33" s="78"/>
      <c r="YZ33" s="78"/>
      <c r="ZA33" s="78"/>
      <c r="ZB33" s="78"/>
      <c r="ZC33" s="78"/>
      <c r="ZD33" s="78"/>
      <c r="ZE33" s="78"/>
      <c r="ZF33" s="78"/>
      <c r="ZG33" s="78"/>
      <c r="ZH33" s="78"/>
      <c r="ZI33" s="78"/>
      <c r="ZJ33" s="78"/>
      <c r="ZK33" s="78"/>
      <c r="ZL33" s="78"/>
      <c r="ZM33" s="78"/>
      <c r="ZN33" s="78"/>
      <c r="ZO33" s="78"/>
      <c r="ZP33" s="78"/>
      <c r="ZQ33" s="78"/>
      <c r="ZR33" s="78"/>
      <c r="ZS33" s="78"/>
      <c r="ZT33" s="78"/>
      <c r="ZU33" s="78"/>
      <c r="ZV33" s="78"/>
      <c r="ZW33" s="78"/>
      <c r="ZX33" s="78"/>
      <c r="ZY33" s="78"/>
      <c r="ZZ33" s="78"/>
      <c r="AAA33" s="78"/>
      <c r="AAB33" s="78"/>
      <c r="AAC33" s="78"/>
      <c r="AAD33" s="78"/>
      <c r="AAE33" s="78"/>
      <c r="AAF33" s="78"/>
      <c r="AAG33" s="78"/>
      <c r="AAH33" s="78"/>
      <c r="AAI33" s="78"/>
      <c r="AAJ33" s="78"/>
      <c r="AAK33" s="78"/>
      <c r="AAL33" s="78"/>
      <c r="AAM33" s="78"/>
      <c r="AAN33" s="78"/>
      <c r="AAO33" s="78"/>
      <c r="AAP33" s="78"/>
      <c r="AAQ33" s="78"/>
      <c r="AAR33" s="78"/>
      <c r="AAS33" s="78"/>
      <c r="AAT33" s="78"/>
      <c r="AAU33" s="78"/>
      <c r="AAV33" s="78"/>
      <c r="AAW33" s="78"/>
      <c r="AAX33" s="78"/>
      <c r="AAY33" s="78"/>
      <c r="AAZ33" s="78"/>
      <c r="ABA33" s="78"/>
      <c r="ABB33" s="78"/>
      <c r="ABC33" s="78"/>
      <c r="ABD33" s="78"/>
      <c r="ABE33" s="78"/>
      <c r="ABF33" s="78"/>
      <c r="ABG33" s="78"/>
      <c r="ABH33" s="78"/>
      <c r="ABI33" s="78"/>
      <c r="ABJ33" s="78"/>
      <c r="ABK33" s="78"/>
      <c r="ABL33" s="78"/>
      <c r="ABM33" s="78"/>
      <c r="ABN33" s="78"/>
      <c r="ABO33" s="78"/>
      <c r="ABP33" s="78"/>
      <c r="ABQ33" s="78"/>
      <c r="ABR33" s="78"/>
      <c r="ABS33" s="78"/>
      <c r="ABT33" s="78"/>
      <c r="ABU33" s="78"/>
      <c r="ABV33" s="78"/>
      <c r="ABW33" s="78"/>
      <c r="ABX33" s="78"/>
      <c r="ABY33" s="78"/>
      <c r="ABZ33" s="78"/>
      <c r="ACA33" s="78"/>
      <c r="ACB33" s="78"/>
      <c r="ACC33" s="78"/>
      <c r="ACD33" s="78"/>
      <c r="ACE33" s="78"/>
      <c r="ACF33" s="78"/>
      <c r="ACG33" s="78"/>
      <c r="ACH33" s="78"/>
      <c r="ACI33" s="78"/>
      <c r="ACJ33" s="78"/>
      <c r="ACK33" s="78"/>
      <c r="ACL33" s="78"/>
      <c r="ACM33" s="78"/>
      <c r="ACN33" s="78"/>
      <c r="ACO33" s="78"/>
      <c r="ACP33" s="78"/>
      <c r="ACQ33" s="78"/>
      <c r="ACR33" s="78"/>
      <c r="ACS33" s="78"/>
      <c r="ACT33" s="78"/>
      <c r="ACU33" s="78"/>
      <c r="ACV33" s="78"/>
      <c r="ACW33" s="78"/>
      <c r="ACX33" s="78"/>
      <c r="ACY33" s="78"/>
      <c r="ACZ33" s="78"/>
      <c r="ADA33" s="78"/>
      <c r="ADB33" s="78"/>
      <c r="ADC33" s="78"/>
      <c r="ADD33" s="78"/>
      <c r="ADE33" s="78"/>
      <c r="ADF33" s="78"/>
      <c r="ADG33" s="78"/>
      <c r="ADH33" s="78"/>
      <c r="ADI33" s="78"/>
      <c r="ADJ33" s="78"/>
      <c r="ADK33" s="78"/>
      <c r="ADL33" s="78"/>
      <c r="ADM33" s="78"/>
      <c r="ADN33" s="78"/>
      <c r="ADO33" s="78"/>
      <c r="ADP33" s="78"/>
      <c r="ADQ33" s="78"/>
      <c r="ADR33" s="78"/>
      <c r="ADS33" s="78"/>
      <c r="ADT33" s="78"/>
      <c r="ADU33" s="78"/>
      <c r="ADV33" s="78"/>
      <c r="ADW33" s="78"/>
      <c r="ADX33" s="78"/>
      <c r="ADY33" s="78"/>
      <c r="ADZ33" s="78"/>
      <c r="AEA33" s="78"/>
      <c r="AEB33" s="78"/>
      <c r="AEC33" s="78"/>
      <c r="AED33" s="78"/>
      <c r="AEE33" s="78"/>
      <c r="AEF33" s="78"/>
      <c r="AEG33" s="78"/>
      <c r="AEH33" s="78"/>
      <c r="AEI33" s="78"/>
      <c r="AEJ33" s="78"/>
      <c r="AEK33" s="78"/>
      <c r="AEL33" s="78"/>
      <c r="AEM33" s="78"/>
      <c r="AEN33" s="78"/>
      <c r="AEO33" s="78"/>
      <c r="AEP33" s="78"/>
      <c r="AEQ33" s="78"/>
      <c r="AER33" s="78"/>
      <c r="AES33" s="78"/>
      <c r="AET33" s="78"/>
      <c r="AEU33" s="78"/>
      <c r="AEV33" s="78"/>
      <c r="AEW33" s="78"/>
      <c r="AEX33" s="78"/>
      <c r="AEY33" s="78"/>
      <c r="AEZ33" s="78"/>
      <c r="AFA33" s="78"/>
      <c r="AFB33" s="78"/>
      <c r="AFC33" s="78"/>
      <c r="AFD33" s="78"/>
      <c r="AFE33" s="78"/>
      <c r="AFF33" s="78"/>
      <c r="AFG33" s="78"/>
      <c r="AFH33" s="78"/>
      <c r="AFI33" s="78"/>
      <c r="AFJ33" s="78"/>
      <c r="AFK33" s="78"/>
      <c r="AFL33" s="78"/>
      <c r="AFM33" s="78"/>
      <c r="AFN33" s="78"/>
      <c r="AFO33" s="78"/>
      <c r="AFP33" s="78"/>
      <c r="AFQ33" s="78"/>
      <c r="AFR33" s="78"/>
      <c r="AFS33" s="78"/>
      <c r="AFT33" s="78"/>
      <c r="AFU33" s="78"/>
      <c r="AFV33" s="78"/>
      <c r="AFW33" s="78"/>
      <c r="AFX33" s="78"/>
      <c r="AFY33" s="78"/>
      <c r="AFZ33" s="78"/>
      <c r="AGA33" s="78"/>
      <c r="AGB33" s="78"/>
      <c r="AGC33" s="78"/>
      <c r="AGD33" s="78"/>
      <c r="AGE33" s="78"/>
      <c r="AGF33" s="78"/>
      <c r="AGG33" s="78"/>
      <c r="AGH33" s="78"/>
      <c r="AGI33" s="78"/>
      <c r="AGJ33" s="78"/>
      <c r="AGK33" s="78"/>
      <c r="AGL33" s="78"/>
      <c r="AGM33" s="78"/>
      <c r="AGN33" s="78"/>
      <c r="AGO33" s="78"/>
      <c r="AGP33" s="78"/>
      <c r="AGQ33" s="78"/>
      <c r="AGR33" s="78"/>
      <c r="AGS33" s="78"/>
      <c r="AGT33" s="78"/>
      <c r="AGU33" s="78"/>
      <c r="AGV33" s="78"/>
      <c r="AGW33" s="78"/>
      <c r="AGX33" s="78"/>
      <c r="AGY33" s="78"/>
      <c r="AGZ33" s="78"/>
      <c r="AHA33" s="78"/>
      <c r="AHB33" s="78"/>
      <c r="AHC33" s="78"/>
      <c r="AHD33" s="78"/>
      <c r="AHE33" s="78"/>
      <c r="AHF33" s="78"/>
      <c r="AHG33" s="78"/>
      <c r="AHH33" s="78"/>
      <c r="AHI33" s="78"/>
      <c r="AHJ33" s="78"/>
      <c r="AHK33" s="78"/>
      <c r="AHL33" s="78"/>
      <c r="AHM33" s="78"/>
      <c r="AHN33" s="78"/>
      <c r="AHO33" s="78"/>
      <c r="AHP33" s="78"/>
      <c r="AHQ33" s="78"/>
      <c r="AHR33" s="78"/>
      <c r="AHS33" s="78"/>
      <c r="AHT33" s="78"/>
      <c r="AHU33" s="78"/>
      <c r="AHV33" s="78"/>
      <c r="AHW33" s="78"/>
      <c r="AHX33" s="78"/>
      <c r="AHY33" s="78"/>
      <c r="AHZ33" s="78"/>
      <c r="AIA33" s="78"/>
      <c r="AIB33" s="78"/>
      <c r="AIC33" s="78"/>
      <c r="AID33" s="78"/>
      <c r="AIE33" s="78"/>
      <c r="AIF33" s="78"/>
      <c r="AIG33" s="78"/>
      <c r="AIH33" s="78"/>
      <c r="AII33" s="78"/>
      <c r="AIJ33" s="78"/>
      <c r="AIK33" s="78"/>
      <c r="AIL33" s="78"/>
      <c r="AIM33" s="78"/>
      <c r="AIN33" s="78"/>
      <c r="AIO33" s="78"/>
      <c r="AIP33" s="78"/>
      <c r="AIQ33" s="78"/>
      <c r="AIR33" s="78"/>
      <c r="AIS33" s="78"/>
      <c r="AIT33" s="78"/>
      <c r="AIU33" s="78"/>
      <c r="AIV33" s="78"/>
      <c r="AIW33" s="78"/>
      <c r="AIX33" s="78"/>
      <c r="AIY33" s="78"/>
      <c r="AIZ33" s="78"/>
      <c r="AJA33" s="78"/>
      <c r="AJB33" s="78"/>
      <c r="AJC33" s="78"/>
      <c r="AJD33" s="78"/>
      <c r="AJE33" s="78"/>
      <c r="AJF33" s="78"/>
      <c r="AJG33" s="78"/>
      <c r="AJH33" s="78"/>
      <c r="AJI33" s="78"/>
      <c r="AJJ33" s="78"/>
      <c r="AJK33" s="78"/>
      <c r="AJL33" s="78"/>
      <c r="AJM33" s="78"/>
      <c r="AJN33" s="78"/>
      <c r="AJO33" s="78"/>
      <c r="AJP33" s="78"/>
      <c r="AJQ33" s="78"/>
      <c r="AJR33" s="78"/>
      <c r="AJS33" s="78"/>
      <c r="AJT33" s="78"/>
      <c r="AJU33" s="78"/>
      <c r="AJV33" s="78"/>
      <c r="AJW33" s="78"/>
      <c r="AJX33" s="78"/>
      <c r="AJY33" s="78"/>
      <c r="AJZ33" s="78"/>
      <c r="AKA33" s="78"/>
      <c r="AKB33" s="78"/>
      <c r="AKC33" s="78"/>
      <c r="AKD33" s="78"/>
      <c r="AKE33" s="78"/>
      <c r="AKF33" s="78"/>
      <c r="AKG33" s="78"/>
      <c r="AKH33" s="78"/>
      <c r="AKI33" s="78"/>
      <c r="AKJ33" s="78"/>
      <c r="AKK33" s="78"/>
      <c r="AKL33" s="78"/>
      <c r="AKM33" s="78"/>
      <c r="AKN33" s="78"/>
      <c r="AKO33" s="78"/>
      <c r="AKP33" s="78"/>
      <c r="AKQ33" s="78"/>
      <c r="AKR33" s="78"/>
      <c r="AKS33" s="78"/>
      <c r="AKT33" s="78"/>
      <c r="AKU33" s="78"/>
      <c r="AKV33" s="78"/>
      <c r="AKW33" s="78"/>
      <c r="AKX33" s="78"/>
      <c r="AKY33" s="78"/>
      <c r="AKZ33" s="78"/>
      <c r="ALA33" s="78"/>
      <c r="ALB33" s="78"/>
      <c r="ALC33" s="78"/>
      <c r="ALD33" s="78"/>
      <c r="ALE33" s="78"/>
      <c r="ALF33" s="78"/>
      <c r="ALG33" s="78"/>
      <c r="ALH33" s="78"/>
      <c r="ALI33" s="78"/>
      <c r="ALJ33" s="78"/>
      <c r="ALK33" s="78"/>
      <c r="ALL33" s="78"/>
      <c r="ALM33" s="78"/>
      <c r="ALN33" s="78"/>
      <c r="ALO33" s="78"/>
      <c r="ALP33" s="78"/>
      <c r="ALQ33" s="78"/>
      <c r="ALR33" s="78"/>
      <c r="ALS33" s="78"/>
      <c r="ALT33" s="78"/>
      <c r="ALU33" s="78"/>
      <c r="ALV33" s="78"/>
      <c r="ALW33" s="78"/>
      <c r="ALX33" s="78"/>
      <c r="ALY33" s="78"/>
      <c r="ALZ33" s="78"/>
      <c r="AMA33" s="78"/>
      <c r="AMB33" s="78"/>
      <c r="AMC33" s="78"/>
      <c r="AMD33" s="78"/>
      <c r="AME33" s="78"/>
      <c r="AMF33" s="78"/>
      <c r="AMG33" s="78"/>
      <c r="AMH33" s="78"/>
      <c r="AMI33" s="78"/>
      <c r="AMJ33" s="78"/>
      <c r="AMK33" s="78"/>
      <c r="AML33" s="78"/>
      <c r="AMM33" s="78"/>
      <c r="AMN33" s="78"/>
    </row>
    <row r="34" spans="1:1028" s="62" customFormat="1" ht="16.5" thickBot="1">
      <c r="A34" s="355"/>
      <c r="B34" s="442" t="s">
        <v>1497</v>
      </c>
      <c r="C34" s="352"/>
      <c r="D34" s="352"/>
      <c r="E34" s="355"/>
      <c r="F34" s="469"/>
      <c r="G34" s="443">
        <f>SUM(G30:G33)</f>
        <v>3467.04</v>
      </c>
      <c r="H34" s="169"/>
      <c r="I34" s="454"/>
      <c r="J34" s="469"/>
      <c r="K34" s="443">
        <f>SUM(K30:K33)</f>
        <v>15023.84</v>
      </c>
      <c r="L34" s="169"/>
      <c r="M34" s="445"/>
      <c r="N34" s="481"/>
      <c r="O34" s="441"/>
      <c r="P34" s="441"/>
      <c r="Q34" s="480"/>
      <c r="R34" s="480"/>
      <c r="S34" s="480"/>
      <c r="T34" s="78"/>
      <c r="U34" s="78"/>
      <c r="V34" s="78"/>
      <c r="W34" s="78"/>
      <c r="X34" s="78"/>
      <c r="Y34" s="78"/>
      <c r="Z34" s="78"/>
      <c r="AA34" s="78"/>
      <c r="AB34" s="78"/>
      <c r="AC34" s="78"/>
      <c r="AD34" s="78"/>
      <c r="AE34" s="78"/>
      <c r="AF34" s="78"/>
      <c r="AG34" s="78"/>
      <c r="AH34" s="78"/>
      <c r="AI34" s="78"/>
      <c r="AJ34" s="78"/>
      <c r="AK34" s="78"/>
      <c r="AL34" s="78"/>
      <c r="AM34" s="78"/>
      <c r="AN34" s="78"/>
      <c r="AO34" s="78"/>
      <c r="AP34" s="78"/>
      <c r="AQ34" s="78"/>
      <c r="AR34" s="78"/>
      <c r="AS34" s="78"/>
      <c r="AT34" s="78"/>
      <c r="AU34" s="78"/>
      <c r="AV34" s="78"/>
      <c r="AW34" s="78"/>
      <c r="AX34" s="78"/>
      <c r="AY34" s="78"/>
      <c r="AZ34" s="78"/>
      <c r="BA34" s="78"/>
      <c r="BB34" s="78"/>
      <c r="BC34" s="78"/>
      <c r="BD34" s="78"/>
      <c r="BE34" s="78"/>
      <c r="BF34" s="78"/>
      <c r="BG34" s="78"/>
      <c r="BH34" s="78"/>
      <c r="BI34" s="78"/>
      <c r="BJ34" s="78"/>
      <c r="BK34" s="78"/>
      <c r="BL34" s="78"/>
      <c r="BM34" s="78"/>
      <c r="BN34" s="78"/>
      <c r="BO34" s="78"/>
      <c r="BP34" s="78"/>
      <c r="BQ34" s="78"/>
      <c r="BR34" s="78"/>
      <c r="BS34" s="78"/>
      <c r="BT34" s="78"/>
      <c r="BU34" s="78"/>
      <c r="BV34" s="78"/>
      <c r="BW34" s="78"/>
      <c r="BX34" s="78"/>
      <c r="BY34" s="78"/>
      <c r="BZ34" s="78"/>
      <c r="CA34" s="78"/>
      <c r="CB34" s="78"/>
      <c r="CC34" s="78"/>
      <c r="CD34" s="78"/>
      <c r="CE34" s="78"/>
      <c r="CF34" s="78"/>
      <c r="CG34" s="78"/>
      <c r="CH34" s="78"/>
      <c r="CI34" s="78"/>
      <c r="CJ34" s="78"/>
      <c r="CK34" s="78"/>
      <c r="CL34" s="78"/>
      <c r="CM34" s="78"/>
      <c r="CN34" s="78"/>
      <c r="CO34" s="78"/>
      <c r="CP34" s="78"/>
      <c r="CQ34" s="78"/>
      <c r="CR34" s="78"/>
      <c r="CS34" s="78"/>
      <c r="CT34" s="78"/>
      <c r="CU34" s="78"/>
      <c r="CV34" s="78"/>
      <c r="CW34" s="78"/>
      <c r="CX34" s="78"/>
      <c r="CY34" s="78"/>
      <c r="CZ34" s="78"/>
      <c r="DA34" s="78"/>
      <c r="DB34" s="78"/>
      <c r="DC34" s="78"/>
      <c r="DD34" s="78"/>
      <c r="DE34" s="78"/>
      <c r="DF34" s="78"/>
      <c r="DG34" s="78"/>
      <c r="DH34" s="78"/>
      <c r="DI34" s="78"/>
      <c r="DJ34" s="78"/>
      <c r="DK34" s="78"/>
      <c r="DL34" s="78"/>
      <c r="DM34" s="78"/>
      <c r="DN34" s="78"/>
      <c r="DO34" s="78"/>
      <c r="DP34" s="78"/>
      <c r="DQ34" s="78"/>
      <c r="DR34" s="78"/>
      <c r="DS34" s="78"/>
      <c r="DT34" s="78"/>
      <c r="DU34" s="78"/>
      <c r="DV34" s="78"/>
      <c r="DW34" s="78"/>
      <c r="DX34" s="78"/>
      <c r="DY34" s="78"/>
      <c r="DZ34" s="78"/>
      <c r="EA34" s="78"/>
      <c r="EB34" s="78"/>
      <c r="EC34" s="78"/>
      <c r="ED34" s="78"/>
      <c r="EE34" s="78"/>
      <c r="EF34" s="78"/>
      <c r="EG34" s="78"/>
      <c r="EH34" s="78"/>
      <c r="EI34" s="78"/>
      <c r="EJ34" s="78"/>
      <c r="EK34" s="78"/>
      <c r="EL34" s="78"/>
      <c r="EM34" s="78"/>
      <c r="EN34" s="78"/>
      <c r="EO34" s="78"/>
      <c r="EP34" s="78"/>
      <c r="EQ34" s="78"/>
      <c r="ER34" s="78"/>
      <c r="ES34" s="78"/>
      <c r="ET34" s="78"/>
      <c r="EU34" s="78"/>
      <c r="EV34" s="78"/>
      <c r="EW34" s="78"/>
      <c r="EX34" s="78"/>
      <c r="EY34" s="78"/>
      <c r="EZ34" s="78"/>
      <c r="FA34" s="78"/>
      <c r="FB34" s="78"/>
      <c r="FC34" s="78"/>
      <c r="FD34" s="78"/>
      <c r="FE34" s="78"/>
      <c r="FF34" s="78"/>
      <c r="FG34" s="78"/>
      <c r="FH34" s="78"/>
      <c r="FI34" s="78"/>
      <c r="FJ34" s="78"/>
      <c r="FK34" s="78"/>
      <c r="FL34" s="78"/>
      <c r="FM34" s="78"/>
      <c r="FN34" s="78"/>
      <c r="FO34" s="78"/>
      <c r="FP34" s="78"/>
      <c r="FQ34" s="78"/>
      <c r="FR34" s="78"/>
      <c r="FS34" s="78"/>
      <c r="FT34" s="78"/>
      <c r="FU34" s="78"/>
      <c r="FV34" s="78"/>
      <c r="FW34" s="78"/>
      <c r="FX34" s="78"/>
      <c r="FY34" s="78"/>
      <c r="FZ34" s="78"/>
      <c r="GA34" s="78"/>
      <c r="GB34" s="78"/>
      <c r="GC34" s="78"/>
      <c r="GD34" s="78"/>
      <c r="GE34" s="78"/>
      <c r="GF34" s="78"/>
      <c r="GG34" s="78"/>
      <c r="GH34" s="78"/>
      <c r="GI34" s="78"/>
      <c r="GJ34" s="78"/>
      <c r="GK34" s="78"/>
      <c r="GL34" s="78"/>
      <c r="GM34" s="78"/>
      <c r="GN34" s="78"/>
      <c r="GO34" s="78"/>
      <c r="GP34" s="78"/>
      <c r="GQ34" s="78"/>
      <c r="GR34" s="78"/>
      <c r="GS34" s="78"/>
      <c r="GT34" s="78"/>
      <c r="GU34" s="78"/>
      <c r="GV34" s="78"/>
      <c r="GW34" s="78"/>
      <c r="GX34" s="78"/>
      <c r="GY34" s="78"/>
      <c r="GZ34" s="78"/>
      <c r="HA34" s="78"/>
      <c r="HB34" s="78"/>
      <c r="HC34" s="78"/>
      <c r="HD34" s="78"/>
      <c r="HE34" s="78"/>
      <c r="HF34" s="78"/>
      <c r="HG34" s="78"/>
      <c r="HH34" s="78"/>
      <c r="HI34" s="78"/>
      <c r="HJ34" s="78"/>
      <c r="HK34" s="78"/>
      <c r="HL34" s="78"/>
      <c r="HM34" s="78"/>
      <c r="HN34" s="78"/>
      <c r="HO34" s="78"/>
      <c r="HP34" s="78"/>
      <c r="HQ34" s="78"/>
      <c r="HR34" s="78"/>
      <c r="HS34" s="78"/>
      <c r="HT34" s="78"/>
      <c r="HU34" s="78"/>
      <c r="HV34" s="78"/>
      <c r="HW34" s="78"/>
      <c r="HX34" s="78"/>
      <c r="HY34" s="78"/>
      <c r="HZ34" s="78"/>
      <c r="IA34" s="78"/>
      <c r="IB34" s="78"/>
      <c r="IC34" s="78"/>
      <c r="ID34" s="78"/>
      <c r="IE34" s="78"/>
      <c r="IF34" s="78"/>
      <c r="IG34" s="78"/>
      <c r="IH34" s="78"/>
      <c r="II34" s="78"/>
      <c r="IJ34" s="78"/>
      <c r="IK34" s="78"/>
      <c r="IL34" s="78"/>
      <c r="IM34" s="78"/>
      <c r="IN34" s="78"/>
      <c r="IO34" s="78"/>
      <c r="IP34" s="78"/>
      <c r="IQ34" s="78"/>
      <c r="IR34" s="78"/>
      <c r="IS34" s="78"/>
      <c r="IT34" s="78"/>
      <c r="IU34" s="78"/>
      <c r="IV34" s="78"/>
      <c r="IW34" s="78"/>
      <c r="IX34" s="78"/>
      <c r="IY34" s="78"/>
      <c r="IZ34" s="78"/>
      <c r="JA34" s="78"/>
      <c r="JB34" s="78"/>
      <c r="JC34" s="78"/>
      <c r="JD34" s="78"/>
      <c r="JE34" s="78"/>
      <c r="JF34" s="78"/>
      <c r="JG34" s="78"/>
      <c r="JH34" s="78"/>
      <c r="JI34" s="78"/>
      <c r="JJ34" s="78"/>
      <c r="JK34" s="78"/>
      <c r="JL34" s="78"/>
      <c r="JM34" s="78"/>
      <c r="JN34" s="78"/>
      <c r="JO34" s="78"/>
      <c r="JP34" s="78"/>
      <c r="JQ34" s="78"/>
      <c r="JR34" s="78"/>
      <c r="JS34" s="78"/>
      <c r="JT34" s="78"/>
      <c r="JU34" s="78"/>
      <c r="JV34" s="78"/>
      <c r="JW34" s="78"/>
      <c r="JX34" s="78"/>
      <c r="JY34" s="78"/>
      <c r="JZ34" s="78"/>
      <c r="KA34" s="78"/>
      <c r="KB34" s="78"/>
      <c r="KC34" s="78"/>
      <c r="KD34" s="78"/>
      <c r="KE34" s="78"/>
      <c r="KF34" s="78"/>
      <c r="KG34" s="78"/>
      <c r="KH34" s="78"/>
      <c r="KI34" s="78"/>
      <c r="KJ34" s="78"/>
      <c r="KK34" s="78"/>
      <c r="KL34" s="78"/>
      <c r="KM34" s="78"/>
      <c r="KN34" s="78"/>
      <c r="KO34" s="78"/>
      <c r="KP34" s="78"/>
      <c r="KQ34" s="78"/>
      <c r="KR34" s="78"/>
      <c r="KS34" s="78"/>
      <c r="KT34" s="78"/>
      <c r="KU34" s="78"/>
      <c r="KV34" s="78"/>
      <c r="KW34" s="78"/>
      <c r="KX34" s="78"/>
      <c r="KY34" s="78"/>
      <c r="KZ34" s="78"/>
      <c r="LA34" s="78"/>
      <c r="LB34" s="78"/>
      <c r="LC34" s="78"/>
      <c r="LD34" s="78"/>
      <c r="LE34" s="78"/>
      <c r="LF34" s="78"/>
      <c r="LG34" s="78"/>
      <c r="LH34" s="78"/>
      <c r="LI34" s="78"/>
      <c r="LJ34" s="78"/>
      <c r="LK34" s="78"/>
      <c r="LL34" s="78"/>
      <c r="LM34" s="78"/>
      <c r="LN34" s="78"/>
      <c r="LO34" s="78"/>
      <c r="LP34" s="78"/>
      <c r="LQ34" s="78"/>
      <c r="LR34" s="78"/>
      <c r="LS34" s="78"/>
      <c r="LT34" s="78"/>
      <c r="LU34" s="78"/>
      <c r="LV34" s="78"/>
      <c r="LW34" s="78"/>
      <c r="LX34" s="78"/>
      <c r="LY34" s="78"/>
      <c r="LZ34" s="78"/>
      <c r="MA34" s="78"/>
      <c r="MB34" s="78"/>
      <c r="MC34" s="78"/>
      <c r="MD34" s="78"/>
      <c r="ME34" s="78"/>
      <c r="MF34" s="78"/>
      <c r="MG34" s="78"/>
      <c r="MH34" s="78"/>
      <c r="MI34" s="78"/>
      <c r="MJ34" s="78"/>
      <c r="MK34" s="78"/>
      <c r="ML34" s="78"/>
      <c r="MM34" s="78"/>
      <c r="MN34" s="78"/>
      <c r="MO34" s="78"/>
      <c r="MP34" s="78"/>
      <c r="MQ34" s="78"/>
      <c r="MR34" s="78"/>
      <c r="MS34" s="78"/>
      <c r="MT34" s="78"/>
      <c r="MU34" s="78"/>
      <c r="MV34" s="78"/>
      <c r="MW34" s="78"/>
      <c r="MX34" s="78"/>
      <c r="MY34" s="78"/>
      <c r="MZ34" s="78"/>
      <c r="NA34" s="78"/>
      <c r="NB34" s="78"/>
      <c r="NC34" s="78"/>
      <c r="ND34" s="78"/>
      <c r="NE34" s="78"/>
      <c r="NF34" s="78"/>
      <c r="NG34" s="78"/>
      <c r="NH34" s="78"/>
      <c r="NI34" s="78"/>
      <c r="NJ34" s="78"/>
      <c r="NK34" s="78"/>
      <c r="NL34" s="78"/>
      <c r="NM34" s="78"/>
      <c r="NN34" s="78"/>
      <c r="NO34" s="78"/>
      <c r="NP34" s="78"/>
      <c r="NQ34" s="78"/>
      <c r="NR34" s="78"/>
      <c r="NS34" s="78"/>
      <c r="NT34" s="78"/>
      <c r="NU34" s="78"/>
      <c r="NV34" s="78"/>
      <c r="NW34" s="78"/>
      <c r="NX34" s="78"/>
      <c r="NY34" s="78"/>
      <c r="NZ34" s="78"/>
      <c r="OA34" s="78"/>
      <c r="OB34" s="78"/>
      <c r="OC34" s="78"/>
      <c r="OD34" s="78"/>
      <c r="OE34" s="78"/>
      <c r="OF34" s="78"/>
      <c r="OG34" s="78"/>
      <c r="OH34" s="78"/>
      <c r="OI34" s="78"/>
      <c r="OJ34" s="78"/>
      <c r="OK34" s="78"/>
      <c r="OL34" s="78"/>
      <c r="OM34" s="78"/>
      <c r="ON34" s="78"/>
      <c r="OO34" s="78"/>
      <c r="OP34" s="78"/>
      <c r="OQ34" s="78"/>
      <c r="OR34" s="78"/>
      <c r="OS34" s="78"/>
      <c r="OT34" s="78"/>
      <c r="OU34" s="78"/>
      <c r="OV34" s="78"/>
      <c r="OW34" s="78"/>
      <c r="OX34" s="78"/>
      <c r="OY34" s="78"/>
      <c r="OZ34" s="78"/>
      <c r="PA34" s="78"/>
      <c r="PB34" s="78"/>
      <c r="PC34" s="78"/>
      <c r="PD34" s="78"/>
      <c r="PE34" s="78"/>
      <c r="PF34" s="78"/>
      <c r="PG34" s="78"/>
      <c r="PH34" s="78"/>
      <c r="PI34" s="78"/>
      <c r="PJ34" s="78"/>
      <c r="PK34" s="78"/>
      <c r="PL34" s="78"/>
      <c r="PM34" s="78"/>
      <c r="PN34" s="78"/>
      <c r="PO34" s="78"/>
      <c r="PP34" s="78"/>
      <c r="PQ34" s="78"/>
      <c r="PR34" s="78"/>
      <c r="PS34" s="78"/>
      <c r="PT34" s="78"/>
      <c r="PU34" s="78"/>
      <c r="PV34" s="78"/>
      <c r="PW34" s="78"/>
      <c r="PX34" s="78"/>
      <c r="PY34" s="78"/>
      <c r="PZ34" s="78"/>
      <c r="QA34" s="78"/>
      <c r="QB34" s="78"/>
      <c r="QC34" s="78"/>
      <c r="QD34" s="78"/>
      <c r="QE34" s="78"/>
      <c r="QF34" s="78"/>
      <c r="QG34" s="78"/>
      <c r="QH34" s="78"/>
      <c r="QI34" s="78"/>
      <c r="QJ34" s="78"/>
      <c r="QK34" s="78"/>
      <c r="QL34" s="78"/>
      <c r="QM34" s="78"/>
      <c r="QN34" s="78"/>
      <c r="QO34" s="78"/>
      <c r="QP34" s="78"/>
      <c r="QQ34" s="78"/>
      <c r="QR34" s="78"/>
      <c r="QS34" s="78"/>
      <c r="QT34" s="78"/>
      <c r="QU34" s="78"/>
      <c r="QV34" s="78"/>
      <c r="QW34" s="78"/>
      <c r="QX34" s="78"/>
      <c r="QY34" s="78"/>
      <c r="QZ34" s="78"/>
      <c r="RA34" s="78"/>
      <c r="RB34" s="78"/>
      <c r="RC34" s="78"/>
      <c r="RD34" s="78"/>
      <c r="RE34" s="78"/>
      <c r="RF34" s="78"/>
      <c r="RG34" s="78"/>
      <c r="RH34" s="78"/>
      <c r="RI34" s="78"/>
      <c r="RJ34" s="78"/>
      <c r="RK34" s="78"/>
      <c r="RL34" s="78"/>
      <c r="RM34" s="78"/>
      <c r="RN34" s="78"/>
      <c r="RO34" s="78"/>
      <c r="RP34" s="78"/>
      <c r="RQ34" s="78"/>
      <c r="RR34" s="78"/>
      <c r="RS34" s="78"/>
      <c r="RT34" s="78"/>
      <c r="RU34" s="78"/>
      <c r="RV34" s="78"/>
      <c r="RW34" s="78"/>
      <c r="RX34" s="78"/>
      <c r="RY34" s="78"/>
      <c r="RZ34" s="78"/>
      <c r="SA34" s="78"/>
      <c r="SB34" s="78"/>
      <c r="SC34" s="78"/>
      <c r="SD34" s="78"/>
      <c r="SE34" s="78"/>
      <c r="SF34" s="78"/>
      <c r="SG34" s="78"/>
      <c r="SH34" s="78"/>
      <c r="SI34" s="78"/>
      <c r="SJ34" s="78"/>
      <c r="SK34" s="78"/>
      <c r="SL34" s="78"/>
      <c r="SM34" s="78"/>
      <c r="SN34" s="78"/>
      <c r="SO34" s="78"/>
      <c r="SP34" s="78"/>
      <c r="SQ34" s="78"/>
      <c r="SR34" s="78"/>
      <c r="SS34" s="78"/>
      <c r="ST34" s="78"/>
      <c r="SU34" s="78"/>
      <c r="SV34" s="78"/>
      <c r="SW34" s="78"/>
      <c r="SX34" s="78"/>
      <c r="SY34" s="78"/>
      <c r="SZ34" s="78"/>
      <c r="TA34" s="78"/>
      <c r="TB34" s="78"/>
      <c r="TC34" s="78"/>
      <c r="TD34" s="78"/>
      <c r="TE34" s="78"/>
      <c r="TF34" s="78"/>
      <c r="TG34" s="78"/>
      <c r="TH34" s="78"/>
      <c r="TI34" s="78"/>
      <c r="TJ34" s="78"/>
      <c r="TK34" s="78"/>
      <c r="TL34" s="78"/>
      <c r="TM34" s="78"/>
      <c r="TN34" s="78"/>
      <c r="TO34" s="78"/>
      <c r="TP34" s="78"/>
      <c r="TQ34" s="78"/>
      <c r="TR34" s="78"/>
      <c r="TS34" s="78"/>
      <c r="TT34" s="78"/>
      <c r="TU34" s="78"/>
      <c r="TV34" s="78"/>
      <c r="TW34" s="78"/>
      <c r="TX34" s="78"/>
      <c r="TY34" s="78"/>
      <c r="TZ34" s="78"/>
      <c r="UA34" s="78"/>
      <c r="UB34" s="78"/>
      <c r="UC34" s="78"/>
      <c r="UD34" s="78"/>
      <c r="UE34" s="78"/>
      <c r="UF34" s="78"/>
      <c r="UG34" s="78"/>
      <c r="UH34" s="78"/>
      <c r="UI34" s="78"/>
      <c r="UJ34" s="78"/>
      <c r="UK34" s="78"/>
      <c r="UL34" s="78"/>
      <c r="UM34" s="78"/>
      <c r="UN34" s="78"/>
      <c r="UO34" s="78"/>
      <c r="UP34" s="78"/>
      <c r="UQ34" s="78"/>
      <c r="UR34" s="78"/>
      <c r="US34" s="78"/>
      <c r="UT34" s="78"/>
      <c r="UU34" s="78"/>
      <c r="UV34" s="78"/>
      <c r="UW34" s="78"/>
      <c r="UX34" s="78"/>
      <c r="UY34" s="78"/>
      <c r="UZ34" s="78"/>
      <c r="VA34" s="78"/>
      <c r="VB34" s="78"/>
      <c r="VC34" s="78"/>
      <c r="VD34" s="78"/>
      <c r="VE34" s="78"/>
      <c r="VF34" s="78"/>
      <c r="VG34" s="78"/>
      <c r="VH34" s="78"/>
      <c r="VI34" s="78"/>
      <c r="VJ34" s="78"/>
      <c r="VK34" s="78"/>
      <c r="VL34" s="78"/>
      <c r="VM34" s="78"/>
      <c r="VN34" s="78"/>
      <c r="VO34" s="78"/>
      <c r="VP34" s="78"/>
      <c r="VQ34" s="78"/>
      <c r="VR34" s="78"/>
      <c r="VS34" s="78"/>
      <c r="VT34" s="78"/>
      <c r="VU34" s="78"/>
      <c r="VV34" s="78"/>
      <c r="VW34" s="78"/>
      <c r="VX34" s="78"/>
      <c r="VY34" s="78"/>
      <c r="VZ34" s="78"/>
      <c r="WA34" s="78"/>
      <c r="WB34" s="78"/>
      <c r="WC34" s="78"/>
      <c r="WD34" s="78"/>
      <c r="WE34" s="78"/>
      <c r="WF34" s="78"/>
      <c r="WG34" s="78"/>
      <c r="WH34" s="78"/>
      <c r="WI34" s="78"/>
      <c r="WJ34" s="78"/>
      <c r="WK34" s="78"/>
      <c r="WL34" s="78"/>
      <c r="WM34" s="78"/>
      <c r="WN34" s="78"/>
      <c r="WO34" s="78"/>
      <c r="WP34" s="78"/>
      <c r="WQ34" s="78"/>
      <c r="WR34" s="78"/>
      <c r="WS34" s="78"/>
      <c r="WT34" s="78"/>
      <c r="WU34" s="78"/>
      <c r="WV34" s="78"/>
      <c r="WW34" s="78"/>
      <c r="WX34" s="78"/>
      <c r="WY34" s="78"/>
      <c r="WZ34" s="78"/>
      <c r="XA34" s="78"/>
      <c r="XB34" s="78"/>
      <c r="XC34" s="78"/>
      <c r="XD34" s="78"/>
      <c r="XE34" s="78"/>
      <c r="XF34" s="78"/>
      <c r="XG34" s="78"/>
      <c r="XH34" s="78"/>
      <c r="XI34" s="78"/>
      <c r="XJ34" s="78"/>
      <c r="XK34" s="78"/>
      <c r="XL34" s="78"/>
      <c r="XM34" s="78"/>
      <c r="XN34" s="78"/>
      <c r="XO34" s="78"/>
      <c r="XP34" s="78"/>
      <c r="XQ34" s="78"/>
      <c r="XR34" s="78"/>
      <c r="XS34" s="78"/>
      <c r="XT34" s="78"/>
      <c r="XU34" s="78"/>
      <c r="XV34" s="78"/>
      <c r="XW34" s="78"/>
      <c r="XX34" s="78"/>
      <c r="XY34" s="78"/>
      <c r="XZ34" s="78"/>
      <c r="YA34" s="78"/>
      <c r="YB34" s="78"/>
      <c r="YC34" s="78"/>
      <c r="YD34" s="78"/>
      <c r="YE34" s="78"/>
      <c r="YF34" s="78"/>
      <c r="YG34" s="78"/>
      <c r="YH34" s="78"/>
      <c r="YI34" s="78"/>
      <c r="YJ34" s="78"/>
      <c r="YK34" s="78"/>
      <c r="YL34" s="78"/>
      <c r="YM34" s="78"/>
      <c r="YN34" s="78"/>
      <c r="YO34" s="78"/>
      <c r="YP34" s="78"/>
      <c r="YQ34" s="78"/>
      <c r="YR34" s="78"/>
      <c r="YS34" s="78"/>
      <c r="YT34" s="78"/>
      <c r="YU34" s="78"/>
      <c r="YV34" s="78"/>
      <c r="YW34" s="78"/>
      <c r="YX34" s="78"/>
      <c r="YY34" s="78"/>
      <c r="YZ34" s="78"/>
      <c r="ZA34" s="78"/>
      <c r="ZB34" s="78"/>
      <c r="ZC34" s="78"/>
      <c r="ZD34" s="78"/>
      <c r="ZE34" s="78"/>
      <c r="ZF34" s="78"/>
      <c r="ZG34" s="78"/>
      <c r="ZH34" s="78"/>
      <c r="ZI34" s="78"/>
      <c r="ZJ34" s="78"/>
      <c r="ZK34" s="78"/>
      <c r="ZL34" s="78"/>
      <c r="ZM34" s="78"/>
      <c r="ZN34" s="78"/>
      <c r="ZO34" s="78"/>
      <c r="ZP34" s="78"/>
      <c r="ZQ34" s="78"/>
      <c r="ZR34" s="78"/>
      <c r="ZS34" s="78"/>
      <c r="ZT34" s="78"/>
      <c r="ZU34" s="78"/>
      <c r="ZV34" s="78"/>
      <c r="ZW34" s="78"/>
      <c r="ZX34" s="78"/>
      <c r="ZY34" s="78"/>
      <c r="ZZ34" s="78"/>
      <c r="AAA34" s="78"/>
      <c r="AAB34" s="78"/>
      <c r="AAC34" s="78"/>
      <c r="AAD34" s="78"/>
      <c r="AAE34" s="78"/>
      <c r="AAF34" s="78"/>
      <c r="AAG34" s="78"/>
      <c r="AAH34" s="78"/>
      <c r="AAI34" s="78"/>
      <c r="AAJ34" s="78"/>
      <c r="AAK34" s="78"/>
      <c r="AAL34" s="78"/>
      <c r="AAM34" s="78"/>
      <c r="AAN34" s="78"/>
      <c r="AAO34" s="78"/>
      <c r="AAP34" s="78"/>
      <c r="AAQ34" s="78"/>
      <c r="AAR34" s="78"/>
      <c r="AAS34" s="78"/>
      <c r="AAT34" s="78"/>
      <c r="AAU34" s="78"/>
      <c r="AAV34" s="78"/>
      <c r="AAW34" s="78"/>
      <c r="AAX34" s="78"/>
      <c r="AAY34" s="78"/>
      <c r="AAZ34" s="78"/>
      <c r="ABA34" s="78"/>
      <c r="ABB34" s="78"/>
      <c r="ABC34" s="78"/>
      <c r="ABD34" s="78"/>
      <c r="ABE34" s="78"/>
      <c r="ABF34" s="78"/>
      <c r="ABG34" s="78"/>
      <c r="ABH34" s="78"/>
      <c r="ABI34" s="78"/>
      <c r="ABJ34" s="78"/>
      <c r="ABK34" s="78"/>
      <c r="ABL34" s="78"/>
      <c r="ABM34" s="78"/>
      <c r="ABN34" s="78"/>
      <c r="ABO34" s="78"/>
      <c r="ABP34" s="78"/>
      <c r="ABQ34" s="78"/>
      <c r="ABR34" s="78"/>
      <c r="ABS34" s="78"/>
      <c r="ABT34" s="78"/>
      <c r="ABU34" s="78"/>
      <c r="ABV34" s="78"/>
      <c r="ABW34" s="78"/>
      <c r="ABX34" s="78"/>
      <c r="ABY34" s="78"/>
      <c r="ABZ34" s="78"/>
      <c r="ACA34" s="78"/>
      <c r="ACB34" s="78"/>
      <c r="ACC34" s="78"/>
      <c r="ACD34" s="78"/>
      <c r="ACE34" s="78"/>
      <c r="ACF34" s="78"/>
      <c r="ACG34" s="78"/>
      <c r="ACH34" s="78"/>
      <c r="ACI34" s="78"/>
      <c r="ACJ34" s="78"/>
      <c r="ACK34" s="78"/>
      <c r="ACL34" s="78"/>
      <c r="ACM34" s="78"/>
      <c r="ACN34" s="78"/>
      <c r="ACO34" s="78"/>
      <c r="ACP34" s="78"/>
      <c r="ACQ34" s="78"/>
      <c r="ACR34" s="78"/>
      <c r="ACS34" s="78"/>
      <c r="ACT34" s="78"/>
      <c r="ACU34" s="78"/>
      <c r="ACV34" s="78"/>
      <c r="ACW34" s="78"/>
      <c r="ACX34" s="78"/>
      <c r="ACY34" s="78"/>
      <c r="ACZ34" s="78"/>
      <c r="ADA34" s="78"/>
      <c r="ADB34" s="78"/>
      <c r="ADC34" s="78"/>
      <c r="ADD34" s="78"/>
      <c r="ADE34" s="78"/>
      <c r="ADF34" s="78"/>
      <c r="ADG34" s="78"/>
      <c r="ADH34" s="78"/>
      <c r="ADI34" s="78"/>
      <c r="ADJ34" s="78"/>
      <c r="ADK34" s="78"/>
      <c r="ADL34" s="78"/>
      <c r="ADM34" s="78"/>
      <c r="ADN34" s="78"/>
      <c r="ADO34" s="78"/>
      <c r="ADP34" s="78"/>
      <c r="ADQ34" s="78"/>
      <c r="ADR34" s="78"/>
      <c r="ADS34" s="78"/>
      <c r="ADT34" s="78"/>
      <c r="ADU34" s="78"/>
      <c r="ADV34" s="78"/>
      <c r="ADW34" s="78"/>
      <c r="ADX34" s="78"/>
      <c r="ADY34" s="78"/>
      <c r="ADZ34" s="78"/>
      <c r="AEA34" s="78"/>
      <c r="AEB34" s="78"/>
      <c r="AEC34" s="78"/>
      <c r="AED34" s="78"/>
      <c r="AEE34" s="78"/>
      <c r="AEF34" s="78"/>
      <c r="AEG34" s="78"/>
      <c r="AEH34" s="78"/>
      <c r="AEI34" s="78"/>
      <c r="AEJ34" s="78"/>
      <c r="AEK34" s="78"/>
      <c r="AEL34" s="78"/>
      <c r="AEM34" s="78"/>
      <c r="AEN34" s="78"/>
      <c r="AEO34" s="78"/>
      <c r="AEP34" s="78"/>
      <c r="AEQ34" s="78"/>
      <c r="AER34" s="78"/>
      <c r="AES34" s="78"/>
      <c r="AET34" s="78"/>
      <c r="AEU34" s="78"/>
      <c r="AEV34" s="78"/>
      <c r="AEW34" s="78"/>
      <c r="AEX34" s="78"/>
      <c r="AEY34" s="78"/>
      <c r="AEZ34" s="78"/>
      <c r="AFA34" s="78"/>
      <c r="AFB34" s="78"/>
      <c r="AFC34" s="78"/>
      <c r="AFD34" s="78"/>
      <c r="AFE34" s="78"/>
      <c r="AFF34" s="78"/>
      <c r="AFG34" s="78"/>
      <c r="AFH34" s="78"/>
      <c r="AFI34" s="78"/>
      <c r="AFJ34" s="78"/>
      <c r="AFK34" s="78"/>
      <c r="AFL34" s="78"/>
      <c r="AFM34" s="78"/>
      <c r="AFN34" s="78"/>
      <c r="AFO34" s="78"/>
      <c r="AFP34" s="78"/>
      <c r="AFQ34" s="78"/>
      <c r="AFR34" s="78"/>
      <c r="AFS34" s="78"/>
      <c r="AFT34" s="78"/>
      <c r="AFU34" s="78"/>
      <c r="AFV34" s="78"/>
      <c r="AFW34" s="78"/>
      <c r="AFX34" s="78"/>
      <c r="AFY34" s="78"/>
      <c r="AFZ34" s="78"/>
      <c r="AGA34" s="78"/>
      <c r="AGB34" s="78"/>
      <c r="AGC34" s="78"/>
      <c r="AGD34" s="78"/>
      <c r="AGE34" s="78"/>
      <c r="AGF34" s="78"/>
      <c r="AGG34" s="78"/>
      <c r="AGH34" s="78"/>
      <c r="AGI34" s="78"/>
      <c r="AGJ34" s="78"/>
      <c r="AGK34" s="78"/>
      <c r="AGL34" s="78"/>
      <c r="AGM34" s="78"/>
      <c r="AGN34" s="78"/>
      <c r="AGO34" s="78"/>
      <c r="AGP34" s="78"/>
      <c r="AGQ34" s="78"/>
      <c r="AGR34" s="78"/>
      <c r="AGS34" s="78"/>
      <c r="AGT34" s="78"/>
      <c r="AGU34" s="78"/>
      <c r="AGV34" s="78"/>
      <c r="AGW34" s="78"/>
      <c r="AGX34" s="78"/>
      <c r="AGY34" s="78"/>
      <c r="AGZ34" s="78"/>
      <c r="AHA34" s="78"/>
      <c r="AHB34" s="78"/>
      <c r="AHC34" s="78"/>
      <c r="AHD34" s="78"/>
      <c r="AHE34" s="78"/>
      <c r="AHF34" s="78"/>
      <c r="AHG34" s="78"/>
      <c r="AHH34" s="78"/>
      <c r="AHI34" s="78"/>
      <c r="AHJ34" s="78"/>
      <c r="AHK34" s="78"/>
      <c r="AHL34" s="78"/>
      <c r="AHM34" s="78"/>
      <c r="AHN34" s="78"/>
      <c r="AHO34" s="78"/>
      <c r="AHP34" s="78"/>
      <c r="AHQ34" s="78"/>
      <c r="AHR34" s="78"/>
      <c r="AHS34" s="78"/>
      <c r="AHT34" s="78"/>
      <c r="AHU34" s="78"/>
      <c r="AHV34" s="78"/>
      <c r="AHW34" s="78"/>
      <c r="AHX34" s="78"/>
      <c r="AHY34" s="78"/>
      <c r="AHZ34" s="78"/>
      <c r="AIA34" s="78"/>
      <c r="AIB34" s="78"/>
      <c r="AIC34" s="78"/>
      <c r="AID34" s="78"/>
      <c r="AIE34" s="78"/>
      <c r="AIF34" s="78"/>
      <c r="AIG34" s="78"/>
      <c r="AIH34" s="78"/>
      <c r="AII34" s="78"/>
      <c r="AIJ34" s="78"/>
      <c r="AIK34" s="78"/>
      <c r="AIL34" s="78"/>
      <c r="AIM34" s="78"/>
      <c r="AIN34" s="78"/>
      <c r="AIO34" s="78"/>
      <c r="AIP34" s="78"/>
      <c r="AIQ34" s="78"/>
      <c r="AIR34" s="78"/>
      <c r="AIS34" s="78"/>
      <c r="AIT34" s="78"/>
      <c r="AIU34" s="78"/>
      <c r="AIV34" s="78"/>
      <c r="AIW34" s="78"/>
      <c r="AIX34" s="78"/>
      <c r="AIY34" s="78"/>
      <c r="AIZ34" s="78"/>
      <c r="AJA34" s="78"/>
      <c r="AJB34" s="78"/>
      <c r="AJC34" s="78"/>
      <c r="AJD34" s="78"/>
      <c r="AJE34" s="78"/>
      <c r="AJF34" s="78"/>
      <c r="AJG34" s="78"/>
      <c r="AJH34" s="78"/>
      <c r="AJI34" s="78"/>
      <c r="AJJ34" s="78"/>
      <c r="AJK34" s="78"/>
      <c r="AJL34" s="78"/>
      <c r="AJM34" s="78"/>
      <c r="AJN34" s="78"/>
      <c r="AJO34" s="78"/>
      <c r="AJP34" s="78"/>
      <c r="AJQ34" s="78"/>
      <c r="AJR34" s="78"/>
      <c r="AJS34" s="78"/>
      <c r="AJT34" s="78"/>
      <c r="AJU34" s="78"/>
      <c r="AJV34" s="78"/>
      <c r="AJW34" s="78"/>
      <c r="AJX34" s="78"/>
      <c r="AJY34" s="78"/>
      <c r="AJZ34" s="78"/>
      <c r="AKA34" s="78"/>
      <c r="AKB34" s="78"/>
      <c r="AKC34" s="78"/>
      <c r="AKD34" s="78"/>
      <c r="AKE34" s="78"/>
      <c r="AKF34" s="78"/>
      <c r="AKG34" s="78"/>
      <c r="AKH34" s="78"/>
      <c r="AKI34" s="78"/>
      <c r="AKJ34" s="78"/>
      <c r="AKK34" s="78"/>
      <c r="AKL34" s="78"/>
      <c r="AKM34" s="78"/>
      <c r="AKN34" s="78"/>
      <c r="AKO34" s="78"/>
      <c r="AKP34" s="78"/>
      <c r="AKQ34" s="78"/>
      <c r="AKR34" s="78"/>
      <c r="AKS34" s="78"/>
      <c r="AKT34" s="78"/>
      <c r="AKU34" s="78"/>
      <c r="AKV34" s="78"/>
      <c r="AKW34" s="78"/>
      <c r="AKX34" s="78"/>
      <c r="AKY34" s="78"/>
      <c r="AKZ34" s="78"/>
      <c r="ALA34" s="78"/>
      <c r="ALB34" s="78"/>
      <c r="ALC34" s="78"/>
      <c r="ALD34" s="78"/>
      <c r="ALE34" s="78"/>
      <c r="ALF34" s="78"/>
      <c r="ALG34" s="78"/>
      <c r="ALH34" s="78"/>
      <c r="ALI34" s="78"/>
      <c r="ALJ34" s="78"/>
      <c r="ALK34" s="78"/>
      <c r="ALL34" s="78"/>
      <c r="ALM34" s="78"/>
      <c r="ALN34" s="78"/>
      <c r="ALO34" s="78"/>
      <c r="ALP34" s="78"/>
      <c r="ALQ34" s="78"/>
      <c r="ALR34" s="78"/>
      <c r="ALS34" s="78"/>
      <c r="ALT34" s="78"/>
      <c r="ALU34" s="78"/>
      <c r="ALV34" s="78"/>
      <c r="ALW34" s="78"/>
      <c r="ALX34" s="78"/>
      <c r="ALY34" s="78"/>
      <c r="ALZ34" s="78"/>
      <c r="AMA34" s="78"/>
      <c r="AMB34" s="78"/>
      <c r="AMC34" s="78"/>
      <c r="AMD34" s="78"/>
      <c r="AME34" s="78"/>
      <c r="AMF34" s="78"/>
      <c r="AMG34" s="78"/>
      <c r="AMH34" s="78"/>
      <c r="AMI34" s="78"/>
      <c r="AMJ34" s="78"/>
      <c r="AMK34" s="78"/>
      <c r="AML34" s="78"/>
      <c r="AMM34" s="78"/>
      <c r="AMN34" s="78"/>
    </row>
    <row r="35" spans="1:1028" s="62" customFormat="1" ht="16.5" thickTop="1">
      <c r="A35" s="401" t="s">
        <v>1509</v>
      </c>
      <c r="B35" s="352"/>
      <c r="C35" s="352"/>
      <c r="D35" s="352"/>
      <c r="E35" s="355"/>
      <c r="F35" s="442"/>
      <c r="G35" s="442"/>
      <c r="H35" s="169"/>
      <c r="I35" s="454"/>
      <c r="J35" s="442"/>
      <c r="K35" s="442"/>
      <c r="L35" s="169"/>
      <c r="M35" s="445"/>
      <c r="N35" s="441"/>
      <c r="O35" s="441"/>
      <c r="P35" s="441"/>
      <c r="Q35" s="480"/>
      <c r="R35" s="480"/>
      <c r="S35" s="480"/>
      <c r="T35" s="78"/>
      <c r="U35" s="78"/>
      <c r="V35" s="78"/>
      <c r="W35" s="78"/>
      <c r="X35" s="78"/>
      <c r="Y35" s="78"/>
      <c r="Z35" s="78"/>
      <c r="AA35" s="78"/>
      <c r="AB35" s="78"/>
      <c r="AC35" s="78"/>
      <c r="AD35" s="78"/>
      <c r="AE35" s="78"/>
      <c r="AF35" s="78"/>
      <c r="AG35" s="78"/>
      <c r="AH35" s="78"/>
      <c r="AI35" s="78"/>
      <c r="AJ35" s="78"/>
      <c r="AK35" s="78"/>
      <c r="AL35" s="78"/>
      <c r="AM35" s="78"/>
      <c r="AN35" s="78"/>
      <c r="AO35" s="78"/>
      <c r="AP35" s="78"/>
      <c r="AQ35" s="78"/>
      <c r="AR35" s="78"/>
      <c r="AS35" s="78"/>
      <c r="AT35" s="78"/>
      <c r="AU35" s="78"/>
      <c r="AV35" s="78"/>
      <c r="AW35" s="78"/>
      <c r="AX35" s="78"/>
      <c r="AY35" s="78"/>
      <c r="AZ35" s="78"/>
      <c r="BA35" s="78"/>
      <c r="BB35" s="78"/>
      <c r="BC35" s="78"/>
      <c r="BD35" s="78"/>
      <c r="BE35" s="78"/>
      <c r="BF35" s="78"/>
      <c r="BG35" s="78"/>
      <c r="BH35" s="78"/>
      <c r="BI35" s="78"/>
      <c r="BJ35" s="78"/>
      <c r="BK35" s="78"/>
      <c r="BL35" s="78"/>
      <c r="BM35" s="78"/>
      <c r="BN35" s="78"/>
      <c r="BO35" s="78"/>
      <c r="BP35" s="78"/>
      <c r="BQ35" s="78"/>
      <c r="BR35" s="78"/>
      <c r="BS35" s="78"/>
      <c r="BT35" s="78"/>
      <c r="BU35" s="78"/>
      <c r="BV35" s="78"/>
      <c r="BW35" s="78"/>
      <c r="BX35" s="78"/>
      <c r="BY35" s="78"/>
      <c r="BZ35" s="78"/>
      <c r="CA35" s="78"/>
      <c r="CB35" s="78"/>
      <c r="CC35" s="78"/>
      <c r="CD35" s="78"/>
      <c r="CE35" s="78"/>
      <c r="CF35" s="78"/>
      <c r="CG35" s="78"/>
      <c r="CH35" s="78"/>
      <c r="CI35" s="78"/>
      <c r="CJ35" s="78"/>
      <c r="CK35" s="78"/>
      <c r="CL35" s="78"/>
      <c r="CM35" s="78"/>
      <c r="CN35" s="78"/>
      <c r="CO35" s="78"/>
      <c r="CP35" s="78"/>
      <c r="CQ35" s="78"/>
      <c r="CR35" s="78"/>
      <c r="CS35" s="78"/>
      <c r="CT35" s="78"/>
      <c r="CU35" s="78"/>
      <c r="CV35" s="78"/>
      <c r="CW35" s="78"/>
      <c r="CX35" s="78"/>
      <c r="CY35" s="78"/>
      <c r="CZ35" s="78"/>
      <c r="DA35" s="78"/>
      <c r="DB35" s="78"/>
      <c r="DC35" s="78"/>
      <c r="DD35" s="78"/>
      <c r="DE35" s="78"/>
      <c r="DF35" s="78"/>
      <c r="DG35" s="78"/>
      <c r="DH35" s="78"/>
      <c r="DI35" s="78"/>
      <c r="DJ35" s="78"/>
      <c r="DK35" s="78"/>
      <c r="DL35" s="78"/>
      <c r="DM35" s="78"/>
      <c r="DN35" s="78"/>
      <c r="DO35" s="78"/>
      <c r="DP35" s="78"/>
      <c r="DQ35" s="78"/>
      <c r="DR35" s="78"/>
      <c r="DS35" s="78"/>
      <c r="DT35" s="78"/>
      <c r="DU35" s="78"/>
      <c r="DV35" s="78"/>
      <c r="DW35" s="78"/>
      <c r="DX35" s="78"/>
      <c r="DY35" s="78"/>
      <c r="DZ35" s="78"/>
      <c r="EA35" s="78"/>
      <c r="EB35" s="78"/>
      <c r="EC35" s="78"/>
      <c r="ED35" s="78"/>
      <c r="EE35" s="78"/>
      <c r="EF35" s="78"/>
      <c r="EG35" s="78"/>
      <c r="EH35" s="78"/>
      <c r="EI35" s="78"/>
      <c r="EJ35" s="78"/>
      <c r="EK35" s="78"/>
      <c r="EL35" s="78"/>
      <c r="EM35" s="78"/>
      <c r="EN35" s="78"/>
      <c r="EO35" s="78"/>
      <c r="EP35" s="78"/>
      <c r="EQ35" s="78"/>
      <c r="ER35" s="78"/>
      <c r="ES35" s="78"/>
      <c r="ET35" s="78"/>
      <c r="EU35" s="78"/>
      <c r="EV35" s="78"/>
      <c r="EW35" s="78"/>
      <c r="EX35" s="78"/>
      <c r="EY35" s="78"/>
      <c r="EZ35" s="78"/>
      <c r="FA35" s="78"/>
      <c r="FB35" s="78"/>
      <c r="FC35" s="78"/>
      <c r="FD35" s="78"/>
      <c r="FE35" s="78"/>
      <c r="FF35" s="78"/>
      <c r="FG35" s="78"/>
      <c r="FH35" s="78"/>
      <c r="FI35" s="78"/>
      <c r="FJ35" s="78"/>
      <c r="FK35" s="78"/>
      <c r="FL35" s="78"/>
      <c r="FM35" s="78"/>
      <c r="FN35" s="78"/>
      <c r="FO35" s="78"/>
      <c r="FP35" s="78"/>
      <c r="FQ35" s="78"/>
      <c r="FR35" s="78"/>
      <c r="FS35" s="78"/>
      <c r="FT35" s="78"/>
      <c r="FU35" s="78"/>
      <c r="FV35" s="78"/>
      <c r="FW35" s="78"/>
      <c r="FX35" s="78"/>
      <c r="FY35" s="78"/>
      <c r="FZ35" s="78"/>
      <c r="GA35" s="78"/>
      <c r="GB35" s="78"/>
      <c r="GC35" s="78"/>
      <c r="GD35" s="78"/>
      <c r="GE35" s="78"/>
      <c r="GF35" s="78"/>
      <c r="GG35" s="78"/>
      <c r="GH35" s="78"/>
      <c r="GI35" s="78"/>
      <c r="GJ35" s="78"/>
      <c r="GK35" s="78"/>
      <c r="GL35" s="78"/>
      <c r="GM35" s="78"/>
      <c r="GN35" s="78"/>
      <c r="GO35" s="78"/>
      <c r="GP35" s="78"/>
      <c r="GQ35" s="78"/>
      <c r="GR35" s="78"/>
      <c r="GS35" s="78"/>
      <c r="GT35" s="78"/>
      <c r="GU35" s="78"/>
      <c r="GV35" s="78"/>
      <c r="GW35" s="78"/>
      <c r="GX35" s="78"/>
      <c r="GY35" s="78"/>
      <c r="GZ35" s="78"/>
      <c r="HA35" s="78"/>
      <c r="HB35" s="78"/>
      <c r="HC35" s="78"/>
      <c r="HD35" s="78"/>
      <c r="HE35" s="78"/>
      <c r="HF35" s="78"/>
      <c r="HG35" s="78"/>
      <c r="HH35" s="78"/>
      <c r="HI35" s="78"/>
      <c r="HJ35" s="78"/>
      <c r="HK35" s="78"/>
      <c r="HL35" s="78"/>
      <c r="HM35" s="78"/>
      <c r="HN35" s="78"/>
      <c r="HO35" s="78"/>
      <c r="HP35" s="78"/>
      <c r="HQ35" s="78"/>
      <c r="HR35" s="78"/>
      <c r="HS35" s="78"/>
      <c r="HT35" s="78"/>
      <c r="HU35" s="78"/>
      <c r="HV35" s="78"/>
      <c r="HW35" s="78"/>
      <c r="HX35" s="78"/>
      <c r="HY35" s="78"/>
      <c r="HZ35" s="78"/>
      <c r="IA35" s="78"/>
      <c r="IB35" s="78"/>
      <c r="IC35" s="78"/>
      <c r="ID35" s="78"/>
      <c r="IE35" s="78"/>
      <c r="IF35" s="78"/>
      <c r="IG35" s="78"/>
      <c r="IH35" s="78"/>
      <c r="II35" s="78"/>
      <c r="IJ35" s="78"/>
      <c r="IK35" s="78"/>
      <c r="IL35" s="78"/>
      <c r="IM35" s="78"/>
      <c r="IN35" s="78"/>
      <c r="IO35" s="78"/>
      <c r="IP35" s="78"/>
      <c r="IQ35" s="78"/>
      <c r="IR35" s="78"/>
      <c r="IS35" s="78"/>
      <c r="IT35" s="78"/>
      <c r="IU35" s="78"/>
      <c r="IV35" s="78"/>
      <c r="IW35" s="78"/>
      <c r="IX35" s="78"/>
      <c r="IY35" s="78"/>
      <c r="IZ35" s="78"/>
      <c r="JA35" s="78"/>
      <c r="JB35" s="78"/>
      <c r="JC35" s="78"/>
      <c r="JD35" s="78"/>
      <c r="JE35" s="78"/>
      <c r="JF35" s="78"/>
      <c r="JG35" s="78"/>
      <c r="JH35" s="78"/>
      <c r="JI35" s="78"/>
      <c r="JJ35" s="78"/>
      <c r="JK35" s="78"/>
      <c r="JL35" s="78"/>
      <c r="JM35" s="78"/>
      <c r="JN35" s="78"/>
      <c r="JO35" s="78"/>
      <c r="JP35" s="78"/>
      <c r="JQ35" s="78"/>
      <c r="JR35" s="78"/>
      <c r="JS35" s="78"/>
      <c r="JT35" s="78"/>
      <c r="JU35" s="78"/>
      <c r="JV35" s="78"/>
      <c r="JW35" s="78"/>
      <c r="JX35" s="78"/>
      <c r="JY35" s="78"/>
      <c r="JZ35" s="78"/>
      <c r="KA35" s="78"/>
      <c r="KB35" s="78"/>
      <c r="KC35" s="78"/>
      <c r="KD35" s="78"/>
      <c r="KE35" s="78"/>
      <c r="KF35" s="78"/>
      <c r="KG35" s="78"/>
      <c r="KH35" s="78"/>
      <c r="KI35" s="78"/>
      <c r="KJ35" s="78"/>
      <c r="KK35" s="78"/>
      <c r="KL35" s="78"/>
      <c r="KM35" s="78"/>
      <c r="KN35" s="78"/>
      <c r="KO35" s="78"/>
      <c r="KP35" s="78"/>
      <c r="KQ35" s="78"/>
      <c r="KR35" s="78"/>
      <c r="KS35" s="78"/>
      <c r="KT35" s="78"/>
      <c r="KU35" s="78"/>
      <c r="KV35" s="78"/>
      <c r="KW35" s="78"/>
      <c r="KX35" s="78"/>
      <c r="KY35" s="78"/>
      <c r="KZ35" s="78"/>
      <c r="LA35" s="78"/>
      <c r="LB35" s="78"/>
      <c r="LC35" s="78"/>
      <c r="LD35" s="78"/>
      <c r="LE35" s="78"/>
      <c r="LF35" s="78"/>
      <c r="LG35" s="78"/>
      <c r="LH35" s="78"/>
      <c r="LI35" s="78"/>
      <c r="LJ35" s="78"/>
      <c r="LK35" s="78"/>
      <c r="LL35" s="78"/>
      <c r="LM35" s="78"/>
      <c r="LN35" s="78"/>
      <c r="LO35" s="78"/>
      <c r="LP35" s="78"/>
      <c r="LQ35" s="78"/>
      <c r="LR35" s="78"/>
      <c r="LS35" s="78"/>
      <c r="LT35" s="78"/>
      <c r="LU35" s="78"/>
      <c r="LV35" s="78"/>
      <c r="LW35" s="78"/>
      <c r="LX35" s="78"/>
      <c r="LY35" s="78"/>
      <c r="LZ35" s="78"/>
      <c r="MA35" s="78"/>
      <c r="MB35" s="78"/>
      <c r="MC35" s="78"/>
      <c r="MD35" s="78"/>
      <c r="ME35" s="78"/>
      <c r="MF35" s="78"/>
      <c r="MG35" s="78"/>
      <c r="MH35" s="78"/>
      <c r="MI35" s="78"/>
      <c r="MJ35" s="78"/>
      <c r="MK35" s="78"/>
      <c r="ML35" s="78"/>
      <c r="MM35" s="78"/>
      <c r="MN35" s="78"/>
      <c r="MO35" s="78"/>
      <c r="MP35" s="78"/>
      <c r="MQ35" s="78"/>
      <c r="MR35" s="78"/>
      <c r="MS35" s="78"/>
      <c r="MT35" s="78"/>
      <c r="MU35" s="78"/>
      <c r="MV35" s="78"/>
      <c r="MW35" s="78"/>
      <c r="MX35" s="78"/>
      <c r="MY35" s="78"/>
      <c r="MZ35" s="78"/>
      <c r="NA35" s="78"/>
      <c r="NB35" s="78"/>
      <c r="NC35" s="78"/>
      <c r="ND35" s="78"/>
      <c r="NE35" s="78"/>
      <c r="NF35" s="78"/>
      <c r="NG35" s="78"/>
      <c r="NH35" s="78"/>
      <c r="NI35" s="78"/>
      <c r="NJ35" s="78"/>
      <c r="NK35" s="78"/>
      <c r="NL35" s="78"/>
      <c r="NM35" s="78"/>
      <c r="NN35" s="78"/>
      <c r="NO35" s="78"/>
      <c r="NP35" s="78"/>
      <c r="NQ35" s="78"/>
      <c r="NR35" s="78"/>
      <c r="NS35" s="78"/>
      <c r="NT35" s="78"/>
      <c r="NU35" s="78"/>
      <c r="NV35" s="78"/>
      <c r="NW35" s="78"/>
      <c r="NX35" s="78"/>
      <c r="NY35" s="78"/>
      <c r="NZ35" s="78"/>
      <c r="OA35" s="78"/>
      <c r="OB35" s="78"/>
      <c r="OC35" s="78"/>
      <c r="OD35" s="78"/>
      <c r="OE35" s="78"/>
      <c r="OF35" s="78"/>
      <c r="OG35" s="78"/>
      <c r="OH35" s="78"/>
      <c r="OI35" s="78"/>
      <c r="OJ35" s="78"/>
      <c r="OK35" s="78"/>
      <c r="OL35" s="78"/>
      <c r="OM35" s="78"/>
      <c r="ON35" s="78"/>
      <c r="OO35" s="78"/>
      <c r="OP35" s="78"/>
      <c r="OQ35" s="78"/>
      <c r="OR35" s="78"/>
      <c r="OS35" s="78"/>
      <c r="OT35" s="78"/>
      <c r="OU35" s="78"/>
      <c r="OV35" s="78"/>
      <c r="OW35" s="78"/>
      <c r="OX35" s="78"/>
      <c r="OY35" s="78"/>
      <c r="OZ35" s="78"/>
      <c r="PA35" s="78"/>
      <c r="PB35" s="78"/>
      <c r="PC35" s="78"/>
      <c r="PD35" s="78"/>
      <c r="PE35" s="78"/>
      <c r="PF35" s="78"/>
      <c r="PG35" s="78"/>
      <c r="PH35" s="78"/>
      <c r="PI35" s="78"/>
      <c r="PJ35" s="78"/>
      <c r="PK35" s="78"/>
      <c r="PL35" s="78"/>
      <c r="PM35" s="78"/>
      <c r="PN35" s="78"/>
      <c r="PO35" s="78"/>
      <c r="PP35" s="78"/>
      <c r="PQ35" s="78"/>
      <c r="PR35" s="78"/>
      <c r="PS35" s="78"/>
      <c r="PT35" s="78"/>
      <c r="PU35" s="78"/>
      <c r="PV35" s="78"/>
      <c r="PW35" s="78"/>
      <c r="PX35" s="78"/>
      <c r="PY35" s="78"/>
      <c r="PZ35" s="78"/>
      <c r="QA35" s="78"/>
      <c r="QB35" s="78"/>
      <c r="QC35" s="78"/>
      <c r="QD35" s="78"/>
      <c r="QE35" s="78"/>
      <c r="QF35" s="78"/>
      <c r="QG35" s="78"/>
      <c r="QH35" s="78"/>
      <c r="QI35" s="78"/>
      <c r="QJ35" s="78"/>
      <c r="QK35" s="78"/>
      <c r="QL35" s="78"/>
      <c r="QM35" s="78"/>
      <c r="QN35" s="78"/>
      <c r="QO35" s="78"/>
      <c r="QP35" s="78"/>
      <c r="QQ35" s="78"/>
      <c r="QR35" s="78"/>
      <c r="QS35" s="78"/>
      <c r="QT35" s="78"/>
      <c r="QU35" s="78"/>
      <c r="QV35" s="78"/>
      <c r="QW35" s="78"/>
      <c r="QX35" s="78"/>
      <c r="QY35" s="78"/>
      <c r="QZ35" s="78"/>
      <c r="RA35" s="78"/>
      <c r="RB35" s="78"/>
      <c r="RC35" s="78"/>
      <c r="RD35" s="78"/>
      <c r="RE35" s="78"/>
      <c r="RF35" s="78"/>
      <c r="RG35" s="78"/>
      <c r="RH35" s="78"/>
      <c r="RI35" s="78"/>
      <c r="RJ35" s="78"/>
      <c r="RK35" s="78"/>
      <c r="RL35" s="78"/>
      <c r="RM35" s="78"/>
      <c r="RN35" s="78"/>
      <c r="RO35" s="78"/>
      <c r="RP35" s="78"/>
      <c r="RQ35" s="78"/>
      <c r="RR35" s="78"/>
      <c r="RS35" s="78"/>
      <c r="RT35" s="78"/>
      <c r="RU35" s="78"/>
      <c r="RV35" s="78"/>
      <c r="RW35" s="78"/>
      <c r="RX35" s="78"/>
      <c r="RY35" s="78"/>
      <c r="RZ35" s="78"/>
      <c r="SA35" s="78"/>
      <c r="SB35" s="78"/>
      <c r="SC35" s="78"/>
      <c r="SD35" s="78"/>
      <c r="SE35" s="78"/>
      <c r="SF35" s="78"/>
      <c r="SG35" s="78"/>
      <c r="SH35" s="78"/>
      <c r="SI35" s="78"/>
      <c r="SJ35" s="78"/>
      <c r="SK35" s="78"/>
      <c r="SL35" s="78"/>
      <c r="SM35" s="78"/>
      <c r="SN35" s="78"/>
      <c r="SO35" s="78"/>
      <c r="SP35" s="78"/>
      <c r="SQ35" s="78"/>
      <c r="SR35" s="78"/>
      <c r="SS35" s="78"/>
      <c r="ST35" s="78"/>
      <c r="SU35" s="78"/>
      <c r="SV35" s="78"/>
      <c r="SW35" s="78"/>
      <c r="SX35" s="78"/>
      <c r="SY35" s="78"/>
      <c r="SZ35" s="78"/>
      <c r="TA35" s="78"/>
      <c r="TB35" s="78"/>
      <c r="TC35" s="78"/>
      <c r="TD35" s="78"/>
      <c r="TE35" s="78"/>
      <c r="TF35" s="78"/>
      <c r="TG35" s="78"/>
      <c r="TH35" s="78"/>
      <c r="TI35" s="78"/>
      <c r="TJ35" s="78"/>
      <c r="TK35" s="78"/>
      <c r="TL35" s="78"/>
      <c r="TM35" s="78"/>
      <c r="TN35" s="78"/>
      <c r="TO35" s="78"/>
      <c r="TP35" s="78"/>
      <c r="TQ35" s="78"/>
      <c r="TR35" s="78"/>
      <c r="TS35" s="78"/>
      <c r="TT35" s="78"/>
      <c r="TU35" s="78"/>
      <c r="TV35" s="78"/>
      <c r="TW35" s="78"/>
      <c r="TX35" s="78"/>
      <c r="TY35" s="78"/>
      <c r="TZ35" s="78"/>
      <c r="UA35" s="78"/>
      <c r="UB35" s="78"/>
      <c r="UC35" s="78"/>
      <c r="UD35" s="78"/>
      <c r="UE35" s="78"/>
      <c r="UF35" s="78"/>
      <c r="UG35" s="78"/>
      <c r="UH35" s="78"/>
      <c r="UI35" s="78"/>
      <c r="UJ35" s="78"/>
      <c r="UK35" s="78"/>
      <c r="UL35" s="78"/>
      <c r="UM35" s="78"/>
      <c r="UN35" s="78"/>
      <c r="UO35" s="78"/>
      <c r="UP35" s="78"/>
      <c r="UQ35" s="78"/>
      <c r="UR35" s="78"/>
      <c r="US35" s="78"/>
      <c r="UT35" s="78"/>
      <c r="UU35" s="78"/>
      <c r="UV35" s="78"/>
      <c r="UW35" s="78"/>
      <c r="UX35" s="78"/>
      <c r="UY35" s="78"/>
      <c r="UZ35" s="78"/>
      <c r="VA35" s="78"/>
      <c r="VB35" s="78"/>
      <c r="VC35" s="78"/>
      <c r="VD35" s="78"/>
      <c r="VE35" s="78"/>
      <c r="VF35" s="78"/>
      <c r="VG35" s="78"/>
      <c r="VH35" s="78"/>
      <c r="VI35" s="78"/>
      <c r="VJ35" s="78"/>
      <c r="VK35" s="78"/>
      <c r="VL35" s="78"/>
      <c r="VM35" s="78"/>
      <c r="VN35" s="78"/>
      <c r="VO35" s="78"/>
      <c r="VP35" s="78"/>
      <c r="VQ35" s="78"/>
      <c r="VR35" s="78"/>
      <c r="VS35" s="78"/>
      <c r="VT35" s="78"/>
      <c r="VU35" s="78"/>
      <c r="VV35" s="78"/>
      <c r="VW35" s="78"/>
      <c r="VX35" s="78"/>
      <c r="VY35" s="78"/>
      <c r="VZ35" s="78"/>
      <c r="WA35" s="78"/>
      <c r="WB35" s="78"/>
      <c r="WC35" s="78"/>
      <c r="WD35" s="78"/>
      <c r="WE35" s="78"/>
      <c r="WF35" s="78"/>
      <c r="WG35" s="78"/>
      <c r="WH35" s="78"/>
      <c r="WI35" s="78"/>
      <c r="WJ35" s="78"/>
      <c r="WK35" s="78"/>
      <c r="WL35" s="78"/>
      <c r="WM35" s="78"/>
      <c r="WN35" s="78"/>
      <c r="WO35" s="78"/>
      <c r="WP35" s="78"/>
      <c r="WQ35" s="78"/>
      <c r="WR35" s="78"/>
      <c r="WS35" s="78"/>
      <c r="WT35" s="78"/>
      <c r="WU35" s="78"/>
      <c r="WV35" s="78"/>
      <c r="WW35" s="78"/>
      <c r="WX35" s="78"/>
      <c r="WY35" s="78"/>
      <c r="WZ35" s="78"/>
      <c r="XA35" s="78"/>
      <c r="XB35" s="78"/>
      <c r="XC35" s="78"/>
      <c r="XD35" s="78"/>
      <c r="XE35" s="78"/>
      <c r="XF35" s="78"/>
      <c r="XG35" s="78"/>
      <c r="XH35" s="78"/>
      <c r="XI35" s="78"/>
      <c r="XJ35" s="78"/>
      <c r="XK35" s="78"/>
      <c r="XL35" s="78"/>
      <c r="XM35" s="78"/>
      <c r="XN35" s="78"/>
      <c r="XO35" s="78"/>
      <c r="XP35" s="78"/>
      <c r="XQ35" s="78"/>
      <c r="XR35" s="78"/>
      <c r="XS35" s="78"/>
      <c r="XT35" s="78"/>
      <c r="XU35" s="78"/>
      <c r="XV35" s="78"/>
      <c r="XW35" s="78"/>
      <c r="XX35" s="78"/>
      <c r="XY35" s="78"/>
      <c r="XZ35" s="78"/>
      <c r="YA35" s="78"/>
      <c r="YB35" s="78"/>
      <c r="YC35" s="78"/>
      <c r="YD35" s="78"/>
      <c r="YE35" s="78"/>
      <c r="YF35" s="78"/>
      <c r="YG35" s="78"/>
      <c r="YH35" s="78"/>
      <c r="YI35" s="78"/>
      <c r="YJ35" s="78"/>
      <c r="YK35" s="78"/>
      <c r="YL35" s="78"/>
      <c r="YM35" s="78"/>
      <c r="YN35" s="78"/>
      <c r="YO35" s="78"/>
      <c r="YP35" s="78"/>
      <c r="YQ35" s="78"/>
      <c r="YR35" s="78"/>
      <c r="YS35" s="78"/>
      <c r="YT35" s="78"/>
      <c r="YU35" s="78"/>
      <c r="YV35" s="78"/>
      <c r="YW35" s="78"/>
      <c r="YX35" s="78"/>
      <c r="YY35" s="78"/>
      <c r="YZ35" s="78"/>
      <c r="ZA35" s="78"/>
      <c r="ZB35" s="78"/>
      <c r="ZC35" s="78"/>
      <c r="ZD35" s="78"/>
      <c r="ZE35" s="78"/>
      <c r="ZF35" s="78"/>
      <c r="ZG35" s="78"/>
      <c r="ZH35" s="78"/>
      <c r="ZI35" s="78"/>
      <c r="ZJ35" s="78"/>
      <c r="ZK35" s="78"/>
      <c r="ZL35" s="78"/>
      <c r="ZM35" s="78"/>
      <c r="ZN35" s="78"/>
      <c r="ZO35" s="78"/>
      <c r="ZP35" s="78"/>
      <c r="ZQ35" s="78"/>
      <c r="ZR35" s="78"/>
      <c r="ZS35" s="78"/>
      <c r="ZT35" s="78"/>
      <c r="ZU35" s="78"/>
      <c r="ZV35" s="78"/>
      <c r="ZW35" s="78"/>
      <c r="ZX35" s="78"/>
      <c r="ZY35" s="78"/>
      <c r="ZZ35" s="78"/>
      <c r="AAA35" s="78"/>
      <c r="AAB35" s="78"/>
      <c r="AAC35" s="78"/>
      <c r="AAD35" s="78"/>
      <c r="AAE35" s="78"/>
      <c r="AAF35" s="78"/>
      <c r="AAG35" s="78"/>
      <c r="AAH35" s="78"/>
      <c r="AAI35" s="78"/>
      <c r="AAJ35" s="78"/>
      <c r="AAK35" s="78"/>
      <c r="AAL35" s="78"/>
      <c r="AAM35" s="78"/>
      <c r="AAN35" s="78"/>
      <c r="AAO35" s="78"/>
      <c r="AAP35" s="78"/>
      <c r="AAQ35" s="78"/>
      <c r="AAR35" s="78"/>
      <c r="AAS35" s="78"/>
      <c r="AAT35" s="78"/>
      <c r="AAU35" s="78"/>
      <c r="AAV35" s="78"/>
      <c r="AAW35" s="78"/>
      <c r="AAX35" s="78"/>
      <c r="AAY35" s="78"/>
      <c r="AAZ35" s="78"/>
      <c r="ABA35" s="78"/>
      <c r="ABB35" s="78"/>
      <c r="ABC35" s="78"/>
      <c r="ABD35" s="78"/>
      <c r="ABE35" s="78"/>
      <c r="ABF35" s="78"/>
      <c r="ABG35" s="78"/>
      <c r="ABH35" s="78"/>
      <c r="ABI35" s="78"/>
      <c r="ABJ35" s="78"/>
      <c r="ABK35" s="78"/>
      <c r="ABL35" s="78"/>
      <c r="ABM35" s="78"/>
      <c r="ABN35" s="78"/>
      <c r="ABO35" s="78"/>
      <c r="ABP35" s="78"/>
      <c r="ABQ35" s="78"/>
      <c r="ABR35" s="78"/>
      <c r="ABS35" s="78"/>
      <c r="ABT35" s="78"/>
      <c r="ABU35" s="78"/>
      <c r="ABV35" s="78"/>
      <c r="ABW35" s="78"/>
      <c r="ABX35" s="78"/>
      <c r="ABY35" s="78"/>
      <c r="ABZ35" s="78"/>
      <c r="ACA35" s="78"/>
      <c r="ACB35" s="78"/>
      <c r="ACC35" s="78"/>
      <c r="ACD35" s="78"/>
      <c r="ACE35" s="78"/>
      <c r="ACF35" s="78"/>
      <c r="ACG35" s="78"/>
      <c r="ACH35" s="78"/>
      <c r="ACI35" s="78"/>
      <c r="ACJ35" s="78"/>
      <c r="ACK35" s="78"/>
      <c r="ACL35" s="78"/>
      <c r="ACM35" s="78"/>
      <c r="ACN35" s="78"/>
      <c r="ACO35" s="78"/>
      <c r="ACP35" s="78"/>
      <c r="ACQ35" s="78"/>
      <c r="ACR35" s="78"/>
      <c r="ACS35" s="78"/>
      <c r="ACT35" s="78"/>
      <c r="ACU35" s="78"/>
      <c r="ACV35" s="78"/>
      <c r="ACW35" s="78"/>
      <c r="ACX35" s="78"/>
      <c r="ACY35" s="78"/>
      <c r="ACZ35" s="78"/>
      <c r="ADA35" s="78"/>
      <c r="ADB35" s="78"/>
      <c r="ADC35" s="78"/>
      <c r="ADD35" s="78"/>
      <c r="ADE35" s="78"/>
      <c r="ADF35" s="78"/>
      <c r="ADG35" s="78"/>
      <c r="ADH35" s="78"/>
      <c r="ADI35" s="78"/>
      <c r="ADJ35" s="78"/>
      <c r="ADK35" s="78"/>
      <c r="ADL35" s="78"/>
      <c r="ADM35" s="78"/>
      <c r="ADN35" s="78"/>
      <c r="ADO35" s="78"/>
      <c r="ADP35" s="78"/>
      <c r="ADQ35" s="78"/>
      <c r="ADR35" s="78"/>
      <c r="ADS35" s="78"/>
      <c r="ADT35" s="78"/>
      <c r="ADU35" s="78"/>
      <c r="ADV35" s="78"/>
      <c r="ADW35" s="78"/>
      <c r="ADX35" s="78"/>
      <c r="ADY35" s="78"/>
      <c r="ADZ35" s="78"/>
      <c r="AEA35" s="78"/>
      <c r="AEB35" s="78"/>
      <c r="AEC35" s="78"/>
      <c r="AED35" s="78"/>
      <c r="AEE35" s="78"/>
      <c r="AEF35" s="78"/>
      <c r="AEG35" s="78"/>
      <c r="AEH35" s="78"/>
      <c r="AEI35" s="78"/>
      <c r="AEJ35" s="78"/>
      <c r="AEK35" s="78"/>
      <c r="AEL35" s="78"/>
      <c r="AEM35" s="78"/>
      <c r="AEN35" s="78"/>
      <c r="AEO35" s="78"/>
      <c r="AEP35" s="78"/>
      <c r="AEQ35" s="78"/>
      <c r="AER35" s="78"/>
      <c r="AES35" s="78"/>
      <c r="AET35" s="78"/>
      <c r="AEU35" s="78"/>
      <c r="AEV35" s="78"/>
      <c r="AEW35" s="78"/>
      <c r="AEX35" s="78"/>
      <c r="AEY35" s="78"/>
      <c r="AEZ35" s="78"/>
      <c r="AFA35" s="78"/>
      <c r="AFB35" s="78"/>
      <c r="AFC35" s="78"/>
      <c r="AFD35" s="78"/>
      <c r="AFE35" s="78"/>
      <c r="AFF35" s="78"/>
      <c r="AFG35" s="78"/>
      <c r="AFH35" s="78"/>
      <c r="AFI35" s="78"/>
      <c r="AFJ35" s="78"/>
      <c r="AFK35" s="78"/>
      <c r="AFL35" s="78"/>
      <c r="AFM35" s="78"/>
      <c r="AFN35" s="78"/>
      <c r="AFO35" s="78"/>
      <c r="AFP35" s="78"/>
      <c r="AFQ35" s="78"/>
      <c r="AFR35" s="78"/>
      <c r="AFS35" s="78"/>
      <c r="AFT35" s="78"/>
      <c r="AFU35" s="78"/>
      <c r="AFV35" s="78"/>
      <c r="AFW35" s="78"/>
      <c r="AFX35" s="78"/>
      <c r="AFY35" s="78"/>
      <c r="AFZ35" s="78"/>
      <c r="AGA35" s="78"/>
      <c r="AGB35" s="78"/>
      <c r="AGC35" s="78"/>
      <c r="AGD35" s="78"/>
      <c r="AGE35" s="78"/>
      <c r="AGF35" s="78"/>
      <c r="AGG35" s="78"/>
      <c r="AGH35" s="78"/>
      <c r="AGI35" s="78"/>
      <c r="AGJ35" s="78"/>
      <c r="AGK35" s="78"/>
      <c r="AGL35" s="78"/>
      <c r="AGM35" s="78"/>
      <c r="AGN35" s="78"/>
      <c r="AGO35" s="78"/>
      <c r="AGP35" s="78"/>
      <c r="AGQ35" s="78"/>
      <c r="AGR35" s="78"/>
      <c r="AGS35" s="78"/>
      <c r="AGT35" s="78"/>
      <c r="AGU35" s="78"/>
      <c r="AGV35" s="78"/>
      <c r="AGW35" s="78"/>
      <c r="AGX35" s="78"/>
      <c r="AGY35" s="78"/>
      <c r="AGZ35" s="78"/>
      <c r="AHA35" s="78"/>
      <c r="AHB35" s="78"/>
      <c r="AHC35" s="78"/>
      <c r="AHD35" s="78"/>
      <c r="AHE35" s="78"/>
      <c r="AHF35" s="78"/>
      <c r="AHG35" s="78"/>
      <c r="AHH35" s="78"/>
      <c r="AHI35" s="78"/>
      <c r="AHJ35" s="78"/>
      <c r="AHK35" s="78"/>
      <c r="AHL35" s="78"/>
      <c r="AHM35" s="78"/>
      <c r="AHN35" s="78"/>
      <c r="AHO35" s="78"/>
      <c r="AHP35" s="78"/>
      <c r="AHQ35" s="78"/>
      <c r="AHR35" s="78"/>
      <c r="AHS35" s="78"/>
      <c r="AHT35" s="78"/>
      <c r="AHU35" s="78"/>
      <c r="AHV35" s="78"/>
      <c r="AHW35" s="78"/>
      <c r="AHX35" s="78"/>
      <c r="AHY35" s="78"/>
      <c r="AHZ35" s="78"/>
      <c r="AIA35" s="78"/>
      <c r="AIB35" s="78"/>
      <c r="AIC35" s="78"/>
      <c r="AID35" s="78"/>
      <c r="AIE35" s="78"/>
      <c r="AIF35" s="78"/>
      <c r="AIG35" s="78"/>
      <c r="AIH35" s="78"/>
      <c r="AII35" s="78"/>
      <c r="AIJ35" s="78"/>
      <c r="AIK35" s="78"/>
      <c r="AIL35" s="78"/>
      <c r="AIM35" s="78"/>
      <c r="AIN35" s="78"/>
      <c r="AIO35" s="78"/>
      <c r="AIP35" s="78"/>
      <c r="AIQ35" s="78"/>
      <c r="AIR35" s="78"/>
      <c r="AIS35" s="78"/>
      <c r="AIT35" s="78"/>
      <c r="AIU35" s="78"/>
      <c r="AIV35" s="78"/>
      <c r="AIW35" s="78"/>
      <c r="AIX35" s="78"/>
      <c r="AIY35" s="78"/>
      <c r="AIZ35" s="78"/>
      <c r="AJA35" s="78"/>
      <c r="AJB35" s="78"/>
      <c r="AJC35" s="78"/>
      <c r="AJD35" s="78"/>
      <c r="AJE35" s="78"/>
      <c r="AJF35" s="78"/>
      <c r="AJG35" s="78"/>
      <c r="AJH35" s="78"/>
      <c r="AJI35" s="78"/>
      <c r="AJJ35" s="78"/>
      <c r="AJK35" s="78"/>
      <c r="AJL35" s="78"/>
      <c r="AJM35" s="78"/>
      <c r="AJN35" s="78"/>
      <c r="AJO35" s="78"/>
      <c r="AJP35" s="78"/>
      <c r="AJQ35" s="78"/>
      <c r="AJR35" s="78"/>
      <c r="AJS35" s="78"/>
      <c r="AJT35" s="78"/>
      <c r="AJU35" s="78"/>
      <c r="AJV35" s="78"/>
      <c r="AJW35" s="78"/>
      <c r="AJX35" s="78"/>
      <c r="AJY35" s="78"/>
      <c r="AJZ35" s="78"/>
      <c r="AKA35" s="78"/>
      <c r="AKB35" s="78"/>
      <c r="AKC35" s="78"/>
      <c r="AKD35" s="78"/>
      <c r="AKE35" s="78"/>
      <c r="AKF35" s="78"/>
      <c r="AKG35" s="78"/>
      <c r="AKH35" s="78"/>
      <c r="AKI35" s="78"/>
      <c r="AKJ35" s="78"/>
      <c r="AKK35" s="78"/>
      <c r="AKL35" s="78"/>
      <c r="AKM35" s="78"/>
      <c r="AKN35" s="78"/>
      <c r="AKO35" s="78"/>
      <c r="AKP35" s="78"/>
      <c r="AKQ35" s="78"/>
      <c r="AKR35" s="78"/>
      <c r="AKS35" s="78"/>
      <c r="AKT35" s="78"/>
      <c r="AKU35" s="78"/>
      <c r="AKV35" s="78"/>
      <c r="AKW35" s="78"/>
      <c r="AKX35" s="78"/>
      <c r="AKY35" s="78"/>
      <c r="AKZ35" s="78"/>
      <c r="ALA35" s="78"/>
      <c r="ALB35" s="78"/>
      <c r="ALC35" s="78"/>
      <c r="ALD35" s="78"/>
      <c r="ALE35" s="78"/>
      <c r="ALF35" s="78"/>
      <c r="ALG35" s="78"/>
      <c r="ALH35" s="78"/>
      <c r="ALI35" s="78"/>
      <c r="ALJ35" s="78"/>
      <c r="ALK35" s="78"/>
      <c r="ALL35" s="78"/>
      <c r="ALM35" s="78"/>
      <c r="ALN35" s="78"/>
      <c r="ALO35" s="78"/>
      <c r="ALP35" s="78"/>
      <c r="ALQ35" s="78"/>
      <c r="ALR35" s="78"/>
      <c r="ALS35" s="78"/>
      <c r="ALT35" s="78"/>
      <c r="ALU35" s="78"/>
      <c r="ALV35" s="78"/>
      <c r="ALW35" s="78"/>
      <c r="ALX35" s="78"/>
      <c r="ALY35" s="78"/>
      <c r="ALZ35" s="78"/>
      <c r="AMA35" s="78"/>
      <c r="AMB35" s="78"/>
      <c r="AMC35" s="78"/>
      <c r="AMD35" s="78"/>
      <c r="AME35" s="78"/>
      <c r="AMF35" s="78"/>
      <c r="AMG35" s="78"/>
      <c r="AMH35" s="78"/>
      <c r="AMI35" s="78"/>
      <c r="AMJ35" s="78"/>
      <c r="AMK35" s="78"/>
      <c r="AML35" s="78"/>
      <c r="AMM35" s="78"/>
      <c r="AMN35" s="78"/>
    </row>
    <row r="36" spans="1:1028" s="62" customFormat="1">
      <c r="A36" s="355"/>
      <c r="B36" s="352" t="s">
        <v>1490</v>
      </c>
      <c r="C36" s="352" t="s">
        <v>1489</v>
      </c>
      <c r="D36" s="352">
        <f>24</f>
        <v>24</v>
      </c>
      <c r="E36" s="456">
        <f>D36*6</f>
        <v>144</v>
      </c>
      <c r="F36" s="442">
        <f>Cable_Details!I94</f>
        <v>90.596000000000004</v>
      </c>
      <c r="G36" s="442">
        <f t="shared" ref="G36" si="8">$E36*$F36</f>
        <v>13045.824000000001</v>
      </c>
      <c r="H36" s="169"/>
      <c r="I36" s="453">
        <f>D36*26</f>
        <v>624</v>
      </c>
      <c r="J36" s="442">
        <f>Cable_Details!L94</f>
        <v>77.539400000000001</v>
      </c>
      <c r="K36" s="442">
        <f>I36*J36</f>
        <v>48384.585599999999</v>
      </c>
      <c r="L36" s="169"/>
      <c r="M36" s="455"/>
      <c r="N36" s="441"/>
      <c r="O36" s="441"/>
      <c r="P36" s="441"/>
      <c r="Q36" s="480"/>
      <c r="R36" s="480"/>
      <c r="S36" s="480"/>
      <c r="T36" s="78"/>
      <c r="U36" s="78"/>
      <c r="V36" s="78"/>
      <c r="W36" s="78"/>
      <c r="X36" s="78"/>
      <c r="Y36" s="78"/>
      <c r="Z36" s="78"/>
      <c r="AA36" s="78"/>
      <c r="AB36" s="78"/>
      <c r="AC36" s="78"/>
      <c r="AD36" s="78"/>
      <c r="AE36" s="78"/>
      <c r="AF36" s="78"/>
      <c r="AG36" s="78"/>
      <c r="AH36" s="78"/>
      <c r="AI36" s="78"/>
      <c r="AJ36" s="78"/>
      <c r="AK36" s="78"/>
      <c r="AL36" s="78"/>
      <c r="AM36" s="78"/>
      <c r="AN36" s="78"/>
      <c r="AO36" s="78"/>
      <c r="AP36" s="78"/>
      <c r="AQ36" s="78"/>
      <c r="AR36" s="78"/>
      <c r="AS36" s="78"/>
      <c r="AT36" s="78"/>
      <c r="AU36" s="78"/>
      <c r="AV36" s="78"/>
      <c r="AW36" s="78"/>
      <c r="AX36" s="78"/>
      <c r="AY36" s="78"/>
      <c r="AZ36" s="78"/>
      <c r="BA36" s="78"/>
      <c r="BB36" s="78"/>
      <c r="BC36" s="78"/>
      <c r="BD36" s="78"/>
      <c r="BE36" s="78"/>
      <c r="BF36" s="78"/>
      <c r="BG36" s="78"/>
      <c r="BH36" s="78"/>
      <c r="BI36" s="78"/>
      <c r="BJ36" s="78"/>
      <c r="BK36" s="78"/>
      <c r="BL36" s="78"/>
      <c r="BM36" s="78"/>
      <c r="BN36" s="78"/>
      <c r="BO36" s="78"/>
      <c r="BP36" s="78"/>
      <c r="BQ36" s="78"/>
      <c r="BR36" s="78"/>
      <c r="BS36" s="78"/>
      <c r="BT36" s="78"/>
      <c r="BU36" s="78"/>
      <c r="BV36" s="78"/>
      <c r="BW36" s="78"/>
      <c r="BX36" s="78"/>
      <c r="BY36" s="78"/>
      <c r="BZ36" s="78"/>
      <c r="CA36" s="78"/>
      <c r="CB36" s="78"/>
      <c r="CC36" s="78"/>
      <c r="CD36" s="78"/>
      <c r="CE36" s="78"/>
      <c r="CF36" s="78"/>
      <c r="CG36" s="78"/>
      <c r="CH36" s="78"/>
      <c r="CI36" s="78"/>
      <c r="CJ36" s="78"/>
      <c r="CK36" s="78"/>
      <c r="CL36" s="78"/>
      <c r="CM36" s="78"/>
      <c r="CN36" s="78"/>
      <c r="CO36" s="78"/>
      <c r="CP36" s="78"/>
      <c r="CQ36" s="78"/>
      <c r="CR36" s="78"/>
      <c r="CS36" s="78"/>
      <c r="CT36" s="78"/>
      <c r="CU36" s="78"/>
      <c r="CV36" s="78"/>
      <c r="CW36" s="78"/>
      <c r="CX36" s="78"/>
      <c r="CY36" s="78"/>
      <c r="CZ36" s="78"/>
      <c r="DA36" s="78"/>
      <c r="DB36" s="78"/>
      <c r="DC36" s="78"/>
      <c r="DD36" s="78"/>
      <c r="DE36" s="78"/>
      <c r="DF36" s="78"/>
      <c r="DG36" s="78"/>
      <c r="DH36" s="78"/>
      <c r="DI36" s="78"/>
      <c r="DJ36" s="78"/>
      <c r="DK36" s="78"/>
      <c r="DL36" s="78"/>
      <c r="DM36" s="78"/>
      <c r="DN36" s="78"/>
      <c r="DO36" s="78"/>
      <c r="DP36" s="78"/>
      <c r="DQ36" s="78"/>
      <c r="DR36" s="78"/>
      <c r="DS36" s="78"/>
      <c r="DT36" s="78"/>
      <c r="DU36" s="78"/>
      <c r="DV36" s="78"/>
      <c r="DW36" s="78"/>
      <c r="DX36" s="78"/>
      <c r="DY36" s="78"/>
      <c r="DZ36" s="78"/>
      <c r="EA36" s="78"/>
      <c r="EB36" s="78"/>
      <c r="EC36" s="78"/>
      <c r="ED36" s="78"/>
      <c r="EE36" s="78"/>
      <c r="EF36" s="78"/>
      <c r="EG36" s="78"/>
      <c r="EH36" s="78"/>
      <c r="EI36" s="78"/>
      <c r="EJ36" s="78"/>
      <c r="EK36" s="78"/>
      <c r="EL36" s="78"/>
      <c r="EM36" s="78"/>
      <c r="EN36" s="78"/>
      <c r="EO36" s="78"/>
      <c r="EP36" s="78"/>
      <c r="EQ36" s="78"/>
      <c r="ER36" s="78"/>
      <c r="ES36" s="78"/>
      <c r="ET36" s="78"/>
      <c r="EU36" s="78"/>
      <c r="EV36" s="78"/>
      <c r="EW36" s="78"/>
      <c r="EX36" s="78"/>
      <c r="EY36" s="78"/>
      <c r="EZ36" s="78"/>
      <c r="FA36" s="78"/>
      <c r="FB36" s="78"/>
      <c r="FC36" s="78"/>
      <c r="FD36" s="78"/>
      <c r="FE36" s="78"/>
      <c r="FF36" s="78"/>
      <c r="FG36" s="78"/>
      <c r="FH36" s="78"/>
      <c r="FI36" s="78"/>
      <c r="FJ36" s="78"/>
      <c r="FK36" s="78"/>
      <c r="FL36" s="78"/>
      <c r="FM36" s="78"/>
      <c r="FN36" s="78"/>
      <c r="FO36" s="78"/>
      <c r="FP36" s="78"/>
      <c r="FQ36" s="78"/>
      <c r="FR36" s="78"/>
      <c r="FS36" s="78"/>
      <c r="FT36" s="78"/>
      <c r="FU36" s="78"/>
      <c r="FV36" s="78"/>
      <c r="FW36" s="78"/>
      <c r="FX36" s="78"/>
      <c r="FY36" s="78"/>
      <c r="FZ36" s="78"/>
      <c r="GA36" s="78"/>
      <c r="GB36" s="78"/>
      <c r="GC36" s="78"/>
      <c r="GD36" s="78"/>
      <c r="GE36" s="78"/>
      <c r="GF36" s="78"/>
      <c r="GG36" s="78"/>
      <c r="GH36" s="78"/>
      <c r="GI36" s="78"/>
      <c r="GJ36" s="78"/>
      <c r="GK36" s="78"/>
      <c r="GL36" s="78"/>
      <c r="GM36" s="78"/>
      <c r="GN36" s="78"/>
      <c r="GO36" s="78"/>
      <c r="GP36" s="78"/>
      <c r="GQ36" s="78"/>
      <c r="GR36" s="78"/>
      <c r="GS36" s="78"/>
      <c r="GT36" s="78"/>
      <c r="GU36" s="78"/>
      <c r="GV36" s="78"/>
      <c r="GW36" s="78"/>
      <c r="GX36" s="78"/>
      <c r="GY36" s="78"/>
      <c r="GZ36" s="78"/>
      <c r="HA36" s="78"/>
      <c r="HB36" s="78"/>
      <c r="HC36" s="78"/>
      <c r="HD36" s="78"/>
      <c r="HE36" s="78"/>
      <c r="HF36" s="78"/>
      <c r="HG36" s="78"/>
      <c r="HH36" s="78"/>
      <c r="HI36" s="78"/>
      <c r="HJ36" s="78"/>
      <c r="HK36" s="78"/>
      <c r="HL36" s="78"/>
      <c r="HM36" s="78"/>
      <c r="HN36" s="78"/>
      <c r="HO36" s="78"/>
      <c r="HP36" s="78"/>
      <c r="HQ36" s="78"/>
      <c r="HR36" s="78"/>
      <c r="HS36" s="78"/>
      <c r="HT36" s="78"/>
      <c r="HU36" s="78"/>
      <c r="HV36" s="78"/>
      <c r="HW36" s="78"/>
      <c r="HX36" s="78"/>
      <c r="HY36" s="78"/>
      <c r="HZ36" s="78"/>
      <c r="IA36" s="78"/>
      <c r="IB36" s="78"/>
      <c r="IC36" s="78"/>
      <c r="ID36" s="78"/>
      <c r="IE36" s="78"/>
      <c r="IF36" s="78"/>
      <c r="IG36" s="78"/>
      <c r="IH36" s="78"/>
      <c r="II36" s="78"/>
      <c r="IJ36" s="78"/>
      <c r="IK36" s="78"/>
      <c r="IL36" s="78"/>
      <c r="IM36" s="78"/>
      <c r="IN36" s="78"/>
      <c r="IO36" s="78"/>
      <c r="IP36" s="78"/>
      <c r="IQ36" s="78"/>
      <c r="IR36" s="78"/>
      <c r="IS36" s="78"/>
      <c r="IT36" s="78"/>
      <c r="IU36" s="78"/>
      <c r="IV36" s="78"/>
      <c r="IW36" s="78"/>
      <c r="IX36" s="78"/>
      <c r="IY36" s="78"/>
      <c r="IZ36" s="78"/>
      <c r="JA36" s="78"/>
      <c r="JB36" s="78"/>
      <c r="JC36" s="78"/>
      <c r="JD36" s="78"/>
      <c r="JE36" s="78"/>
      <c r="JF36" s="78"/>
      <c r="JG36" s="78"/>
      <c r="JH36" s="78"/>
      <c r="JI36" s="78"/>
      <c r="JJ36" s="78"/>
      <c r="JK36" s="78"/>
      <c r="JL36" s="78"/>
      <c r="JM36" s="78"/>
      <c r="JN36" s="78"/>
      <c r="JO36" s="78"/>
      <c r="JP36" s="78"/>
      <c r="JQ36" s="78"/>
      <c r="JR36" s="78"/>
      <c r="JS36" s="78"/>
      <c r="JT36" s="78"/>
      <c r="JU36" s="78"/>
      <c r="JV36" s="78"/>
      <c r="JW36" s="78"/>
      <c r="JX36" s="78"/>
      <c r="JY36" s="78"/>
      <c r="JZ36" s="78"/>
      <c r="KA36" s="78"/>
      <c r="KB36" s="78"/>
      <c r="KC36" s="78"/>
      <c r="KD36" s="78"/>
      <c r="KE36" s="78"/>
      <c r="KF36" s="78"/>
      <c r="KG36" s="78"/>
      <c r="KH36" s="78"/>
      <c r="KI36" s="78"/>
      <c r="KJ36" s="78"/>
      <c r="KK36" s="78"/>
      <c r="KL36" s="78"/>
      <c r="KM36" s="78"/>
      <c r="KN36" s="78"/>
      <c r="KO36" s="78"/>
      <c r="KP36" s="78"/>
      <c r="KQ36" s="78"/>
      <c r="KR36" s="78"/>
      <c r="KS36" s="78"/>
      <c r="KT36" s="78"/>
      <c r="KU36" s="78"/>
      <c r="KV36" s="78"/>
      <c r="KW36" s="78"/>
      <c r="KX36" s="78"/>
      <c r="KY36" s="78"/>
      <c r="KZ36" s="78"/>
      <c r="LA36" s="78"/>
      <c r="LB36" s="78"/>
      <c r="LC36" s="78"/>
      <c r="LD36" s="78"/>
      <c r="LE36" s="78"/>
      <c r="LF36" s="78"/>
      <c r="LG36" s="78"/>
      <c r="LH36" s="78"/>
      <c r="LI36" s="78"/>
      <c r="LJ36" s="78"/>
      <c r="LK36" s="78"/>
      <c r="LL36" s="78"/>
      <c r="LM36" s="78"/>
      <c r="LN36" s="78"/>
      <c r="LO36" s="78"/>
      <c r="LP36" s="78"/>
      <c r="LQ36" s="78"/>
      <c r="LR36" s="78"/>
      <c r="LS36" s="78"/>
      <c r="LT36" s="78"/>
      <c r="LU36" s="78"/>
      <c r="LV36" s="78"/>
      <c r="LW36" s="78"/>
      <c r="LX36" s="78"/>
      <c r="LY36" s="78"/>
      <c r="LZ36" s="78"/>
      <c r="MA36" s="78"/>
      <c r="MB36" s="78"/>
      <c r="MC36" s="78"/>
      <c r="MD36" s="78"/>
      <c r="ME36" s="78"/>
      <c r="MF36" s="78"/>
      <c r="MG36" s="78"/>
      <c r="MH36" s="78"/>
      <c r="MI36" s="78"/>
      <c r="MJ36" s="78"/>
      <c r="MK36" s="78"/>
      <c r="ML36" s="78"/>
      <c r="MM36" s="78"/>
      <c r="MN36" s="78"/>
      <c r="MO36" s="78"/>
      <c r="MP36" s="78"/>
      <c r="MQ36" s="78"/>
      <c r="MR36" s="78"/>
      <c r="MS36" s="78"/>
      <c r="MT36" s="78"/>
      <c r="MU36" s="78"/>
      <c r="MV36" s="78"/>
      <c r="MW36" s="78"/>
      <c r="MX36" s="78"/>
      <c r="MY36" s="78"/>
      <c r="MZ36" s="78"/>
      <c r="NA36" s="78"/>
      <c r="NB36" s="78"/>
      <c r="NC36" s="78"/>
      <c r="ND36" s="78"/>
      <c r="NE36" s="78"/>
      <c r="NF36" s="78"/>
      <c r="NG36" s="78"/>
      <c r="NH36" s="78"/>
      <c r="NI36" s="78"/>
      <c r="NJ36" s="78"/>
      <c r="NK36" s="78"/>
      <c r="NL36" s="78"/>
      <c r="NM36" s="78"/>
      <c r="NN36" s="78"/>
      <c r="NO36" s="78"/>
      <c r="NP36" s="78"/>
      <c r="NQ36" s="78"/>
      <c r="NR36" s="78"/>
      <c r="NS36" s="78"/>
      <c r="NT36" s="78"/>
      <c r="NU36" s="78"/>
      <c r="NV36" s="78"/>
      <c r="NW36" s="78"/>
      <c r="NX36" s="78"/>
      <c r="NY36" s="78"/>
      <c r="NZ36" s="78"/>
      <c r="OA36" s="78"/>
      <c r="OB36" s="78"/>
      <c r="OC36" s="78"/>
      <c r="OD36" s="78"/>
      <c r="OE36" s="78"/>
      <c r="OF36" s="78"/>
      <c r="OG36" s="78"/>
      <c r="OH36" s="78"/>
      <c r="OI36" s="78"/>
      <c r="OJ36" s="78"/>
      <c r="OK36" s="78"/>
      <c r="OL36" s="78"/>
      <c r="OM36" s="78"/>
      <c r="ON36" s="78"/>
      <c r="OO36" s="78"/>
      <c r="OP36" s="78"/>
      <c r="OQ36" s="78"/>
      <c r="OR36" s="78"/>
      <c r="OS36" s="78"/>
      <c r="OT36" s="78"/>
      <c r="OU36" s="78"/>
      <c r="OV36" s="78"/>
      <c r="OW36" s="78"/>
      <c r="OX36" s="78"/>
      <c r="OY36" s="78"/>
      <c r="OZ36" s="78"/>
      <c r="PA36" s="78"/>
      <c r="PB36" s="78"/>
      <c r="PC36" s="78"/>
      <c r="PD36" s="78"/>
      <c r="PE36" s="78"/>
      <c r="PF36" s="78"/>
      <c r="PG36" s="78"/>
      <c r="PH36" s="78"/>
      <c r="PI36" s="78"/>
      <c r="PJ36" s="78"/>
      <c r="PK36" s="78"/>
      <c r="PL36" s="78"/>
      <c r="PM36" s="78"/>
      <c r="PN36" s="78"/>
      <c r="PO36" s="78"/>
      <c r="PP36" s="78"/>
      <c r="PQ36" s="78"/>
      <c r="PR36" s="78"/>
      <c r="PS36" s="78"/>
      <c r="PT36" s="78"/>
      <c r="PU36" s="78"/>
      <c r="PV36" s="78"/>
      <c r="PW36" s="78"/>
      <c r="PX36" s="78"/>
      <c r="PY36" s="78"/>
      <c r="PZ36" s="78"/>
      <c r="QA36" s="78"/>
      <c r="QB36" s="78"/>
      <c r="QC36" s="78"/>
      <c r="QD36" s="78"/>
      <c r="QE36" s="78"/>
      <c r="QF36" s="78"/>
      <c r="QG36" s="78"/>
      <c r="QH36" s="78"/>
      <c r="QI36" s="78"/>
      <c r="QJ36" s="78"/>
      <c r="QK36" s="78"/>
      <c r="QL36" s="78"/>
      <c r="QM36" s="78"/>
      <c r="QN36" s="78"/>
      <c r="QO36" s="78"/>
      <c r="QP36" s="78"/>
      <c r="QQ36" s="78"/>
      <c r="QR36" s="78"/>
      <c r="QS36" s="78"/>
      <c r="QT36" s="78"/>
      <c r="QU36" s="78"/>
      <c r="QV36" s="78"/>
      <c r="QW36" s="78"/>
      <c r="QX36" s="78"/>
      <c r="QY36" s="78"/>
      <c r="QZ36" s="78"/>
      <c r="RA36" s="78"/>
      <c r="RB36" s="78"/>
      <c r="RC36" s="78"/>
      <c r="RD36" s="78"/>
      <c r="RE36" s="78"/>
      <c r="RF36" s="78"/>
      <c r="RG36" s="78"/>
      <c r="RH36" s="78"/>
      <c r="RI36" s="78"/>
      <c r="RJ36" s="78"/>
      <c r="RK36" s="78"/>
      <c r="RL36" s="78"/>
      <c r="RM36" s="78"/>
      <c r="RN36" s="78"/>
      <c r="RO36" s="78"/>
      <c r="RP36" s="78"/>
      <c r="RQ36" s="78"/>
      <c r="RR36" s="78"/>
      <c r="RS36" s="78"/>
      <c r="RT36" s="78"/>
      <c r="RU36" s="78"/>
      <c r="RV36" s="78"/>
      <c r="RW36" s="78"/>
      <c r="RX36" s="78"/>
      <c r="RY36" s="78"/>
      <c r="RZ36" s="78"/>
      <c r="SA36" s="78"/>
      <c r="SB36" s="78"/>
      <c r="SC36" s="78"/>
      <c r="SD36" s="78"/>
      <c r="SE36" s="78"/>
      <c r="SF36" s="78"/>
      <c r="SG36" s="78"/>
      <c r="SH36" s="78"/>
      <c r="SI36" s="78"/>
      <c r="SJ36" s="78"/>
      <c r="SK36" s="78"/>
      <c r="SL36" s="78"/>
      <c r="SM36" s="78"/>
      <c r="SN36" s="78"/>
      <c r="SO36" s="78"/>
      <c r="SP36" s="78"/>
      <c r="SQ36" s="78"/>
      <c r="SR36" s="78"/>
      <c r="SS36" s="78"/>
      <c r="ST36" s="78"/>
      <c r="SU36" s="78"/>
      <c r="SV36" s="78"/>
      <c r="SW36" s="78"/>
      <c r="SX36" s="78"/>
      <c r="SY36" s="78"/>
      <c r="SZ36" s="78"/>
      <c r="TA36" s="78"/>
      <c r="TB36" s="78"/>
      <c r="TC36" s="78"/>
      <c r="TD36" s="78"/>
      <c r="TE36" s="78"/>
      <c r="TF36" s="78"/>
      <c r="TG36" s="78"/>
      <c r="TH36" s="78"/>
      <c r="TI36" s="78"/>
      <c r="TJ36" s="78"/>
      <c r="TK36" s="78"/>
      <c r="TL36" s="78"/>
      <c r="TM36" s="78"/>
      <c r="TN36" s="78"/>
      <c r="TO36" s="78"/>
      <c r="TP36" s="78"/>
      <c r="TQ36" s="78"/>
      <c r="TR36" s="78"/>
      <c r="TS36" s="78"/>
      <c r="TT36" s="78"/>
      <c r="TU36" s="78"/>
      <c r="TV36" s="78"/>
      <c r="TW36" s="78"/>
      <c r="TX36" s="78"/>
      <c r="TY36" s="78"/>
      <c r="TZ36" s="78"/>
      <c r="UA36" s="78"/>
      <c r="UB36" s="78"/>
      <c r="UC36" s="78"/>
      <c r="UD36" s="78"/>
      <c r="UE36" s="78"/>
      <c r="UF36" s="78"/>
      <c r="UG36" s="78"/>
      <c r="UH36" s="78"/>
      <c r="UI36" s="78"/>
      <c r="UJ36" s="78"/>
      <c r="UK36" s="78"/>
      <c r="UL36" s="78"/>
      <c r="UM36" s="78"/>
      <c r="UN36" s="78"/>
      <c r="UO36" s="78"/>
      <c r="UP36" s="78"/>
      <c r="UQ36" s="78"/>
      <c r="UR36" s="78"/>
      <c r="US36" s="78"/>
      <c r="UT36" s="78"/>
      <c r="UU36" s="78"/>
      <c r="UV36" s="78"/>
      <c r="UW36" s="78"/>
      <c r="UX36" s="78"/>
      <c r="UY36" s="78"/>
      <c r="UZ36" s="78"/>
      <c r="VA36" s="78"/>
      <c r="VB36" s="78"/>
      <c r="VC36" s="78"/>
      <c r="VD36" s="78"/>
      <c r="VE36" s="78"/>
      <c r="VF36" s="78"/>
      <c r="VG36" s="78"/>
      <c r="VH36" s="78"/>
      <c r="VI36" s="78"/>
      <c r="VJ36" s="78"/>
      <c r="VK36" s="78"/>
      <c r="VL36" s="78"/>
      <c r="VM36" s="78"/>
      <c r="VN36" s="78"/>
      <c r="VO36" s="78"/>
      <c r="VP36" s="78"/>
      <c r="VQ36" s="78"/>
      <c r="VR36" s="78"/>
      <c r="VS36" s="78"/>
      <c r="VT36" s="78"/>
      <c r="VU36" s="78"/>
      <c r="VV36" s="78"/>
      <c r="VW36" s="78"/>
      <c r="VX36" s="78"/>
      <c r="VY36" s="78"/>
      <c r="VZ36" s="78"/>
      <c r="WA36" s="78"/>
      <c r="WB36" s="78"/>
      <c r="WC36" s="78"/>
      <c r="WD36" s="78"/>
      <c r="WE36" s="78"/>
      <c r="WF36" s="78"/>
      <c r="WG36" s="78"/>
      <c r="WH36" s="78"/>
      <c r="WI36" s="78"/>
      <c r="WJ36" s="78"/>
      <c r="WK36" s="78"/>
      <c r="WL36" s="78"/>
      <c r="WM36" s="78"/>
      <c r="WN36" s="78"/>
      <c r="WO36" s="78"/>
      <c r="WP36" s="78"/>
      <c r="WQ36" s="78"/>
      <c r="WR36" s="78"/>
      <c r="WS36" s="78"/>
      <c r="WT36" s="78"/>
      <c r="WU36" s="78"/>
      <c r="WV36" s="78"/>
      <c r="WW36" s="78"/>
      <c r="WX36" s="78"/>
      <c r="WY36" s="78"/>
      <c r="WZ36" s="78"/>
      <c r="XA36" s="78"/>
      <c r="XB36" s="78"/>
      <c r="XC36" s="78"/>
      <c r="XD36" s="78"/>
      <c r="XE36" s="78"/>
      <c r="XF36" s="78"/>
      <c r="XG36" s="78"/>
      <c r="XH36" s="78"/>
      <c r="XI36" s="78"/>
      <c r="XJ36" s="78"/>
      <c r="XK36" s="78"/>
      <c r="XL36" s="78"/>
      <c r="XM36" s="78"/>
      <c r="XN36" s="78"/>
      <c r="XO36" s="78"/>
      <c r="XP36" s="78"/>
      <c r="XQ36" s="78"/>
      <c r="XR36" s="78"/>
      <c r="XS36" s="78"/>
      <c r="XT36" s="78"/>
      <c r="XU36" s="78"/>
      <c r="XV36" s="78"/>
      <c r="XW36" s="78"/>
      <c r="XX36" s="78"/>
      <c r="XY36" s="78"/>
      <c r="XZ36" s="78"/>
      <c r="YA36" s="78"/>
      <c r="YB36" s="78"/>
      <c r="YC36" s="78"/>
      <c r="YD36" s="78"/>
      <c r="YE36" s="78"/>
      <c r="YF36" s="78"/>
      <c r="YG36" s="78"/>
      <c r="YH36" s="78"/>
      <c r="YI36" s="78"/>
      <c r="YJ36" s="78"/>
      <c r="YK36" s="78"/>
      <c r="YL36" s="78"/>
      <c r="YM36" s="78"/>
      <c r="YN36" s="78"/>
      <c r="YO36" s="78"/>
      <c r="YP36" s="78"/>
      <c r="YQ36" s="78"/>
      <c r="YR36" s="78"/>
      <c r="YS36" s="78"/>
      <c r="YT36" s="78"/>
      <c r="YU36" s="78"/>
      <c r="YV36" s="78"/>
      <c r="YW36" s="78"/>
      <c r="YX36" s="78"/>
      <c r="YY36" s="78"/>
      <c r="YZ36" s="78"/>
      <c r="ZA36" s="78"/>
      <c r="ZB36" s="78"/>
      <c r="ZC36" s="78"/>
      <c r="ZD36" s="78"/>
      <c r="ZE36" s="78"/>
      <c r="ZF36" s="78"/>
      <c r="ZG36" s="78"/>
      <c r="ZH36" s="78"/>
      <c r="ZI36" s="78"/>
      <c r="ZJ36" s="78"/>
      <c r="ZK36" s="78"/>
      <c r="ZL36" s="78"/>
      <c r="ZM36" s="78"/>
      <c r="ZN36" s="78"/>
      <c r="ZO36" s="78"/>
      <c r="ZP36" s="78"/>
      <c r="ZQ36" s="78"/>
      <c r="ZR36" s="78"/>
      <c r="ZS36" s="78"/>
      <c r="ZT36" s="78"/>
      <c r="ZU36" s="78"/>
      <c r="ZV36" s="78"/>
      <c r="ZW36" s="78"/>
      <c r="ZX36" s="78"/>
      <c r="ZY36" s="78"/>
      <c r="ZZ36" s="78"/>
      <c r="AAA36" s="78"/>
      <c r="AAB36" s="78"/>
      <c r="AAC36" s="78"/>
      <c r="AAD36" s="78"/>
      <c r="AAE36" s="78"/>
      <c r="AAF36" s="78"/>
      <c r="AAG36" s="78"/>
      <c r="AAH36" s="78"/>
      <c r="AAI36" s="78"/>
      <c r="AAJ36" s="78"/>
      <c r="AAK36" s="78"/>
      <c r="AAL36" s="78"/>
      <c r="AAM36" s="78"/>
      <c r="AAN36" s="78"/>
      <c r="AAO36" s="78"/>
      <c r="AAP36" s="78"/>
      <c r="AAQ36" s="78"/>
      <c r="AAR36" s="78"/>
      <c r="AAS36" s="78"/>
      <c r="AAT36" s="78"/>
      <c r="AAU36" s="78"/>
      <c r="AAV36" s="78"/>
      <c r="AAW36" s="78"/>
      <c r="AAX36" s="78"/>
      <c r="AAY36" s="78"/>
      <c r="AAZ36" s="78"/>
      <c r="ABA36" s="78"/>
      <c r="ABB36" s="78"/>
      <c r="ABC36" s="78"/>
      <c r="ABD36" s="78"/>
      <c r="ABE36" s="78"/>
      <c r="ABF36" s="78"/>
      <c r="ABG36" s="78"/>
      <c r="ABH36" s="78"/>
      <c r="ABI36" s="78"/>
      <c r="ABJ36" s="78"/>
      <c r="ABK36" s="78"/>
      <c r="ABL36" s="78"/>
      <c r="ABM36" s="78"/>
      <c r="ABN36" s="78"/>
      <c r="ABO36" s="78"/>
      <c r="ABP36" s="78"/>
      <c r="ABQ36" s="78"/>
      <c r="ABR36" s="78"/>
      <c r="ABS36" s="78"/>
      <c r="ABT36" s="78"/>
      <c r="ABU36" s="78"/>
      <c r="ABV36" s="78"/>
      <c r="ABW36" s="78"/>
      <c r="ABX36" s="78"/>
      <c r="ABY36" s="78"/>
      <c r="ABZ36" s="78"/>
      <c r="ACA36" s="78"/>
      <c r="ACB36" s="78"/>
      <c r="ACC36" s="78"/>
      <c r="ACD36" s="78"/>
      <c r="ACE36" s="78"/>
      <c r="ACF36" s="78"/>
      <c r="ACG36" s="78"/>
      <c r="ACH36" s="78"/>
      <c r="ACI36" s="78"/>
      <c r="ACJ36" s="78"/>
      <c r="ACK36" s="78"/>
      <c r="ACL36" s="78"/>
      <c r="ACM36" s="78"/>
      <c r="ACN36" s="78"/>
      <c r="ACO36" s="78"/>
      <c r="ACP36" s="78"/>
      <c r="ACQ36" s="78"/>
      <c r="ACR36" s="78"/>
      <c r="ACS36" s="78"/>
      <c r="ACT36" s="78"/>
      <c r="ACU36" s="78"/>
      <c r="ACV36" s="78"/>
      <c r="ACW36" s="78"/>
      <c r="ACX36" s="78"/>
      <c r="ACY36" s="78"/>
      <c r="ACZ36" s="78"/>
      <c r="ADA36" s="78"/>
      <c r="ADB36" s="78"/>
      <c r="ADC36" s="78"/>
      <c r="ADD36" s="78"/>
      <c r="ADE36" s="78"/>
      <c r="ADF36" s="78"/>
      <c r="ADG36" s="78"/>
      <c r="ADH36" s="78"/>
      <c r="ADI36" s="78"/>
      <c r="ADJ36" s="78"/>
      <c r="ADK36" s="78"/>
      <c r="ADL36" s="78"/>
      <c r="ADM36" s="78"/>
      <c r="ADN36" s="78"/>
      <c r="ADO36" s="78"/>
      <c r="ADP36" s="78"/>
      <c r="ADQ36" s="78"/>
      <c r="ADR36" s="78"/>
      <c r="ADS36" s="78"/>
      <c r="ADT36" s="78"/>
      <c r="ADU36" s="78"/>
      <c r="ADV36" s="78"/>
      <c r="ADW36" s="78"/>
      <c r="ADX36" s="78"/>
      <c r="ADY36" s="78"/>
      <c r="ADZ36" s="78"/>
      <c r="AEA36" s="78"/>
      <c r="AEB36" s="78"/>
      <c r="AEC36" s="78"/>
      <c r="AED36" s="78"/>
      <c r="AEE36" s="78"/>
      <c r="AEF36" s="78"/>
      <c r="AEG36" s="78"/>
      <c r="AEH36" s="78"/>
      <c r="AEI36" s="78"/>
      <c r="AEJ36" s="78"/>
      <c r="AEK36" s="78"/>
      <c r="AEL36" s="78"/>
      <c r="AEM36" s="78"/>
      <c r="AEN36" s="78"/>
      <c r="AEO36" s="78"/>
      <c r="AEP36" s="78"/>
      <c r="AEQ36" s="78"/>
      <c r="AER36" s="78"/>
      <c r="AES36" s="78"/>
      <c r="AET36" s="78"/>
      <c r="AEU36" s="78"/>
      <c r="AEV36" s="78"/>
      <c r="AEW36" s="78"/>
      <c r="AEX36" s="78"/>
      <c r="AEY36" s="78"/>
      <c r="AEZ36" s="78"/>
      <c r="AFA36" s="78"/>
      <c r="AFB36" s="78"/>
      <c r="AFC36" s="78"/>
      <c r="AFD36" s="78"/>
      <c r="AFE36" s="78"/>
      <c r="AFF36" s="78"/>
      <c r="AFG36" s="78"/>
      <c r="AFH36" s="78"/>
      <c r="AFI36" s="78"/>
      <c r="AFJ36" s="78"/>
      <c r="AFK36" s="78"/>
      <c r="AFL36" s="78"/>
      <c r="AFM36" s="78"/>
      <c r="AFN36" s="78"/>
      <c r="AFO36" s="78"/>
      <c r="AFP36" s="78"/>
      <c r="AFQ36" s="78"/>
      <c r="AFR36" s="78"/>
      <c r="AFS36" s="78"/>
      <c r="AFT36" s="78"/>
      <c r="AFU36" s="78"/>
      <c r="AFV36" s="78"/>
      <c r="AFW36" s="78"/>
      <c r="AFX36" s="78"/>
      <c r="AFY36" s="78"/>
      <c r="AFZ36" s="78"/>
      <c r="AGA36" s="78"/>
      <c r="AGB36" s="78"/>
      <c r="AGC36" s="78"/>
      <c r="AGD36" s="78"/>
      <c r="AGE36" s="78"/>
      <c r="AGF36" s="78"/>
      <c r="AGG36" s="78"/>
      <c r="AGH36" s="78"/>
      <c r="AGI36" s="78"/>
      <c r="AGJ36" s="78"/>
      <c r="AGK36" s="78"/>
      <c r="AGL36" s="78"/>
      <c r="AGM36" s="78"/>
      <c r="AGN36" s="78"/>
      <c r="AGO36" s="78"/>
      <c r="AGP36" s="78"/>
      <c r="AGQ36" s="78"/>
      <c r="AGR36" s="78"/>
      <c r="AGS36" s="78"/>
      <c r="AGT36" s="78"/>
      <c r="AGU36" s="78"/>
      <c r="AGV36" s="78"/>
      <c r="AGW36" s="78"/>
      <c r="AGX36" s="78"/>
      <c r="AGY36" s="78"/>
      <c r="AGZ36" s="78"/>
      <c r="AHA36" s="78"/>
      <c r="AHB36" s="78"/>
      <c r="AHC36" s="78"/>
      <c r="AHD36" s="78"/>
      <c r="AHE36" s="78"/>
      <c r="AHF36" s="78"/>
      <c r="AHG36" s="78"/>
      <c r="AHH36" s="78"/>
      <c r="AHI36" s="78"/>
      <c r="AHJ36" s="78"/>
      <c r="AHK36" s="78"/>
      <c r="AHL36" s="78"/>
      <c r="AHM36" s="78"/>
      <c r="AHN36" s="78"/>
      <c r="AHO36" s="78"/>
      <c r="AHP36" s="78"/>
      <c r="AHQ36" s="78"/>
      <c r="AHR36" s="78"/>
      <c r="AHS36" s="78"/>
      <c r="AHT36" s="78"/>
      <c r="AHU36" s="78"/>
      <c r="AHV36" s="78"/>
      <c r="AHW36" s="78"/>
      <c r="AHX36" s="78"/>
      <c r="AHY36" s="78"/>
      <c r="AHZ36" s="78"/>
      <c r="AIA36" s="78"/>
      <c r="AIB36" s="78"/>
      <c r="AIC36" s="78"/>
      <c r="AID36" s="78"/>
      <c r="AIE36" s="78"/>
      <c r="AIF36" s="78"/>
      <c r="AIG36" s="78"/>
      <c r="AIH36" s="78"/>
      <c r="AII36" s="78"/>
      <c r="AIJ36" s="78"/>
      <c r="AIK36" s="78"/>
      <c r="AIL36" s="78"/>
      <c r="AIM36" s="78"/>
      <c r="AIN36" s="78"/>
      <c r="AIO36" s="78"/>
      <c r="AIP36" s="78"/>
      <c r="AIQ36" s="78"/>
      <c r="AIR36" s="78"/>
      <c r="AIS36" s="78"/>
      <c r="AIT36" s="78"/>
      <c r="AIU36" s="78"/>
      <c r="AIV36" s="78"/>
      <c r="AIW36" s="78"/>
      <c r="AIX36" s="78"/>
      <c r="AIY36" s="78"/>
      <c r="AIZ36" s="78"/>
      <c r="AJA36" s="78"/>
      <c r="AJB36" s="78"/>
      <c r="AJC36" s="78"/>
      <c r="AJD36" s="78"/>
      <c r="AJE36" s="78"/>
      <c r="AJF36" s="78"/>
      <c r="AJG36" s="78"/>
      <c r="AJH36" s="78"/>
      <c r="AJI36" s="78"/>
      <c r="AJJ36" s="78"/>
      <c r="AJK36" s="78"/>
      <c r="AJL36" s="78"/>
      <c r="AJM36" s="78"/>
      <c r="AJN36" s="78"/>
      <c r="AJO36" s="78"/>
      <c r="AJP36" s="78"/>
      <c r="AJQ36" s="78"/>
      <c r="AJR36" s="78"/>
      <c r="AJS36" s="78"/>
      <c r="AJT36" s="78"/>
      <c r="AJU36" s="78"/>
      <c r="AJV36" s="78"/>
      <c r="AJW36" s="78"/>
      <c r="AJX36" s="78"/>
      <c r="AJY36" s="78"/>
      <c r="AJZ36" s="78"/>
      <c r="AKA36" s="78"/>
      <c r="AKB36" s="78"/>
      <c r="AKC36" s="78"/>
      <c r="AKD36" s="78"/>
      <c r="AKE36" s="78"/>
      <c r="AKF36" s="78"/>
      <c r="AKG36" s="78"/>
      <c r="AKH36" s="78"/>
      <c r="AKI36" s="78"/>
      <c r="AKJ36" s="78"/>
      <c r="AKK36" s="78"/>
      <c r="AKL36" s="78"/>
      <c r="AKM36" s="78"/>
      <c r="AKN36" s="78"/>
      <c r="AKO36" s="78"/>
      <c r="AKP36" s="78"/>
      <c r="AKQ36" s="78"/>
      <c r="AKR36" s="78"/>
      <c r="AKS36" s="78"/>
      <c r="AKT36" s="78"/>
      <c r="AKU36" s="78"/>
      <c r="AKV36" s="78"/>
      <c r="AKW36" s="78"/>
      <c r="AKX36" s="78"/>
      <c r="AKY36" s="78"/>
      <c r="AKZ36" s="78"/>
      <c r="ALA36" s="78"/>
      <c r="ALB36" s="78"/>
      <c r="ALC36" s="78"/>
      <c r="ALD36" s="78"/>
      <c r="ALE36" s="78"/>
      <c r="ALF36" s="78"/>
      <c r="ALG36" s="78"/>
      <c r="ALH36" s="78"/>
      <c r="ALI36" s="78"/>
      <c r="ALJ36" s="78"/>
      <c r="ALK36" s="78"/>
      <c r="ALL36" s="78"/>
      <c r="ALM36" s="78"/>
      <c r="ALN36" s="78"/>
      <c r="ALO36" s="78"/>
      <c r="ALP36" s="78"/>
      <c r="ALQ36" s="78"/>
      <c r="ALR36" s="78"/>
      <c r="ALS36" s="78"/>
      <c r="ALT36" s="78"/>
      <c r="ALU36" s="78"/>
      <c r="ALV36" s="78"/>
      <c r="ALW36" s="78"/>
      <c r="ALX36" s="78"/>
      <c r="ALY36" s="78"/>
      <c r="ALZ36" s="78"/>
      <c r="AMA36" s="78"/>
      <c r="AMB36" s="78"/>
      <c r="AMC36" s="78"/>
      <c r="AMD36" s="78"/>
      <c r="AME36" s="78"/>
      <c r="AMF36" s="78"/>
      <c r="AMG36" s="78"/>
      <c r="AMH36" s="78"/>
      <c r="AMI36" s="78"/>
      <c r="AMJ36" s="78"/>
      <c r="AMK36" s="78"/>
      <c r="AML36" s="78"/>
      <c r="AMM36" s="78"/>
      <c r="AMN36" s="78"/>
    </row>
    <row r="37" spans="1:1028" s="62" customFormat="1">
      <c r="A37" s="355"/>
      <c r="B37" s="352" t="s">
        <v>1485</v>
      </c>
      <c r="C37" s="352" t="s">
        <v>1487</v>
      </c>
      <c r="D37" s="352">
        <f>48</f>
        <v>48</v>
      </c>
      <c r="E37" s="456">
        <f>D37*6</f>
        <v>288</v>
      </c>
      <c r="F37" s="442">
        <f>Cable_Details!I100</f>
        <v>20.90568</v>
      </c>
      <c r="G37" s="442">
        <f>E37*F37</f>
        <v>6020.8358399999997</v>
      </c>
      <c r="H37" s="169"/>
      <c r="I37" s="453">
        <f>D37*26</f>
        <v>1248</v>
      </c>
      <c r="J37" s="442">
        <f>Cable_Details!L100</f>
        <v>20.471959999999999</v>
      </c>
      <c r="K37" s="442">
        <f>I37*J37</f>
        <v>25549.006079999999</v>
      </c>
      <c r="L37" s="169"/>
      <c r="M37" s="455"/>
      <c r="N37" s="441"/>
      <c r="O37" s="441"/>
      <c r="P37" s="441"/>
      <c r="Q37" s="480"/>
      <c r="R37" s="480"/>
      <c r="S37" s="480"/>
      <c r="T37" s="78"/>
      <c r="U37" s="78"/>
      <c r="V37" s="78"/>
      <c r="W37" s="78"/>
      <c r="X37" s="78"/>
      <c r="Y37" s="78"/>
      <c r="Z37" s="78"/>
      <c r="AA37" s="78"/>
      <c r="AB37" s="78"/>
      <c r="AC37" s="78"/>
      <c r="AD37" s="78"/>
      <c r="AE37" s="78"/>
      <c r="AF37" s="78"/>
      <c r="AG37" s="78"/>
      <c r="AH37" s="78"/>
      <c r="AI37" s="78"/>
      <c r="AJ37" s="78"/>
      <c r="AK37" s="78"/>
      <c r="AL37" s="78"/>
      <c r="AM37" s="78"/>
      <c r="AN37" s="78"/>
      <c r="AO37" s="78"/>
      <c r="AP37" s="78"/>
      <c r="AQ37" s="78"/>
      <c r="AR37" s="78"/>
      <c r="AS37" s="78"/>
      <c r="AT37" s="78"/>
      <c r="AU37" s="78"/>
      <c r="AV37" s="78"/>
      <c r="AW37" s="78"/>
      <c r="AX37" s="78"/>
      <c r="AY37" s="78"/>
      <c r="AZ37" s="78"/>
      <c r="BA37" s="78"/>
      <c r="BB37" s="78"/>
      <c r="BC37" s="78"/>
      <c r="BD37" s="78"/>
      <c r="BE37" s="78"/>
      <c r="BF37" s="78"/>
      <c r="BG37" s="78"/>
      <c r="BH37" s="78"/>
      <c r="BI37" s="78"/>
      <c r="BJ37" s="78"/>
      <c r="BK37" s="78"/>
      <c r="BL37" s="78"/>
      <c r="BM37" s="78"/>
      <c r="BN37" s="78"/>
      <c r="BO37" s="78"/>
      <c r="BP37" s="78"/>
      <c r="BQ37" s="78"/>
      <c r="BR37" s="78"/>
      <c r="BS37" s="78"/>
      <c r="BT37" s="78"/>
      <c r="BU37" s="78"/>
      <c r="BV37" s="78"/>
      <c r="BW37" s="78"/>
      <c r="BX37" s="78"/>
      <c r="BY37" s="78"/>
      <c r="BZ37" s="78"/>
      <c r="CA37" s="78"/>
      <c r="CB37" s="78"/>
      <c r="CC37" s="78"/>
      <c r="CD37" s="78"/>
      <c r="CE37" s="78"/>
      <c r="CF37" s="78"/>
      <c r="CG37" s="78"/>
      <c r="CH37" s="78"/>
      <c r="CI37" s="78"/>
      <c r="CJ37" s="78"/>
      <c r="CK37" s="78"/>
      <c r="CL37" s="78"/>
      <c r="CM37" s="78"/>
      <c r="CN37" s="78"/>
      <c r="CO37" s="78"/>
      <c r="CP37" s="78"/>
      <c r="CQ37" s="78"/>
      <c r="CR37" s="78"/>
      <c r="CS37" s="78"/>
      <c r="CT37" s="78"/>
      <c r="CU37" s="78"/>
      <c r="CV37" s="78"/>
      <c r="CW37" s="78"/>
      <c r="CX37" s="78"/>
      <c r="CY37" s="78"/>
      <c r="CZ37" s="78"/>
      <c r="DA37" s="78"/>
      <c r="DB37" s="78"/>
      <c r="DC37" s="78"/>
      <c r="DD37" s="78"/>
      <c r="DE37" s="78"/>
      <c r="DF37" s="78"/>
      <c r="DG37" s="78"/>
      <c r="DH37" s="78"/>
      <c r="DI37" s="78"/>
      <c r="DJ37" s="78"/>
      <c r="DK37" s="78"/>
      <c r="DL37" s="78"/>
      <c r="DM37" s="78"/>
      <c r="DN37" s="78"/>
      <c r="DO37" s="78"/>
      <c r="DP37" s="78"/>
      <c r="DQ37" s="78"/>
      <c r="DR37" s="78"/>
      <c r="DS37" s="78"/>
      <c r="DT37" s="78"/>
      <c r="DU37" s="78"/>
      <c r="DV37" s="78"/>
      <c r="DW37" s="78"/>
      <c r="DX37" s="78"/>
      <c r="DY37" s="78"/>
      <c r="DZ37" s="78"/>
      <c r="EA37" s="78"/>
      <c r="EB37" s="78"/>
      <c r="EC37" s="78"/>
      <c r="ED37" s="78"/>
      <c r="EE37" s="78"/>
      <c r="EF37" s="78"/>
      <c r="EG37" s="78"/>
      <c r="EH37" s="78"/>
      <c r="EI37" s="78"/>
      <c r="EJ37" s="78"/>
      <c r="EK37" s="78"/>
      <c r="EL37" s="78"/>
      <c r="EM37" s="78"/>
      <c r="EN37" s="78"/>
      <c r="EO37" s="78"/>
      <c r="EP37" s="78"/>
      <c r="EQ37" s="78"/>
      <c r="ER37" s="78"/>
      <c r="ES37" s="78"/>
      <c r="ET37" s="78"/>
      <c r="EU37" s="78"/>
      <c r="EV37" s="78"/>
      <c r="EW37" s="78"/>
      <c r="EX37" s="78"/>
      <c r="EY37" s="78"/>
      <c r="EZ37" s="78"/>
      <c r="FA37" s="78"/>
      <c r="FB37" s="78"/>
      <c r="FC37" s="78"/>
      <c r="FD37" s="78"/>
      <c r="FE37" s="78"/>
      <c r="FF37" s="78"/>
      <c r="FG37" s="78"/>
      <c r="FH37" s="78"/>
      <c r="FI37" s="78"/>
      <c r="FJ37" s="78"/>
      <c r="FK37" s="78"/>
      <c r="FL37" s="78"/>
      <c r="FM37" s="78"/>
      <c r="FN37" s="78"/>
      <c r="FO37" s="78"/>
      <c r="FP37" s="78"/>
      <c r="FQ37" s="78"/>
      <c r="FR37" s="78"/>
      <c r="FS37" s="78"/>
      <c r="FT37" s="78"/>
      <c r="FU37" s="78"/>
      <c r="FV37" s="78"/>
      <c r="FW37" s="78"/>
      <c r="FX37" s="78"/>
      <c r="FY37" s="78"/>
      <c r="FZ37" s="78"/>
      <c r="GA37" s="78"/>
      <c r="GB37" s="78"/>
      <c r="GC37" s="78"/>
      <c r="GD37" s="78"/>
      <c r="GE37" s="78"/>
      <c r="GF37" s="78"/>
      <c r="GG37" s="78"/>
      <c r="GH37" s="78"/>
      <c r="GI37" s="78"/>
      <c r="GJ37" s="78"/>
      <c r="GK37" s="78"/>
      <c r="GL37" s="78"/>
      <c r="GM37" s="78"/>
      <c r="GN37" s="78"/>
      <c r="GO37" s="78"/>
      <c r="GP37" s="78"/>
      <c r="GQ37" s="78"/>
      <c r="GR37" s="78"/>
      <c r="GS37" s="78"/>
      <c r="GT37" s="78"/>
      <c r="GU37" s="78"/>
      <c r="GV37" s="78"/>
      <c r="GW37" s="78"/>
      <c r="GX37" s="78"/>
      <c r="GY37" s="78"/>
      <c r="GZ37" s="78"/>
      <c r="HA37" s="78"/>
      <c r="HB37" s="78"/>
      <c r="HC37" s="78"/>
      <c r="HD37" s="78"/>
      <c r="HE37" s="78"/>
      <c r="HF37" s="78"/>
      <c r="HG37" s="78"/>
      <c r="HH37" s="78"/>
      <c r="HI37" s="78"/>
      <c r="HJ37" s="78"/>
      <c r="HK37" s="78"/>
      <c r="HL37" s="78"/>
      <c r="HM37" s="78"/>
      <c r="HN37" s="78"/>
      <c r="HO37" s="78"/>
      <c r="HP37" s="78"/>
      <c r="HQ37" s="78"/>
      <c r="HR37" s="78"/>
      <c r="HS37" s="78"/>
      <c r="HT37" s="78"/>
      <c r="HU37" s="78"/>
      <c r="HV37" s="78"/>
      <c r="HW37" s="78"/>
      <c r="HX37" s="78"/>
      <c r="HY37" s="78"/>
      <c r="HZ37" s="78"/>
      <c r="IA37" s="78"/>
      <c r="IB37" s="78"/>
      <c r="IC37" s="78"/>
      <c r="ID37" s="78"/>
      <c r="IE37" s="78"/>
      <c r="IF37" s="78"/>
      <c r="IG37" s="78"/>
      <c r="IH37" s="78"/>
      <c r="II37" s="78"/>
      <c r="IJ37" s="78"/>
      <c r="IK37" s="78"/>
      <c r="IL37" s="78"/>
      <c r="IM37" s="78"/>
      <c r="IN37" s="78"/>
      <c r="IO37" s="78"/>
      <c r="IP37" s="78"/>
      <c r="IQ37" s="78"/>
      <c r="IR37" s="78"/>
      <c r="IS37" s="78"/>
      <c r="IT37" s="78"/>
      <c r="IU37" s="78"/>
      <c r="IV37" s="78"/>
      <c r="IW37" s="78"/>
      <c r="IX37" s="78"/>
      <c r="IY37" s="78"/>
      <c r="IZ37" s="78"/>
      <c r="JA37" s="78"/>
      <c r="JB37" s="78"/>
      <c r="JC37" s="78"/>
      <c r="JD37" s="78"/>
      <c r="JE37" s="78"/>
      <c r="JF37" s="78"/>
      <c r="JG37" s="78"/>
      <c r="JH37" s="78"/>
      <c r="JI37" s="78"/>
      <c r="JJ37" s="78"/>
      <c r="JK37" s="78"/>
      <c r="JL37" s="78"/>
      <c r="JM37" s="78"/>
      <c r="JN37" s="78"/>
      <c r="JO37" s="78"/>
      <c r="JP37" s="78"/>
      <c r="JQ37" s="78"/>
      <c r="JR37" s="78"/>
      <c r="JS37" s="78"/>
      <c r="JT37" s="78"/>
      <c r="JU37" s="78"/>
      <c r="JV37" s="78"/>
      <c r="JW37" s="78"/>
      <c r="JX37" s="78"/>
      <c r="JY37" s="78"/>
      <c r="JZ37" s="78"/>
      <c r="KA37" s="78"/>
      <c r="KB37" s="78"/>
      <c r="KC37" s="78"/>
      <c r="KD37" s="78"/>
      <c r="KE37" s="78"/>
      <c r="KF37" s="78"/>
      <c r="KG37" s="78"/>
      <c r="KH37" s="78"/>
      <c r="KI37" s="78"/>
      <c r="KJ37" s="78"/>
      <c r="KK37" s="78"/>
      <c r="KL37" s="78"/>
      <c r="KM37" s="78"/>
      <c r="KN37" s="78"/>
      <c r="KO37" s="78"/>
      <c r="KP37" s="78"/>
      <c r="KQ37" s="78"/>
      <c r="KR37" s="78"/>
      <c r="KS37" s="78"/>
      <c r="KT37" s="78"/>
      <c r="KU37" s="78"/>
      <c r="KV37" s="78"/>
      <c r="KW37" s="78"/>
      <c r="KX37" s="78"/>
      <c r="KY37" s="78"/>
      <c r="KZ37" s="78"/>
      <c r="LA37" s="78"/>
      <c r="LB37" s="78"/>
      <c r="LC37" s="78"/>
      <c r="LD37" s="78"/>
      <c r="LE37" s="78"/>
      <c r="LF37" s="78"/>
      <c r="LG37" s="78"/>
      <c r="LH37" s="78"/>
      <c r="LI37" s="78"/>
      <c r="LJ37" s="78"/>
      <c r="LK37" s="78"/>
      <c r="LL37" s="78"/>
      <c r="LM37" s="78"/>
      <c r="LN37" s="78"/>
      <c r="LO37" s="78"/>
      <c r="LP37" s="78"/>
      <c r="LQ37" s="78"/>
      <c r="LR37" s="78"/>
      <c r="LS37" s="78"/>
      <c r="LT37" s="78"/>
      <c r="LU37" s="78"/>
      <c r="LV37" s="78"/>
      <c r="LW37" s="78"/>
      <c r="LX37" s="78"/>
      <c r="LY37" s="78"/>
      <c r="LZ37" s="78"/>
      <c r="MA37" s="78"/>
      <c r="MB37" s="78"/>
      <c r="MC37" s="78"/>
      <c r="MD37" s="78"/>
      <c r="ME37" s="78"/>
      <c r="MF37" s="78"/>
      <c r="MG37" s="78"/>
      <c r="MH37" s="78"/>
      <c r="MI37" s="78"/>
      <c r="MJ37" s="78"/>
      <c r="MK37" s="78"/>
      <c r="ML37" s="78"/>
      <c r="MM37" s="78"/>
      <c r="MN37" s="78"/>
      <c r="MO37" s="78"/>
      <c r="MP37" s="78"/>
      <c r="MQ37" s="78"/>
      <c r="MR37" s="78"/>
      <c r="MS37" s="78"/>
      <c r="MT37" s="78"/>
      <c r="MU37" s="78"/>
      <c r="MV37" s="78"/>
      <c r="MW37" s="78"/>
      <c r="MX37" s="78"/>
      <c r="MY37" s="78"/>
      <c r="MZ37" s="78"/>
      <c r="NA37" s="78"/>
      <c r="NB37" s="78"/>
      <c r="NC37" s="78"/>
      <c r="ND37" s="78"/>
      <c r="NE37" s="78"/>
      <c r="NF37" s="78"/>
      <c r="NG37" s="78"/>
      <c r="NH37" s="78"/>
      <c r="NI37" s="78"/>
      <c r="NJ37" s="78"/>
      <c r="NK37" s="78"/>
      <c r="NL37" s="78"/>
      <c r="NM37" s="78"/>
      <c r="NN37" s="78"/>
      <c r="NO37" s="78"/>
      <c r="NP37" s="78"/>
      <c r="NQ37" s="78"/>
      <c r="NR37" s="78"/>
      <c r="NS37" s="78"/>
      <c r="NT37" s="78"/>
      <c r="NU37" s="78"/>
      <c r="NV37" s="78"/>
      <c r="NW37" s="78"/>
      <c r="NX37" s="78"/>
      <c r="NY37" s="78"/>
      <c r="NZ37" s="78"/>
      <c r="OA37" s="78"/>
      <c r="OB37" s="78"/>
      <c r="OC37" s="78"/>
      <c r="OD37" s="78"/>
      <c r="OE37" s="78"/>
      <c r="OF37" s="78"/>
      <c r="OG37" s="78"/>
      <c r="OH37" s="78"/>
      <c r="OI37" s="78"/>
      <c r="OJ37" s="78"/>
      <c r="OK37" s="78"/>
      <c r="OL37" s="78"/>
      <c r="OM37" s="78"/>
      <c r="ON37" s="78"/>
      <c r="OO37" s="78"/>
      <c r="OP37" s="78"/>
      <c r="OQ37" s="78"/>
      <c r="OR37" s="78"/>
      <c r="OS37" s="78"/>
      <c r="OT37" s="78"/>
      <c r="OU37" s="78"/>
      <c r="OV37" s="78"/>
      <c r="OW37" s="78"/>
      <c r="OX37" s="78"/>
      <c r="OY37" s="78"/>
      <c r="OZ37" s="78"/>
      <c r="PA37" s="78"/>
      <c r="PB37" s="78"/>
      <c r="PC37" s="78"/>
      <c r="PD37" s="78"/>
      <c r="PE37" s="78"/>
      <c r="PF37" s="78"/>
      <c r="PG37" s="78"/>
      <c r="PH37" s="78"/>
      <c r="PI37" s="78"/>
      <c r="PJ37" s="78"/>
      <c r="PK37" s="78"/>
      <c r="PL37" s="78"/>
      <c r="PM37" s="78"/>
      <c r="PN37" s="78"/>
      <c r="PO37" s="78"/>
      <c r="PP37" s="78"/>
      <c r="PQ37" s="78"/>
      <c r="PR37" s="78"/>
      <c r="PS37" s="78"/>
      <c r="PT37" s="78"/>
      <c r="PU37" s="78"/>
      <c r="PV37" s="78"/>
      <c r="PW37" s="78"/>
      <c r="PX37" s="78"/>
      <c r="PY37" s="78"/>
      <c r="PZ37" s="78"/>
      <c r="QA37" s="78"/>
      <c r="QB37" s="78"/>
      <c r="QC37" s="78"/>
      <c r="QD37" s="78"/>
      <c r="QE37" s="78"/>
      <c r="QF37" s="78"/>
      <c r="QG37" s="78"/>
      <c r="QH37" s="78"/>
      <c r="QI37" s="78"/>
      <c r="QJ37" s="78"/>
      <c r="QK37" s="78"/>
      <c r="QL37" s="78"/>
      <c r="QM37" s="78"/>
      <c r="QN37" s="78"/>
      <c r="QO37" s="78"/>
      <c r="QP37" s="78"/>
      <c r="QQ37" s="78"/>
      <c r="QR37" s="78"/>
      <c r="QS37" s="78"/>
      <c r="QT37" s="78"/>
      <c r="QU37" s="78"/>
      <c r="QV37" s="78"/>
      <c r="QW37" s="78"/>
      <c r="QX37" s="78"/>
      <c r="QY37" s="78"/>
      <c r="QZ37" s="78"/>
      <c r="RA37" s="78"/>
      <c r="RB37" s="78"/>
      <c r="RC37" s="78"/>
      <c r="RD37" s="78"/>
      <c r="RE37" s="78"/>
      <c r="RF37" s="78"/>
      <c r="RG37" s="78"/>
      <c r="RH37" s="78"/>
      <c r="RI37" s="78"/>
      <c r="RJ37" s="78"/>
      <c r="RK37" s="78"/>
      <c r="RL37" s="78"/>
      <c r="RM37" s="78"/>
      <c r="RN37" s="78"/>
      <c r="RO37" s="78"/>
      <c r="RP37" s="78"/>
      <c r="RQ37" s="78"/>
      <c r="RR37" s="78"/>
      <c r="RS37" s="78"/>
      <c r="RT37" s="78"/>
      <c r="RU37" s="78"/>
      <c r="RV37" s="78"/>
      <c r="RW37" s="78"/>
      <c r="RX37" s="78"/>
      <c r="RY37" s="78"/>
      <c r="RZ37" s="78"/>
      <c r="SA37" s="78"/>
      <c r="SB37" s="78"/>
      <c r="SC37" s="78"/>
      <c r="SD37" s="78"/>
      <c r="SE37" s="78"/>
      <c r="SF37" s="78"/>
      <c r="SG37" s="78"/>
      <c r="SH37" s="78"/>
      <c r="SI37" s="78"/>
      <c r="SJ37" s="78"/>
      <c r="SK37" s="78"/>
      <c r="SL37" s="78"/>
      <c r="SM37" s="78"/>
      <c r="SN37" s="78"/>
      <c r="SO37" s="78"/>
      <c r="SP37" s="78"/>
      <c r="SQ37" s="78"/>
      <c r="SR37" s="78"/>
      <c r="SS37" s="78"/>
      <c r="ST37" s="78"/>
      <c r="SU37" s="78"/>
      <c r="SV37" s="78"/>
      <c r="SW37" s="78"/>
      <c r="SX37" s="78"/>
      <c r="SY37" s="78"/>
      <c r="SZ37" s="78"/>
      <c r="TA37" s="78"/>
      <c r="TB37" s="78"/>
      <c r="TC37" s="78"/>
      <c r="TD37" s="78"/>
      <c r="TE37" s="78"/>
      <c r="TF37" s="78"/>
      <c r="TG37" s="78"/>
      <c r="TH37" s="78"/>
      <c r="TI37" s="78"/>
      <c r="TJ37" s="78"/>
      <c r="TK37" s="78"/>
      <c r="TL37" s="78"/>
      <c r="TM37" s="78"/>
      <c r="TN37" s="78"/>
      <c r="TO37" s="78"/>
      <c r="TP37" s="78"/>
      <c r="TQ37" s="78"/>
      <c r="TR37" s="78"/>
      <c r="TS37" s="78"/>
      <c r="TT37" s="78"/>
      <c r="TU37" s="78"/>
      <c r="TV37" s="78"/>
      <c r="TW37" s="78"/>
      <c r="TX37" s="78"/>
      <c r="TY37" s="78"/>
      <c r="TZ37" s="78"/>
      <c r="UA37" s="78"/>
      <c r="UB37" s="78"/>
      <c r="UC37" s="78"/>
      <c r="UD37" s="78"/>
      <c r="UE37" s="78"/>
      <c r="UF37" s="78"/>
      <c r="UG37" s="78"/>
      <c r="UH37" s="78"/>
      <c r="UI37" s="78"/>
      <c r="UJ37" s="78"/>
      <c r="UK37" s="78"/>
      <c r="UL37" s="78"/>
      <c r="UM37" s="78"/>
      <c r="UN37" s="78"/>
      <c r="UO37" s="78"/>
      <c r="UP37" s="78"/>
      <c r="UQ37" s="78"/>
      <c r="UR37" s="78"/>
      <c r="US37" s="78"/>
      <c r="UT37" s="78"/>
      <c r="UU37" s="78"/>
      <c r="UV37" s="78"/>
      <c r="UW37" s="78"/>
      <c r="UX37" s="78"/>
      <c r="UY37" s="78"/>
      <c r="UZ37" s="78"/>
      <c r="VA37" s="78"/>
      <c r="VB37" s="78"/>
      <c r="VC37" s="78"/>
      <c r="VD37" s="78"/>
      <c r="VE37" s="78"/>
      <c r="VF37" s="78"/>
      <c r="VG37" s="78"/>
      <c r="VH37" s="78"/>
      <c r="VI37" s="78"/>
      <c r="VJ37" s="78"/>
      <c r="VK37" s="78"/>
      <c r="VL37" s="78"/>
      <c r="VM37" s="78"/>
      <c r="VN37" s="78"/>
      <c r="VO37" s="78"/>
      <c r="VP37" s="78"/>
      <c r="VQ37" s="78"/>
      <c r="VR37" s="78"/>
      <c r="VS37" s="78"/>
      <c r="VT37" s="78"/>
      <c r="VU37" s="78"/>
      <c r="VV37" s="78"/>
      <c r="VW37" s="78"/>
      <c r="VX37" s="78"/>
      <c r="VY37" s="78"/>
      <c r="VZ37" s="78"/>
      <c r="WA37" s="78"/>
      <c r="WB37" s="78"/>
      <c r="WC37" s="78"/>
      <c r="WD37" s="78"/>
      <c r="WE37" s="78"/>
      <c r="WF37" s="78"/>
      <c r="WG37" s="78"/>
      <c r="WH37" s="78"/>
      <c r="WI37" s="78"/>
      <c r="WJ37" s="78"/>
      <c r="WK37" s="78"/>
      <c r="WL37" s="78"/>
      <c r="WM37" s="78"/>
      <c r="WN37" s="78"/>
      <c r="WO37" s="78"/>
      <c r="WP37" s="78"/>
      <c r="WQ37" s="78"/>
      <c r="WR37" s="78"/>
      <c r="WS37" s="78"/>
      <c r="WT37" s="78"/>
      <c r="WU37" s="78"/>
      <c r="WV37" s="78"/>
      <c r="WW37" s="78"/>
      <c r="WX37" s="78"/>
      <c r="WY37" s="78"/>
      <c r="WZ37" s="78"/>
      <c r="XA37" s="78"/>
      <c r="XB37" s="78"/>
      <c r="XC37" s="78"/>
      <c r="XD37" s="78"/>
      <c r="XE37" s="78"/>
      <c r="XF37" s="78"/>
      <c r="XG37" s="78"/>
      <c r="XH37" s="78"/>
      <c r="XI37" s="78"/>
      <c r="XJ37" s="78"/>
      <c r="XK37" s="78"/>
      <c r="XL37" s="78"/>
      <c r="XM37" s="78"/>
      <c r="XN37" s="78"/>
      <c r="XO37" s="78"/>
      <c r="XP37" s="78"/>
      <c r="XQ37" s="78"/>
      <c r="XR37" s="78"/>
      <c r="XS37" s="78"/>
      <c r="XT37" s="78"/>
      <c r="XU37" s="78"/>
      <c r="XV37" s="78"/>
      <c r="XW37" s="78"/>
      <c r="XX37" s="78"/>
      <c r="XY37" s="78"/>
      <c r="XZ37" s="78"/>
      <c r="YA37" s="78"/>
      <c r="YB37" s="78"/>
      <c r="YC37" s="78"/>
      <c r="YD37" s="78"/>
      <c r="YE37" s="78"/>
      <c r="YF37" s="78"/>
      <c r="YG37" s="78"/>
      <c r="YH37" s="78"/>
      <c r="YI37" s="78"/>
      <c r="YJ37" s="78"/>
      <c r="YK37" s="78"/>
      <c r="YL37" s="78"/>
      <c r="YM37" s="78"/>
      <c r="YN37" s="78"/>
      <c r="YO37" s="78"/>
      <c r="YP37" s="78"/>
      <c r="YQ37" s="78"/>
      <c r="YR37" s="78"/>
      <c r="YS37" s="78"/>
      <c r="YT37" s="78"/>
      <c r="YU37" s="78"/>
      <c r="YV37" s="78"/>
      <c r="YW37" s="78"/>
      <c r="YX37" s="78"/>
      <c r="YY37" s="78"/>
      <c r="YZ37" s="78"/>
      <c r="ZA37" s="78"/>
      <c r="ZB37" s="78"/>
      <c r="ZC37" s="78"/>
      <c r="ZD37" s="78"/>
      <c r="ZE37" s="78"/>
      <c r="ZF37" s="78"/>
      <c r="ZG37" s="78"/>
      <c r="ZH37" s="78"/>
      <c r="ZI37" s="78"/>
      <c r="ZJ37" s="78"/>
      <c r="ZK37" s="78"/>
      <c r="ZL37" s="78"/>
      <c r="ZM37" s="78"/>
      <c r="ZN37" s="78"/>
      <c r="ZO37" s="78"/>
      <c r="ZP37" s="78"/>
      <c r="ZQ37" s="78"/>
      <c r="ZR37" s="78"/>
      <c r="ZS37" s="78"/>
      <c r="ZT37" s="78"/>
      <c r="ZU37" s="78"/>
      <c r="ZV37" s="78"/>
      <c r="ZW37" s="78"/>
      <c r="ZX37" s="78"/>
      <c r="ZY37" s="78"/>
      <c r="ZZ37" s="78"/>
      <c r="AAA37" s="78"/>
      <c r="AAB37" s="78"/>
      <c r="AAC37" s="78"/>
      <c r="AAD37" s="78"/>
      <c r="AAE37" s="78"/>
      <c r="AAF37" s="78"/>
      <c r="AAG37" s="78"/>
      <c r="AAH37" s="78"/>
      <c r="AAI37" s="78"/>
      <c r="AAJ37" s="78"/>
      <c r="AAK37" s="78"/>
      <c r="AAL37" s="78"/>
      <c r="AAM37" s="78"/>
      <c r="AAN37" s="78"/>
      <c r="AAO37" s="78"/>
      <c r="AAP37" s="78"/>
      <c r="AAQ37" s="78"/>
      <c r="AAR37" s="78"/>
      <c r="AAS37" s="78"/>
      <c r="AAT37" s="78"/>
      <c r="AAU37" s="78"/>
      <c r="AAV37" s="78"/>
      <c r="AAW37" s="78"/>
      <c r="AAX37" s="78"/>
      <c r="AAY37" s="78"/>
      <c r="AAZ37" s="78"/>
      <c r="ABA37" s="78"/>
      <c r="ABB37" s="78"/>
      <c r="ABC37" s="78"/>
      <c r="ABD37" s="78"/>
      <c r="ABE37" s="78"/>
      <c r="ABF37" s="78"/>
      <c r="ABG37" s="78"/>
      <c r="ABH37" s="78"/>
      <c r="ABI37" s="78"/>
      <c r="ABJ37" s="78"/>
      <c r="ABK37" s="78"/>
      <c r="ABL37" s="78"/>
      <c r="ABM37" s="78"/>
      <c r="ABN37" s="78"/>
      <c r="ABO37" s="78"/>
      <c r="ABP37" s="78"/>
      <c r="ABQ37" s="78"/>
      <c r="ABR37" s="78"/>
      <c r="ABS37" s="78"/>
      <c r="ABT37" s="78"/>
      <c r="ABU37" s="78"/>
      <c r="ABV37" s="78"/>
      <c r="ABW37" s="78"/>
      <c r="ABX37" s="78"/>
      <c r="ABY37" s="78"/>
      <c r="ABZ37" s="78"/>
      <c r="ACA37" s="78"/>
      <c r="ACB37" s="78"/>
      <c r="ACC37" s="78"/>
      <c r="ACD37" s="78"/>
      <c r="ACE37" s="78"/>
      <c r="ACF37" s="78"/>
      <c r="ACG37" s="78"/>
      <c r="ACH37" s="78"/>
      <c r="ACI37" s="78"/>
      <c r="ACJ37" s="78"/>
      <c r="ACK37" s="78"/>
      <c r="ACL37" s="78"/>
      <c r="ACM37" s="78"/>
      <c r="ACN37" s="78"/>
      <c r="ACO37" s="78"/>
      <c r="ACP37" s="78"/>
      <c r="ACQ37" s="78"/>
      <c r="ACR37" s="78"/>
      <c r="ACS37" s="78"/>
      <c r="ACT37" s="78"/>
      <c r="ACU37" s="78"/>
      <c r="ACV37" s="78"/>
      <c r="ACW37" s="78"/>
      <c r="ACX37" s="78"/>
      <c r="ACY37" s="78"/>
      <c r="ACZ37" s="78"/>
      <c r="ADA37" s="78"/>
      <c r="ADB37" s="78"/>
      <c r="ADC37" s="78"/>
      <c r="ADD37" s="78"/>
      <c r="ADE37" s="78"/>
      <c r="ADF37" s="78"/>
      <c r="ADG37" s="78"/>
      <c r="ADH37" s="78"/>
      <c r="ADI37" s="78"/>
      <c r="ADJ37" s="78"/>
      <c r="ADK37" s="78"/>
      <c r="ADL37" s="78"/>
      <c r="ADM37" s="78"/>
      <c r="ADN37" s="78"/>
      <c r="ADO37" s="78"/>
      <c r="ADP37" s="78"/>
      <c r="ADQ37" s="78"/>
      <c r="ADR37" s="78"/>
      <c r="ADS37" s="78"/>
      <c r="ADT37" s="78"/>
      <c r="ADU37" s="78"/>
      <c r="ADV37" s="78"/>
      <c r="ADW37" s="78"/>
      <c r="ADX37" s="78"/>
      <c r="ADY37" s="78"/>
      <c r="ADZ37" s="78"/>
      <c r="AEA37" s="78"/>
      <c r="AEB37" s="78"/>
      <c r="AEC37" s="78"/>
      <c r="AED37" s="78"/>
      <c r="AEE37" s="78"/>
      <c r="AEF37" s="78"/>
      <c r="AEG37" s="78"/>
      <c r="AEH37" s="78"/>
      <c r="AEI37" s="78"/>
      <c r="AEJ37" s="78"/>
      <c r="AEK37" s="78"/>
      <c r="AEL37" s="78"/>
      <c r="AEM37" s="78"/>
      <c r="AEN37" s="78"/>
      <c r="AEO37" s="78"/>
      <c r="AEP37" s="78"/>
      <c r="AEQ37" s="78"/>
      <c r="AER37" s="78"/>
      <c r="AES37" s="78"/>
      <c r="AET37" s="78"/>
      <c r="AEU37" s="78"/>
      <c r="AEV37" s="78"/>
      <c r="AEW37" s="78"/>
      <c r="AEX37" s="78"/>
      <c r="AEY37" s="78"/>
      <c r="AEZ37" s="78"/>
      <c r="AFA37" s="78"/>
      <c r="AFB37" s="78"/>
      <c r="AFC37" s="78"/>
      <c r="AFD37" s="78"/>
      <c r="AFE37" s="78"/>
      <c r="AFF37" s="78"/>
      <c r="AFG37" s="78"/>
      <c r="AFH37" s="78"/>
      <c r="AFI37" s="78"/>
      <c r="AFJ37" s="78"/>
      <c r="AFK37" s="78"/>
      <c r="AFL37" s="78"/>
      <c r="AFM37" s="78"/>
      <c r="AFN37" s="78"/>
      <c r="AFO37" s="78"/>
      <c r="AFP37" s="78"/>
      <c r="AFQ37" s="78"/>
      <c r="AFR37" s="78"/>
      <c r="AFS37" s="78"/>
      <c r="AFT37" s="78"/>
      <c r="AFU37" s="78"/>
      <c r="AFV37" s="78"/>
      <c r="AFW37" s="78"/>
      <c r="AFX37" s="78"/>
      <c r="AFY37" s="78"/>
      <c r="AFZ37" s="78"/>
      <c r="AGA37" s="78"/>
      <c r="AGB37" s="78"/>
      <c r="AGC37" s="78"/>
      <c r="AGD37" s="78"/>
      <c r="AGE37" s="78"/>
      <c r="AGF37" s="78"/>
      <c r="AGG37" s="78"/>
      <c r="AGH37" s="78"/>
      <c r="AGI37" s="78"/>
      <c r="AGJ37" s="78"/>
      <c r="AGK37" s="78"/>
      <c r="AGL37" s="78"/>
      <c r="AGM37" s="78"/>
      <c r="AGN37" s="78"/>
      <c r="AGO37" s="78"/>
      <c r="AGP37" s="78"/>
      <c r="AGQ37" s="78"/>
      <c r="AGR37" s="78"/>
      <c r="AGS37" s="78"/>
      <c r="AGT37" s="78"/>
      <c r="AGU37" s="78"/>
      <c r="AGV37" s="78"/>
      <c r="AGW37" s="78"/>
      <c r="AGX37" s="78"/>
      <c r="AGY37" s="78"/>
      <c r="AGZ37" s="78"/>
      <c r="AHA37" s="78"/>
      <c r="AHB37" s="78"/>
      <c r="AHC37" s="78"/>
      <c r="AHD37" s="78"/>
      <c r="AHE37" s="78"/>
      <c r="AHF37" s="78"/>
      <c r="AHG37" s="78"/>
      <c r="AHH37" s="78"/>
      <c r="AHI37" s="78"/>
      <c r="AHJ37" s="78"/>
      <c r="AHK37" s="78"/>
      <c r="AHL37" s="78"/>
      <c r="AHM37" s="78"/>
      <c r="AHN37" s="78"/>
      <c r="AHO37" s="78"/>
      <c r="AHP37" s="78"/>
      <c r="AHQ37" s="78"/>
      <c r="AHR37" s="78"/>
      <c r="AHS37" s="78"/>
      <c r="AHT37" s="78"/>
      <c r="AHU37" s="78"/>
      <c r="AHV37" s="78"/>
      <c r="AHW37" s="78"/>
      <c r="AHX37" s="78"/>
      <c r="AHY37" s="78"/>
      <c r="AHZ37" s="78"/>
      <c r="AIA37" s="78"/>
      <c r="AIB37" s="78"/>
      <c r="AIC37" s="78"/>
      <c r="AID37" s="78"/>
      <c r="AIE37" s="78"/>
      <c r="AIF37" s="78"/>
      <c r="AIG37" s="78"/>
      <c r="AIH37" s="78"/>
      <c r="AII37" s="78"/>
      <c r="AIJ37" s="78"/>
      <c r="AIK37" s="78"/>
      <c r="AIL37" s="78"/>
      <c r="AIM37" s="78"/>
      <c r="AIN37" s="78"/>
      <c r="AIO37" s="78"/>
      <c r="AIP37" s="78"/>
      <c r="AIQ37" s="78"/>
      <c r="AIR37" s="78"/>
      <c r="AIS37" s="78"/>
      <c r="AIT37" s="78"/>
      <c r="AIU37" s="78"/>
      <c r="AIV37" s="78"/>
      <c r="AIW37" s="78"/>
      <c r="AIX37" s="78"/>
      <c r="AIY37" s="78"/>
      <c r="AIZ37" s="78"/>
      <c r="AJA37" s="78"/>
      <c r="AJB37" s="78"/>
      <c r="AJC37" s="78"/>
      <c r="AJD37" s="78"/>
      <c r="AJE37" s="78"/>
      <c r="AJF37" s="78"/>
      <c r="AJG37" s="78"/>
      <c r="AJH37" s="78"/>
      <c r="AJI37" s="78"/>
      <c r="AJJ37" s="78"/>
      <c r="AJK37" s="78"/>
      <c r="AJL37" s="78"/>
      <c r="AJM37" s="78"/>
      <c r="AJN37" s="78"/>
      <c r="AJO37" s="78"/>
      <c r="AJP37" s="78"/>
      <c r="AJQ37" s="78"/>
      <c r="AJR37" s="78"/>
      <c r="AJS37" s="78"/>
      <c r="AJT37" s="78"/>
      <c r="AJU37" s="78"/>
      <c r="AJV37" s="78"/>
      <c r="AJW37" s="78"/>
      <c r="AJX37" s="78"/>
      <c r="AJY37" s="78"/>
      <c r="AJZ37" s="78"/>
      <c r="AKA37" s="78"/>
      <c r="AKB37" s="78"/>
      <c r="AKC37" s="78"/>
      <c r="AKD37" s="78"/>
      <c r="AKE37" s="78"/>
      <c r="AKF37" s="78"/>
      <c r="AKG37" s="78"/>
      <c r="AKH37" s="78"/>
      <c r="AKI37" s="78"/>
      <c r="AKJ37" s="78"/>
      <c r="AKK37" s="78"/>
      <c r="AKL37" s="78"/>
      <c r="AKM37" s="78"/>
      <c r="AKN37" s="78"/>
      <c r="AKO37" s="78"/>
      <c r="AKP37" s="78"/>
      <c r="AKQ37" s="78"/>
      <c r="AKR37" s="78"/>
      <c r="AKS37" s="78"/>
      <c r="AKT37" s="78"/>
      <c r="AKU37" s="78"/>
      <c r="AKV37" s="78"/>
      <c r="AKW37" s="78"/>
      <c r="AKX37" s="78"/>
      <c r="AKY37" s="78"/>
      <c r="AKZ37" s="78"/>
      <c r="ALA37" s="78"/>
      <c r="ALB37" s="78"/>
      <c r="ALC37" s="78"/>
      <c r="ALD37" s="78"/>
      <c r="ALE37" s="78"/>
      <c r="ALF37" s="78"/>
      <c r="ALG37" s="78"/>
      <c r="ALH37" s="78"/>
      <c r="ALI37" s="78"/>
      <c r="ALJ37" s="78"/>
      <c r="ALK37" s="78"/>
      <c r="ALL37" s="78"/>
      <c r="ALM37" s="78"/>
      <c r="ALN37" s="78"/>
      <c r="ALO37" s="78"/>
      <c r="ALP37" s="78"/>
      <c r="ALQ37" s="78"/>
      <c r="ALR37" s="78"/>
      <c r="ALS37" s="78"/>
      <c r="ALT37" s="78"/>
      <c r="ALU37" s="78"/>
      <c r="ALV37" s="78"/>
      <c r="ALW37" s="78"/>
      <c r="ALX37" s="78"/>
      <c r="ALY37" s="78"/>
      <c r="ALZ37" s="78"/>
      <c r="AMA37" s="78"/>
      <c r="AMB37" s="78"/>
      <c r="AMC37" s="78"/>
      <c r="AMD37" s="78"/>
      <c r="AME37" s="78"/>
      <c r="AMF37" s="78"/>
      <c r="AMG37" s="78"/>
      <c r="AMH37" s="78"/>
      <c r="AMI37" s="78"/>
      <c r="AMJ37" s="78"/>
      <c r="AMK37" s="78"/>
      <c r="AML37" s="78"/>
      <c r="AMM37" s="78"/>
      <c r="AMN37" s="78"/>
    </row>
    <row r="38" spans="1:1028" s="62" customFormat="1" ht="16.5" thickBot="1">
      <c r="A38" s="355"/>
      <c r="B38" s="352" t="s">
        <v>1486</v>
      </c>
      <c r="C38" s="355" t="s">
        <v>1488</v>
      </c>
      <c r="D38" s="352">
        <v>2</v>
      </c>
      <c r="E38" s="456">
        <f>D38*6</f>
        <v>12</v>
      </c>
      <c r="F38" s="442">
        <f>Cable_Details!I103</f>
        <v>5.6710000000000003</v>
      </c>
      <c r="G38" s="442">
        <f>E38*F38</f>
        <v>68.052000000000007</v>
      </c>
      <c r="H38" s="169"/>
      <c r="I38" s="453">
        <f>D38*26</f>
        <v>52</v>
      </c>
      <c r="J38" s="442">
        <f>Cable_Details!L103</f>
        <v>4.9619999999999997</v>
      </c>
      <c r="K38" s="442">
        <f>I38*J38</f>
        <v>258.024</v>
      </c>
      <c r="L38" s="169"/>
      <c r="M38" s="445"/>
      <c r="N38" s="441"/>
      <c r="O38" s="441"/>
      <c r="P38" s="441"/>
      <c r="Q38" s="480"/>
      <c r="R38" s="480"/>
      <c r="S38" s="480"/>
      <c r="T38" s="78"/>
      <c r="U38" s="78"/>
      <c r="V38" s="78"/>
      <c r="W38" s="78"/>
      <c r="X38" s="78"/>
      <c r="Y38" s="78"/>
      <c r="Z38" s="78"/>
      <c r="AA38" s="78"/>
      <c r="AB38" s="78"/>
      <c r="AC38" s="78"/>
      <c r="AD38" s="78"/>
      <c r="AE38" s="78"/>
      <c r="AF38" s="78"/>
      <c r="AG38" s="78"/>
      <c r="AH38" s="78"/>
      <c r="AI38" s="78"/>
      <c r="AJ38" s="78"/>
      <c r="AK38" s="78"/>
      <c r="AL38" s="78"/>
      <c r="AM38" s="78"/>
      <c r="AN38" s="78"/>
      <c r="AO38" s="78"/>
      <c r="AP38" s="78"/>
      <c r="AQ38" s="78"/>
      <c r="AR38" s="78"/>
      <c r="AS38" s="78"/>
      <c r="AT38" s="78"/>
      <c r="AU38" s="78"/>
      <c r="AV38" s="78"/>
      <c r="AW38" s="78"/>
      <c r="AX38" s="78"/>
      <c r="AY38" s="78"/>
      <c r="AZ38" s="78"/>
      <c r="BA38" s="78"/>
      <c r="BB38" s="78"/>
      <c r="BC38" s="78"/>
      <c r="BD38" s="78"/>
      <c r="BE38" s="78"/>
      <c r="BF38" s="78"/>
      <c r="BG38" s="78"/>
      <c r="BH38" s="78"/>
      <c r="BI38" s="78"/>
      <c r="BJ38" s="78"/>
      <c r="BK38" s="78"/>
      <c r="BL38" s="78"/>
      <c r="BM38" s="78"/>
      <c r="BN38" s="78"/>
      <c r="BO38" s="78"/>
      <c r="BP38" s="78"/>
      <c r="BQ38" s="78"/>
      <c r="BR38" s="78"/>
      <c r="BS38" s="78"/>
      <c r="BT38" s="78"/>
      <c r="BU38" s="78"/>
      <c r="BV38" s="78"/>
      <c r="BW38" s="78"/>
      <c r="BX38" s="78"/>
      <c r="BY38" s="78"/>
      <c r="BZ38" s="78"/>
      <c r="CA38" s="78"/>
      <c r="CB38" s="78"/>
      <c r="CC38" s="78"/>
      <c r="CD38" s="78"/>
      <c r="CE38" s="78"/>
      <c r="CF38" s="78"/>
      <c r="CG38" s="78"/>
      <c r="CH38" s="78"/>
      <c r="CI38" s="78"/>
      <c r="CJ38" s="78"/>
      <c r="CK38" s="78"/>
      <c r="CL38" s="78"/>
      <c r="CM38" s="78"/>
      <c r="CN38" s="78"/>
      <c r="CO38" s="78"/>
      <c r="CP38" s="78"/>
      <c r="CQ38" s="78"/>
      <c r="CR38" s="78"/>
      <c r="CS38" s="78"/>
      <c r="CT38" s="78"/>
      <c r="CU38" s="78"/>
      <c r="CV38" s="78"/>
      <c r="CW38" s="78"/>
      <c r="CX38" s="78"/>
      <c r="CY38" s="78"/>
      <c r="CZ38" s="78"/>
      <c r="DA38" s="78"/>
      <c r="DB38" s="78"/>
      <c r="DC38" s="78"/>
      <c r="DD38" s="78"/>
      <c r="DE38" s="78"/>
      <c r="DF38" s="78"/>
      <c r="DG38" s="78"/>
      <c r="DH38" s="78"/>
      <c r="DI38" s="78"/>
      <c r="DJ38" s="78"/>
      <c r="DK38" s="78"/>
      <c r="DL38" s="78"/>
      <c r="DM38" s="78"/>
      <c r="DN38" s="78"/>
      <c r="DO38" s="78"/>
      <c r="DP38" s="78"/>
      <c r="DQ38" s="78"/>
      <c r="DR38" s="78"/>
      <c r="DS38" s="78"/>
      <c r="DT38" s="78"/>
      <c r="DU38" s="78"/>
      <c r="DV38" s="78"/>
      <c r="DW38" s="78"/>
      <c r="DX38" s="78"/>
      <c r="DY38" s="78"/>
      <c r="DZ38" s="78"/>
      <c r="EA38" s="78"/>
      <c r="EB38" s="78"/>
      <c r="EC38" s="78"/>
      <c r="ED38" s="78"/>
      <c r="EE38" s="78"/>
      <c r="EF38" s="78"/>
      <c r="EG38" s="78"/>
      <c r="EH38" s="78"/>
      <c r="EI38" s="78"/>
      <c r="EJ38" s="78"/>
      <c r="EK38" s="78"/>
      <c r="EL38" s="78"/>
      <c r="EM38" s="78"/>
      <c r="EN38" s="78"/>
      <c r="EO38" s="78"/>
      <c r="EP38" s="78"/>
      <c r="EQ38" s="78"/>
      <c r="ER38" s="78"/>
      <c r="ES38" s="78"/>
      <c r="ET38" s="78"/>
      <c r="EU38" s="78"/>
      <c r="EV38" s="78"/>
      <c r="EW38" s="78"/>
      <c r="EX38" s="78"/>
      <c r="EY38" s="78"/>
      <c r="EZ38" s="78"/>
      <c r="FA38" s="78"/>
      <c r="FB38" s="78"/>
      <c r="FC38" s="78"/>
      <c r="FD38" s="78"/>
      <c r="FE38" s="78"/>
      <c r="FF38" s="78"/>
      <c r="FG38" s="78"/>
      <c r="FH38" s="78"/>
      <c r="FI38" s="78"/>
      <c r="FJ38" s="78"/>
      <c r="FK38" s="78"/>
      <c r="FL38" s="78"/>
      <c r="FM38" s="78"/>
      <c r="FN38" s="78"/>
      <c r="FO38" s="78"/>
      <c r="FP38" s="78"/>
      <c r="FQ38" s="78"/>
      <c r="FR38" s="78"/>
      <c r="FS38" s="78"/>
      <c r="FT38" s="78"/>
      <c r="FU38" s="78"/>
      <c r="FV38" s="78"/>
      <c r="FW38" s="78"/>
      <c r="FX38" s="78"/>
      <c r="FY38" s="78"/>
      <c r="FZ38" s="78"/>
      <c r="GA38" s="78"/>
      <c r="GB38" s="78"/>
      <c r="GC38" s="78"/>
      <c r="GD38" s="78"/>
      <c r="GE38" s="78"/>
      <c r="GF38" s="78"/>
      <c r="GG38" s="78"/>
      <c r="GH38" s="78"/>
      <c r="GI38" s="78"/>
      <c r="GJ38" s="78"/>
      <c r="GK38" s="78"/>
      <c r="GL38" s="78"/>
      <c r="GM38" s="78"/>
      <c r="GN38" s="78"/>
      <c r="GO38" s="78"/>
      <c r="GP38" s="78"/>
      <c r="GQ38" s="78"/>
      <c r="GR38" s="78"/>
      <c r="GS38" s="78"/>
      <c r="GT38" s="78"/>
      <c r="GU38" s="78"/>
      <c r="GV38" s="78"/>
      <c r="GW38" s="78"/>
      <c r="GX38" s="78"/>
      <c r="GY38" s="78"/>
      <c r="GZ38" s="78"/>
      <c r="HA38" s="78"/>
      <c r="HB38" s="78"/>
      <c r="HC38" s="78"/>
      <c r="HD38" s="78"/>
      <c r="HE38" s="78"/>
      <c r="HF38" s="78"/>
      <c r="HG38" s="78"/>
      <c r="HH38" s="78"/>
      <c r="HI38" s="78"/>
      <c r="HJ38" s="78"/>
      <c r="HK38" s="78"/>
      <c r="HL38" s="78"/>
      <c r="HM38" s="78"/>
      <c r="HN38" s="78"/>
      <c r="HO38" s="78"/>
      <c r="HP38" s="78"/>
      <c r="HQ38" s="78"/>
      <c r="HR38" s="78"/>
      <c r="HS38" s="78"/>
      <c r="HT38" s="78"/>
      <c r="HU38" s="78"/>
      <c r="HV38" s="78"/>
      <c r="HW38" s="78"/>
      <c r="HX38" s="78"/>
      <c r="HY38" s="78"/>
      <c r="HZ38" s="78"/>
      <c r="IA38" s="78"/>
      <c r="IB38" s="78"/>
      <c r="IC38" s="78"/>
      <c r="ID38" s="78"/>
      <c r="IE38" s="78"/>
      <c r="IF38" s="78"/>
      <c r="IG38" s="78"/>
      <c r="IH38" s="78"/>
      <c r="II38" s="78"/>
      <c r="IJ38" s="78"/>
      <c r="IK38" s="78"/>
      <c r="IL38" s="78"/>
      <c r="IM38" s="78"/>
      <c r="IN38" s="78"/>
      <c r="IO38" s="78"/>
      <c r="IP38" s="78"/>
      <c r="IQ38" s="78"/>
      <c r="IR38" s="78"/>
      <c r="IS38" s="78"/>
      <c r="IT38" s="78"/>
      <c r="IU38" s="78"/>
      <c r="IV38" s="78"/>
      <c r="IW38" s="78"/>
      <c r="IX38" s="78"/>
      <c r="IY38" s="78"/>
      <c r="IZ38" s="78"/>
      <c r="JA38" s="78"/>
      <c r="JB38" s="78"/>
      <c r="JC38" s="78"/>
      <c r="JD38" s="78"/>
      <c r="JE38" s="78"/>
      <c r="JF38" s="78"/>
      <c r="JG38" s="78"/>
      <c r="JH38" s="78"/>
      <c r="JI38" s="78"/>
      <c r="JJ38" s="78"/>
      <c r="JK38" s="78"/>
      <c r="JL38" s="78"/>
      <c r="JM38" s="78"/>
      <c r="JN38" s="78"/>
      <c r="JO38" s="78"/>
      <c r="JP38" s="78"/>
      <c r="JQ38" s="78"/>
      <c r="JR38" s="78"/>
      <c r="JS38" s="78"/>
      <c r="JT38" s="78"/>
      <c r="JU38" s="78"/>
      <c r="JV38" s="78"/>
      <c r="JW38" s="78"/>
      <c r="JX38" s="78"/>
      <c r="JY38" s="78"/>
      <c r="JZ38" s="78"/>
      <c r="KA38" s="78"/>
      <c r="KB38" s="78"/>
      <c r="KC38" s="78"/>
      <c r="KD38" s="78"/>
      <c r="KE38" s="78"/>
      <c r="KF38" s="78"/>
      <c r="KG38" s="78"/>
      <c r="KH38" s="78"/>
      <c r="KI38" s="78"/>
      <c r="KJ38" s="78"/>
      <c r="KK38" s="78"/>
      <c r="KL38" s="78"/>
      <c r="KM38" s="78"/>
      <c r="KN38" s="78"/>
      <c r="KO38" s="78"/>
      <c r="KP38" s="78"/>
      <c r="KQ38" s="78"/>
      <c r="KR38" s="78"/>
      <c r="KS38" s="78"/>
      <c r="KT38" s="78"/>
      <c r="KU38" s="78"/>
      <c r="KV38" s="78"/>
      <c r="KW38" s="78"/>
      <c r="KX38" s="78"/>
      <c r="KY38" s="78"/>
      <c r="KZ38" s="78"/>
      <c r="LA38" s="78"/>
      <c r="LB38" s="78"/>
      <c r="LC38" s="78"/>
      <c r="LD38" s="78"/>
      <c r="LE38" s="78"/>
      <c r="LF38" s="78"/>
      <c r="LG38" s="78"/>
      <c r="LH38" s="78"/>
      <c r="LI38" s="78"/>
      <c r="LJ38" s="78"/>
      <c r="LK38" s="78"/>
      <c r="LL38" s="78"/>
      <c r="LM38" s="78"/>
      <c r="LN38" s="78"/>
      <c r="LO38" s="78"/>
      <c r="LP38" s="78"/>
      <c r="LQ38" s="78"/>
      <c r="LR38" s="78"/>
      <c r="LS38" s="78"/>
      <c r="LT38" s="78"/>
      <c r="LU38" s="78"/>
      <c r="LV38" s="78"/>
      <c r="LW38" s="78"/>
      <c r="LX38" s="78"/>
      <c r="LY38" s="78"/>
      <c r="LZ38" s="78"/>
      <c r="MA38" s="78"/>
      <c r="MB38" s="78"/>
      <c r="MC38" s="78"/>
      <c r="MD38" s="78"/>
      <c r="ME38" s="78"/>
      <c r="MF38" s="78"/>
      <c r="MG38" s="78"/>
      <c r="MH38" s="78"/>
      <c r="MI38" s="78"/>
      <c r="MJ38" s="78"/>
      <c r="MK38" s="78"/>
      <c r="ML38" s="78"/>
      <c r="MM38" s="78"/>
      <c r="MN38" s="78"/>
      <c r="MO38" s="78"/>
      <c r="MP38" s="78"/>
      <c r="MQ38" s="78"/>
      <c r="MR38" s="78"/>
      <c r="MS38" s="78"/>
      <c r="MT38" s="78"/>
      <c r="MU38" s="78"/>
      <c r="MV38" s="78"/>
      <c r="MW38" s="78"/>
      <c r="MX38" s="78"/>
      <c r="MY38" s="78"/>
      <c r="MZ38" s="78"/>
      <c r="NA38" s="78"/>
      <c r="NB38" s="78"/>
      <c r="NC38" s="78"/>
      <c r="ND38" s="78"/>
      <c r="NE38" s="78"/>
      <c r="NF38" s="78"/>
      <c r="NG38" s="78"/>
      <c r="NH38" s="78"/>
      <c r="NI38" s="78"/>
      <c r="NJ38" s="78"/>
      <c r="NK38" s="78"/>
      <c r="NL38" s="78"/>
      <c r="NM38" s="78"/>
      <c r="NN38" s="78"/>
      <c r="NO38" s="78"/>
      <c r="NP38" s="78"/>
      <c r="NQ38" s="78"/>
      <c r="NR38" s="78"/>
      <c r="NS38" s="78"/>
      <c r="NT38" s="78"/>
      <c r="NU38" s="78"/>
      <c r="NV38" s="78"/>
      <c r="NW38" s="78"/>
      <c r="NX38" s="78"/>
      <c r="NY38" s="78"/>
      <c r="NZ38" s="78"/>
      <c r="OA38" s="78"/>
      <c r="OB38" s="78"/>
      <c r="OC38" s="78"/>
      <c r="OD38" s="78"/>
      <c r="OE38" s="78"/>
      <c r="OF38" s="78"/>
      <c r="OG38" s="78"/>
      <c r="OH38" s="78"/>
      <c r="OI38" s="78"/>
      <c r="OJ38" s="78"/>
      <c r="OK38" s="78"/>
      <c r="OL38" s="78"/>
      <c r="OM38" s="78"/>
      <c r="ON38" s="78"/>
      <c r="OO38" s="78"/>
      <c r="OP38" s="78"/>
      <c r="OQ38" s="78"/>
      <c r="OR38" s="78"/>
      <c r="OS38" s="78"/>
      <c r="OT38" s="78"/>
      <c r="OU38" s="78"/>
      <c r="OV38" s="78"/>
      <c r="OW38" s="78"/>
      <c r="OX38" s="78"/>
      <c r="OY38" s="78"/>
      <c r="OZ38" s="78"/>
      <c r="PA38" s="78"/>
      <c r="PB38" s="78"/>
      <c r="PC38" s="78"/>
      <c r="PD38" s="78"/>
      <c r="PE38" s="78"/>
      <c r="PF38" s="78"/>
      <c r="PG38" s="78"/>
      <c r="PH38" s="78"/>
      <c r="PI38" s="78"/>
      <c r="PJ38" s="78"/>
      <c r="PK38" s="78"/>
      <c r="PL38" s="78"/>
      <c r="PM38" s="78"/>
      <c r="PN38" s="78"/>
      <c r="PO38" s="78"/>
      <c r="PP38" s="78"/>
      <c r="PQ38" s="78"/>
      <c r="PR38" s="78"/>
      <c r="PS38" s="78"/>
      <c r="PT38" s="78"/>
      <c r="PU38" s="78"/>
      <c r="PV38" s="78"/>
      <c r="PW38" s="78"/>
      <c r="PX38" s="78"/>
      <c r="PY38" s="78"/>
      <c r="PZ38" s="78"/>
      <c r="QA38" s="78"/>
      <c r="QB38" s="78"/>
      <c r="QC38" s="78"/>
      <c r="QD38" s="78"/>
      <c r="QE38" s="78"/>
      <c r="QF38" s="78"/>
      <c r="QG38" s="78"/>
      <c r="QH38" s="78"/>
      <c r="QI38" s="78"/>
      <c r="QJ38" s="78"/>
      <c r="QK38" s="78"/>
      <c r="QL38" s="78"/>
      <c r="QM38" s="78"/>
      <c r="QN38" s="78"/>
      <c r="QO38" s="78"/>
      <c r="QP38" s="78"/>
      <c r="QQ38" s="78"/>
      <c r="QR38" s="78"/>
      <c r="QS38" s="78"/>
      <c r="QT38" s="78"/>
      <c r="QU38" s="78"/>
      <c r="QV38" s="78"/>
      <c r="QW38" s="78"/>
      <c r="QX38" s="78"/>
      <c r="QY38" s="78"/>
      <c r="QZ38" s="78"/>
      <c r="RA38" s="78"/>
      <c r="RB38" s="78"/>
      <c r="RC38" s="78"/>
      <c r="RD38" s="78"/>
      <c r="RE38" s="78"/>
      <c r="RF38" s="78"/>
      <c r="RG38" s="78"/>
      <c r="RH38" s="78"/>
      <c r="RI38" s="78"/>
      <c r="RJ38" s="78"/>
      <c r="RK38" s="78"/>
      <c r="RL38" s="78"/>
      <c r="RM38" s="78"/>
      <c r="RN38" s="78"/>
      <c r="RO38" s="78"/>
      <c r="RP38" s="78"/>
      <c r="RQ38" s="78"/>
      <c r="RR38" s="78"/>
      <c r="RS38" s="78"/>
      <c r="RT38" s="78"/>
      <c r="RU38" s="78"/>
      <c r="RV38" s="78"/>
      <c r="RW38" s="78"/>
      <c r="RX38" s="78"/>
      <c r="RY38" s="78"/>
      <c r="RZ38" s="78"/>
      <c r="SA38" s="78"/>
      <c r="SB38" s="78"/>
      <c r="SC38" s="78"/>
      <c r="SD38" s="78"/>
      <c r="SE38" s="78"/>
      <c r="SF38" s="78"/>
      <c r="SG38" s="78"/>
      <c r="SH38" s="78"/>
      <c r="SI38" s="78"/>
      <c r="SJ38" s="78"/>
      <c r="SK38" s="78"/>
      <c r="SL38" s="78"/>
      <c r="SM38" s="78"/>
      <c r="SN38" s="78"/>
      <c r="SO38" s="78"/>
      <c r="SP38" s="78"/>
      <c r="SQ38" s="78"/>
      <c r="SR38" s="78"/>
      <c r="SS38" s="78"/>
      <c r="ST38" s="78"/>
      <c r="SU38" s="78"/>
      <c r="SV38" s="78"/>
      <c r="SW38" s="78"/>
      <c r="SX38" s="78"/>
      <c r="SY38" s="78"/>
      <c r="SZ38" s="78"/>
      <c r="TA38" s="78"/>
      <c r="TB38" s="78"/>
      <c r="TC38" s="78"/>
      <c r="TD38" s="78"/>
      <c r="TE38" s="78"/>
      <c r="TF38" s="78"/>
      <c r="TG38" s="78"/>
      <c r="TH38" s="78"/>
      <c r="TI38" s="78"/>
      <c r="TJ38" s="78"/>
      <c r="TK38" s="78"/>
      <c r="TL38" s="78"/>
      <c r="TM38" s="78"/>
      <c r="TN38" s="78"/>
      <c r="TO38" s="78"/>
      <c r="TP38" s="78"/>
      <c r="TQ38" s="78"/>
      <c r="TR38" s="78"/>
      <c r="TS38" s="78"/>
      <c r="TT38" s="78"/>
      <c r="TU38" s="78"/>
      <c r="TV38" s="78"/>
      <c r="TW38" s="78"/>
      <c r="TX38" s="78"/>
      <c r="TY38" s="78"/>
      <c r="TZ38" s="78"/>
      <c r="UA38" s="78"/>
      <c r="UB38" s="78"/>
      <c r="UC38" s="78"/>
      <c r="UD38" s="78"/>
      <c r="UE38" s="78"/>
      <c r="UF38" s="78"/>
      <c r="UG38" s="78"/>
      <c r="UH38" s="78"/>
      <c r="UI38" s="78"/>
      <c r="UJ38" s="78"/>
      <c r="UK38" s="78"/>
      <c r="UL38" s="78"/>
      <c r="UM38" s="78"/>
      <c r="UN38" s="78"/>
      <c r="UO38" s="78"/>
      <c r="UP38" s="78"/>
      <c r="UQ38" s="78"/>
      <c r="UR38" s="78"/>
      <c r="US38" s="78"/>
      <c r="UT38" s="78"/>
      <c r="UU38" s="78"/>
      <c r="UV38" s="78"/>
      <c r="UW38" s="78"/>
      <c r="UX38" s="78"/>
      <c r="UY38" s="78"/>
      <c r="UZ38" s="78"/>
      <c r="VA38" s="78"/>
      <c r="VB38" s="78"/>
      <c r="VC38" s="78"/>
      <c r="VD38" s="78"/>
      <c r="VE38" s="78"/>
      <c r="VF38" s="78"/>
      <c r="VG38" s="78"/>
      <c r="VH38" s="78"/>
      <c r="VI38" s="78"/>
      <c r="VJ38" s="78"/>
      <c r="VK38" s="78"/>
      <c r="VL38" s="78"/>
      <c r="VM38" s="78"/>
      <c r="VN38" s="78"/>
      <c r="VO38" s="78"/>
      <c r="VP38" s="78"/>
      <c r="VQ38" s="78"/>
      <c r="VR38" s="78"/>
      <c r="VS38" s="78"/>
      <c r="VT38" s="78"/>
      <c r="VU38" s="78"/>
      <c r="VV38" s="78"/>
      <c r="VW38" s="78"/>
      <c r="VX38" s="78"/>
      <c r="VY38" s="78"/>
      <c r="VZ38" s="78"/>
      <c r="WA38" s="78"/>
      <c r="WB38" s="78"/>
      <c r="WC38" s="78"/>
      <c r="WD38" s="78"/>
      <c r="WE38" s="78"/>
      <c r="WF38" s="78"/>
      <c r="WG38" s="78"/>
      <c r="WH38" s="78"/>
      <c r="WI38" s="78"/>
      <c r="WJ38" s="78"/>
      <c r="WK38" s="78"/>
      <c r="WL38" s="78"/>
      <c r="WM38" s="78"/>
      <c r="WN38" s="78"/>
      <c r="WO38" s="78"/>
      <c r="WP38" s="78"/>
      <c r="WQ38" s="78"/>
      <c r="WR38" s="78"/>
      <c r="WS38" s="78"/>
      <c r="WT38" s="78"/>
      <c r="WU38" s="78"/>
      <c r="WV38" s="78"/>
      <c r="WW38" s="78"/>
      <c r="WX38" s="78"/>
      <c r="WY38" s="78"/>
      <c r="WZ38" s="78"/>
      <c r="XA38" s="78"/>
      <c r="XB38" s="78"/>
      <c r="XC38" s="78"/>
      <c r="XD38" s="78"/>
      <c r="XE38" s="78"/>
      <c r="XF38" s="78"/>
      <c r="XG38" s="78"/>
      <c r="XH38" s="78"/>
      <c r="XI38" s="78"/>
      <c r="XJ38" s="78"/>
      <c r="XK38" s="78"/>
      <c r="XL38" s="78"/>
      <c r="XM38" s="78"/>
      <c r="XN38" s="78"/>
      <c r="XO38" s="78"/>
      <c r="XP38" s="78"/>
      <c r="XQ38" s="78"/>
      <c r="XR38" s="78"/>
      <c r="XS38" s="78"/>
      <c r="XT38" s="78"/>
      <c r="XU38" s="78"/>
      <c r="XV38" s="78"/>
      <c r="XW38" s="78"/>
      <c r="XX38" s="78"/>
      <c r="XY38" s="78"/>
      <c r="XZ38" s="78"/>
      <c r="YA38" s="78"/>
      <c r="YB38" s="78"/>
      <c r="YC38" s="78"/>
      <c r="YD38" s="78"/>
      <c r="YE38" s="78"/>
      <c r="YF38" s="78"/>
      <c r="YG38" s="78"/>
      <c r="YH38" s="78"/>
      <c r="YI38" s="78"/>
      <c r="YJ38" s="78"/>
      <c r="YK38" s="78"/>
      <c r="YL38" s="78"/>
      <c r="YM38" s="78"/>
      <c r="YN38" s="78"/>
      <c r="YO38" s="78"/>
      <c r="YP38" s="78"/>
      <c r="YQ38" s="78"/>
      <c r="YR38" s="78"/>
      <c r="YS38" s="78"/>
      <c r="YT38" s="78"/>
      <c r="YU38" s="78"/>
      <c r="YV38" s="78"/>
      <c r="YW38" s="78"/>
      <c r="YX38" s="78"/>
      <c r="YY38" s="78"/>
      <c r="YZ38" s="78"/>
      <c r="ZA38" s="78"/>
      <c r="ZB38" s="78"/>
      <c r="ZC38" s="78"/>
      <c r="ZD38" s="78"/>
      <c r="ZE38" s="78"/>
      <c r="ZF38" s="78"/>
      <c r="ZG38" s="78"/>
      <c r="ZH38" s="78"/>
      <c r="ZI38" s="78"/>
      <c r="ZJ38" s="78"/>
      <c r="ZK38" s="78"/>
      <c r="ZL38" s="78"/>
      <c r="ZM38" s="78"/>
      <c r="ZN38" s="78"/>
      <c r="ZO38" s="78"/>
      <c r="ZP38" s="78"/>
      <c r="ZQ38" s="78"/>
      <c r="ZR38" s="78"/>
      <c r="ZS38" s="78"/>
      <c r="ZT38" s="78"/>
      <c r="ZU38" s="78"/>
      <c r="ZV38" s="78"/>
      <c r="ZW38" s="78"/>
      <c r="ZX38" s="78"/>
      <c r="ZY38" s="78"/>
      <c r="ZZ38" s="78"/>
      <c r="AAA38" s="78"/>
      <c r="AAB38" s="78"/>
      <c r="AAC38" s="78"/>
      <c r="AAD38" s="78"/>
      <c r="AAE38" s="78"/>
      <c r="AAF38" s="78"/>
      <c r="AAG38" s="78"/>
      <c r="AAH38" s="78"/>
      <c r="AAI38" s="78"/>
      <c r="AAJ38" s="78"/>
      <c r="AAK38" s="78"/>
      <c r="AAL38" s="78"/>
      <c r="AAM38" s="78"/>
      <c r="AAN38" s="78"/>
      <c r="AAO38" s="78"/>
      <c r="AAP38" s="78"/>
      <c r="AAQ38" s="78"/>
      <c r="AAR38" s="78"/>
      <c r="AAS38" s="78"/>
      <c r="AAT38" s="78"/>
      <c r="AAU38" s="78"/>
      <c r="AAV38" s="78"/>
      <c r="AAW38" s="78"/>
      <c r="AAX38" s="78"/>
      <c r="AAY38" s="78"/>
      <c r="AAZ38" s="78"/>
      <c r="ABA38" s="78"/>
      <c r="ABB38" s="78"/>
      <c r="ABC38" s="78"/>
      <c r="ABD38" s="78"/>
      <c r="ABE38" s="78"/>
      <c r="ABF38" s="78"/>
      <c r="ABG38" s="78"/>
      <c r="ABH38" s="78"/>
      <c r="ABI38" s="78"/>
      <c r="ABJ38" s="78"/>
      <c r="ABK38" s="78"/>
      <c r="ABL38" s="78"/>
      <c r="ABM38" s="78"/>
      <c r="ABN38" s="78"/>
      <c r="ABO38" s="78"/>
      <c r="ABP38" s="78"/>
      <c r="ABQ38" s="78"/>
      <c r="ABR38" s="78"/>
      <c r="ABS38" s="78"/>
      <c r="ABT38" s="78"/>
      <c r="ABU38" s="78"/>
      <c r="ABV38" s="78"/>
      <c r="ABW38" s="78"/>
      <c r="ABX38" s="78"/>
      <c r="ABY38" s="78"/>
      <c r="ABZ38" s="78"/>
      <c r="ACA38" s="78"/>
      <c r="ACB38" s="78"/>
      <c r="ACC38" s="78"/>
      <c r="ACD38" s="78"/>
      <c r="ACE38" s="78"/>
      <c r="ACF38" s="78"/>
      <c r="ACG38" s="78"/>
      <c r="ACH38" s="78"/>
      <c r="ACI38" s="78"/>
      <c r="ACJ38" s="78"/>
      <c r="ACK38" s="78"/>
      <c r="ACL38" s="78"/>
      <c r="ACM38" s="78"/>
      <c r="ACN38" s="78"/>
      <c r="ACO38" s="78"/>
      <c r="ACP38" s="78"/>
      <c r="ACQ38" s="78"/>
      <c r="ACR38" s="78"/>
      <c r="ACS38" s="78"/>
      <c r="ACT38" s="78"/>
      <c r="ACU38" s="78"/>
      <c r="ACV38" s="78"/>
      <c r="ACW38" s="78"/>
      <c r="ACX38" s="78"/>
      <c r="ACY38" s="78"/>
      <c r="ACZ38" s="78"/>
      <c r="ADA38" s="78"/>
      <c r="ADB38" s="78"/>
      <c r="ADC38" s="78"/>
      <c r="ADD38" s="78"/>
      <c r="ADE38" s="78"/>
      <c r="ADF38" s="78"/>
      <c r="ADG38" s="78"/>
      <c r="ADH38" s="78"/>
      <c r="ADI38" s="78"/>
      <c r="ADJ38" s="78"/>
      <c r="ADK38" s="78"/>
      <c r="ADL38" s="78"/>
      <c r="ADM38" s="78"/>
      <c r="ADN38" s="78"/>
      <c r="ADO38" s="78"/>
      <c r="ADP38" s="78"/>
      <c r="ADQ38" s="78"/>
      <c r="ADR38" s="78"/>
      <c r="ADS38" s="78"/>
      <c r="ADT38" s="78"/>
      <c r="ADU38" s="78"/>
      <c r="ADV38" s="78"/>
      <c r="ADW38" s="78"/>
      <c r="ADX38" s="78"/>
      <c r="ADY38" s="78"/>
      <c r="ADZ38" s="78"/>
      <c r="AEA38" s="78"/>
      <c r="AEB38" s="78"/>
      <c r="AEC38" s="78"/>
      <c r="AED38" s="78"/>
      <c r="AEE38" s="78"/>
      <c r="AEF38" s="78"/>
      <c r="AEG38" s="78"/>
      <c r="AEH38" s="78"/>
      <c r="AEI38" s="78"/>
      <c r="AEJ38" s="78"/>
      <c r="AEK38" s="78"/>
      <c r="AEL38" s="78"/>
      <c r="AEM38" s="78"/>
      <c r="AEN38" s="78"/>
      <c r="AEO38" s="78"/>
      <c r="AEP38" s="78"/>
      <c r="AEQ38" s="78"/>
      <c r="AER38" s="78"/>
      <c r="AES38" s="78"/>
      <c r="AET38" s="78"/>
      <c r="AEU38" s="78"/>
      <c r="AEV38" s="78"/>
      <c r="AEW38" s="78"/>
      <c r="AEX38" s="78"/>
      <c r="AEY38" s="78"/>
      <c r="AEZ38" s="78"/>
      <c r="AFA38" s="78"/>
      <c r="AFB38" s="78"/>
      <c r="AFC38" s="78"/>
      <c r="AFD38" s="78"/>
      <c r="AFE38" s="78"/>
      <c r="AFF38" s="78"/>
      <c r="AFG38" s="78"/>
      <c r="AFH38" s="78"/>
      <c r="AFI38" s="78"/>
      <c r="AFJ38" s="78"/>
      <c r="AFK38" s="78"/>
      <c r="AFL38" s="78"/>
      <c r="AFM38" s="78"/>
      <c r="AFN38" s="78"/>
      <c r="AFO38" s="78"/>
      <c r="AFP38" s="78"/>
      <c r="AFQ38" s="78"/>
      <c r="AFR38" s="78"/>
      <c r="AFS38" s="78"/>
      <c r="AFT38" s="78"/>
      <c r="AFU38" s="78"/>
      <c r="AFV38" s="78"/>
      <c r="AFW38" s="78"/>
      <c r="AFX38" s="78"/>
      <c r="AFY38" s="78"/>
      <c r="AFZ38" s="78"/>
      <c r="AGA38" s="78"/>
      <c r="AGB38" s="78"/>
      <c r="AGC38" s="78"/>
      <c r="AGD38" s="78"/>
      <c r="AGE38" s="78"/>
      <c r="AGF38" s="78"/>
      <c r="AGG38" s="78"/>
      <c r="AGH38" s="78"/>
      <c r="AGI38" s="78"/>
      <c r="AGJ38" s="78"/>
      <c r="AGK38" s="78"/>
      <c r="AGL38" s="78"/>
      <c r="AGM38" s="78"/>
      <c r="AGN38" s="78"/>
      <c r="AGO38" s="78"/>
      <c r="AGP38" s="78"/>
      <c r="AGQ38" s="78"/>
      <c r="AGR38" s="78"/>
      <c r="AGS38" s="78"/>
      <c r="AGT38" s="78"/>
      <c r="AGU38" s="78"/>
      <c r="AGV38" s="78"/>
      <c r="AGW38" s="78"/>
      <c r="AGX38" s="78"/>
      <c r="AGY38" s="78"/>
      <c r="AGZ38" s="78"/>
      <c r="AHA38" s="78"/>
      <c r="AHB38" s="78"/>
      <c r="AHC38" s="78"/>
      <c r="AHD38" s="78"/>
      <c r="AHE38" s="78"/>
      <c r="AHF38" s="78"/>
      <c r="AHG38" s="78"/>
      <c r="AHH38" s="78"/>
      <c r="AHI38" s="78"/>
      <c r="AHJ38" s="78"/>
      <c r="AHK38" s="78"/>
      <c r="AHL38" s="78"/>
      <c r="AHM38" s="78"/>
      <c r="AHN38" s="78"/>
      <c r="AHO38" s="78"/>
      <c r="AHP38" s="78"/>
      <c r="AHQ38" s="78"/>
      <c r="AHR38" s="78"/>
      <c r="AHS38" s="78"/>
      <c r="AHT38" s="78"/>
      <c r="AHU38" s="78"/>
      <c r="AHV38" s="78"/>
      <c r="AHW38" s="78"/>
      <c r="AHX38" s="78"/>
      <c r="AHY38" s="78"/>
      <c r="AHZ38" s="78"/>
      <c r="AIA38" s="78"/>
      <c r="AIB38" s="78"/>
      <c r="AIC38" s="78"/>
      <c r="AID38" s="78"/>
      <c r="AIE38" s="78"/>
      <c r="AIF38" s="78"/>
      <c r="AIG38" s="78"/>
      <c r="AIH38" s="78"/>
      <c r="AII38" s="78"/>
      <c r="AIJ38" s="78"/>
      <c r="AIK38" s="78"/>
      <c r="AIL38" s="78"/>
      <c r="AIM38" s="78"/>
      <c r="AIN38" s="78"/>
      <c r="AIO38" s="78"/>
      <c r="AIP38" s="78"/>
      <c r="AIQ38" s="78"/>
      <c r="AIR38" s="78"/>
      <c r="AIS38" s="78"/>
      <c r="AIT38" s="78"/>
      <c r="AIU38" s="78"/>
      <c r="AIV38" s="78"/>
      <c r="AIW38" s="78"/>
      <c r="AIX38" s="78"/>
      <c r="AIY38" s="78"/>
      <c r="AIZ38" s="78"/>
      <c r="AJA38" s="78"/>
      <c r="AJB38" s="78"/>
      <c r="AJC38" s="78"/>
      <c r="AJD38" s="78"/>
      <c r="AJE38" s="78"/>
      <c r="AJF38" s="78"/>
      <c r="AJG38" s="78"/>
      <c r="AJH38" s="78"/>
      <c r="AJI38" s="78"/>
      <c r="AJJ38" s="78"/>
      <c r="AJK38" s="78"/>
      <c r="AJL38" s="78"/>
      <c r="AJM38" s="78"/>
      <c r="AJN38" s="78"/>
      <c r="AJO38" s="78"/>
      <c r="AJP38" s="78"/>
      <c r="AJQ38" s="78"/>
      <c r="AJR38" s="78"/>
      <c r="AJS38" s="78"/>
      <c r="AJT38" s="78"/>
      <c r="AJU38" s="78"/>
      <c r="AJV38" s="78"/>
      <c r="AJW38" s="78"/>
      <c r="AJX38" s="78"/>
      <c r="AJY38" s="78"/>
      <c r="AJZ38" s="78"/>
      <c r="AKA38" s="78"/>
      <c r="AKB38" s="78"/>
      <c r="AKC38" s="78"/>
      <c r="AKD38" s="78"/>
      <c r="AKE38" s="78"/>
      <c r="AKF38" s="78"/>
      <c r="AKG38" s="78"/>
      <c r="AKH38" s="78"/>
      <c r="AKI38" s="78"/>
      <c r="AKJ38" s="78"/>
      <c r="AKK38" s="78"/>
      <c r="AKL38" s="78"/>
      <c r="AKM38" s="78"/>
      <c r="AKN38" s="78"/>
      <c r="AKO38" s="78"/>
      <c r="AKP38" s="78"/>
      <c r="AKQ38" s="78"/>
      <c r="AKR38" s="78"/>
      <c r="AKS38" s="78"/>
      <c r="AKT38" s="78"/>
      <c r="AKU38" s="78"/>
      <c r="AKV38" s="78"/>
      <c r="AKW38" s="78"/>
      <c r="AKX38" s="78"/>
      <c r="AKY38" s="78"/>
      <c r="AKZ38" s="78"/>
      <c r="ALA38" s="78"/>
      <c r="ALB38" s="78"/>
      <c r="ALC38" s="78"/>
      <c r="ALD38" s="78"/>
      <c r="ALE38" s="78"/>
      <c r="ALF38" s="78"/>
      <c r="ALG38" s="78"/>
      <c r="ALH38" s="78"/>
      <c r="ALI38" s="78"/>
      <c r="ALJ38" s="78"/>
      <c r="ALK38" s="78"/>
      <c r="ALL38" s="78"/>
      <c r="ALM38" s="78"/>
      <c r="ALN38" s="78"/>
      <c r="ALO38" s="78"/>
      <c r="ALP38" s="78"/>
      <c r="ALQ38" s="78"/>
      <c r="ALR38" s="78"/>
      <c r="ALS38" s="78"/>
      <c r="ALT38" s="78"/>
      <c r="ALU38" s="78"/>
      <c r="ALV38" s="78"/>
      <c r="ALW38" s="78"/>
      <c r="ALX38" s="78"/>
      <c r="ALY38" s="78"/>
      <c r="ALZ38" s="78"/>
      <c r="AMA38" s="78"/>
      <c r="AMB38" s="78"/>
      <c r="AMC38" s="78"/>
      <c r="AMD38" s="78"/>
      <c r="AME38" s="78"/>
      <c r="AMF38" s="78"/>
      <c r="AMG38" s="78"/>
      <c r="AMH38" s="78"/>
      <c r="AMI38" s="78"/>
      <c r="AMJ38" s="78"/>
      <c r="AMK38" s="78"/>
      <c r="AML38" s="78"/>
      <c r="AMM38" s="78"/>
      <c r="AMN38" s="78"/>
    </row>
    <row r="39" spans="1:1028" s="62" customFormat="1" ht="16.5" thickBot="1">
      <c r="A39" s="355"/>
      <c r="B39" s="442" t="s">
        <v>460</v>
      </c>
      <c r="C39" s="401"/>
      <c r="D39" s="401"/>
      <c r="E39" s="401"/>
      <c r="F39" s="469"/>
      <c r="G39" s="443">
        <f>SUM(G35:G37)</f>
        <v>19066.65984</v>
      </c>
      <c r="H39" s="169"/>
      <c r="I39" s="401"/>
      <c r="J39" s="469"/>
      <c r="K39" s="443">
        <f>SUM(K35:K37)</f>
        <v>73933.591679999998</v>
      </c>
      <c r="L39" s="169"/>
      <c r="M39" s="401"/>
      <c r="N39" s="481"/>
      <c r="O39" s="441"/>
      <c r="P39" s="441"/>
      <c r="Q39" s="480"/>
      <c r="R39" s="480"/>
      <c r="S39" s="480"/>
      <c r="T39" s="78"/>
      <c r="U39" s="78"/>
      <c r="V39" s="78"/>
      <c r="W39" s="78"/>
      <c r="X39" s="78"/>
      <c r="Y39" s="78"/>
      <c r="Z39" s="78"/>
      <c r="AA39" s="78"/>
      <c r="AB39" s="78"/>
      <c r="AC39" s="78"/>
      <c r="AD39" s="78"/>
      <c r="AE39" s="78"/>
      <c r="AF39" s="78"/>
      <c r="AG39" s="78"/>
      <c r="AH39" s="78"/>
      <c r="AI39" s="78"/>
      <c r="AJ39" s="78"/>
      <c r="AK39" s="78"/>
      <c r="AL39" s="78"/>
      <c r="AM39" s="78"/>
      <c r="AN39" s="78"/>
      <c r="AO39" s="78"/>
      <c r="AP39" s="78"/>
      <c r="AQ39" s="78"/>
      <c r="AR39" s="78"/>
      <c r="AS39" s="78"/>
      <c r="AT39" s="78"/>
      <c r="AU39" s="78"/>
      <c r="AV39" s="78"/>
      <c r="AW39" s="78"/>
      <c r="AX39" s="78"/>
      <c r="AY39" s="78"/>
      <c r="AZ39" s="78"/>
      <c r="BA39" s="78"/>
      <c r="BB39" s="78"/>
      <c r="BC39" s="78"/>
      <c r="BD39" s="78"/>
      <c r="BE39" s="78"/>
      <c r="BF39" s="78"/>
      <c r="BG39" s="78"/>
      <c r="BH39" s="78"/>
      <c r="BI39" s="78"/>
      <c r="BJ39" s="78"/>
      <c r="BK39" s="78"/>
      <c r="BL39" s="78"/>
      <c r="BM39" s="78"/>
      <c r="BN39" s="78"/>
      <c r="BO39" s="78"/>
      <c r="BP39" s="78"/>
      <c r="BQ39" s="78"/>
      <c r="BR39" s="78"/>
      <c r="BS39" s="78"/>
      <c r="BT39" s="78"/>
      <c r="BU39" s="78"/>
      <c r="BV39" s="78"/>
      <c r="BW39" s="78"/>
      <c r="BX39" s="78"/>
      <c r="BY39" s="78"/>
      <c r="BZ39" s="78"/>
      <c r="CA39" s="78"/>
      <c r="CB39" s="78"/>
      <c r="CC39" s="78"/>
      <c r="CD39" s="78"/>
      <c r="CE39" s="78"/>
      <c r="CF39" s="78"/>
      <c r="CG39" s="78"/>
      <c r="CH39" s="78"/>
      <c r="CI39" s="78"/>
      <c r="CJ39" s="78"/>
      <c r="CK39" s="78"/>
      <c r="CL39" s="78"/>
      <c r="CM39" s="78"/>
      <c r="CN39" s="78"/>
      <c r="CO39" s="78"/>
      <c r="CP39" s="78"/>
      <c r="CQ39" s="78"/>
      <c r="CR39" s="78"/>
      <c r="CS39" s="78"/>
      <c r="CT39" s="78"/>
      <c r="CU39" s="78"/>
      <c r="CV39" s="78"/>
      <c r="CW39" s="78"/>
      <c r="CX39" s="78"/>
      <c r="CY39" s="78"/>
      <c r="CZ39" s="78"/>
      <c r="DA39" s="78"/>
      <c r="DB39" s="78"/>
      <c r="DC39" s="78"/>
      <c r="DD39" s="78"/>
      <c r="DE39" s="78"/>
      <c r="DF39" s="78"/>
      <c r="DG39" s="78"/>
      <c r="DH39" s="78"/>
      <c r="DI39" s="78"/>
      <c r="DJ39" s="78"/>
      <c r="DK39" s="78"/>
      <c r="DL39" s="78"/>
      <c r="DM39" s="78"/>
      <c r="DN39" s="78"/>
      <c r="DO39" s="78"/>
      <c r="DP39" s="78"/>
      <c r="DQ39" s="78"/>
      <c r="DR39" s="78"/>
      <c r="DS39" s="78"/>
      <c r="DT39" s="78"/>
      <c r="DU39" s="78"/>
      <c r="DV39" s="78"/>
      <c r="DW39" s="78"/>
      <c r="DX39" s="78"/>
      <c r="DY39" s="78"/>
      <c r="DZ39" s="78"/>
      <c r="EA39" s="78"/>
      <c r="EB39" s="78"/>
      <c r="EC39" s="78"/>
      <c r="ED39" s="78"/>
      <c r="EE39" s="78"/>
      <c r="EF39" s="78"/>
      <c r="EG39" s="78"/>
      <c r="EH39" s="78"/>
      <c r="EI39" s="78"/>
      <c r="EJ39" s="78"/>
      <c r="EK39" s="78"/>
      <c r="EL39" s="78"/>
      <c r="EM39" s="78"/>
      <c r="EN39" s="78"/>
      <c r="EO39" s="78"/>
      <c r="EP39" s="78"/>
      <c r="EQ39" s="78"/>
      <c r="ER39" s="78"/>
      <c r="ES39" s="78"/>
      <c r="ET39" s="78"/>
      <c r="EU39" s="78"/>
      <c r="EV39" s="78"/>
      <c r="EW39" s="78"/>
      <c r="EX39" s="78"/>
      <c r="EY39" s="78"/>
      <c r="EZ39" s="78"/>
      <c r="FA39" s="78"/>
      <c r="FB39" s="78"/>
      <c r="FC39" s="78"/>
      <c r="FD39" s="78"/>
      <c r="FE39" s="78"/>
      <c r="FF39" s="78"/>
      <c r="FG39" s="78"/>
      <c r="FH39" s="78"/>
      <c r="FI39" s="78"/>
      <c r="FJ39" s="78"/>
      <c r="FK39" s="78"/>
      <c r="FL39" s="78"/>
      <c r="FM39" s="78"/>
      <c r="FN39" s="78"/>
      <c r="FO39" s="78"/>
      <c r="FP39" s="78"/>
      <c r="FQ39" s="78"/>
      <c r="FR39" s="78"/>
      <c r="FS39" s="78"/>
      <c r="FT39" s="78"/>
      <c r="FU39" s="78"/>
      <c r="FV39" s="78"/>
      <c r="FW39" s="78"/>
      <c r="FX39" s="78"/>
      <c r="FY39" s="78"/>
      <c r="FZ39" s="78"/>
      <c r="GA39" s="78"/>
      <c r="GB39" s="78"/>
      <c r="GC39" s="78"/>
      <c r="GD39" s="78"/>
      <c r="GE39" s="78"/>
      <c r="GF39" s="78"/>
      <c r="GG39" s="78"/>
      <c r="GH39" s="78"/>
      <c r="GI39" s="78"/>
      <c r="GJ39" s="78"/>
      <c r="GK39" s="78"/>
      <c r="GL39" s="78"/>
      <c r="GM39" s="78"/>
      <c r="GN39" s="78"/>
      <c r="GO39" s="78"/>
      <c r="GP39" s="78"/>
      <c r="GQ39" s="78"/>
      <c r="GR39" s="78"/>
      <c r="GS39" s="78"/>
      <c r="GT39" s="78"/>
      <c r="GU39" s="78"/>
      <c r="GV39" s="78"/>
      <c r="GW39" s="78"/>
      <c r="GX39" s="78"/>
      <c r="GY39" s="78"/>
      <c r="GZ39" s="78"/>
      <c r="HA39" s="78"/>
      <c r="HB39" s="78"/>
      <c r="HC39" s="78"/>
      <c r="HD39" s="78"/>
      <c r="HE39" s="78"/>
      <c r="HF39" s="78"/>
      <c r="HG39" s="78"/>
      <c r="HH39" s="78"/>
      <c r="HI39" s="78"/>
      <c r="HJ39" s="78"/>
      <c r="HK39" s="78"/>
      <c r="HL39" s="78"/>
      <c r="HM39" s="78"/>
      <c r="HN39" s="78"/>
      <c r="HO39" s="78"/>
      <c r="HP39" s="78"/>
      <c r="HQ39" s="78"/>
      <c r="HR39" s="78"/>
      <c r="HS39" s="78"/>
      <c r="HT39" s="78"/>
      <c r="HU39" s="78"/>
      <c r="HV39" s="78"/>
      <c r="HW39" s="78"/>
      <c r="HX39" s="78"/>
      <c r="HY39" s="78"/>
      <c r="HZ39" s="78"/>
      <c r="IA39" s="78"/>
      <c r="IB39" s="78"/>
      <c r="IC39" s="78"/>
      <c r="ID39" s="78"/>
      <c r="IE39" s="78"/>
      <c r="IF39" s="78"/>
      <c r="IG39" s="78"/>
      <c r="IH39" s="78"/>
      <c r="II39" s="78"/>
      <c r="IJ39" s="78"/>
      <c r="IK39" s="78"/>
      <c r="IL39" s="78"/>
      <c r="IM39" s="78"/>
      <c r="IN39" s="78"/>
      <c r="IO39" s="78"/>
      <c r="IP39" s="78"/>
      <c r="IQ39" s="78"/>
      <c r="IR39" s="78"/>
      <c r="IS39" s="78"/>
      <c r="IT39" s="78"/>
      <c r="IU39" s="78"/>
      <c r="IV39" s="78"/>
      <c r="IW39" s="78"/>
      <c r="IX39" s="78"/>
      <c r="IY39" s="78"/>
      <c r="IZ39" s="78"/>
      <c r="JA39" s="78"/>
      <c r="JB39" s="78"/>
      <c r="JC39" s="78"/>
      <c r="JD39" s="78"/>
      <c r="JE39" s="78"/>
      <c r="JF39" s="78"/>
      <c r="JG39" s="78"/>
      <c r="JH39" s="78"/>
      <c r="JI39" s="78"/>
      <c r="JJ39" s="78"/>
      <c r="JK39" s="78"/>
      <c r="JL39" s="78"/>
      <c r="JM39" s="78"/>
      <c r="JN39" s="78"/>
      <c r="JO39" s="78"/>
      <c r="JP39" s="78"/>
      <c r="JQ39" s="78"/>
      <c r="JR39" s="78"/>
      <c r="JS39" s="78"/>
      <c r="JT39" s="78"/>
      <c r="JU39" s="78"/>
      <c r="JV39" s="78"/>
      <c r="JW39" s="78"/>
      <c r="JX39" s="78"/>
      <c r="JY39" s="78"/>
      <c r="JZ39" s="78"/>
      <c r="KA39" s="78"/>
      <c r="KB39" s="78"/>
      <c r="KC39" s="78"/>
      <c r="KD39" s="78"/>
      <c r="KE39" s="78"/>
      <c r="KF39" s="78"/>
      <c r="KG39" s="78"/>
      <c r="KH39" s="78"/>
      <c r="KI39" s="78"/>
      <c r="KJ39" s="78"/>
      <c r="KK39" s="78"/>
      <c r="KL39" s="78"/>
      <c r="KM39" s="78"/>
      <c r="KN39" s="78"/>
      <c r="KO39" s="78"/>
      <c r="KP39" s="78"/>
      <c r="KQ39" s="78"/>
      <c r="KR39" s="78"/>
      <c r="KS39" s="78"/>
      <c r="KT39" s="78"/>
      <c r="KU39" s="78"/>
      <c r="KV39" s="78"/>
      <c r="KW39" s="78"/>
      <c r="KX39" s="78"/>
      <c r="KY39" s="78"/>
      <c r="KZ39" s="78"/>
      <c r="LA39" s="78"/>
      <c r="LB39" s="78"/>
      <c r="LC39" s="78"/>
      <c r="LD39" s="78"/>
      <c r="LE39" s="78"/>
      <c r="LF39" s="78"/>
      <c r="LG39" s="78"/>
      <c r="LH39" s="78"/>
      <c r="LI39" s="78"/>
      <c r="LJ39" s="78"/>
      <c r="LK39" s="78"/>
      <c r="LL39" s="78"/>
      <c r="LM39" s="78"/>
      <c r="LN39" s="78"/>
      <c r="LO39" s="78"/>
      <c r="LP39" s="78"/>
      <c r="LQ39" s="78"/>
      <c r="LR39" s="78"/>
      <c r="LS39" s="78"/>
      <c r="LT39" s="78"/>
      <c r="LU39" s="78"/>
      <c r="LV39" s="78"/>
      <c r="LW39" s="78"/>
      <c r="LX39" s="78"/>
      <c r="LY39" s="78"/>
      <c r="LZ39" s="78"/>
      <c r="MA39" s="78"/>
      <c r="MB39" s="78"/>
      <c r="MC39" s="78"/>
      <c r="MD39" s="78"/>
      <c r="ME39" s="78"/>
      <c r="MF39" s="78"/>
      <c r="MG39" s="78"/>
      <c r="MH39" s="78"/>
      <c r="MI39" s="78"/>
      <c r="MJ39" s="78"/>
      <c r="MK39" s="78"/>
      <c r="ML39" s="78"/>
      <c r="MM39" s="78"/>
      <c r="MN39" s="78"/>
      <c r="MO39" s="78"/>
      <c r="MP39" s="78"/>
      <c r="MQ39" s="78"/>
      <c r="MR39" s="78"/>
      <c r="MS39" s="78"/>
      <c r="MT39" s="78"/>
      <c r="MU39" s="78"/>
      <c r="MV39" s="78"/>
      <c r="MW39" s="78"/>
      <c r="MX39" s="78"/>
      <c r="MY39" s="78"/>
      <c r="MZ39" s="78"/>
      <c r="NA39" s="78"/>
      <c r="NB39" s="78"/>
      <c r="NC39" s="78"/>
      <c r="ND39" s="78"/>
      <c r="NE39" s="78"/>
      <c r="NF39" s="78"/>
      <c r="NG39" s="78"/>
      <c r="NH39" s="78"/>
      <c r="NI39" s="78"/>
      <c r="NJ39" s="78"/>
      <c r="NK39" s="78"/>
      <c r="NL39" s="78"/>
      <c r="NM39" s="78"/>
      <c r="NN39" s="78"/>
      <c r="NO39" s="78"/>
      <c r="NP39" s="78"/>
      <c r="NQ39" s="78"/>
      <c r="NR39" s="78"/>
      <c r="NS39" s="78"/>
      <c r="NT39" s="78"/>
      <c r="NU39" s="78"/>
      <c r="NV39" s="78"/>
      <c r="NW39" s="78"/>
      <c r="NX39" s="78"/>
      <c r="NY39" s="78"/>
      <c r="NZ39" s="78"/>
      <c r="OA39" s="78"/>
      <c r="OB39" s="78"/>
      <c r="OC39" s="78"/>
      <c r="OD39" s="78"/>
      <c r="OE39" s="78"/>
      <c r="OF39" s="78"/>
      <c r="OG39" s="78"/>
      <c r="OH39" s="78"/>
      <c r="OI39" s="78"/>
      <c r="OJ39" s="78"/>
      <c r="OK39" s="78"/>
      <c r="OL39" s="78"/>
      <c r="OM39" s="78"/>
      <c r="ON39" s="78"/>
      <c r="OO39" s="78"/>
      <c r="OP39" s="78"/>
      <c r="OQ39" s="78"/>
      <c r="OR39" s="78"/>
      <c r="OS39" s="78"/>
      <c r="OT39" s="78"/>
      <c r="OU39" s="78"/>
      <c r="OV39" s="78"/>
      <c r="OW39" s="78"/>
      <c r="OX39" s="78"/>
      <c r="OY39" s="78"/>
      <c r="OZ39" s="78"/>
      <c r="PA39" s="78"/>
      <c r="PB39" s="78"/>
      <c r="PC39" s="78"/>
      <c r="PD39" s="78"/>
      <c r="PE39" s="78"/>
      <c r="PF39" s="78"/>
      <c r="PG39" s="78"/>
      <c r="PH39" s="78"/>
      <c r="PI39" s="78"/>
      <c r="PJ39" s="78"/>
      <c r="PK39" s="78"/>
      <c r="PL39" s="78"/>
      <c r="PM39" s="78"/>
      <c r="PN39" s="78"/>
      <c r="PO39" s="78"/>
      <c r="PP39" s="78"/>
      <c r="PQ39" s="78"/>
      <c r="PR39" s="78"/>
      <c r="PS39" s="78"/>
      <c r="PT39" s="78"/>
      <c r="PU39" s="78"/>
      <c r="PV39" s="78"/>
      <c r="PW39" s="78"/>
      <c r="PX39" s="78"/>
      <c r="PY39" s="78"/>
      <c r="PZ39" s="78"/>
      <c r="QA39" s="78"/>
      <c r="QB39" s="78"/>
      <c r="QC39" s="78"/>
      <c r="QD39" s="78"/>
      <c r="QE39" s="78"/>
      <c r="QF39" s="78"/>
      <c r="QG39" s="78"/>
      <c r="QH39" s="78"/>
      <c r="QI39" s="78"/>
      <c r="QJ39" s="78"/>
      <c r="QK39" s="78"/>
      <c r="QL39" s="78"/>
      <c r="QM39" s="78"/>
      <c r="QN39" s="78"/>
      <c r="QO39" s="78"/>
      <c r="QP39" s="78"/>
      <c r="QQ39" s="78"/>
      <c r="QR39" s="78"/>
      <c r="QS39" s="78"/>
      <c r="QT39" s="78"/>
      <c r="QU39" s="78"/>
      <c r="QV39" s="78"/>
      <c r="QW39" s="78"/>
      <c r="QX39" s="78"/>
      <c r="QY39" s="78"/>
      <c r="QZ39" s="78"/>
      <c r="RA39" s="78"/>
      <c r="RB39" s="78"/>
      <c r="RC39" s="78"/>
      <c r="RD39" s="78"/>
      <c r="RE39" s="78"/>
      <c r="RF39" s="78"/>
      <c r="RG39" s="78"/>
      <c r="RH39" s="78"/>
      <c r="RI39" s="78"/>
      <c r="RJ39" s="78"/>
      <c r="RK39" s="78"/>
      <c r="RL39" s="78"/>
      <c r="RM39" s="78"/>
      <c r="RN39" s="78"/>
      <c r="RO39" s="78"/>
      <c r="RP39" s="78"/>
      <c r="RQ39" s="78"/>
      <c r="RR39" s="78"/>
      <c r="RS39" s="78"/>
      <c r="RT39" s="78"/>
      <c r="RU39" s="78"/>
      <c r="RV39" s="78"/>
      <c r="RW39" s="78"/>
      <c r="RX39" s="78"/>
      <c r="RY39" s="78"/>
      <c r="RZ39" s="78"/>
      <c r="SA39" s="78"/>
      <c r="SB39" s="78"/>
      <c r="SC39" s="78"/>
      <c r="SD39" s="78"/>
      <c r="SE39" s="78"/>
      <c r="SF39" s="78"/>
      <c r="SG39" s="78"/>
      <c r="SH39" s="78"/>
      <c r="SI39" s="78"/>
      <c r="SJ39" s="78"/>
      <c r="SK39" s="78"/>
      <c r="SL39" s="78"/>
      <c r="SM39" s="78"/>
      <c r="SN39" s="78"/>
      <c r="SO39" s="78"/>
      <c r="SP39" s="78"/>
      <c r="SQ39" s="78"/>
      <c r="SR39" s="78"/>
      <c r="SS39" s="78"/>
      <c r="ST39" s="78"/>
      <c r="SU39" s="78"/>
      <c r="SV39" s="78"/>
      <c r="SW39" s="78"/>
      <c r="SX39" s="78"/>
      <c r="SY39" s="78"/>
      <c r="SZ39" s="78"/>
      <c r="TA39" s="78"/>
      <c r="TB39" s="78"/>
      <c r="TC39" s="78"/>
      <c r="TD39" s="78"/>
      <c r="TE39" s="78"/>
      <c r="TF39" s="78"/>
      <c r="TG39" s="78"/>
      <c r="TH39" s="78"/>
      <c r="TI39" s="78"/>
      <c r="TJ39" s="78"/>
      <c r="TK39" s="78"/>
      <c r="TL39" s="78"/>
      <c r="TM39" s="78"/>
      <c r="TN39" s="78"/>
      <c r="TO39" s="78"/>
      <c r="TP39" s="78"/>
      <c r="TQ39" s="78"/>
      <c r="TR39" s="78"/>
      <c r="TS39" s="78"/>
      <c r="TT39" s="78"/>
      <c r="TU39" s="78"/>
      <c r="TV39" s="78"/>
      <c r="TW39" s="78"/>
      <c r="TX39" s="78"/>
      <c r="TY39" s="78"/>
      <c r="TZ39" s="78"/>
      <c r="UA39" s="78"/>
      <c r="UB39" s="78"/>
      <c r="UC39" s="78"/>
      <c r="UD39" s="78"/>
      <c r="UE39" s="78"/>
      <c r="UF39" s="78"/>
      <c r="UG39" s="78"/>
      <c r="UH39" s="78"/>
      <c r="UI39" s="78"/>
      <c r="UJ39" s="78"/>
      <c r="UK39" s="78"/>
      <c r="UL39" s="78"/>
      <c r="UM39" s="78"/>
      <c r="UN39" s="78"/>
      <c r="UO39" s="78"/>
      <c r="UP39" s="78"/>
      <c r="UQ39" s="78"/>
      <c r="UR39" s="78"/>
      <c r="US39" s="78"/>
      <c r="UT39" s="78"/>
      <c r="UU39" s="78"/>
      <c r="UV39" s="78"/>
      <c r="UW39" s="78"/>
      <c r="UX39" s="78"/>
      <c r="UY39" s="78"/>
      <c r="UZ39" s="78"/>
      <c r="VA39" s="78"/>
      <c r="VB39" s="78"/>
      <c r="VC39" s="78"/>
      <c r="VD39" s="78"/>
      <c r="VE39" s="78"/>
      <c r="VF39" s="78"/>
      <c r="VG39" s="78"/>
      <c r="VH39" s="78"/>
      <c r="VI39" s="78"/>
      <c r="VJ39" s="78"/>
      <c r="VK39" s="78"/>
      <c r="VL39" s="78"/>
      <c r="VM39" s="78"/>
      <c r="VN39" s="78"/>
      <c r="VO39" s="78"/>
      <c r="VP39" s="78"/>
      <c r="VQ39" s="78"/>
      <c r="VR39" s="78"/>
      <c r="VS39" s="78"/>
      <c r="VT39" s="78"/>
      <c r="VU39" s="78"/>
      <c r="VV39" s="78"/>
      <c r="VW39" s="78"/>
      <c r="VX39" s="78"/>
      <c r="VY39" s="78"/>
      <c r="VZ39" s="78"/>
      <c r="WA39" s="78"/>
      <c r="WB39" s="78"/>
      <c r="WC39" s="78"/>
      <c r="WD39" s="78"/>
      <c r="WE39" s="78"/>
      <c r="WF39" s="78"/>
      <c r="WG39" s="78"/>
      <c r="WH39" s="78"/>
      <c r="WI39" s="78"/>
      <c r="WJ39" s="78"/>
      <c r="WK39" s="78"/>
      <c r="WL39" s="78"/>
      <c r="WM39" s="78"/>
      <c r="WN39" s="78"/>
      <c r="WO39" s="78"/>
      <c r="WP39" s="78"/>
      <c r="WQ39" s="78"/>
      <c r="WR39" s="78"/>
      <c r="WS39" s="78"/>
      <c r="WT39" s="78"/>
      <c r="WU39" s="78"/>
      <c r="WV39" s="78"/>
      <c r="WW39" s="78"/>
      <c r="WX39" s="78"/>
      <c r="WY39" s="78"/>
      <c r="WZ39" s="78"/>
      <c r="XA39" s="78"/>
      <c r="XB39" s="78"/>
      <c r="XC39" s="78"/>
      <c r="XD39" s="78"/>
      <c r="XE39" s="78"/>
      <c r="XF39" s="78"/>
      <c r="XG39" s="78"/>
      <c r="XH39" s="78"/>
      <c r="XI39" s="78"/>
      <c r="XJ39" s="78"/>
      <c r="XK39" s="78"/>
      <c r="XL39" s="78"/>
      <c r="XM39" s="78"/>
      <c r="XN39" s="78"/>
      <c r="XO39" s="78"/>
      <c r="XP39" s="78"/>
      <c r="XQ39" s="78"/>
      <c r="XR39" s="78"/>
      <c r="XS39" s="78"/>
      <c r="XT39" s="78"/>
      <c r="XU39" s="78"/>
      <c r="XV39" s="78"/>
      <c r="XW39" s="78"/>
      <c r="XX39" s="78"/>
      <c r="XY39" s="78"/>
      <c r="XZ39" s="78"/>
      <c r="YA39" s="78"/>
      <c r="YB39" s="78"/>
      <c r="YC39" s="78"/>
      <c r="YD39" s="78"/>
      <c r="YE39" s="78"/>
      <c r="YF39" s="78"/>
      <c r="YG39" s="78"/>
      <c r="YH39" s="78"/>
      <c r="YI39" s="78"/>
      <c r="YJ39" s="78"/>
      <c r="YK39" s="78"/>
      <c r="YL39" s="78"/>
      <c r="YM39" s="78"/>
      <c r="YN39" s="78"/>
      <c r="YO39" s="78"/>
      <c r="YP39" s="78"/>
      <c r="YQ39" s="78"/>
      <c r="YR39" s="78"/>
      <c r="YS39" s="78"/>
      <c r="YT39" s="78"/>
      <c r="YU39" s="78"/>
      <c r="YV39" s="78"/>
      <c r="YW39" s="78"/>
      <c r="YX39" s="78"/>
      <c r="YY39" s="78"/>
      <c r="YZ39" s="78"/>
      <c r="ZA39" s="78"/>
      <c r="ZB39" s="78"/>
      <c r="ZC39" s="78"/>
      <c r="ZD39" s="78"/>
      <c r="ZE39" s="78"/>
      <c r="ZF39" s="78"/>
      <c r="ZG39" s="78"/>
      <c r="ZH39" s="78"/>
      <c r="ZI39" s="78"/>
      <c r="ZJ39" s="78"/>
      <c r="ZK39" s="78"/>
      <c r="ZL39" s="78"/>
      <c r="ZM39" s="78"/>
      <c r="ZN39" s="78"/>
      <c r="ZO39" s="78"/>
      <c r="ZP39" s="78"/>
      <c r="ZQ39" s="78"/>
      <c r="ZR39" s="78"/>
      <c r="ZS39" s="78"/>
      <c r="ZT39" s="78"/>
      <c r="ZU39" s="78"/>
      <c r="ZV39" s="78"/>
      <c r="ZW39" s="78"/>
      <c r="ZX39" s="78"/>
      <c r="ZY39" s="78"/>
      <c r="ZZ39" s="78"/>
      <c r="AAA39" s="78"/>
      <c r="AAB39" s="78"/>
      <c r="AAC39" s="78"/>
      <c r="AAD39" s="78"/>
      <c r="AAE39" s="78"/>
      <c r="AAF39" s="78"/>
      <c r="AAG39" s="78"/>
      <c r="AAH39" s="78"/>
      <c r="AAI39" s="78"/>
      <c r="AAJ39" s="78"/>
      <c r="AAK39" s="78"/>
      <c r="AAL39" s="78"/>
      <c r="AAM39" s="78"/>
      <c r="AAN39" s="78"/>
      <c r="AAO39" s="78"/>
      <c r="AAP39" s="78"/>
      <c r="AAQ39" s="78"/>
      <c r="AAR39" s="78"/>
      <c r="AAS39" s="78"/>
      <c r="AAT39" s="78"/>
      <c r="AAU39" s="78"/>
      <c r="AAV39" s="78"/>
      <c r="AAW39" s="78"/>
      <c r="AAX39" s="78"/>
      <c r="AAY39" s="78"/>
      <c r="AAZ39" s="78"/>
      <c r="ABA39" s="78"/>
      <c r="ABB39" s="78"/>
      <c r="ABC39" s="78"/>
      <c r="ABD39" s="78"/>
      <c r="ABE39" s="78"/>
      <c r="ABF39" s="78"/>
      <c r="ABG39" s="78"/>
      <c r="ABH39" s="78"/>
      <c r="ABI39" s="78"/>
      <c r="ABJ39" s="78"/>
      <c r="ABK39" s="78"/>
      <c r="ABL39" s="78"/>
      <c r="ABM39" s="78"/>
      <c r="ABN39" s="78"/>
      <c r="ABO39" s="78"/>
      <c r="ABP39" s="78"/>
      <c r="ABQ39" s="78"/>
      <c r="ABR39" s="78"/>
      <c r="ABS39" s="78"/>
      <c r="ABT39" s="78"/>
      <c r="ABU39" s="78"/>
      <c r="ABV39" s="78"/>
      <c r="ABW39" s="78"/>
      <c r="ABX39" s="78"/>
      <c r="ABY39" s="78"/>
      <c r="ABZ39" s="78"/>
      <c r="ACA39" s="78"/>
      <c r="ACB39" s="78"/>
      <c r="ACC39" s="78"/>
      <c r="ACD39" s="78"/>
      <c r="ACE39" s="78"/>
      <c r="ACF39" s="78"/>
      <c r="ACG39" s="78"/>
      <c r="ACH39" s="78"/>
      <c r="ACI39" s="78"/>
      <c r="ACJ39" s="78"/>
      <c r="ACK39" s="78"/>
      <c r="ACL39" s="78"/>
      <c r="ACM39" s="78"/>
      <c r="ACN39" s="78"/>
      <c r="ACO39" s="78"/>
      <c r="ACP39" s="78"/>
      <c r="ACQ39" s="78"/>
      <c r="ACR39" s="78"/>
      <c r="ACS39" s="78"/>
      <c r="ACT39" s="78"/>
      <c r="ACU39" s="78"/>
      <c r="ACV39" s="78"/>
      <c r="ACW39" s="78"/>
      <c r="ACX39" s="78"/>
      <c r="ACY39" s="78"/>
      <c r="ACZ39" s="78"/>
      <c r="ADA39" s="78"/>
      <c r="ADB39" s="78"/>
      <c r="ADC39" s="78"/>
      <c r="ADD39" s="78"/>
      <c r="ADE39" s="78"/>
      <c r="ADF39" s="78"/>
      <c r="ADG39" s="78"/>
      <c r="ADH39" s="78"/>
      <c r="ADI39" s="78"/>
      <c r="ADJ39" s="78"/>
      <c r="ADK39" s="78"/>
      <c r="ADL39" s="78"/>
      <c r="ADM39" s="78"/>
      <c r="ADN39" s="78"/>
      <c r="ADO39" s="78"/>
      <c r="ADP39" s="78"/>
      <c r="ADQ39" s="78"/>
      <c r="ADR39" s="78"/>
      <c r="ADS39" s="78"/>
      <c r="ADT39" s="78"/>
      <c r="ADU39" s="78"/>
      <c r="ADV39" s="78"/>
      <c r="ADW39" s="78"/>
      <c r="ADX39" s="78"/>
      <c r="ADY39" s="78"/>
      <c r="ADZ39" s="78"/>
      <c r="AEA39" s="78"/>
      <c r="AEB39" s="78"/>
      <c r="AEC39" s="78"/>
      <c r="AED39" s="78"/>
      <c r="AEE39" s="78"/>
      <c r="AEF39" s="78"/>
      <c r="AEG39" s="78"/>
      <c r="AEH39" s="78"/>
      <c r="AEI39" s="78"/>
      <c r="AEJ39" s="78"/>
      <c r="AEK39" s="78"/>
      <c r="AEL39" s="78"/>
      <c r="AEM39" s="78"/>
      <c r="AEN39" s="78"/>
      <c r="AEO39" s="78"/>
      <c r="AEP39" s="78"/>
      <c r="AEQ39" s="78"/>
      <c r="AER39" s="78"/>
      <c r="AES39" s="78"/>
      <c r="AET39" s="78"/>
      <c r="AEU39" s="78"/>
      <c r="AEV39" s="78"/>
      <c r="AEW39" s="78"/>
      <c r="AEX39" s="78"/>
      <c r="AEY39" s="78"/>
      <c r="AEZ39" s="78"/>
      <c r="AFA39" s="78"/>
      <c r="AFB39" s="78"/>
      <c r="AFC39" s="78"/>
      <c r="AFD39" s="78"/>
      <c r="AFE39" s="78"/>
      <c r="AFF39" s="78"/>
      <c r="AFG39" s="78"/>
      <c r="AFH39" s="78"/>
      <c r="AFI39" s="78"/>
      <c r="AFJ39" s="78"/>
      <c r="AFK39" s="78"/>
      <c r="AFL39" s="78"/>
      <c r="AFM39" s="78"/>
      <c r="AFN39" s="78"/>
      <c r="AFO39" s="78"/>
      <c r="AFP39" s="78"/>
      <c r="AFQ39" s="78"/>
      <c r="AFR39" s="78"/>
      <c r="AFS39" s="78"/>
      <c r="AFT39" s="78"/>
      <c r="AFU39" s="78"/>
      <c r="AFV39" s="78"/>
      <c r="AFW39" s="78"/>
      <c r="AFX39" s="78"/>
      <c r="AFY39" s="78"/>
      <c r="AFZ39" s="78"/>
      <c r="AGA39" s="78"/>
      <c r="AGB39" s="78"/>
      <c r="AGC39" s="78"/>
      <c r="AGD39" s="78"/>
      <c r="AGE39" s="78"/>
      <c r="AGF39" s="78"/>
      <c r="AGG39" s="78"/>
      <c r="AGH39" s="78"/>
      <c r="AGI39" s="78"/>
      <c r="AGJ39" s="78"/>
      <c r="AGK39" s="78"/>
      <c r="AGL39" s="78"/>
      <c r="AGM39" s="78"/>
      <c r="AGN39" s="78"/>
      <c r="AGO39" s="78"/>
      <c r="AGP39" s="78"/>
      <c r="AGQ39" s="78"/>
      <c r="AGR39" s="78"/>
      <c r="AGS39" s="78"/>
      <c r="AGT39" s="78"/>
      <c r="AGU39" s="78"/>
      <c r="AGV39" s="78"/>
      <c r="AGW39" s="78"/>
      <c r="AGX39" s="78"/>
      <c r="AGY39" s="78"/>
      <c r="AGZ39" s="78"/>
      <c r="AHA39" s="78"/>
      <c r="AHB39" s="78"/>
      <c r="AHC39" s="78"/>
      <c r="AHD39" s="78"/>
      <c r="AHE39" s="78"/>
      <c r="AHF39" s="78"/>
      <c r="AHG39" s="78"/>
      <c r="AHH39" s="78"/>
      <c r="AHI39" s="78"/>
      <c r="AHJ39" s="78"/>
      <c r="AHK39" s="78"/>
      <c r="AHL39" s="78"/>
      <c r="AHM39" s="78"/>
      <c r="AHN39" s="78"/>
      <c r="AHO39" s="78"/>
      <c r="AHP39" s="78"/>
      <c r="AHQ39" s="78"/>
      <c r="AHR39" s="78"/>
      <c r="AHS39" s="78"/>
      <c r="AHT39" s="78"/>
      <c r="AHU39" s="78"/>
      <c r="AHV39" s="78"/>
      <c r="AHW39" s="78"/>
      <c r="AHX39" s="78"/>
      <c r="AHY39" s="78"/>
      <c r="AHZ39" s="78"/>
      <c r="AIA39" s="78"/>
      <c r="AIB39" s="78"/>
      <c r="AIC39" s="78"/>
      <c r="AID39" s="78"/>
      <c r="AIE39" s="78"/>
      <c r="AIF39" s="78"/>
      <c r="AIG39" s="78"/>
      <c r="AIH39" s="78"/>
      <c r="AII39" s="78"/>
      <c r="AIJ39" s="78"/>
      <c r="AIK39" s="78"/>
      <c r="AIL39" s="78"/>
      <c r="AIM39" s="78"/>
      <c r="AIN39" s="78"/>
      <c r="AIO39" s="78"/>
      <c r="AIP39" s="78"/>
      <c r="AIQ39" s="78"/>
      <c r="AIR39" s="78"/>
      <c r="AIS39" s="78"/>
      <c r="AIT39" s="78"/>
      <c r="AIU39" s="78"/>
      <c r="AIV39" s="78"/>
      <c r="AIW39" s="78"/>
      <c r="AIX39" s="78"/>
      <c r="AIY39" s="78"/>
      <c r="AIZ39" s="78"/>
      <c r="AJA39" s="78"/>
      <c r="AJB39" s="78"/>
      <c r="AJC39" s="78"/>
      <c r="AJD39" s="78"/>
      <c r="AJE39" s="78"/>
      <c r="AJF39" s="78"/>
      <c r="AJG39" s="78"/>
      <c r="AJH39" s="78"/>
      <c r="AJI39" s="78"/>
      <c r="AJJ39" s="78"/>
      <c r="AJK39" s="78"/>
      <c r="AJL39" s="78"/>
      <c r="AJM39" s="78"/>
      <c r="AJN39" s="78"/>
      <c r="AJO39" s="78"/>
      <c r="AJP39" s="78"/>
      <c r="AJQ39" s="78"/>
      <c r="AJR39" s="78"/>
      <c r="AJS39" s="78"/>
      <c r="AJT39" s="78"/>
      <c r="AJU39" s="78"/>
      <c r="AJV39" s="78"/>
      <c r="AJW39" s="78"/>
      <c r="AJX39" s="78"/>
      <c r="AJY39" s="78"/>
      <c r="AJZ39" s="78"/>
      <c r="AKA39" s="78"/>
      <c r="AKB39" s="78"/>
      <c r="AKC39" s="78"/>
      <c r="AKD39" s="78"/>
      <c r="AKE39" s="78"/>
      <c r="AKF39" s="78"/>
      <c r="AKG39" s="78"/>
      <c r="AKH39" s="78"/>
      <c r="AKI39" s="78"/>
      <c r="AKJ39" s="78"/>
      <c r="AKK39" s="78"/>
      <c r="AKL39" s="78"/>
      <c r="AKM39" s="78"/>
      <c r="AKN39" s="78"/>
      <c r="AKO39" s="78"/>
      <c r="AKP39" s="78"/>
      <c r="AKQ39" s="78"/>
      <c r="AKR39" s="78"/>
      <c r="AKS39" s="78"/>
      <c r="AKT39" s="78"/>
      <c r="AKU39" s="78"/>
      <c r="AKV39" s="78"/>
      <c r="AKW39" s="78"/>
      <c r="AKX39" s="78"/>
      <c r="AKY39" s="78"/>
      <c r="AKZ39" s="78"/>
      <c r="ALA39" s="78"/>
      <c r="ALB39" s="78"/>
      <c r="ALC39" s="78"/>
      <c r="ALD39" s="78"/>
      <c r="ALE39" s="78"/>
      <c r="ALF39" s="78"/>
      <c r="ALG39" s="78"/>
      <c r="ALH39" s="78"/>
      <c r="ALI39" s="78"/>
      <c r="ALJ39" s="78"/>
      <c r="ALK39" s="78"/>
      <c r="ALL39" s="78"/>
      <c r="ALM39" s="78"/>
      <c r="ALN39" s="78"/>
      <c r="ALO39" s="78"/>
      <c r="ALP39" s="78"/>
      <c r="ALQ39" s="78"/>
      <c r="ALR39" s="78"/>
      <c r="ALS39" s="78"/>
      <c r="ALT39" s="78"/>
      <c r="ALU39" s="78"/>
      <c r="ALV39" s="78"/>
      <c r="ALW39" s="78"/>
      <c r="ALX39" s="78"/>
      <c r="ALY39" s="78"/>
      <c r="ALZ39" s="78"/>
      <c r="AMA39" s="78"/>
      <c r="AMB39" s="78"/>
      <c r="AMC39" s="78"/>
      <c r="AMD39" s="78"/>
      <c r="AME39" s="78"/>
      <c r="AMF39" s="78"/>
      <c r="AMG39" s="78"/>
      <c r="AMH39" s="78"/>
      <c r="AMI39" s="78"/>
      <c r="AMJ39" s="78"/>
      <c r="AMK39" s="78"/>
      <c r="AML39" s="78"/>
      <c r="AMM39" s="78"/>
      <c r="AMN39" s="78"/>
    </row>
    <row r="40" spans="1:1028" s="62" customFormat="1" ht="16.5" thickTop="1">
      <c r="A40" s="355"/>
      <c r="B40" s="401"/>
      <c r="C40" s="401"/>
      <c r="D40" s="401"/>
      <c r="E40" s="401"/>
      <c r="F40" s="451"/>
      <c r="G40" s="441"/>
      <c r="H40" s="169"/>
      <c r="I40" s="401"/>
      <c r="J40" s="451"/>
      <c r="K40" s="441"/>
      <c r="L40" s="169"/>
      <c r="M40" s="401"/>
      <c r="N40" s="451"/>
      <c r="O40" s="441"/>
      <c r="P40" s="441"/>
      <c r="Q40" s="480"/>
      <c r="R40" s="480"/>
      <c r="S40" s="480"/>
      <c r="T40" s="78"/>
      <c r="U40" s="78"/>
      <c r="V40" s="78"/>
      <c r="W40" s="78"/>
      <c r="X40" s="78"/>
      <c r="Y40" s="78"/>
      <c r="Z40" s="78"/>
      <c r="AA40" s="78"/>
      <c r="AB40" s="78"/>
      <c r="AC40" s="78"/>
      <c r="AD40" s="78"/>
      <c r="AE40" s="78"/>
      <c r="AF40" s="78"/>
      <c r="AG40" s="78"/>
      <c r="AH40" s="78"/>
      <c r="AI40" s="78"/>
      <c r="AJ40" s="78"/>
      <c r="AK40" s="78"/>
      <c r="AL40" s="78"/>
      <c r="AM40" s="78"/>
      <c r="AN40" s="78"/>
      <c r="AO40" s="78"/>
      <c r="AP40" s="78"/>
      <c r="AQ40" s="78"/>
      <c r="AR40" s="78"/>
      <c r="AS40" s="78"/>
      <c r="AT40" s="78"/>
      <c r="AU40" s="78"/>
      <c r="AV40" s="78"/>
      <c r="AW40" s="78"/>
      <c r="AX40" s="78"/>
      <c r="AY40" s="78"/>
      <c r="AZ40" s="78"/>
      <c r="BA40" s="78"/>
      <c r="BB40" s="78"/>
      <c r="BC40" s="78"/>
      <c r="BD40" s="78"/>
      <c r="BE40" s="78"/>
      <c r="BF40" s="78"/>
      <c r="BG40" s="78"/>
      <c r="BH40" s="78"/>
      <c r="BI40" s="78"/>
      <c r="BJ40" s="78"/>
      <c r="BK40" s="78"/>
      <c r="BL40" s="78"/>
      <c r="BM40" s="78"/>
      <c r="BN40" s="78"/>
      <c r="BO40" s="78"/>
      <c r="BP40" s="78"/>
      <c r="BQ40" s="78"/>
      <c r="BR40" s="78"/>
      <c r="BS40" s="78"/>
      <c r="BT40" s="78"/>
      <c r="BU40" s="78"/>
      <c r="BV40" s="78"/>
      <c r="BW40" s="78"/>
      <c r="BX40" s="78"/>
      <c r="BY40" s="78"/>
      <c r="BZ40" s="78"/>
      <c r="CA40" s="78"/>
      <c r="CB40" s="78"/>
      <c r="CC40" s="78"/>
      <c r="CD40" s="78"/>
      <c r="CE40" s="78"/>
      <c r="CF40" s="78"/>
      <c r="CG40" s="78"/>
      <c r="CH40" s="78"/>
      <c r="CI40" s="78"/>
      <c r="CJ40" s="78"/>
      <c r="CK40" s="78"/>
      <c r="CL40" s="78"/>
      <c r="CM40" s="78"/>
      <c r="CN40" s="78"/>
      <c r="CO40" s="78"/>
      <c r="CP40" s="78"/>
      <c r="CQ40" s="78"/>
      <c r="CR40" s="78"/>
      <c r="CS40" s="78"/>
      <c r="CT40" s="78"/>
      <c r="CU40" s="78"/>
      <c r="CV40" s="78"/>
      <c r="CW40" s="78"/>
      <c r="CX40" s="78"/>
      <c r="CY40" s="78"/>
      <c r="CZ40" s="78"/>
      <c r="DA40" s="78"/>
      <c r="DB40" s="78"/>
      <c r="DC40" s="78"/>
      <c r="DD40" s="78"/>
      <c r="DE40" s="78"/>
      <c r="DF40" s="78"/>
      <c r="DG40" s="78"/>
      <c r="DH40" s="78"/>
      <c r="DI40" s="78"/>
      <c r="DJ40" s="78"/>
      <c r="DK40" s="78"/>
      <c r="DL40" s="78"/>
      <c r="DM40" s="78"/>
      <c r="DN40" s="78"/>
      <c r="DO40" s="78"/>
      <c r="DP40" s="78"/>
      <c r="DQ40" s="78"/>
      <c r="DR40" s="78"/>
      <c r="DS40" s="78"/>
      <c r="DT40" s="78"/>
      <c r="DU40" s="78"/>
      <c r="DV40" s="78"/>
      <c r="DW40" s="78"/>
      <c r="DX40" s="78"/>
      <c r="DY40" s="78"/>
      <c r="DZ40" s="78"/>
      <c r="EA40" s="78"/>
      <c r="EB40" s="78"/>
      <c r="EC40" s="78"/>
      <c r="ED40" s="78"/>
      <c r="EE40" s="78"/>
      <c r="EF40" s="78"/>
      <c r="EG40" s="78"/>
      <c r="EH40" s="78"/>
      <c r="EI40" s="78"/>
      <c r="EJ40" s="78"/>
      <c r="EK40" s="78"/>
      <c r="EL40" s="78"/>
      <c r="EM40" s="78"/>
      <c r="EN40" s="78"/>
      <c r="EO40" s="78"/>
      <c r="EP40" s="78"/>
      <c r="EQ40" s="78"/>
      <c r="ER40" s="78"/>
      <c r="ES40" s="78"/>
      <c r="ET40" s="78"/>
      <c r="EU40" s="78"/>
      <c r="EV40" s="78"/>
      <c r="EW40" s="78"/>
      <c r="EX40" s="78"/>
      <c r="EY40" s="78"/>
      <c r="EZ40" s="78"/>
      <c r="FA40" s="78"/>
      <c r="FB40" s="78"/>
      <c r="FC40" s="78"/>
      <c r="FD40" s="78"/>
      <c r="FE40" s="78"/>
      <c r="FF40" s="78"/>
      <c r="FG40" s="78"/>
      <c r="FH40" s="78"/>
      <c r="FI40" s="78"/>
      <c r="FJ40" s="78"/>
      <c r="FK40" s="78"/>
      <c r="FL40" s="78"/>
      <c r="FM40" s="78"/>
      <c r="FN40" s="78"/>
      <c r="FO40" s="78"/>
      <c r="FP40" s="78"/>
      <c r="FQ40" s="78"/>
      <c r="FR40" s="78"/>
      <c r="FS40" s="78"/>
      <c r="FT40" s="78"/>
      <c r="FU40" s="78"/>
      <c r="FV40" s="78"/>
      <c r="FW40" s="78"/>
      <c r="FX40" s="78"/>
      <c r="FY40" s="78"/>
      <c r="FZ40" s="78"/>
      <c r="GA40" s="78"/>
      <c r="GB40" s="78"/>
      <c r="GC40" s="78"/>
      <c r="GD40" s="78"/>
      <c r="GE40" s="78"/>
      <c r="GF40" s="78"/>
      <c r="GG40" s="78"/>
      <c r="GH40" s="78"/>
      <c r="GI40" s="78"/>
      <c r="GJ40" s="78"/>
      <c r="GK40" s="78"/>
      <c r="GL40" s="78"/>
      <c r="GM40" s="78"/>
      <c r="GN40" s="78"/>
      <c r="GO40" s="78"/>
      <c r="GP40" s="78"/>
      <c r="GQ40" s="78"/>
      <c r="GR40" s="78"/>
      <c r="GS40" s="78"/>
      <c r="GT40" s="78"/>
      <c r="GU40" s="78"/>
      <c r="GV40" s="78"/>
      <c r="GW40" s="78"/>
      <c r="GX40" s="78"/>
      <c r="GY40" s="78"/>
      <c r="GZ40" s="78"/>
      <c r="HA40" s="78"/>
      <c r="HB40" s="78"/>
      <c r="HC40" s="78"/>
      <c r="HD40" s="78"/>
      <c r="HE40" s="78"/>
      <c r="HF40" s="78"/>
      <c r="HG40" s="78"/>
      <c r="HH40" s="78"/>
      <c r="HI40" s="78"/>
      <c r="HJ40" s="78"/>
      <c r="HK40" s="78"/>
      <c r="HL40" s="78"/>
      <c r="HM40" s="78"/>
      <c r="HN40" s="78"/>
      <c r="HO40" s="78"/>
      <c r="HP40" s="78"/>
      <c r="HQ40" s="78"/>
      <c r="HR40" s="78"/>
      <c r="HS40" s="78"/>
      <c r="HT40" s="78"/>
      <c r="HU40" s="78"/>
      <c r="HV40" s="78"/>
      <c r="HW40" s="78"/>
      <c r="HX40" s="78"/>
      <c r="HY40" s="78"/>
      <c r="HZ40" s="78"/>
      <c r="IA40" s="78"/>
      <c r="IB40" s="78"/>
      <c r="IC40" s="78"/>
      <c r="ID40" s="78"/>
      <c r="IE40" s="78"/>
      <c r="IF40" s="78"/>
      <c r="IG40" s="78"/>
      <c r="IH40" s="78"/>
      <c r="II40" s="78"/>
      <c r="IJ40" s="78"/>
      <c r="IK40" s="78"/>
      <c r="IL40" s="78"/>
      <c r="IM40" s="78"/>
      <c r="IN40" s="78"/>
      <c r="IO40" s="78"/>
      <c r="IP40" s="78"/>
      <c r="IQ40" s="78"/>
      <c r="IR40" s="78"/>
      <c r="IS40" s="78"/>
      <c r="IT40" s="78"/>
      <c r="IU40" s="78"/>
      <c r="IV40" s="78"/>
      <c r="IW40" s="78"/>
      <c r="IX40" s="78"/>
      <c r="IY40" s="78"/>
      <c r="IZ40" s="78"/>
      <c r="JA40" s="78"/>
      <c r="JB40" s="78"/>
      <c r="JC40" s="78"/>
      <c r="JD40" s="78"/>
      <c r="JE40" s="78"/>
      <c r="JF40" s="78"/>
      <c r="JG40" s="78"/>
      <c r="JH40" s="78"/>
      <c r="JI40" s="78"/>
      <c r="JJ40" s="78"/>
      <c r="JK40" s="78"/>
      <c r="JL40" s="78"/>
      <c r="JM40" s="78"/>
      <c r="JN40" s="78"/>
      <c r="JO40" s="78"/>
      <c r="JP40" s="78"/>
      <c r="JQ40" s="78"/>
      <c r="JR40" s="78"/>
      <c r="JS40" s="78"/>
      <c r="JT40" s="78"/>
      <c r="JU40" s="78"/>
      <c r="JV40" s="78"/>
      <c r="JW40" s="78"/>
      <c r="JX40" s="78"/>
      <c r="JY40" s="78"/>
      <c r="JZ40" s="78"/>
      <c r="KA40" s="78"/>
      <c r="KB40" s="78"/>
      <c r="KC40" s="78"/>
      <c r="KD40" s="78"/>
      <c r="KE40" s="78"/>
      <c r="KF40" s="78"/>
      <c r="KG40" s="78"/>
      <c r="KH40" s="78"/>
      <c r="KI40" s="78"/>
      <c r="KJ40" s="78"/>
      <c r="KK40" s="78"/>
      <c r="KL40" s="78"/>
      <c r="KM40" s="78"/>
      <c r="KN40" s="78"/>
      <c r="KO40" s="78"/>
      <c r="KP40" s="78"/>
      <c r="KQ40" s="78"/>
      <c r="KR40" s="78"/>
      <c r="KS40" s="78"/>
      <c r="KT40" s="78"/>
      <c r="KU40" s="78"/>
      <c r="KV40" s="78"/>
      <c r="KW40" s="78"/>
      <c r="KX40" s="78"/>
      <c r="KY40" s="78"/>
      <c r="KZ40" s="78"/>
      <c r="LA40" s="78"/>
      <c r="LB40" s="78"/>
      <c r="LC40" s="78"/>
      <c r="LD40" s="78"/>
      <c r="LE40" s="78"/>
      <c r="LF40" s="78"/>
      <c r="LG40" s="78"/>
      <c r="LH40" s="78"/>
      <c r="LI40" s="78"/>
      <c r="LJ40" s="78"/>
      <c r="LK40" s="78"/>
      <c r="LL40" s="78"/>
      <c r="LM40" s="78"/>
      <c r="LN40" s="78"/>
      <c r="LO40" s="78"/>
      <c r="LP40" s="78"/>
      <c r="LQ40" s="78"/>
      <c r="LR40" s="78"/>
      <c r="LS40" s="78"/>
      <c r="LT40" s="78"/>
      <c r="LU40" s="78"/>
      <c r="LV40" s="78"/>
      <c r="LW40" s="78"/>
      <c r="LX40" s="78"/>
      <c r="LY40" s="78"/>
      <c r="LZ40" s="78"/>
      <c r="MA40" s="78"/>
      <c r="MB40" s="78"/>
      <c r="MC40" s="78"/>
      <c r="MD40" s="78"/>
      <c r="ME40" s="78"/>
      <c r="MF40" s="78"/>
      <c r="MG40" s="78"/>
      <c r="MH40" s="78"/>
      <c r="MI40" s="78"/>
      <c r="MJ40" s="78"/>
      <c r="MK40" s="78"/>
      <c r="ML40" s="78"/>
      <c r="MM40" s="78"/>
      <c r="MN40" s="78"/>
      <c r="MO40" s="78"/>
      <c r="MP40" s="78"/>
      <c r="MQ40" s="78"/>
      <c r="MR40" s="78"/>
      <c r="MS40" s="78"/>
      <c r="MT40" s="78"/>
      <c r="MU40" s="78"/>
      <c r="MV40" s="78"/>
      <c r="MW40" s="78"/>
      <c r="MX40" s="78"/>
      <c r="MY40" s="78"/>
      <c r="MZ40" s="78"/>
      <c r="NA40" s="78"/>
      <c r="NB40" s="78"/>
      <c r="NC40" s="78"/>
      <c r="ND40" s="78"/>
      <c r="NE40" s="78"/>
      <c r="NF40" s="78"/>
      <c r="NG40" s="78"/>
      <c r="NH40" s="78"/>
      <c r="NI40" s="78"/>
      <c r="NJ40" s="78"/>
      <c r="NK40" s="78"/>
      <c r="NL40" s="78"/>
      <c r="NM40" s="78"/>
      <c r="NN40" s="78"/>
      <c r="NO40" s="78"/>
      <c r="NP40" s="78"/>
      <c r="NQ40" s="78"/>
      <c r="NR40" s="78"/>
      <c r="NS40" s="78"/>
      <c r="NT40" s="78"/>
      <c r="NU40" s="78"/>
      <c r="NV40" s="78"/>
      <c r="NW40" s="78"/>
      <c r="NX40" s="78"/>
      <c r="NY40" s="78"/>
      <c r="NZ40" s="78"/>
      <c r="OA40" s="78"/>
      <c r="OB40" s="78"/>
      <c r="OC40" s="78"/>
      <c r="OD40" s="78"/>
      <c r="OE40" s="78"/>
      <c r="OF40" s="78"/>
      <c r="OG40" s="78"/>
      <c r="OH40" s="78"/>
      <c r="OI40" s="78"/>
      <c r="OJ40" s="78"/>
      <c r="OK40" s="78"/>
      <c r="OL40" s="78"/>
      <c r="OM40" s="78"/>
      <c r="ON40" s="78"/>
      <c r="OO40" s="78"/>
      <c r="OP40" s="78"/>
      <c r="OQ40" s="78"/>
      <c r="OR40" s="78"/>
      <c r="OS40" s="78"/>
      <c r="OT40" s="78"/>
      <c r="OU40" s="78"/>
      <c r="OV40" s="78"/>
      <c r="OW40" s="78"/>
      <c r="OX40" s="78"/>
      <c r="OY40" s="78"/>
      <c r="OZ40" s="78"/>
      <c r="PA40" s="78"/>
      <c r="PB40" s="78"/>
      <c r="PC40" s="78"/>
      <c r="PD40" s="78"/>
      <c r="PE40" s="78"/>
      <c r="PF40" s="78"/>
      <c r="PG40" s="78"/>
      <c r="PH40" s="78"/>
      <c r="PI40" s="78"/>
      <c r="PJ40" s="78"/>
      <c r="PK40" s="78"/>
      <c r="PL40" s="78"/>
      <c r="PM40" s="78"/>
      <c r="PN40" s="78"/>
      <c r="PO40" s="78"/>
      <c r="PP40" s="78"/>
      <c r="PQ40" s="78"/>
      <c r="PR40" s="78"/>
      <c r="PS40" s="78"/>
      <c r="PT40" s="78"/>
      <c r="PU40" s="78"/>
      <c r="PV40" s="78"/>
      <c r="PW40" s="78"/>
      <c r="PX40" s="78"/>
      <c r="PY40" s="78"/>
      <c r="PZ40" s="78"/>
      <c r="QA40" s="78"/>
      <c r="QB40" s="78"/>
      <c r="QC40" s="78"/>
      <c r="QD40" s="78"/>
      <c r="QE40" s="78"/>
      <c r="QF40" s="78"/>
      <c r="QG40" s="78"/>
      <c r="QH40" s="78"/>
      <c r="QI40" s="78"/>
      <c r="QJ40" s="78"/>
      <c r="QK40" s="78"/>
      <c r="QL40" s="78"/>
      <c r="QM40" s="78"/>
      <c r="QN40" s="78"/>
      <c r="QO40" s="78"/>
      <c r="QP40" s="78"/>
      <c r="QQ40" s="78"/>
      <c r="QR40" s="78"/>
      <c r="QS40" s="78"/>
      <c r="QT40" s="78"/>
      <c r="QU40" s="78"/>
      <c r="QV40" s="78"/>
      <c r="QW40" s="78"/>
      <c r="QX40" s="78"/>
      <c r="QY40" s="78"/>
      <c r="QZ40" s="78"/>
      <c r="RA40" s="78"/>
      <c r="RB40" s="78"/>
      <c r="RC40" s="78"/>
      <c r="RD40" s="78"/>
      <c r="RE40" s="78"/>
      <c r="RF40" s="78"/>
      <c r="RG40" s="78"/>
      <c r="RH40" s="78"/>
      <c r="RI40" s="78"/>
      <c r="RJ40" s="78"/>
      <c r="RK40" s="78"/>
      <c r="RL40" s="78"/>
      <c r="RM40" s="78"/>
      <c r="RN40" s="78"/>
      <c r="RO40" s="78"/>
      <c r="RP40" s="78"/>
      <c r="RQ40" s="78"/>
      <c r="RR40" s="78"/>
      <c r="RS40" s="78"/>
      <c r="RT40" s="78"/>
      <c r="RU40" s="78"/>
      <c r="RV40" s="78"/>
      <c r="RW40" s="78"/>
      <c r="RX40" s="78"/>
      <c r="RY40" s="78"/>
      <c r="RZ40" s="78"/>
      <c r="SA40" s="78"/>
      <c r="SB40" s="78"/>
      <c r="SC40" s="78"/>
      <c r="SD40" s="78"/>
      <c r="SE40" s="78"/>
      <c r="SF40" s="78"/>
      <c r="SG40" s="78"/>
      <c r="SH40" s="78"/>
      <c r="SI40" s="78"/>
      <c r="SJ40" s="78"/>
      <c r="SK40" s="78"/>
      <c r="SL40" s="78"/>
      <c r="SM40" s="78"/>
      <c r="SN40" s="78"/>
      <c r="SO40" s="78"/>
      <c r="SP40" s="78"/>
      <c r="SQ40" s="78"/>
      <c r="SR40" s="78"/>
      <c r="SS40" s="78"/>
      <c r="ST40" s="78"/>
      <c r="SU40" s="78"/>
      <c r="SV40" s="78"/>
      <c r="SW40" s="78"/>
      <c r="SX40" s="78"/>
      <c r="SY40" s="78"/>
      <c r="SZ40" s="78"/>
      <c r="TA40" s="78"/>
      <c r="TB40" s="78"/>
      <c r="TC40" s="78"/>
      <c r="TD40" s="78"/>
      <c r="TE40" s="78"/>
      <c r="TF40" s="78"/>
      <c r="TG40" s="78"/>
      <c r="TH40" s="78"/>
      <c r="TI40" s="78"/>
      <c r="TJ40" s="78"/>
      <c r="TK40" s="78"/>
      <c r="TL40" s="78"/>
      <c r="TM40" s="78"/>
      <c r="TN40" s="78"/>
      <c r="TO40" s="78"/>
      <c r="TP40" s="78"/>
      <c r="TQ40" s="78"/>
      <c r="TR40" s="78"/>
      <c r="TS40" s="78"/>
      <c r="TT40" s="78"/>
      <c r="TU40" s="78"/>
      <c r="TV40" s="78"/>
      <c r="TW40" s="78"/>
      <c r="TX40" s="78"/>
      <c r="TY40" s="78"/>
      <c r="TZ40" s="78"/>
      <c r="UA40" s="78"/>
      <c r="UB40" s="78"/>
      <c r="UC40" s="78"/>
      <c r="UD40" s="78"/>
      <c r="UE40" s="78"/>
      <c r="UF40" s="78"/>
      <c r="UG40" s="78"/>
      <c r="UH40" s="78"/>
      <c r="UI40" s="78"/>
      <c r="UJ40" s="78"/>
      <c r="UK40" s="78"/>
      <c r="UL40" s="78"/>
      <c r="UM40" s="78"/>
      <c r="UN40" s="78"/>
      <c r="UO40" s="78"/>
      <c r="UP40" s="78"/>
      <c r="UQ40" s="78"/>
      <c r="UR40" s="78"/>
      <c r="US40" s="78"/>
      <c r="UT40" s="78"/>
      <c r="UU40" s="78"/>
      <c r="UV40" s="78"/>
      <c r="UW40" s="78"/>
      <c r="UX40" s="78"/>
      <c r="UY40" s="78"/>
      <c r="UZ40" s="78"/>
      <c r="VA40" s="78"/>
      <c r="VB40" s="78"/>
      <c r="VC40" s="78"/>
      <c r="VD40" s="78"/>
      <c r="VE40" s="78"/>
      <c r="VF40" s="78"/>
      <c r="VG40" s="78"/>
      <c r="VH40" s="78"/>
      <c r="VI40" s="78"/>
      <c r="VJ40" s="78"/>
      <c r="VK40" s="78"/>
      <c r="VL40" s="78"/>
      <c r="VM40" s="78"/>
      <c r="VN40" s="78"/>
      <c r="VO40" s="78"/>
      <c r="VP40" s="78"/>
      <c r="VQ40" s="78"/>
      <c r="VR40" s="78"/>
      <c r="VS40" s="78"/>
      <c r="VT40" s="78"/>
      <c r="VU40" s="78"/>
      <c r="VV40" s="78"/>
      <c r="VW40" s="78"/>
      <c r="VX40" s="78"/>
      <c r="VY40" s="78"/>
      <c r="VZ40" s="78"/>
      <c r="WA40" s="78"/>
      <c r="WB40" s="78"/>
      <c r="WC40" s="78"/>
      <c r="WD40" s="78"/>
      <c r="WE40" s="78"/>
      <c r="WF40" s="78"/>
      <c r="WG40" s="78"/>
      <c r="WH40" s="78"/>
      <c r="WI40" s="78"/>
      <c r="WJ40" s="78"/>
      <c r="WK40" s="78"/>
      <c r="WL40" s="78"/>
      <c r="WM40" s="78"/>
      <c r="WN40" s="78"/>
      <c r="WO40" s="78"/>
      <c r="WP40" s="78"/>
      <c r="WQ40" s="78"/>
      <c r="WR40" s="78"/>
      <c r="WS40" s="78"/>
      <c r="WT40" s="78"/>
      <c r="WU40" s="78"/>
      <c r="WV40" s="78"/>
      <c r="WW40" s="78"/>
      <c r="WX40" s="78"/>
      <c r="WY40" s="78"/>
      <c r="WZ40" s="78"/>
      <c r="XA40" s="78"/>
      <c r="XB40" s="78"/>
      <c r="XC40" s="78"/>
      <c r="XD40" s="78"/>
      <c r="XE40" s="78"/>
      <c r="XF40" s="78"/>
      <c r="XG40" s="78"/>
      <c r="XH40" s="78"/>
      <c r="XI40" s="78"/>
      <c r="XJ40" s="78"/>
      <c r="XK40" s="78"/>
      <c r="XL40" s="78"/>
      <c r="XM40" s="78"/>
      <c r="XN40" s="78"/>
      <c r="XO40" s="78"/>
      <c r="XP40" s="78"/>
      <c r="XQ40" s="78"/>
      <c r="XR40" s="78"/>
      <c r="XS40" s="78"/>
      <c r="XT40" s="78"/>
      <c r="XU40" s="78"/>
      <c r="XV40" s="78"/>
      <c r="XW40" s="78"/>
      <c r="XX40" s="78"/>
      <c r="XY40" s="78"/>
      <c r="XZ40" s="78"/>
      <c r="YA40" s="78"/>
      <c r="YB40" s="78"/>
      <c r="YC40" s="78"/>
      <c r="YD40" s="78"/>
      <c r="YE40" s="78"/>
      <c r="YF40" s="78"/>
      <c r="YG40" s="78"/>
      <c r="YH40" s="78"/>
      <c r="YI40" s="78"/>
      <c r="YJ40" s="78"/>
      <c r="YK40" s="78"/>
      <c r="YL40" s="78"/>
      <c r="YM40" s="78"/>
      <c r="YN40" s="78"/>
      <c r="YO40" s="78"/>
      <c r="YP40" s="78"/>
      <c r="YQ40" s="78"/>
      <c r="YR40" s="78"/>
      <c r="YS40" s="78"/>
      <c r="YT40" s="78"/>
      <c r="YU40" s="78"/>
      <c r="YV40" s="78"/>
      <c r="YW40" s="78"/>
      <c r="YX40" s="78"/>
      <c r="YY40" s="78"/>
      <c r="YZ40" s="78"/>
      <c r="ZA40" s="78"/>
      <c r="ZB40" s="78"/>
      <c r="ZC40" s="78"/>
      <c r="ZD40" s="78"/>
      <c r="ZE40" s="78"/>
      <c r="ZF40" s="78"/>
      <c r="ZG40" s="78"/>
      <c r="ZH40" s="78"/>
      <c r="ZI40" s="78"/>
      <c r="ZJ40" s="78"/>
      <c r="ZK40" s="78"/>
      <c r="ZL40" s="78"/>
      <c r="ZM40" s="78"/>
      <c r="ZN40" s="78"/>
      <c r="ZO40" s="78"/>
      <c r="ZP40" s="78"/>
      <c r="ZQ40" s="78"/>
      <c r="ZR40" s="78"/>
      <c r="ZS40" s="78"/>
      <c r="ZT40" s="78"/>
      <c r="ZU40" s="78"/>
      <c r="ZV40" s="78"/>
      <c r="ZW40" s="78"/>
      <c r="ZX40" s="78"/>
      <c r="ZY40" s="78"/>
      <c r="ZZ40" s="78"/>
      <c r="AAA40" s="78"/>
      <c r="AAB40" s="78"/>
      <c r="AAC40" s="78"/>
      <c r="AAD40" s="78"/>
      <c r="AAE40" s="78"/>
      <c r="AAF40" s="78"/>
      <c r="AAG40" s="78"/>
      <c r="AAH40" s="78"/>
      <c r="AAI40" s="78"/>
      <c r="AAJ40" s="78"/>
      <c r="AAK40" s="78"/>
      <c r="AAL40" s="78"/>
      <c r="AAM40" s="78"/>
      <c r="AAN40" s="78"/>
      <c r="AAO40" s="78"/>
      <c r="AAP40" s="78"/>
      <c r="AAQ40" s="78"/>
      <c r="AAR40" s="78"/>
      <c r="AAS40" s="78"/>
      <c r="AAT40" s="78"/>
      <c r="AAU40" s="78"/>
      <c r="AAV40" s="78"/>
      <c r="AAW40" s="78"/>
      <c r="AAX40" s="78"/>
      <c r="AAY40" s="78"/>
      <c r="AAZ40" s="78"/>
      <c r="ABA40" s="78"/>
      <c r="ABB40" s="78"/>
      <c r="ABC40" s="78"/>
      <c r="ABD40" s="78"/>
      <c r="ABE40" s="78"/>
      <c r="ABF40" s="78"/>
      <c r="ABG40" s="78"/>
      <c r="ABH40" s="78"/>
      <c r="ABI40" s="78"/>
      <c r="ABJ40" s="78"/>
      <c r="ABK40" s="78"/>
      <c r="ABL40" s="78"/>
      <c r="ABM40" s="78"/>
      <c r="ABN40" s="78"/>
      <c r="ABO40" s="78"/>
      <c r="ABP40" s="78"/>
      <c r="ABQ40" s="78"/>
      <c r="ABR40" s="78"/>
      <c r="ABS40" s="78"/>
      <c r="ABT40" s="78"/>
      <c r="ABU40" s="78"/>
      <c r="ABV40" s="78"/>
      <c r="ABW40" s="78"/>
      <c r="ABX40" s="78"/>
      <c r="ABY40" s="78"/>
      <c r="ABZ40" s="78"/>
      <c r="ACA40" s="78"/>
      <c r="ACB40" s="78"/>
      <c r="ACC40" s="78"/>
      <c r="ACD40" s="78"/>
      <c r="ACE40" s="78"/>
      <c r="ACF40" s="78"/>
      <c r="ACG40" s="78"/>
      <c r="ACH40" s="78"/>
      <c r="ACI40" s="78"/>
      <c r="ACJ40" s="78"/>
      <c r="ACK40" s="78"/>
      <c r="ACL40" s="78"/>
      <c r="ACM40" s="78"/>
      <c r="ACN40" s="78"/>
      <c r="ACO40" s="78"/>
      <c r="ACP40" s="78"/>
      <c r="ACQ40" s="78"/>
      <c r="ACR40" s="78"/>
      <c r="ACS40" s="78"/>
      <c r="ACT40" s="78"/>
      <c r="ACU40" s="78"/>
      <c r="ACV40" s="78"/>
      <c r="ACW40" s="78"/>
      <c r="ACX40" s="78"/>
      <c r="ACY40" s="78"/>
      <c r="ACZ40" s="78"/>
      <c r="ADA40" s="78"/>
      <c r="ADB40" s="78"/>
      <c r="ADC40" s="78"/>
      <c r="ADD40" s="78"/>
      <c r="ADE40" s="78"/>
      <c r="ADF40" s="78"/>
      <c r="ADG40" s="78"/>
      <c r="ADH40" s="78"/>
      <c r="ADI40" s="78"/>
      <c r="ADJ40" s="78"/>
      <c r="ADK40" s="78"/>
      <c r="ADL40" s="78"/>
      <c r="ADM40" s="78"/>
      <c r="ADN40" s="78"/>
      <c r="ADO40" s="78"/>
      <c r="ADP40" s="78"/>
      <c r="ADQ40" s="78"/>
      <c r="ADR40" s="78"/>
      <c r="ADS40" s="78"/>
      <c r="ADT40" s="78"/>
      <c r="ADU40" s="78"/>
      <c r="ADV40" s="78"/>
      <c r="ADW40" s="78"/>
      <c r="ADX40" s="78"/>
      <c r="ADY40" s="78"/>
      <c r="ADZ40" s="78"/>
      <c r="AEA40" s="78"/>
      <c r="AEB40" s="78"/>
      <c r="AEC40" s="78"/>
      <c r="AED40" s="78"/>
      <c r="AEE40" s="78"/>
      <c r="AEF40" s="78"/>
      <c r="AEG40" s="78"/>
      <c r="AEH40" s="78"/>
      <c r="AEI40" s="78"/>
      <c r="AEJ40" s="78"/>
      <c r="AEK40" s="78"/>
      <c r="AEL40" s="78"/>
      <c r="AEM40" s="78"/>
      <c r="AEN40" s="78"/>
      <c r="AEO40" s="78"/>
      <c r="AEP40" s="78"/>
      <c r="AEQ40" s="78"/>
      <c r="AER40" s="78"/>
      <c r="AES40" s="78"/>
      <c r="AET40" s="78"/>
      <c r="AEU40" s="78"/>
      <c r="AEV40" s="78"/>
      <c r="AEW40" s="78"/>
      <c r="AEX40" s="78"/>
      <c r="AEY40" s="78"/>
      <c r="AEZ40" s="78"/>
      <c r="AFA40" s="78"/>
      <c r="AFB40" s="78"/>
      <c r="AFC40" s="78"/>
      <c r="AFD40" s="78"/>
      <c r="AFE40" s="78"/>
      <c r="AFF40" s="78"/>
      <c r="AFG40" s="78"/>
      <c r="AFH40" s="78"/>
      <c r="AFI40" s="78"/>
      <c r="AFJ40" s="78"/>
      <c r="AFK40" s="78"/>
      <c r="AFL40" s="78"/>
      <c r="AFM40" s="78"/>
      <c r="AFN40" s="78"/>
      <c r="AFO40" s="78"/>
      <c r="AFP40" s="78"/>
      <c r="AFQ40" s="78"/>
      <c r="AFR40" s="78"/>
      <c r="AFS40" s="78"/>
      <c r="AFT40" s="78"/>
      <c r="AFU40" s="78"/>
      <c r="AFV40" s="78"/>
      <c r="AFW40" s="78"/>
      <c r="AFX40" s="78"/>
      <c r="AFY40" s="78"/>
      <c r="AFZ40" s="78"/>
      <c r="AGA40" s="78"/>
      <c r="AGB40" s="78"/>
      <c r="AGC40" s="78"/>
      <c r="AGD40" s="78"/>
      <c r="AGE40" s="78"/>
      <c r="AGF40" s="78"/>
      <c r="AGG40" s="78"/>
      <c r="AGH40" s="78"/>
      <c r="AGI40" s="78"/>
      <c r="AGJ40" s="78"/>
      <c r="AGK40" s="78"/>
      <c r="AGL40" s="78"/>
      <c r="AGM40" s="78"/>
      <c r="AGN40" s="78"/>
      <c r="AGO40" s="78"/>
      <c r="AGP40" s="78"/>
      <c r="AGQ40" s="78"/>
      <c r="AGR40" s="78"/>
      <c r="AGS40" s="78"/>
      <c r="AGT40" s="78"/>
      <c r="AGU40" s="78"/>
      <c r="AGV40" s="78"/>
      <c r="AGW40" s="78"/>
      <c r="AGX40" s="78"/>
      <c r="AGY40" s="78"/>
      <c r="AGZ40" s="78"/>
      <c r="AHA40" s="78"/>
      <c r="AHB40" s="78"/>
      <c r="AHC40" s="78"/>
      <c r="AHD40" s="78"/>
      <c r="AHE40" s="78"/>
      <c r="AHF40" s="78"/>
      <c r="AHG40" s="78"/>
      <c r="AHH40" s="78"/>
      <c r="AHI40" s="78"/>
      <c r="AHJ40" s="78"/>
      <c r="AHK40" s="78"/>
      <c r="AHL40" s="78"/>
      <c r="AHM40" s="78"/>
      <c r="AHN40" s="78"/>
      <c r="AHO40" s="78"/>
      <c r="AHP40" s="78"/>
      <c r="AHQ40" s="78"/>
      <c r="AHR40" s="78"/>
      <c r="AHS40" s="78"/>
      <c r="AHT40" s="78"/>
      <c r="AHU40" s="78"/>
      <c r="AHV40" s="78"/>
      <c r="AHW40" s="78"/>
      <c r="AHX40" s="78"/>
      <c r="AHY40" s="78"/>
      <c r="AHZ40" s="78"/>
      <c r="AIA40" s="78"/>
      <c r="AIB40" s="78"/>
      <c r="AIC40" s="78"/>
      <c r="AID40" s="78"/>
      <c r="AIE40" s="78"/>
      <c r="AIF40" s="78"/>
      <c r="AIG40" s="78"/>
      <c r="AIH40" s="78"/>
      <c r="AII40" s="78"/>
      <c r="AIJ40" s="78"/>
      <c r="AIK40" s="78"/>
      <c r="AIL40" s="78"/>
      <c r="AIM40" s="78"/>
      <c r="AIN40" s="78"/>
      <c r="AIO40" s="78"/>
      <c r="AIP40" s="78"/>
      <c r="AIQ40" s="78"/>
      <c r="AIR40" s="78"/>
      <c r="AIS40" s="78"/>
      <c r="AIT40" s="78"/>
      <c r="AIU40" s="78"/>
      <c r="AIV40" s="78"/>
      <c r="AIW40" s="78"/>
      <c r="AIX40" s="78"/>
      <c r="AIY40" s="78"/>
      <c r="AIZ40" s="78"/>
      <c r="AJA40" s="78"/>
      <c r="AJB40" s="78"/>
      <c r="AJC40" s="78"/>
      <c r="AJD40" s="78"/>
      <c r="AJE40" s="78"/>
      <c r="AJF40" s="78"/>
      <c r="AJG40" s="78"/>
      <c r="AJH40" s="78"/>
      <c r="AJI40" s="78"/>
      <c r="AJJ40" s="78"/>
      <c r="AJK40" s="78"/>
      <c r="AJL40" s="78"/>
      <c r="AJM40" s="78"/>
      <c r="AJN40" s="78"/>
      <c r="AJO40" s="78"/>
      <c r="AJP40" s="78"/>
      <c r="AJQ40" s="78"/>
      <c r="AJR40" s="78"/>
      <c r="AJS40" s="78"/>
      <c r="AJT40" s="78"/>
      <c r="AJU40" s="78"/>
      <c r="AJV40" s="78"/>
      <c r="AJW40" s="78"/>
      <c r="AJX40" s="78"/>
      <c r="AJY40" s="78"/>
      <c r="AJZ40" s="78"/>
      <c r="AKA40" s="78"/>
      <c r="AKB40" s="78"/>
      <c r="AKC40" s="78"/>
      <c r="AKD40" s="78"/>
      <c r="AKE40" s="78"/>
      <c r="AKF40" s="78"/>
      <c r="AKG40" s="78"/>
      <c r="AKH40" s="78"/>
      <c r="AKI40" s="78"/>
      <c r="AKJ40" s="78"/>
      <c r="AKK40" s="78"/>
      <c r="AKL40" s="78"/>
      <c r="AKM40" s="78"/>
      <c r="AKN40" s="78"/>
      <c r="AKO40" s="78"/>
      <c r="AKP40" s="78"/>
      <c r="AKQ40" s="78"/>
      <c r="AKR40" s="78"/>
      <c r="AKS40" s="78"/>
      <c r="AKT40" s="78"/>
      <c r="AKU40" s="78"/>
      <c r="AKV40" s="78"/>
      <c r="AKW40" s="78"/>
      <c r="AKX40" s="78"/>
      <c r="AKY40" s="78"/>
      <c r="AKZ40" s="78"/>
      <c r="ALA40" s="78"/>
      <c r="ALB40" s="78"/>
      <c r="ALC40" s="78"/>
      <c r="ALD40" s="78"/>
      <c r="ALE40" s="78"/>
      <c r="ALF40" s="78"/>
      <c r="ALG40" s="78"/>
      <c r="ALH40" s="78"/>
      <c r="ALI40" s="78"/>
      <c r="ALJ40" s="78"/>
      <c r="ALK40" s="78"/>
      <c r="ALL40" s="78"/>
      <c r="ALM40" s="78"/>
      <c r="ALN40" s="78"/>
      <c r="ALO40" s="78"/>
      <c r="ALP40" s="78"/>
      <c r="ALQ40" s="78"/>
      <c r="ALR40" s="78"/>
      <c r="ALS40" s="78"/>
      <c r="ALT40" s="78"/>
      <c r="ALU40" s="78"/>
      <c r="ALV40" s="78"/>
      <c r="ALW40" s="78"/>
      <c r="ALX40" s="78"/>
      <c r="ALY40" s="78"/>
      <c r="ALZ40" s="78"/>
      <c r="AMA40" s="78"/>
      <c r="AMB40" s="78"/>
      <c r="AMC40" s="78"/>
      <c r="AMD40" s="78"/>
      <c r="AME40" s="78"/>
      <c r="AMF40" s="78"/>
      <c r="AMG40" s="78"/>
      <c r="AMH40" s="78"/>
      <c r="AMI40" s="78"/>
      <c r="AMJ40" s="78"/>
      <c r="AMK40" s="78"/>
      <c r="AML40" s="78"/>
      <c r="AMM40" s="78"/>
      <c r="AMN40" s="78"/>
    </row>
    <row r="41" spans="1:1028" s="62" customFormat="1" ht="16.5" thickBot="1">
      <c r="A41" s="355"/>
      <c r="B41" s="446" t="s">
        <v>462</v>
      </c>
      <c r="C41" s="352"/>
      <c r="D41" s="352"/>
      <c r="E41" s="352"/>
      <c r="F41" s="469"/>
      <c r="G41" s="452">
        <f>G34+G39</f>
        <v>22533.699840000001</v>
      </c>
      <c r="H41" s="169"/>
      <c r="I41" s="352"/>
      <c r="J41" s="469"/>
      <c r="K41" s="452">
        <f>K34+K39</f>
        <v>88957.431679999994</v>
      </c>
      <c r="L41" s="169"/>
      <c r="M41" s="401"/>
      <c r="N41" s="481"/>
      <c r="O41" s="451"/>
      <c r="P41" s="451"/>
      <c r="Q41" s="480"/>
      <c r="R41" s="480"/>
      <c r="S41" s="480"/>
      <c r="T41" s="78"/>
      <c r="U41" s="78"/>
      <c r="V41" s="78"/>
      <c r="W41" s="78"/>
      <c r="X41" s="78"/>
      <c r="Y41" s="78"/>
      <c r="Z41" s="78"/>
      <c r="AA41" s="78"/>
      <c r="AB41" s="78"/>
      <c r="AC41" s="78"/>
      <c r="AD41" s="78"/>
      <c r="AE41" s="78"/>
      <c r="AF41" s="78"/>
      <c r="AG41" s="78"/>
      <c r="AH41" s="78"/>
      <c r="AI41" s="78"/>
      <c r="AJ41" s="78"/>
      <c r="AK41" s="78"/>
      <c r="AL41" s="78"/>
      <c r="AM41" s="78"/>
      <c r="AN41" s="78"/>
      <c r="AO41" s="78"/>
      <c r="AP41" s="78"/>
      <c r="AQ41" s="78"/>
      <c r="AR41" s="78"/>
      <c r="AS41" s="78"/>
      <c r="AT41" s="78"/>
      <c r="AU41" s="78"/>
      <c r="AV41" s="78"/>
      <c r="AW41" s="78"/>
      <c r="AX41" s="78"/>
      <c r="AY41" s="78"/>
      <c r="AZ41" s="78"/>
      <c r="BA41" s="78"/>
      <c r="BB41" s="78"/>
      <c r="BC41" s="78"/>
      <c r="BD41" s="78"/>
      <c r="BE41" s="78"/>
      <c r="BF41" s="78"/>
      <c r="BG41" s="78"/>
      <c r="BH41" s="78"/>
      <c r="BI41" s="78"/>
      <c r="BJ41" s="78"/>
      <c r="BK41" s="78"/>
      <c r="BL41" s="78"/>
      <c r="BM41" s="78"/>
      <c r="BN41" s="78"/>
      <c r="BO41" s="78"/>
      <c r="BP41" s="78"/>
      <c r="BQ41" s="78"/>
      <c r="BR41" s="78"/>
      <c r="BS41" s="78"/>
      <c r="BT41" s="78"/>
      <c r="BU41" s="78"/>
      <c r="BV41" s="78"/>
      <c r="BW41" s="78"/>
      <c r="BX41" s="78"/>
      <c r="BY41" s="78"/>
      <c r="BZ41" s="78"/>
      <c r="CA41" s="78"/>
      <c r="CB41" s="78"/>
      <c r="CC41" s="78"/>
      <c r="CD41" s="78"/>
      <c r="CE41" s="78"/>
      <c r="CF41" s="78"/>
      <c r="CG41" s="78"/>
      <c r="CH41" s="78"/>
      <c r="CI41" s="78"/>
      <c r="CJ41" s="78"/>
      <c r="CK41" s="78"/>
      <c r="CL41" s="78"/>
      <c r="CM41" s="78"/>
      <c r="CN41" s="78"/>
      <c r="CO41" s="78"/>
      <c r="CP41" s="78"/>
      <c r="CQ41" s="78"/>
      <c r="CR41" s="78"/>
      <c r="CS41" s="78"/>
      <c r="CT41" s="78"/>
      <c r="CU41" s="78"/>
      <c r="CV41" s="78"/>
      <c r="CW41" s="78"/>
      <c r="CX41" s="78"/>
      <c r="CY41" s="78"/>
      <c r="CZ41" s="78"/>
      <c r="DA41" s="78"/>
      <c r="DB41" s="78"/>
      <c r="DC41" s="78"/>
      <c r="DD41" s="78"/>
      <c r="DE41" s="78"/>
      <c r="DF41" s="78"/>
      <c r="DG41" s="78"/>
      <c r="DH41" s="78"/>
      <c r="DI41" s="78"/>
      <c r="DJ41" s="78"/>
      <c r="DK41" s="78"/>
      <c r="DL41" s="78"/>
      <c r="DM41" s="78"/>
      <c r="DN41" s="78"/>
      <c r="DO41" s="78"/>
      <c r="DP41" s="78"/>
      <c r="DQ41" s="78"/>
      <c r="DR41" s="78"/>
      <c r="DS41" s="78"/>
      <c r="DT41" s="78"/>
      <c r="DU41" s="78"/>
      <c r="DV41" s="78"/>
      <c r="DW41" s="78"/>
      <c r="DX41" s="78"/>
      <c r="DY41" s="78"/>
      <c r="DZ41" s="78"/>
      <c r="EA41" s="78"/>
      <c r="EB41" s="78"/>
      <c r="EC41" s="78"/>
      <c r="ED41" s="78"/>
      <c r="EE41" s="78"/>
      <c r="EF41" s="78"/>
      <c r="EG41" s="78"/>
      <c r="EH41" s="78"/>
      <c r="EI41" s="78"/>
      <c r="EJ41" s="78"/>
      <c r="EK41" s="78"/>
      <c r="EL41" s="78"/>
      <c r="EM41" s="78"/>
      <c r="EN41" s="78"/>
      <c r="EO41" s="78"/>
      <c r="EP41" s="78"/>
      <c r="EQ41" s="78"/>
      <c r="ER41" s="78"/>
      <c r="ES41" s="78"/>
      <c r="ET41" s="78"/>
      <c r="EU41" s="78"/>
      <c r="EV41" s="78"/>
      <c r="EW41" s="78"/>
      <c r="EX41" s="78"/>
      <c r="EY41" s="78"/>
      <c r="EZ41" s="78"/>
      <c r="FA41" s="78"/>
      <c r="FB41" s="78"/>
      <c r="FC41" s="78"/>
      <c r="FD41" s="78"/>
      <c r="FE41" s="78"/>
      <c r="FF41" s="78"/>
      <c r="FG41" s="78"/>
      <c r="FH41" s="78"/>
      <c r="FI41" s="78"/>
      <c r="FJ41" s="78"/>
      <c r="FK41" s="78"/>
      <c r="FL41" s="78"/>
      <c r="FM41" s="78"/>
      <c r="FN41" s="78"/>
      <c r="FO41" s="78"/>
      <c r="FP41" s="78"/>
      <c r="FQ41" s="78"/>
      <c r="FR41" s="78"/>
      <c r="FS41" s="78"/>
      <c r="FT41" s="78"/>
      <c r="FU41" s="78"/>
      <c r="FV41" s="78"/>
      <c r="FW41" s="78"/>
      <c r="FX41" s="78"/>
      <c r="FY41" s="78"/>
      <c r="FZ41" s="78"/>
      <c r="GA41" s="78"/>
      <c r="GB41" s="78"/>
      <c r="GC41" s="78"/>
      <c r="GD41" s="78"/>
      <c r="GE41" s="78"/>
      <c r="GF41" s="78"/>
      <c r="GG41" s="78"/>
      <c r="GH41" s="78"/>
      <c r="GI41" s="78"/>
      <c r="GJ41" s="78"/>
      <c r="GK41" s="78"/>
      <c r="GL41" s="78"/>
      <c r="GM41" s="78"/>
      <c r="GN41" s="78"/>
      <c r="GO41" s="78"/>
      <c r="GP41" s="78"/>
      <c r="GQ41" s="78"/>
      <c r="GR41" s="78"/>
      <c r="GS41" s="78"/>
      <c r="GT41" s="78"/>
      <c r="GU41" s="78"/>
      <c r="GV41" s="78"/>
      <c r="GW41" s="78"/>
      <c r="GX41" s="78"/>
      <c r="GY41" s="78"/>
      <c r="GZ41" s="78"/>
      <c r="HA41" s="78"/>
      <c r="HB41" s="78"/>
      <c r="HC41" s="78"/>
      <c r="HD41" s="78"/>
      <c r="HE41" s="78"/>
      <c r="HF41" s="78"/>
      <c r="HG41" s="78"/>
      <c r="HH41" s="78"/>
      <c r="HI41" s="78"/>
      <c r="HJ41" s="78"/>
      <c r="HK41" s="78"/>
      <c r="HL41" s="78"/>
      <c r="HM41" s="78"/>
      <c r="HN41" s="78"/>
      <c r="HO41" s="78"/>
      <c r="HP41" s="78"/>
      <c r="HQ41" s="78"/>
      <c r="HR41" s="78"/>
      <c r="HS41" s="78"/>
      <c r="HT41" s="78"/>
      <c r="HU41" s="78"/>
      <c r="HV41" s="78"/>
      <c r="HW41" s="78"/>
      <c r="HX41" s="78"/>
      <c r="HY41" s="78"/>
      <c r="HZ41" s="78"/>
      <c r="IA41" s="78"/>
      <c r="IB41" s="78"/>
      <c r="IC41" s="78"/>
      <c r="ID41" s="78"/>
      <c r="IE41" s="78"/>
      <c r="IF41" s="78"/>
      <c r="IG41" s="78"/>
      <c r="IH41" s="78"/>
      <c r="II41" s="78"/>
      <c r="IJ41" s="78"/>
      <c r="IK41" s="78"/>
      <c r="IL41" s="78"/>
      <c r="IM41" s="78"/>
      <c r="IN41" s="78"/>
      <c r="IO41" s="78"/>
      <c r="IP41" s="78"/>
      <c r="IQ41" s="78"/>
      <c r="IR41" s="78"/>
      <c r="IS41" s="78"/>
      <c r="IT41" s="78"/>
      <c r="IU41" s="78"/>
      <c r="IV41" s="78"/>
      <c r="IW41" s="78"/>
      <c r="IX41" s="78"/>
      <c r="IY41" s="78"/>
      <c r="IZ41" s="78"/>
      <c r="JA41" s="78"/>
      <c r="JB41" s="78"/>
      <c r="JC41" s="78"/>
      <c r="JD41" s="78"/>
      <c r="JE41" s="78"/>
      <c r="JF41" s="78"/>
      <c r="JG41" s="78"/>
      <c r="JH41" s="78"/>
      <c r="JI41" s="78"/>
      <c r="JJ41" s="78"/>
      <c r="JK41" s="78"/>
      <c r="JL41" s="78"/>
      <c r="JM41" s="78"/>
      <c r="JN41" s="78"/>
      <c r="JO41" s="78"/>
      <c r="JP41" s="78"/>
      <c r="JQ41" s="78"/>
      <c r="JR41" s="78"/>
      <c r="JS41" s="78"/>
      <c r="JT41" s="78"/>
      <c r="JU41" s="78"/>
      <c r="JV41" s="78"/>
      <c r="JW41" s="78"/>
      <c r="JX41" s="78"/>
      <c r="JY41" s="78"/>
      <c r="JZ41" s="78"/>
      <c r="KA41" s="78"/>
      <c r="KB41" s="78"/>
      <c r="KC41" s="78"/>
      <c r="KD41" s="78"/>
      <c r="KE41" s="78"/>
      <c r="KF41" s="78"/>
      <c r="KG41" s="78"/>
      <c r="KH41" s="78"/>
      <c r="KI41" s="78"/>
      <c r="KJ41" s="78"/>
      <c r="KK41" s="78"/>
      <c r="KL41" s="78"/>
      <c r="KM41" s="78"/>
      <c r="KN41" s="78"/>
      <c r="KO41" s="78"/>
      <c r="KP41" s="78"/>
      <c r="KQ41" s="78"/>
      <c r="KR41" s="78"/>
      <c r="KS41" s="78"/>
      <c r="KT41" s="78"/>
      <c r="KU41" s="78"/>
      <c r="KV41" s="78"/>
      <c r="KW41" s="78"/>
      <c r="KX41" s="78"/>
      <c r="KY41" s="78"/>
      <c r="KZ41" s="78"/>
      <c r="LA41" s="78"/>
      <c r="LB41" s="78"/>
      <c r="LC41" s="78"/>
      <c r="LD41" s="78"/>
      <c r="LE41" s="78"/>
      <c r="LF41" s="78"/>
      <c r="LG41" s="78"/>
      <c r="LH41" s="78"/>
      <c r="LI41" s="78"/>
      <c r="LJ41" s="78"/>
      <c r="LK41" s="78"/>
      <c r="LL41" s="78"/>
      <c r="LM41" s="78"/>
      <c r="LN41" s="78"/>
      <c r="LO41" s="78"/>
      <c r="LP41" s="78"/>
      <c r="LQ41" s="78"/>
      <c r="LR41" s="78"/>
      <c r="LS41" s="78"/>
      <c r="LT41" s="78"/>
      <c r="LU41" s="78"/>
      <c r="LV41" s="78"/>
      <c r="LW41" s="78"/>
      <c r="LX41" s="78"/>
      <c r="LY41" s="78"/>
      <c r="LZ41" s="78"/>
      <c r="MA41" s="78"/>
      <c r="MB41" s="78"/>
      <c r="MC41" s="78"/>
      <c r="MD41" s="78"/>
      <c r="ME41" s="78"/>
      <c r="MF41" s="78"/>
      <c r="MG41" s="78"/>
      <c r="MH41" s="78"/>
      <c r="MI41" s="78"/>
      <c r="MJ41" s="78"/>
      <c r="MK41" s="78"/>
      <c r="ML41" s="78"/>
      <c r="MM41" s="78"/>
      <c r="MN41" s="78"/>
      <c r="MO41" s="78"/>
      <c r="MP41" s="78"/>
      <c r="MQ41" s="78"/>
      <c r="MR41" s="78"/>
      <c r="MS41" s="78"/>
      <c r="MT41" s="78"/>
      <c r="MU41" s="78"/>
      <c r="MV41" s="78"/>
      <c r="MW41" s="78"/>
      <c r="MX41" s="78"/>
      <c r="MY41" s="78"/>
      <c r="MZ41" s="78"/>
      <c r="NA41" s="78"/>
      <c r="NB41" s="78"/>
      <c r="NC41" s="78"/>
      <c r="ND41" s="78"/>
      <c r="NE41" s="78"/>
      <c r="NF41" s="78"/>
      <c r="NG41" s="78"/>
      <c r="NH41" s="78"/>
      <c r="NI41" s="78"/>
      <c r="NJ41" s="78"/>
      <c r="NK41" s="78"/>
      <c r="NL41" s="78"/>
      <c r="NM41" s="78"/>
      <c r="NN41" s="78"/>
      <c r="NO41" s="78"/>
      <c r="NP41" s="78"/>
      <c r="NQ41" s="78"/>
      <c r="NR41" s="78"/>
      <c r="NS41" s="78"/>
      <c r="NT41" s="78"/>
      <c r="NU41" s="78"/>
      <c r="NV41" s="78"/>
      <c r="NW41" s="78"/>
      <c r="NX41" s="78"/>
      <c r="NY41" s="78"/>
      <c r="NZ41" s="78"/>
      <c r="OA41" s="78"/>
      <c r="OB41" s="78"/>
      <c r="OC41" s="78"/>
      <c r="OD41" s="78"/>
      <c r="OE41" s="78"/>
      <c r="OF41" s="78"/>
      <c r="OG41" s="78"/>
      <c r="OH41" s="78"/>
      <c r="OI41" s="78"/>
      <c r="OJ41" s="78"/>
      <c r="OK41" s="78"/>
      <c r="OL41" s="78"/>
      <c r="OM41" s="78"/>
      <c r="ON41" s="78"/>
      <c r="OO41" s="78"/>
      <c r="OP41" s="78"/>
      <c r="OQ41" s="78"/>
      <c r="OR41" s="78"/>
      <c r="OS41" s="78"/>
      <c r="OT41" s="78"/>
      <c r="OU41" s="78"/>
      <c r="OV41" s="78"/>
      <c r="OW41" s="78"/>
      <c r="OX41" s="78"/>
      <c r="OY41" s="78"/>
      <c r="OZ41" s="78"/>
      <c r="PA41" s="78"/>
      <c r="PB41" s="78"/>
      <c r="PC41" s="78"/>
      <c r="PD41" s="78"/>
      <c r="PE41" s="78"/>
      <c r="PF41" s="78"/>
      <c r="PG41" s="78"/>
      <c r="PH41" s="78"/>
      <c r="PI41" s="78"/>
      <c r="PJ41" s="78"/>
      <c r="PK41" s="78"/>
      <c r="PL41" s="78"/>
      <c r="PM41" s="78"/>
      <c r="PN41" s="78"/>
      <c r="PO41" s="78"/>
      <c r="PP41" s="78"/>
      <c r="PQ41" s="78"/>
      <c r="PR41" s="78"/>
      <c r="PS41" s="78"/>
      <c r="PT41" s="78"/>
      <c r="PU41" s="78"/>
      <c r="PV41" s="78"/>
      <c r="PW41" s="78"/>
      <c r="PX41" s="78"/>
      <c r="PY41" s="78"/>
      <c r="PZ41" s="78"/>
      <c r="QA41" s="78"/>
      <c r="QB41" s="78"/>
      <c r="QC41" s="78"/>
      <c r="QD41" s="78"/>
      <c r="QE41" s="78"/>
      <c r="QF41" s="78"/>
      <c r="QG41" s="78"/>
      <c r="QH41" s="78"/>
      <c r="QI41" s="78"/>
      <c r="QJ41" s="78"/>
      <c r="QK41" s="78"/>
      <c r="QL41" s="78"/>
      <c r="QM41" s="78"/>
      <c r="QN41" s="78"/>
      <c r="QO41" s="78"/>
      <c r="QP41" s="78"/>
      <c r="QQ41" s="78"/>
      <c r="QR41" s="78"/>
      <c r="QS41" s="78"/>
      <c r="QT41" s="78"/>
      <c r="QU41" s="78"/>
      <c r="QV41" s="78"/>
      <c r="QW41" s="78"/>
      <c r="QX41" s="78"/>
      <c r="QY41" s="78"/>
      <c r="QZ41" s="78"/>
      <c r="RA41" s="78"/>
      <c r="RB41" s="78"/>
      <c r="RC41" s="78"/>
      <c r="RD41" s="78"/>
      <c r="RE41" s="78"/>
      <c r="RF41" s="78"/>
      <c r="RG41" s="78"/>
      <c r="RH41" s="78"/>
      <c r="RI41" s="78"/>
      <c r="RJ41" s="78"/>
      <c r="RK41" s="78"/>
      <c r="RL41" s="78"/>
      <c r="RM41" s="78"/>
      <c r="RN41" s="78"/>
      <c r="RO41" s="78"/>
      <c r="RP41" s="78"/>
      <c r="RQ41" s="78"/>
      <c r="RR41" s="78"/>
      <c r="RS41" s="78"/>
      <c r="RT41" s="78"/>
      <c r="RU41" s="78"/>
      <c r="RV41" s="78"/>
      <c r="RW41" s="78"/>
      <c r="RX41" s="78"/>
      <c r="RY41" s="78"/>
      <c r="RZ41" s="78"/>
      <c r="SA41" s="78"/>
      <c r="SB41" s="78"/>
      <c r="SC41" s="78"/>
      <c r="SD41" s="78"/>
      <c r="SE41" s="78"/>
      <c r="SF41" s="78"/>
      <c r="SG41" s="78"/>
      <c r="SH41" s="78"/>
      <c r="SI41" s="78"/>
      <c r="SJ41" s="78"/>
      <c r="SK41" s="78"/>
      <c r="SL41" s="78"/>
      <c r="SM41" s="78"/>
      <c r="SN41" s="78"/>
      <c r="SO41" s="78"/>
      <c r="SP41" s="78"/>
      <c r="SQ41" s="78"/>
      <c r="SR41" s="78"/>
      <c r="SS41" s="78"/>
      <c r="ST41" s="78"/>
      <c r="SU41" s="78"/>
      <c r="SV41" s="78"/>
      <c r="SW41" s="78"/>
      <c r="SX41" s="78"/>
      <c r="SY41" s="78"/>
      <c r="SZ41" s="78"/>
      <c r="TA41" s="78"/>
      <c r="TB41" s="78"/>
      <c r="TC41" s="78"/>
      <c r="TD41" s="78"/>
      <c r="TE41" s="78"/>
      <c r="TF41" s="78"/>
      <c r="TG41" s="78"/>
      <c r="TH41" s="78"/>
      <c r="TI41" s="78"/>
      <c r="TJ41" s="78"/>
      <c r="TK41" s="78"/>
      <c r="TL41" s="78"/>
      <c r="TM41" s="78"/>
      <c r="TN41" s="78"/>
      <c r="TO41" s="78"/>
      <c r="TP41" s="78"/>
      <c r="TQ41" s="78"/>
      <c r="TR41" s="78"/>
      <c r="TS41" s="78"/>
      <c r="TT41" s="78"/>
      <c r="TU41" s="78"/>
      <c r="TV41" s="78"/>
      <c r="TW41" s="78"/>
      <c r="TX41" s="78"/>
      <c r="TY41" s="78"/>
      <c r="TZ41" s="78"/>
      <c r="UA41" s="78"/>
      <c r="UB41" s="78"/>
      <c r="UC41" s="78"/>
      <c r="UD41" s="78"/>
      <c r="UE41" s="78"/>
      <c r="UF41" s="78"/>
      <c r="UG41" s="78"/>
      <c r="UH41" s="78"/>
      <c r="UI41" s="78"/>
      <c r="UJ41" s="78"/>
      <c r="UK41" s="78"/>
      <c r="UL41" s="78"/>
      <c r="UM41" s="78"/>
      <c r="UN41" s="78"/>
      <c r="UO41" s="78"/>
      <c r="UP41" s="78"/>
      <c r="UQ41" s="78"/>
      <c r="UR41" s="78"/>
      <c r="US41" s="78"/>
      <c r="UT41" s="78"/>
      <c r="UU41" s="78"/>
      <c r="UV41" s="78"/>
      <c r="UW41" s="78"/>
      <c r="UX41" s="78"/>
      <c r="UY41" s="78"/>
      <c r="UZ41" s="78"/>
      <c r="VA41" s="78"/>
      <c r="VB41" s="78"/>
      <c r="VC41" s="78"/>
      <c r="VD41" s="78"/>
      <c r="VE41" s="78"/>
      <c r="VF41" s="78"/>
      <c r="VG41" s="78"/>
      <c r="VH41" s="78"/>
      <c r="VI41" s="78"/>
      <c r="VJ41" s="78"/>
      <c r="VK41" s="78"/>
      <c r="VL41" s="78"/>
      <c r="VM41" s="78"/>
      <c r="VN41" s="78"/>
      <c r="VO41" s="78"/>
      <c r="VP41" s="78"/>
      <c r="VQ41" s="78"/>
      <c r="VR41" s="78"/>
      <c r="VS41" s="78"/>
      <c r="VT41" s="78"/>
      <c r="VU41" s="78"/>
      <c r="VV41" s="78"/>
      <c r="VW41" s="78"/>
      <c r="VX41" s="78"/>
      <c r="VY41" s="78"/>
      <c r="VZ41" s="78"/>
      <c r="WA41" s="78"/>
      <c r="WB41" s="78"/>
      <c r="WC41" s="78"/>
      <c r="WD41" s="78"/>
      <c r="WE41" s="78"/>
      <c r="WF41" s="78"/>
      <c r="WG41" s="78"/>
      <c r="WH41" s="78"/>
      <c r="WI41" s="78"/>
      <c r="WJ41" s="78"/>
      <c r="WK41" s="78"/>
      <c r="WL41" s="78"/>
      <c r="WM41" s="78"/>
      <c r="WN41" s="78"/>
      <c r="WO41" s="78"/>
      <c r="WP41" s="78"/>
      <c r="WQ41" s="78"/>
      <c r="WR41" s="78"/>
      <c r="WS41" s="78"/>
      <c r="WT41" s="78"/>
      <c r="WU41" s="78"/>
      <c r="WV41" s="78"/>
      <c r="WW41" s="78"/>
      <c r="WX41" s="78"/>
      <c r="WY41" s="78"/>
      <c r="WZ41" s="78"/>
      <c r="XA41" s="78"/>
      <c r="XB41" s="78"/>
      <c r="XC41" s="78"/>
      <c r="XD41" s="78"/>
      <c r="XE41" s="78"/>
      <c r="XF41" s="78"/>
      <c r="XG41" s="78"/>
      <c r="XH41" s="78"/>
      <c r="XI41" s="78"/>
      <c r="XJ41" s="78"/>
      <c r="XK41" s="78"/>
      <c r="XL41" s="78"/>
      <c r="XM41" s="78"/>
      <c r="XN41" s="78"/>
      <c r="XO41" s="78"/>
      <c r="XP41" s="78"/>
      <c r="XQ41" s="78"/>
      <c r="XR41" s="78"/>
      <c r="XS41" s="78"/>
      <c r="XT41" s="78"/>
      <c r="XU41" s="78"/>
      <c r="XV41" s="78"/>
      <c r="XW41" s="78"/>
      <c r="XX41" s="78"/>
      <c r="XY41" s="78"/>
      <c r="XZ41" s="78"/>
      <c r="YA41" s="78"/>
      <c r="YB41" s="78"/>
      <c r="YC41" s="78"/>
      <c r="YD41" s="78"/>
      <c r="YE41" s="78"/>
      <c r="YF41" s="78"/>
      <c r="YG41" s="78"/>
      <c r="YH41" s="78"/>
      <c r="YI41" s="78"/>
      <c r="YJ41" s="78"/>
      <c r="YK41" s="78"/>
      <c r="YL41" s="78"/>
      <c r="YM41" s="78"/>
      <c r="YN41" s="78"/>
      <c r="YO41" s="78"/>
      <c r="YP41" s="78"/>
      <c r="YQ41" s="78"/>
      <c r="YR41" s="78"/>
      <c r="YS41" s="78"/>
      <c r="YT41" s="78"/>
      <c r="YU41" s="78"/>
      <c r="YV41" s="78"/>
      <c r="YW41" s="78"/>
      <c r="YX41" s="78"/>
      <c r="YY41" s="78"/>
      <c r="YZ41" s="78"/>
      <c r="ZA41" s="78"/>
      <c r="ZB41" s="78"/>
      <c r="ZC41" s="78"/>
      <c r="ZD41" s="78"/>
      <c r="ZE41" s="78"/>
      <c r="ZF41" s="78"/>
      <c r="ZG41" s="78"/>
      <c r="ZH41" s="78"/>
      <c r="ZI41" s="78"/>
      <c r="ZJ41" s="78"/>
      <c r="ZK41" s="78"/>
      <c r="ZL41" s="78"/>
      <c r="ZM41" s="78"/>
      <c r="ZN41" s="78"/>
      <c r="ZO41" s="78"/>
      <c r="ZP41" s="78"/>
      <c r="ZQ41" s="78"/>
      <c r="ZR41" s="78"/>
      <c r="ZS41" s="78"/>
      <c r="ZT41" s="78"/>
      <c r="ZU41" s="78"/>
      <c r="ZV41" s="78"/>
      <c r="ZW41" s="78"/>
      <c r="ZX41" s="78"/>
      <c r="ZY41" s="78"/>
      <c r="ZZ41" s="78"/>
      <c r="AAA41" s="78"/>
      <c r="AAB41" s="78"/>
      <c r="AAC41" s="78"/>
      <c r="AAD41" s="78"/>
      <c r="AAE41" s="78"/>
      <c r="AAF41" s="78"/>
      <c r="AAG41" s="78"/>
      <c r="AAH41" s="78"/>
      <c r="AAI41" s="78"/>
      <c r="AAJ41" s="78"/>
      <c r="AAK41" s="78"/>
      <c r="AAL41" s="78"/>
      <c r="AAM41" s="78"/>
      <c r="AAN41" s="78"/>
      <c r="AAO41" s="78"/>
      <c r="AAP41" s="78"/>
      <c r="AAQ41" s="78"/>
      <c r="AAR41" s="78"/>
      <c r="AAS41" s="78"/>
      <c r="AAT41" s="78"/>
      <c r="AAU41" s="78"/>
      <c r="AAV41" s="78"/>
      <c r="AAW41" s="78"/>
      <c r="AAX41" s="78"/>
      <c r="AAY41" s="78"/>
      <c r="AAZ41" s="78"/>
      <c r="ABA41" s="78"/>
      <c r="ABB41" s="78"/>
      <c r="ABC41" s="78"/>
      <c r="ABD41" s="78"/>
      <c r="ABE41" s="78"/>
      <c r="ABF41" s="78"/>
      <c r="ABG41" s="78"/>
      <c r="ABH41" s="78"/>
      <c r="ABI41" s="78"/>
      <c r="ABJ41" s="78"/>
      <c r="ABK41" s="78"/>
      <c r="ABL41" s="78"/>
      <c r="ABM41" s="78"/>
      <c r="ABN41" s="78"/>
      <c r="ABO41" s="78"/>
      <c r="ABP41" s="78"/>
      <c r="ABQ41" s="78"/>
      <c r="ABR41" s="78"/>
      <c r="ABS41" s="78"/>
      <c r="ABT41" s="78"/>
      <c r="ABU41" s="78"/>
      <c r="ABV41" s="78"/>
      <c r="ABW41" s="78"/>
      <c r="ABX41" s="78"/>
      <c r="ABY41" s="78"/>
      <c r="ABZ41" s="78"/>
      <c r="ACA41" s="78"/>
      <c r="ACB41" s="78"/>
      <c r="ACC41" s="78"/>
      <c r="ACD41" s="78"/>
      <c r="ACE41" s="78"/>
      <c r="ACF41" s="78"/>
      <c r="ACG41" s="78"/>
      <c r="ACH41" s="78"/>
      <c r="ACI41" s="78"/>
      <c r="ACJ41" s="78"/>
      <c r="ACK41" s="78"/>
      <c r="ACL41" s="78"/>
      <c r="ACM41" s="78"/>
      <c r="ACN41" s="78"/>
      <c r="ACO41" s="78"/>
      <c r="ACP41" s="78"/>
      <c r="ACQ41" s="78"/>
      <c r="ACR41" s="78"/>
      <c r="ACS41" s="78"/>
      <c r="ACT41" s="78"/>
      <c r="ACU41" s="78"/>
      <c r="ACV41" s="78"/>
      <c r="ACW41" s="78"/>
      <c r="ACX41" s="78"/>
      <c r="ACY41" s="78"/>
      <c r="ACZ41" s="78"/>
      <c r="ADA41" s="78"/>
      <c r="ADB41" s="78"/>
      <c r="ADC41" s="78"/>
      <c r="ADD41" s="78"/>
      <c r="ADE41" s="78"/>
      <c r="ADF41" s="78"/>
      <c r="ADG41" s="78"/>
      <c r="ADH41" s="78"/>
      <c r="ADI41" s="78"/>
      <c r="ADJ41" s="78"/>
      <c r="ADK41" s="78"/>
      <c r="ADL41" s="78"/>
      <c r="ADM41" s="78"/>
      <c r="ADN41" s="78"/>
      <c r="ADO41" s="78"/>
      <c r="ADP41" s="78"/>
      <c r="ADQ41" s="78"/>
      <c r="ADR41" s="78"/>
      <c r="ADS41" s="78"/>
      <c r="ADT41" s="78"/>
      <c r="ADU41" s="78"/>
      <c r="ADV41" s="78"/>
      <c r="ADW41" s="78"/>
      <c r="ADX41" s="78"/>
      <c r="ADY41" s="78"/>
      <c r="ADZ41" s="78"/>
      <c r="AEA41" s="78"/>
      <c r="AEB41" s="78"/>
      <c r="AEC41" s="78"/>
      <c r="AED41" s="78"/>
      <c r="AEE41" s="78"/>
      <c r="AEF41" s="78"/>
      <c r="AEG41" s="78"/>
      <c r="AEH41" s="78"/>
      <c r="AEI41" s="78"/>
      <c r="AEJ41" s="78"/>
      <c r="AEK41" s="78"/>
      <c r="AEL41" s="78"/>
      <c r="AEM41" s="78"/>
      <c r="AEN41" s="78"/>
      <c r="AEO41" s="78"/>
      <c r="AEP41" s="78"/>
      <c r="AEQ41" s="78"/>
      <c r="AER41" s="78"/>
      <c r="AES41" s="78"/>
      <c r="AET41" s="78"/>
      <c r="AEU41" s="78"/>
      <c r="AEV41" s="78"/>
      <c r="AEW41" s="78"/>
      <c r="AEX41" s="78"/>
      <c r="AEY41" s="78"/>
      <c r="AEZ41" s="78"/>
      <c r="AFA41" s="78"/>
      <c r="AFB41" s="78"/>
      <c r="AFC41" s="78"/>
      <c r="AFD41" s="78"/>
      <c r="AFE41" s="78"/>
      <c r="AFF41" s="78"/>
      <c r="AFG41" s="78"/>
      <c r="AFH41" s="78"/>
      <c r="AFI41" s="78"/>
      <c r="AFJ41" s="78"/>
      <c r="AFK41" s="78"/>
      <c r="AFL41" s="78"/>
      <c r="AFM41" s="78"/>
      <c r="AFN41" s="78"/>
      <c r="AFO41" s="78"/>
      <c r="AFP41" s="78"/>
      <c r="AFQ41" s="78"/>
      <c r="AFR41" s="78"/>
      <c r="AFS41" s="78"/>
      <c r="AFT41" s="78"/>
      <c r="AFU41" s="78"/>
      <c r="AFV41" s="78"/>
      <c r="AFW41" s="78"/>
      <c r="AFX41" s="78"/>
      <c r="AFY41" s="78"/>
      <c r="AFZ41" s="78"/>
      <c r="AGA41" s="78"/>
      <c r="AGB41" s="78"/>
      <c r="AGC41" s="78"/>
      <c r="AGD41" s="78"/>
      <c r="AGE41" s="78"/>
      <c r="AGF41" s="78"/>
      <c r="AGG41" s="78"/>
      <c r="AGH41" s="78"/>
      <c r="AGI41" s="78"/>
      <c r="AGJ41" s="78"/>
      <c r="AGK41" s="78"/>
      <c r="AGL41" s="78"/>
      <c r="AGM41" s="78"/>
      <c r="AGN41" s="78"/>
      <c r="AGO41" s="78"/>
      <c r="AGP41" s="78"/>
      <c r="AGQ41" s="78"/>
      <c r="AGR41" s="78"/>
      <c r="AGS41" s="78"/>
      <c r="AGT41" s="78"/>
      <c r="AGU41" s="78"/>
      <c r="AGV41" s="78"/>
      <c r="AGW41" s="78"/>
      <c r="AGX41" s="78"/>
      <c r="AGY41" s="78"/>
      <c r="AGZ41" s="78"/>
      <c r="AHA41" s="78"/>
      <c r="AHB41" s="78"/>
      <c r="AHC41" s="78"/>
      <c r="AHD41" s="78"/>
      <c r="AHE41" s="78"/>
      <c r="AHF41" s="78"/>
      <c r="AHG41" s="78"/>
      <c r="AHH41" s="78"/>
      <c r="AHI41" s="78"/>
      <c r="AHJ41" s="78"/>
      <c r="AHK41" s="78"/>
      <c r="AHL41" s="78"/>
      <c r="AHM41" s="78"/>
      <c r="AHN41" s="78"/>
      <c r="AHO41" s="78"/>
      <c r="AHP41" s="78"/>
      <c r="AHQ41" s="78"/>
      <c r="AHR41" s="78"/>
      <c r="AHS41" s="78"/>
      <c r="AHT41" s="78"/>
      <c r="AHU41" s="78"/>
      <c r="AHV41" s="78"/>
      <c r="AHW41" s="78"/>
      <c r="AHX41" s="78"/>
      <c r="AHY41" s="78"/>
      <c r="AHZ41" s="78"/>
      <c r="AIA41" s="78"/>
      <c r="AIB41" s="78"/>
      <c r="AIC41" s="78"/>
      <c r="AID41" s="78"/>
      <c r="AIE41" s="78"/>
      <c r="AIF41" s="78"/>
      <c r="AIG41" s="78"/>
      <c r="AIH41" s="78"/>
      <c r="AII41" s="78"/>
      <c r="AIJ41" s="78"/>
      <c r="AIK41" s="78"/>
      <c r="AIL41" s="78"/>
      <c r="AIM41" s="78"/>
      <c r="AIN41" s="78"/>
      <c r="AIO41" s="78"/>
      <c r="AIP41" s="78"/>
      <c r="AIQ41" s="78"/>
      <c r="AIR41" s="78"/>
      <c r="AIS41" s="78"/>
      <c r="AIT41" s="78"/>
      <c r="AIU41" s="78"/>
      <c r="AIV41" s="78"/>
      <c r="AIW41" s="78"/>
      <c r="AIX41" s="78"/>
      <c r="AIY41" s="78"/>
      <c r="AIZ41" s="78"/>
      <c r="AJA41" s="78"/>
      <c r="AJB41" s="78"/>
      <c r="AJC41" s="78"/>
      <c r="AJD41" s="78"/>
      <c r="AJE41" s="78"/>
      <c r="AJF41" s="78"/>
      <c r="AJG41" s="78"/>
      <c r="AJH41" s="78"/>
      <c r="AJI41" s="78"/>
      <c r="AJJ41" s="78"/>
      <c r="AJK41" s="78"/>
      <c r="AJL41" s="78"/>
      <c r="AJM41" s="78"/>
      <c r="AJN41" s="78"/>
      <c r="AJO41" s="78"/>
      <c r="AJP41" s="78"/>
      <c r="AJQ41" s="78"/>
      <c r="AJR41" s="78"/>
      <c r="AJS41" s="78"/>
      <c r="AJT41" s="78"/>
      <c r="AJU41" s="78"/>
      <c r="AJV41" s="78"/>
      <c r="AJW41" s="78"/>
      <c r="AJX41" s="78"/>
      <c r="AJY41" s="78"/>
      <c r="AJZ41" s="78"/>
      <c r="AKA41" s="78"/>
      <c r="AKB41" s="78"/>
      <c r="AKC41" s="78"/>
      <c r="AKD41" s="78"/>
      <c r="AKE41" s="78"/>
      <c r="AKF41" s="78"/>
      <c r="AKG41" s="78"/>
      <c r="AKH41" s="78"/>
      <c r="AKI41" s="78"/>
      <c r="AKJ41" s="78"/>
      <c r="AKK41" s="78"/>
      <c r="AKL41" s="78"/>
      <c r="AKM41" s="78"/>
      <c r="AKN41" s="78"/>
      <c r="AKO41" s="78"/>
      <c r="AKP41" s="78"/>
      <c r="AKQ41" s="78"/>
      <c r="AKR41" s="78"/>
      <c r="AKS41" s="78"/>
      <c r="AKT41" s="78"/>
      <c r="AKU41" s="78"/>
      <c r="AKV41" s="78"/>
      <c r="AKW41" s="78"/>
      <c r="AKX41" s="78"/>
      <c r="AKY41" s="78"/>
      <c r="AKZ41" s="78"/>
      <c r="ALA41" s="78"/>
      <c r="ALB41" s="78"/>
      <c r="ALC41" s="78"/>
      <c r="ALD41" s="78"/>
      <c r="ALE41" s="78"/>
      <c r="ALF41" s="78"/>
      <c r="ALG41" s="78"/>
      <c r="ALH41" s="78"/>
      <c r="ALI41" s="78"/>
      <c r="ALJ41" s="78"/>
      <c r="ALK41" s="78"/>
      <c r="ALL41" s="78"/>
      <c r="ALM41" s="78"/>
      <c r="ALN41" s="78"/>
      <c r="ALO41" s="78"/>
      <c r="ALP41" s="78"/>
      <c r="ALQ41" s="78"/>
      <c r="ALR41" s="78"/>
      <c r="ALS41" s="78"/>
      <c r="ALT41" s="78"/>
      <c r="ALU41" s="78"/>
      <c r="ALV41" s="78"/>
      <c r="ALW41" s="78"/>
      <c r="ALX41" s="78"/>
      <c r="ALY41" s="78"/>
      <c r="ALZ41" s="78"/>
      <c r="AMA41" s="78"/>
      <c r="AMB41" s="78"/>
      <c r="AMC41" s="78"/>
      <c r="AMD41" s="78"/>
      <c r="AME41" s="78"/>
      <c r="AMF41" s="78"/>
      <c r="AMG41" s="78"/>
      <c r="AMH41" s="78"/>
      <c r="AMI41" s="78"/>
      <c r="AMJ41" s="78"/>
      <c r="AMK41" s="78"/>
      <c r="AML41" s="78"/>
      <c r="AMM41" s="78"/>
      <c r="AMN41" s="78"/>
    </row>
    <row r="42" spans="1:1028" s="62" customFormat="1" ht="16.5" thickTop="1">
      <c r="A42" s="355"/>
      <c r="B42" s="352"/>
      <c r="C42" s="352"/>
      <c r="D42" s="352"/>
      <c r="E42" s="352"/>
      <c r="F42" s="446"/>
      <c r="G42" s="451"/>
      <c r="H42" s="169"/>
      <c r="I42" s="352"/>
      <c r="J42" s="446"/>
      <c r="K42" s="451"/>
      <c r="L42" s="169"/>
      <c r="M42" s="401"/>
      <c r="N42" s="451"/>
      <c r="O42" s="451"/>
      <c r="P42" s="451"/>
      <c r="Q42" s="480"/>
      <c r="R42" s="480"/>
      <c r="S42" s="480"/>
      <c r="T42" s="78"/>
      <c r="U42" s="78"/>
      <c r="V42" s="78"/>
      <c r="W42" s="78"/>
      <c r="X42" s="78"/>
      <c r="Y42" s="78"/>
      <c r="Z42" s="78"/>
      <c r="AA42" s="78"/>
      <c r="AB42" s="78"/>
      <c r="AC42" s="78"/>
      <c r="AD42" s="78"/>
      <c r="AE42" s="78"/>
      <c r="AF42" s="78"/>
      <c r="AG42" s="78"/>
      <c r="AH42" s="78"/>
      <c r="AI42" s="78"/>
      <c r="AJ42" s="78"/>
      <c r="AK42" s="78"/>
      <c r="AL42" s="78"/>
      <c r="AM42" s="78"/>
      <c r="AN42" s="78"/>
      <c r="AO42" s="78"/>
      <c r="AP42" s="78"/>
      <c r="AQ42" s="78"/>
      <c r="AR42" s="78"/>
      <c r="AS42" s="78"/>
      <c r="AT42" s="78"/>
      <c r="AU42" s="78"/>
      <c r="AV42" s="78"/>
      <c r="AW42" s="78"/>
      <c r="AX42" s="78"/>
      <c r="AY42" s="78"/>
      <c r="AZ42" s="78"/>
      <c r="BA42" s="78"/>
      <c r="BB42" s="78"/>
      <c r="BC42" s="78"/>
      <c r="BD42" s="78"/>
      <c r="BE42" s="78"/>
      <c r="BF42" s="78"/>
      <c r="BG42" s="78"/>
      <c r="BH42" s="78"/>
      <c r="BI42" s="78"/>
      <c r="BJ42" s="78"/>
      <c r="BK42" s="78"/>
      <c r="BL42" s="78"/>
      <c r="BM42" s="78"/>
      <c r="BN42" s="78"/>
      <c r="BO42" s="78"/>
      <c r="BP42" s="78"/>
      <c r="BQ42" s="78"/>
      <c r="BR42" s="78"/>
      <c r="BS42" s="78"/>
      <c r="BT42" s="78"/>
      <c r="BU42" s="78"/>
      <c r="BV42" s="78"/>
      <c r="BW42" s="78"/>
      <c r="BX42" s="78"/>
      <c r="BY42" s="78"/>
      <c r="BZ42" s="78"/>
      <c r="CA42" s="78"/>
      <c r="CB42" s="78"/>
      <c r="CC42" s="78"/>
      <c r="CD42" s="78"/>
      <c r="CE42" s="78"/>
      <c r="CF42" s="78"/>
      <c r="CG42" s="78"/>
      <c r="CH42" s="78"/>
      <c r="CI42" s="78"/>
      <c r="CJ42" s="78"/>
      <c r="CK42" s="78"/>
      <c r="CL42" s="78"/>
      <c r="CM42" s="78"/>
      <c r="CN42" s="78"/>
      <c r="CO42" s="78"/>
      <c r="CP42" s="78"/>
      <c r="CQ42" s="78"/>
      <c r="CR42" s="78"/>
      <c r="CS42" s="78"/>
      <c r="CT42" s="78"/>
      <c r="CU42" s="78"/>
      <c r="CV42" s="78"/>
      <c r="CW42" s="78"/>
      <c r="CX42" s="78"/>
      <c r="CY42" s="78"/>
      <c r="CZ42" s="78"/>
      <c r="DA42" s="78"/>
      <c r="DB42" s="78"/>
      <c r="DC42" s="78"/>
      <c r="DD42" s="78"/>
      <c r="DE42" s="78"/>
      <c r="DF42" s="78"/>
      <c r="DG42" s="78"/>
      <c r="DH42" s="78"/>
      <c r="DI42" s="78"/>
      <c r="DJ42" s="78"/>
      <c r="DK42" s="78"/>
      <c r="DL42" s="78"/>
      <c r="DM42" s="78"/>
      <c r="DN42" s="78"/>
      <c r="DO42" s="78"/>
      <c r="DP42" s="78"/>
      <c r="DQ42" s="78"/>
      <c r="DR42" s="78"/>
      <c r="DS42" s="78"/>
      <c r="DT42" s="78"/>
      <c r="DU42" s="78"/>
      <c r="DV42" s="78"/>
      <c r="DW42" s="78"/>
      <c r="DX42" s="78"/>
      <c r="DY42" s="78"/>
      <c r="DZ42" s="78"/>
      <c r="EA42" s="78"/>
      <c r="EB42" s="78"/>
      <c r="EC42" s="78"/>
      <c r="ED42" s="78"/>
      <c r="EE42" s="78"/>
      <c r="EF42" s="78"/>
      <c r="EG42" s="78"/>
      <c r="EH42" s="78"/>
      <c r="EI42" s="78"/>
      <c r="EJ42" s="78"/>
      <c r="EK42" s="78"/>
      <c r="EL42" s="78"/>
      <c r="EM42" s="78"/>
      <c r="EN42" s="78"/>
      <c r="EO42" s="78"/>
      <c r="EP42" s="78"/>
      <c r="EQ42" s="78"/>
      <c r="ER42" s="78"/>
      <c r="ES42" s="78"/>
      <c r="ET42" s="78"/>
      <c r="EU42" s="78"/>
      <c r="EV42" s="78"/>
      <c r="EW42" s="78"/>
      <c r="EX42" s="78"/>
      <c r="EY42" s="78"/>
      <c r="EZ42" s="78"/>
      <c r="FA42" s="78"/>
      <c r="FB42" s="78"/>
      <c r="FC42" s="78"/>
      <c r="FD42" s="78"/>
      <c r="FE42" s="78"/>
      <c r="FF42" s="78"/>
      <c r="FG42" s="78"/>
      <c r="FH42" s="78"/>
      <c r="FI42" s="78"/>
      <c r="FJ42" s="78"/>
      <c r="FK42" s="78"/>
      <c r="FL42" s="78"/>
      <c r="FM42" s="78"/>
      <c r="FN42" s="78"/>
      <c r="FO42" s="78"/>
      <c r="FP42" s="78"/>
      <c r="FQ42" s="78"/>
      <c r="FR42" s="78"/>
      <c r="FS42" s="78"/>
      <c r="FT42" s="78"/>
      <c r="FU42" s="78"/>
      <c r="FV42" s="78"/>
      <c r="FW42" s="78"/>
      <c r="FX42" s="78"/>
      <c r="FY42" s="78"/>
      <c r="FZ42" s="78"/>
      <c r="GA42" s="78"/>
      <c r="GB42" s="78"/>
      <c r="GC42" s="78"/>
      <c r="GD42" s="78"/>
      <c r="GE42" s="78"/>
      <c r="GF42" s="78"/>
      <c r="GG42" s="78"/>
      <c r="GH42" s="78"/>
      <c r="GI42" s="78"/>
      <c r="GJ42" s="78"/>
      <c r="GK42" s="78"/>
      <c r="GL42" s="78"/>
      <c r="GM42" s="78"/>
      <c r="GN42" s="78"/>
      <c r="GO42" s="78"/>
      <c r="GP42" s="78"/>
      <c r="GQ42" s="78"/>
      <c r="GR42" s="78"/>
      <c r="GS42" s="78"/>
      <c r="GT42" s="78"/>
      <c r="GU42" s="78"/>
      <c r="GV42" s="78"/>
      <c r="GW42" s="78"/>
      <c r="GX42" s="78"/>
      <c r="GY42" s="78"/>
      <c r="GZ42" s="78"/>
      <c r="HA42" s="78"/>
      <c r="HB42" s="78"/>
      <c r="HC42" s="78"/>
      <c r="HD42" s="78"/>
      <c r="HE42" s="78"/>
      <c r="HF42" s="78"/>
      <c r="HG42" s="78"/>
      <c r="HH42" s="78"/>
      <c r="HI42" s="78"/>
      <c r="HJ42" s="78"/>
      <c r="HK42" s="78"/>
      <c r="HL42" s="78"/>
      <c r="HM42" s="78"/>
      <c r="HN42" s="78"/>
      <c r="HO42" s="78"/>
      <c r="HP42" s="78"/>
      <c r="HQ42" s="78"/>
      <c r="HR42" s="78"/>
      <c r="HS42" s="78"/>
      <c r="HT42" s="78"/>
      <c r="HU42" s="78"/>
      <c r="HV42" s="78"/>
      <c r="HW42" s="78"/>
      <c r="HX42" s="78"/>
      <c r="HY42" s="78"/>
      <c r="HZ42" s="78"/>
      <c r="IA42" s="78"/>
      <c r="IB42" s="78"/>
      <c r="IC42" s="78"/>
      <c r="ID42" s="78"/>
      <c r="IE42" s="78"/>
      <c r="IF42" s="78"/>
      <c r="IG42" s="78"/>
      <c r="IH42" s="78"/>
      <c r="II42" s="78"/>
      <c r="IJ42" s="78"/>
      <c r="IK42" s="78"/>
      <c r="IL42" s="78"/>
      <c r="IM42" s="78"/>
      <c r="IN42" s="78"/>
      <c r="IO42" s="78"/>
      <c r="IP42" s="78"/>
      <c r="IQ42" s="78"/>
      <c r="IR42" s="78"/>
      <c r="IS42" s="78"/>
      <c r="IT42" s="78"/>
      <c r="IU42" s="78"/>
      <c r="IV42" s="78"/>
      <c r="IW42" s="78"/>
      <c r="IX42" s="78"/>
      <c r="IY42" s="78"/>
      <c r="IZ42" s="78"/>
      <c r="JA42" s="78"/>
      <c r="JB42" s="78"/>
      <c r="JC42" s="78"/>
      <c r="JD42" s="78"/>
      <c r="JE42" s="78"/>
      <c r="JF42" s="78"/>
      <c r="JG42" s="78"/>
      <c r="JH42" s="78"/>
      <c r="JI42" s="78"/>
      <c r="JJ42" s="78"/>
      <c r="JK42" s="78"/>
      <c r="JL42" s="78"/>
      <c r="JM42" s="78"/>
      <c r="JN42" s="78"/>
      <c r="JO42" s="78"/>
      <c r="JP42" s="78"/>
      <c r="JQ42" s="78"/>
      <c r="JR42" s="78"/>
      <c r="JS42" s="78"/>
      <c r="JT42" s="78"/>
      <c r="JU42" s="78"/>
      <c r="JV42" s="78"/>
      <c r="JW42" s="78"/>
      <c r="JX42" s="78"/>
      <c r="JY42" s="78"/>
      <c r="JZ42" s="78"/>
      <c r="KA42" s="78"/>
      <c r="KB42" s="78"/>
      <c r="KC42" s="78"/>
      <c r="KD42" s="78"/>
      <c r="KE42" s="78"/>
      <c r="KF42" s="78"/>
      <c r="KG42" s="78"/>
      <c r="KH42" s="78"/>
      <c r="KI42" s="78"/>
      <c r="KJ42" s="78"/>
      <c r="KK42" s="78"/>
      <c r="KL42" s="78"/>
      <c r="KM42" s="78"/>
      <c r="KN42" s="78"/>
      <c r="KO42" s="78"/>
      <c r="KP42" s="78"/>
      <c r="KQ42" s="78"/>
      <c r="KR42" s="78"/>
      <c r="KS42" s="78"/>
      <c r="KT42" s="78"/>
      <c r="KU42" s="78"/>
      <c r="KV42" s="78"/>
      <c r="KW42" s="78"/>
      <c r="KX42" s="78"/>
      <c r="KY42" s="78"/>
      <c r="KZ42" s="78"/>
      <c r="LA42" s="78"/>
      <c r="LB42" s="78"/>
      <c r="LC42" s="78"/>
      <c r="LD42" s="78"/>
      <c r="LE42" s="78"/>
      <c r="LF42" s="78"/>
      <c r="LG42" s="78"/>
      <c r="LH42" s="78"/>
      <c r="LI42" s="78"/>
      <c r="LJ42" s="78"/>
      <c r="LK42" s="78"/>
      <c r="LL42" s="78"/>
      <c r="LM42" s="78"/>
      <c r="LN42" s="78"/>
      <c r="LO42" s="78"/>
      <c r="LP42" s="78"/>
      <c r="LQ42" s="78"/>
      <c r="LR42" s="78"/>
      <c r="LS42" s="78"/>
      <c r="LT42" s="78"/>
      <c r="LU42" s="78"/>
      <c r="LV42" s="78"/>
      <c r="LW42" s="78"/>
      <c r="LX42" s="78"/>
      <c r="LY42" s="78"/>
      <c r="LZ42" s="78"/>
      <c r="MA42" s="78"/>
      <c r="MB42" s="78"/>
      <c r="MC42" s="78"/>
      <c r="MD42" s="78"/>
      <c r="ME42" s="78"/>
      <c r="MF42" s="78"/>
      <c r="MG42" s="78"/>
      <c r="MH42" s="78"/>
      <c r="MI42" s="78"/>
      <c r="MJ42" s="78"/>
      <c r="MK42" s="78"/>
      <c r="ML42" s="78"/>
      <c r="MM42" s="78"/>
      <c r="MN42" s="78"/>
      <c r="MO42" s="78"/>
      <c r="MP42" s="78"/>
      <c r="MQ42" s="78"/>
      <c r="MR42" s="78"/>
      <c r="MS42" s="78"/>
      <c r="MT42" s="78"/>
      <c r="MU42" s="78"/>
      <c r="MV42" s="78"/>
      <c r="MW42" s="78"/>
      <c r="MX42" s="78"/>
      <c r="MY42" s="78"/>
      <c r="MZ42" s="78"/>
      <c r="NA42" s="78"/>
      <c r="NB42" s="78"/>
      <c r="NC42" s="78"/>
      <c r="ND42" s="78"/>
      <c r="NE42" s="78"/>
      <c r="NF42" s="78"/>
      <c r="NG42" s="78"/>
      <c r="NH42" s="78"/>
      <c r="NI42" s="78"/>
      <c r="NJ42" s="78"/>
      <c r="NK42" s="78"/>
      <c r="NL42" s="78"/>
      <c r="NM42" s="78"/>
      <c r="NN42" s="78"/>
      <c r="NO42" s="78"/>
      <c r="NP42" s="78"/>
      <c r="NQ42" s="78"/>
      <c r="NR42" s="78"/>
      <c r="NS42" s="78"/>
      <c r="NT42" s="78"/>
      <c r="NU42" s="78"/>
      <c r="NV42" s="78"/>
      <c r="NW42" s="78"/>
      <c r="NX42" s="78"/>
      <c r="NY42" s="78"/>
      <c r="NZ42" s="78"/>
      <c r="OA42" s="78"/>
      <c r="OB42" s="78"/>
      <c r="OC42" s="78"/>
      <c r="OD42" s="78"/>
      <c r="OE42" s="78"/>
      <c r="OF42" s="78"/>
      <c r="OG42" s="78"/>
      <c r="OH42" s="78"/>
      <c r="OI42" s="78"/>
      <c r="OJ42" s="78"/>
      <c r="OK42" s="78"/>
      <c r="OL42" s="78"/>
      <c r="OM42" s="78"/>
      <c r="ON42" s="78"/>
      <c r="OO42" s="78"/>
      <c r="OP42" s="78"/>
      <c r="OQ42" s="78"/>
      <c r="OR42" s="78"/>
      <c r="OS42" s="78"/>
      <c r="OT42" s="78"/>
      <c r="OU42" s="78"/>
      <c r="OV42" s="78"/>
      <c r="OW42" s="78"/>
      <c r="OX42" s="78"/>
      <c r="OY42" s="78"/>
      <c r="OZ42" s="78"/>
      <c r="PA42" s="78"/>
      <c r="PB42" s="78"/>
      <c r="PC42" s="78"/>
      <c r="PD42" s="78"/>
      <c r="PE42" s="78"/>
      <c r="PF42" s="78"/>
      <c r="PG42" s="78"/>
      <c r="PH42" s="78"/>
      <c r="PI42" s="78"/>
      <c r="PJ42" s="78"/>
      <c r="PK42" s="78"/>
      <c r="PL42" s="78"/>
      <c r="PM42" s="78"/>
      <c r="PN42" s="78"/>
      <c r="PO42" s="78"/>
      <c r="PP42" s="78"/>
      <c r="PQ42" s="78"/>
      <c r="PR42" s="78"/>
      <c r="PS42" s="78"/>
      <c r="PT42" s="78"/>
      <c r="PU42" s="78"/>
      <c r="PV42" s="78"/>
      <c r="PW42" s="78"/>
      <c r="PX42" s="78"/>
      <c r="PY42" s="78"/>
      <c r="PZ42" s="78"/>
      <c r="QA42" s="78"/>
      <c r="QB42" s="78"/>
      <c r="QC42" s="78"/>
      <c r="QD42" s="78"/>
      <c r="QE42" s="78"/>
      <c r="QF42" s="78"/>
      <c r="QG42" s="78"/>
      <c r="QH42" s="78"/>
      <c r="QI42" s="78"/>
      <c r="QJ42" s="78"/>
      <c r="QK42" s="78"/>
      <c r="QL42" s="78"/>
      <c r="QM42" s="78"/>
      <c r="QN42" s="78"/>
      <c r="QO42" s="78"/>
      <c r="QP42" s="78"/>
      <c r="QQ42" s="78"/>
      <c r="QR42" s="78"/>
      <c r="QS42" s="78"/>
      <c r="QT42" s="78"/>
      <c r="QU42" s="78"/>
      <c r="QV42" s="78"/>
      <c r="QW42" s="78"/>
      <c r="QX42" s="78"/>
      <c r="QY42" s="78"/>
      <c r="QZ42" s="78"/>
      <c r="RA42" s="78"/>
      <c r="RB42" s="78"/>
      <c r="RC42" s="78"/>
      <c r="RD42" s="78"/>
      <c r="RE42" s="78"/>
      <c r="RF42" s="78"/>
      <c r="RG42" s="78"/>
      <c r="RH42" s="78"/>
      <c r="RI42" s="78"/>
      <c r="RJ42" s="78"/>
      <c r="RK42" s="78"/>
      <c r="RL42" s="78"/>
      <c r="RM42" s="78"/>
      <c r="RN42" s="78"/>
      <c r="RO42" s="78"/>
      <c r="RP42" s="78"/>
      <c r="RQ42" s="78"/>
      <c r="RR42" s="78"/>
      <c r="RS42" s="78"/>
      <c r="RT42" s="78"/>
      <c r="RU42" s="78"/>
      <c r="RV42" s="78"/>
      <c r="RW42" s="78"/>
      <c r="RX42" s="78"/>
      <c r="RY42" s="78"/>
      <c r="RZ42" s="78"/>
      <c r="SA42" s="78"/>
      <c r="SB42" s="78"/>
      <c r="SC42" s="78"/>
      <c r="SD42" s="78"/>
      <c r="SE42" s="78"/>
      <c r="SF42" s="78"/>
      <c r="SG42" s="78"/>
      <c r="SH42" s="78"/>
      <c r="SI42" s="78"/>
      <c r="SJ42" s="78"/>
      <c r="SK42" s="78"/>
      <c r="SL42" s="78"/>
      <c r="SM42" s="78"/>
      <c r="SN42" s="78"/>
      <c r="SO42" s="78"/>
      <c r="SP42" s="78"/>
      <c r="SQ42" s="78"/>
      <c r="SR42" s="78"/>
      <c r="SS42" s="78"/>
      <c r="ST42" s="78"/>
      <c r="SU42" s="78"/>
      <c r="SV42" s="78"/>
      <c r="SW42" s="78"/>
      <c r="SX42" s="78"/>
      <c r="SY42" s="78"/>
      <c r="SZ42" s="78"/>
      <c r="TA42" s="78"/>
      <c r="TB42" s="78"/>
      <c r="TC42" s="78"/>
      <c r="TD42" s="78"/>
      <c r="TE42" s="78"/>
      <c r="TF42" s="78"/>
      <c r="TG42" s="78"/>
      <c r="TH42" s="78"/>
      <c r="TI42" s="78"/>
      <c r="TJ42" s="78"/>
      <c r="TK42" s="78"/>
      <c r="TL42" s="78"/>
      <c r="TM42" s="78"/>
      <c r="TN42" s="78"/>
      <c r="TO42" s="78"/>
      <c r="TP42" s="78"/>
      <c r="TQ42" s="78"/>
      <c r="TR42" s="78"/>
      <c r="TS42" s="78"/>
      <c r="TT42" s="78"/>
      <c r="TU42" s="78"/>
      <c r="TV42" s="78"/>
      <c r="TW42" s="78"/>
      <c r="TX42" s="78"/>
      <c r="TY42" s="78"/>
      <c r="TZ42" s="78"/>
      <c r="UA42" s="78"/>
      <c r="UB42" s="78"/>
      <c r="UC42" s="78"/>
      <c r="UD42" s="78"/>
      <c r="UE42" s="78"/>
      <c r="UF42" s="78"/>
      <c r="UG42" s="78"/>
      <c r="UH42" s="78"/>
      <c r="UI42" s="78"/>
      <c r="UJ42" s="78"/>
      <c r="UK42" s="78"/>
      <c r="UL42" s="78"/>
      <c r="UM42" s="78"/>
      <c r="UN42" s="78"/>
      <c r="UO42" s="78"/>
      <c r="UP42" s="78"/>
      <c r="UQ42" s="78"/>
      <c r="UR42" s="78"/>
      <c r="US42" s="78"/>
      <c r="UT42" s="78"/>
      <c r="UU42" s="78"/>
      <c r="UV42" s="78"/>
      <c r="UW42" s="78"/>
      <c r="UX42" s="78"/>
      <c r="UY42" s="78"/>
      <c r="UZ42" s="78"/>
      <c r="VA42" s="78"/>
      <c r="VB42" s="78"/>
      <c r="VC42" s="78"/>
      <c r="VD42" s="78"/>
      <c r="VE42" s="78"/>
      <c r="VF42" s="78"/>
      <c r="VG42" s="78"/>
      <c r="VH42" s="78"/>
      <c r="VI42" s="78"/>
      <c r="VJ42" s="78"/>
      <c r="VK42" s="78"/>
      <c r="VL42" s="78"/>
      <c r="VM42" s="78"/>
      <c r="VN42" s="78"/>
      <c r="VO42" s="78"/>
      <c r="VP42" s="78"/>
      <c r="VQ42" s="78"/>
      <c r="VR42" s="78"/>
      <c r="VS42" s="78"/>
      <c r="VT42" s="78"/>
      <c r="VU42" s="78"/>
      <c r="VV42" s="78"/>
      <c r="VW42" s="78"/>
      <c r="VX42" s="78"/>
      <c r="VY42" s="78"/>
      <c r="VZ42" s="78"/>
      <c r="WA42" s="78"/>
      <c r="WB42" s="78"/>
      <c r="WC42" s="78"/>
      <c r="WD42" s="78"/>
      <c r="WE42" s="78"/>
      <c r="WF42" s="78"/>
      <c r="WG42" s="78"/>
      <c r="WH42" s="78"/>
      <c r="WI42" s="78"/>
      <c r="WJ42" s="78"/>
      <c r="WK42" s="78"/>
      <c r="WL42" s="78"/>
      <c r="WM42" s="78"/>
      <c r="WN42" s="78"/>
      <c r="WO42" s="78"/>
      <c r="WP42" s="78"/>
      <c r="WQ42" s="78"/>
      <c r="WR42" s="78"/>
      <c r="WS42" s="78"/>
      <c r="WT42" s="78"/>
      <c r="WU42" s="78"/>
      <c r="WV42" s="78"/>
      <c r="WW42" s="78"/>
      <c r="WX42" s="78"/>
      <c r="WY42" s="78"/>
      <c r="WZ42" s="78"/>
      <c r="XA42" s="78"/>
      <c r="XB42" s="78"/>
      <c r="XC42" s="78"/>
      <c r="XD42" s="78"/>
      <c r="XE42" s="78"/>
      <c r="XF42" s="78"/>
      <c r="XG42" s="78"/>
      <c r="XH42" s="78"/>
      <c r="XI42" s="78"/>
      <c r="XJ42" s="78"/>
      <c r="XK42" s="78"/>
      <c r="XL42" s="78"/>
      <c r="XM42" s="78"/>
      <c r="XN42" s="78"/>
      <c r="XO42" s="78"/>
      <c r="XP42" s="78"/>
      <c r="XQ42" s="78"/>
      <c r="XR42" s="78"/>
      <c r="XS42" s="78"/>
      <c r="XT42" s="78"/>
      <c r="XU42" s="78"/>
      <c r="XV42" s="78"/>
      <c r="XW42" s="78"/>
      <c r="XX42" s="78"/>
      <c r="XY42" s="78"/>
      <c r="XZ42" s="78"/>
      <c r="YA42" s="78"/>
      <c r="YB42" s="78"/>
      <c r="YC42" s="78"/>
      <c r="YD42" s="78"/>
      <c r="YE42" s="78"/>
      <c r="YF42" s="78"/>
      <c r="YG42" s="78"/>
      <c r="YH42" s="78"/>
      <c r="YI42" s="78"/>
      <c r="YJ42" s="78"/>
      <c r="YK42" s="78"/>
      <c r="YL42" s="78"/>
      <c r="YM42" s="78"/>
      <c r="YN42" s="78"/>
      <c r="YO42" s="78"/>
      <c r="YP42" s="78"/>
      <c r="YQ42" s="78"/>
      <c r="YR42" s="78"/>
      <c r="YS42" s="78"/>
      <c r="YT42" s="78"/>
      <c r="YU42" s="78"/>
      <c r="YV42" s="78"/>
      <c r="YW42" s="78"/>
      <c r="YX42" s="78"/>
      <c r="YY42" s="78"/>
      <c r="YZ42" s="78"/>
      <c r="ZA42" s="78"/>
      <c r="ZB42" s="78"/>
      <c r="ZC42" s="78"/>
      <c r="ZD42" s="78"/>
      <c r="ZE42" s="78"/>
      <c r="ZF42" s="78"/>
      <c r="ZG42" s="78"/>
      <c r="ZH42" s="78"/>
      <c r="ZI42" s="78"/>
      <c r="ZJ42" s="78"/>
      <c r="ZK42" s="78"/>
      <c r="ZL42" s="78"/>
      <c r="ZM42" s="78"/>
      <c r="ZN42" s="78"/>
      <c r="ZO42" s="78"/>
      <c r="ZP42" s="78"/>
      <c r="ZQ42" s="78"/>
      <c r="ZR42" s="78"/>
      <c r="ZS42" s="78"/>
      <c r="ZT42" s="78"/>
      <c r="ZU42" s="78"/>
      <c r="ZV42" s="78"/>
      <c r="ZW42" s="78"/>
      <c r="ZX42" s="78"/>
      <c r="ZY42" s="78"/>
      <c r="ZZ42" s="78"/>
      <c r="AAA42" s="78"/>
      <c r="AAB42" s="78"/>
      <c r="AAC42" s="78"/>
      <c r="AAD42" s="78"/>
      <c r="AAE42" s="78"/>
      <c r="AAF42" s="78"/>
      <c r="AAG42" s="78"/>
      <c r="AAH42" s="78"/>
      <c r="AAI42" s="78"/>
      <c r="AAJ42" s="78"/>
      <c r="AAK42" s="78"/>
      <c r="AAL42" s="78"/>
      <c r="AAM42" s="78"/>
      <c r="AAN42" s="78"/>
      <c r="AAO42" s="78"/>
      <c r="AAP42" s="78"/>
      <c r="AAQ42" s="78"/>
      <c r="AAR42" s="78"/>
      <c r="AAS42" s="78"/>
      <c r="AAT42" s="78"/>
      <c r="AAU42" s="78"/>
      <c r="AAV42" s="78"/>
      <c r="AAW42" s="78"/>
      <c r="AAX42" s="78"/>
      <c r="AAY42" s="78"/>
      <c r="AAZ42" s="78"/>
      <c r="ABA42" s="78"/>
      <c r="ABB42" s="78"/>
      <c r="ABC42" s="78"/>
      <c r="ABD42" s="78"/>
      <c r="ABE42" s="78"/>
      <c r="ABF42" s="78"/>
      <c r="ABG42" s="78"/>
      <c r="ABH42" s="78"/>
      <c r="ABI42" s="78"/>
      <c r="ABJ42" s="78"/>
      <c r="ABK42" s="78"/>
      <c r="ABL42" s="78"/>
      <c r="ABM42" s="78"/>
      <c r="ABN42" s="78"/>
      <c r="ABO42" s="78"/>
      <c r="ABP42" s="78"/>
      <c r="ABQ42" s="78"/>
      <c r="ABR42" s="78"/>
      <c r="ABS42" s="78"/>
      <c r="ABT42" s="78"/>
      <c r="ABU42" s="78"/>
      <c r="ABV42" s="78"/>
      <c r="ABW42" s="78"/>
      <c r="ABX42" s="78"/>
      <c r="ABY42" s="78"/>
      <c r="ABZ42" s="78"/>
      <c r="ACA42" s="78"/>
      <c r="ACB42" s="78"/>
      <c r="ACC42" s="78"/>
      <c r="ACD42" s="78"/>
      <c r="ACE42" s="78"/>
      <c r="ACF42" s="78"/>
      <c r="ACG42" s="78"/>
      <c r="ACH42" s="78"/>
      <c r="ACI42" s="78"/>
      <c r="ACJ42" s="78"/>
      <c r="ACK42" s="78"/>
      <c r="ACL42" s="78"/>
      <c r="ACM42" s="78"/>
      <c r="ACN42" s="78"/>
      <c r="ACO42" s="78"/>
      <c r="ACP42" s="78"/>
      <c r="ACQ42" s="78"/>
      <c r="ACR42" s="78"/>
      <c r="ACS42" s="78"/>
      <c r="ACT42" s="78"/>
      <c r="ACU42" s="78"/>
      <c r="ACV42" s="78"/>
      <c r="ACW42" s="78"/>
      <c r="ACX42" s="78"/>
      <c r="ACY42" s="78"/>
      <c r="ACZ42" s="78"/>
      <c r="ADA42" s="78"/>
      <c r="ADB42" s="78"/>
      <c r="ADC42" s="78"/>
      <c r="ADD42" s="78"/>
      <c r="ADE42" s="78"/>
      <c r="ADF42" s="78"/>
      <c r="ADG42" s="78"/>
      <c r="ADH42" s="78"/>
      <c r="ADI42" s="78"/>
      <c r="ADJ42" s="78"/>
      <c r="ADK42" s="78"/>
      <c r="ADL42" s="78"/>
      <c r="ADM42" s="78"/>
      <c r="ADN42" s="78"/>
      <c r="ADO42" s="78"/>
      <c r="ADP42" s="78"/>
      <c r="ADQ42" s="78"/>
      <c r="ADR42" s="78"/>
      <c r="ADS42" s="78"/>
      <c r="ADT42" s="78"/>
      <c r="ADU42" s="78"/>
      <c r="ADV42" s="78"/>
      <c r="ADW42" s="78"/>
      <c r="ADX42" s="78"/>
      <c r="ADY42" s="78"/>
      <c r="ADZ42" s="78"/>
      <c r="AEA42" s="78"/>
      <c r="AEB42" s="78"/>
      <c r="AEC42" s="78"/>
      <c r="AED42" s="78"/>
      <c r="AEE42" s="78"/>
      <c r="AEF42" s="78"/>
      <c r="AEG42" s="78"/>
      <c r="AEH42" s="78"/>
      <c r="AEI42" s="78"/>
      <c r="AEJ42" s="78"/>
      <c r="AEK42" s="78"/>
      <c r="AEL42" s="78"/>
      <c r="AEM42" s="78"/>
      <c r="AEN42" s="78"/>
      <c r="AEO42" s="78"/>
      <c r="AEP42" s="78"/>
      <c r="AEQ42" s="78"/>
      <c r="AER42" s="78"/>
      <c r="AES42" s="78"/>
      <c r="AET42" s="78"/>
      <c r="AEU42" s="78"/>
      <c r="AEV42" s="78"/>
      <c r="AEW42" s="78"/>
      <c r="AEX42" s="78"/>
      <c r="AEY42" s="78"/>
      <c r="AEZ42" s="78"/>
      <c r="AFA42" s="78"/>
      <c r="AFB42" s="78"/>
      <c r="AFC42" s="78"/>
      <c r="AFD42" s="78"/>
      <c r="AFE42" s="78"/>
      <c r="AFF42" s="78"/>
      <c r="AFG42" s="78"/>
      <c r="AFH42" s="78"/>
      <c r="AFI42" s="78"/>
      <c r="AFJ42" s="78"/>
      <c r="AFK42" s="78"/>
      <c r="AFL42" s="78"/>
      <c r="AFM42" s="78"/>
      <c r="AFN42" s="78"/>
      <c r="AFO42" s="78"/>
      <c r="AFP42" s="78"/>
      <c r="AFQ42" s="78"/>
      <c r="AFR42" s="78"/>
      <c r="AFS42" s="78"/>
      <c r="AFT42" s="78"/>
      <c r="AFU42" s="78"/>
      <c r="AFV42" s="78"/>
      <c r="AFW42" s="78"/>
      <c r="AFX42" s="78"/>
      <c r="AFY42" s="78"/>
      <c r="AFZ42" s="78"/>
      <c r="AGA42" s="78"/>
      <c r="AGB42" s="78"/>
      <c r="AGC42" s="78"/>
      <c r="AGD42" s="78"/>
      <c r="AGE42" s="78"/>
      <c r="AGF42" s="78"/>
      <c r="AGG42" s="78"/>
      <c r="AGH42" s="78"/>
      <c r="AGI42" s="78"/>
      <c r="AGJ42" s="78"/>
      <c r="AGK42" s="78"/>
      <c r="AGL42" s="78"/>
      <c r="AGM42" s="78"/>
      <c r="AGN42" s="78"/>
      <c r="AGO42" s="78"/>
      <c r="AGP42" s="78"/>
      <c r="AGQ42" s="78"/>
      <c r="AGR42" s="78"/>
      <c r="AGS42" s="78"/>
      <c r="AGT42" s="78"/>
      <c r="AGU42" s="78"/>
      <c r="AGV42" s="78"/>
      <c r="AGW42" s="78"/>
      <c r="AGX42" s="78"/>
      <c r="AGY42" s="78"/>
      <c r="AGZ42" s="78"/>
      <c r="AHA42" s="78"/>
      <c r="AHB42" s="78"/>
      <c r="AHC42" s="78"/>
      <c r="AHD42" s="78"/>
      <c r="AHE42" s="78"/>
      <c r="AHF42" s="78"/>
      <c r="AHG42" s="78"/>
      <c r="AHH42" s="78"/>
      <c r="AHI42" s="78"/>
      <c r="AHJ42" s="78"/>
      <c r="AHK42" s="78"/>
      <c r="AHL42" s="78"/>
      <c r="AHM42" s="78"/>
      <c r="AHN42" s="78"/>
      <c r="AHO42" s="78"/>
      <c r="AHP42" s="78"/>
      <c r="AHQ42" s="78"/>
      <c r="AHR42" s="78"/>
      <c r="AHS42" s="78"/>
      <c r="AHT42" s="78"/>
      <c r="AHU42" s="78"/>
      <c r="AHV42" s="78"/>
      <c r="AHW42" s="78"/>
      <c r="AHX42" s="78"/>
      <c r="AHY42" s="78"/>
      <c r="AHZ42" s="78"/>
      <c r="AIA42" s="78"/>
      <c r="AIB42" s="78"/>
      <c r="AIC42" s="78"/>
      <c r="AID42" s="78"/>
      <c r="AIE42" s="78"/>
      <c r="AIF42" s="78"/>
      <c r="AIG42" s="78"/>
      <c r="AIH42" s="78"/>
      <c r="AII42" s="78"/>
      <c r="AIJ42" s="78"/>
      <c r="AIK42" s="78"/>
      <c r="AIL42" s="78"/>
      <c r="AIM42" s="78"/>
      <c r="AIN42" s="78"/>
      <c r="AIO42" s="78"/>
      <c r="AIP42" s="78"/>
      <c r="AIQ42" s="78"/>
      <c r="AIR42" s="78"/>
      <c r="AIS42" s="78"/>
      <c r="AIT42" s="78"/>
      <c r="AIU42" s="78"/>
      <c r="AIV42" s="78"/>
      <c r="AIW42" s="78"/>
      <c r="AIX42" s="78"/>
      <c r="AIY42" s="78"/>
      <c r="AIZ42" s="78"/>
      <c r="AJA42" s="78"/>
      <c r="AJB42" s="78"/>
      <c r="AJC42" s="78"/>
      <c r="AJD42" s="78"/>
      <c r="AJE42" s="78"/>
      <c r="AJF42" s="78"/>
      <c r="AJG42" s="78"/>
      <c r="AJH42" s="78"/>
      <c r="AJI42" s="78"/>
      <c r="AJJ42" s="78"/>
      <c r="AJK42" s="78"/>
      <c r="AJL42" s="78"/>
      <c r="AJM42" s="78"/>
      <c r="AJN42" s="78"/>
      <c r="AJO42" s="78"/>
      <c r="AJP42" s="78"/>
      <c r="AJQ42" s="78"/>
      <c r="AJR42" s="78"/>
      <c r="AJS42" s="78"/>
      <c r="AJT42" s="78"/>
      <c r="AJU42" s="78"/>
      <c r="AJV42" s="78"/>
      <c r="AJW42" s="78"/>
      <c r="AJX42" s="78"/>
      <c r="AJY42" s="78"/>
      <c r="AJZ42" s="78"/>
      <c r="AKA42" s="78"/>
      <c r="AKB42" s="78"/>
      <c r="AKC42" s="78"/>
      <c r="AKD42" s="78"/>
      <c r="AKE42" s="78"/>
      <c r="AKF42" s="78"/>
      <c r="AKG42" s="78"/>
      <c r="AKH42" s="78"/>
      <c r="AKI42" s="78"/>
      <c r="AKJ42" s="78"/>
      <c r="AKK42" s="78"/>
      <c r="AKL42" s="78"/>
      <c r="AKM42" s="78"/>
      <c r="AKN42" s="78"/>
      <c r="AKO42" s="78"/>
      <c r="AKP42" s="78"/>
      <c r="AKQ42" s="78"/>
      <c r="AKR42" s="78"/>
      <c r="AKS42" s="78"/>
      <c r="AKT42" s="78"/>
      <c r="AKU42" s="78"/>
      <c r="AKV42" s="78"/>
      <c r="AKW42" s="78"/>
      <c r="AKX42" s="78"/>
      <c r="AKY42" s="78"/>
      <c r="AKZ42" s="78"/>
      <c r="ALA42" s="78"/>
      <c r="ALB42" s="78"/>
      <c r="ALC42" s="78"/>
      <c r="ALD42" s="78"/>
      <c r="ALE42" s="78"/>
      <c r="ALF42" s="78"/>
      <c r="ALG42" s="78"/>
      <c r="ALH42" s="78"/>
      <c r="ALI42" s="78"/>
      <c r="ALJ42" s="78"/>
      <c r="ALK42" s="78"/>
      <c r="ALL42" s="78"/>
      <c r="ALM42" s="78"/>
      <c r="ALN42" s="78"/>
      <c r="ALO42" s="78"/>
      <c r="ALP42" s="78"/>
      <c r="ALQ42" s="78"/>
      <c r="ALR42" s="78"/>
      <c r="ALS42" s="78"/>
      <c r="ALT42" s="78"/>
      <c r="ALU42" s="78"/>
      <c r="ALV42" s="78"/>
      <c r="ALW42" s="78"/>
      <c r="ALX42" s="78"/>
      <c r="ALY42" s="78"/>
      <c r="ALZ42" s="78"/>
      <c r="AMA42" s="78"/>
      <c r="AMB42" s="78"/>
      <c r="AMC42" s="78"/>
      <c r="AMD42" s="78"/>
      <c r="AME42" s="78"/>
      <c r="AMF42" s="78"/>
      <c r="AMG42" s="78"/>
      <c r="AMH42" s="78"/>
      <c r="AMI42" s="78"/>
      <c r="AMJ42" s="78"/>
      <c r="AMK42" s="78"/>
      <c r="AML42" s="78"/>
      <c r="AMM42" s="78"/>
      <c r="AMN42" s="78"/>
    </row>
    <row r="43" spans="1:1028" s="439" customFormat="1">
      <c r="A43" s="445"/>
      <c r="B43" s="401"/>
      <c r="C43" s="401"/>
      <c r="D43" s="450"/>
      <c r="E43" s="401"/>
      <c r="F43" s="441"/>
      <c r="G43" s="441"/>
      <c r="I43" s="401"/>
      <c r="J43" s="441"/>
      <c r="K43" s="441"/>
      <c r="M43" s="401"/>
      <c r="N43" s="441"/>
      <c r="O43" s="441"/>
      <c r="P43" s="441"/>
      <c r="Q43" s="79"/>
      <c r="R43" s="79"/>
      <c r="S43" s="79"/>
      <c r="T43" s="79"/>
      <c r="U43" s="79"/>
      <c r="V43" s="79"/>
      <c r="W43" s="79"/>
      <c r="X43" s="79"/>
      <c r="Y43" s="79"/>
      <c r="Z43" s="79"/>
      <c r="AA43" s="79"/>
      <c r="AB43" s="79"/>
      <c r="AC43" s="79"/>
      <c r="AD43" s="79"/>
      <c r="AE43" s="79"/>
      <c r="AF43" s="79"/>
      <c r="AG43" s="79"/>
      <c r="AH43" s="79"/>
      <c r="AI43" s="79"/>
      <c r="AJ43" s="79"/>
      <c r="AK43" s="79"/>
      <c r="AL43" s="79"/>
      <c r="AM43" s="79"/>
      <c r="AN43" s="79"/>
      <c r="AO43" s="79"/>
      <c r="AP43" s="79"/>
      <c r="AQ43" s="79"/>
      <c r="AR43" s="79"/>
      <c r="AS43" s="79"/>
      <c r="AT43" s="79"/>
      <c r="AU43" s="79"/>
      <c r="AV43" s="79"/>
      <c r="AW43" s="79"/>
      <c r="AX43" s="79"/>
      <c r="AY43" s="79"/>
      <c r="AZ43" s="79"/>
      <c r="BA43" s="79"/>
      <c r="BB43" s="79"/>
      <c r="BC43" s="79"/>
      <c r="BD43" s="79"/>
      <c r="BE43" s="79"/>
      <c r="BF43" s="79"/>
      <c r="BG43" s="79"/>
      <c r="BH43" s="79"/>
      <c r="BI43" s="79"/>
      <c r="BJ43" s="79"/>
      <c r="BK43" s="79"/>
      <c r="BL43" s="79"/>
      <c r="BM43" s="79"/>
      <c r="BN43" s="79"/>
      <c r="BO43" s="79"/>
      <c r="BP43" s="79"/>
      <c r="BQ43" s="79"/>
      <c r="BR43" s="79"/>
      <c r="BS43" s="79"/>
      <c r="BT43" s="79"/>
      <c r="BU43" s="79"/>
      <c r="BV43" s="79"/>
      <c r="BW43" s="79"/>
      <c r="BX43" s="79"/>
      <c r="BY43" s="79"/>
      <c r="BZ43" s="79"/>
      <c r="CA43" s="79"/>
      <c r="CB43" s="79"/>
      <c r="CC43" s="79"/>
      <c r="CD43" s="79"/>
      <c r="CE43" s="79"/>
      <c r="CF43" s="79"/>
      <c r="CG43" s="79"/>
      <c r="CH43" s="79"/>
      <c r="CI43" s="79"/>
      <c r="CJ43" s="79"/>
      <c r="CK43" s="79"/>
      <c r="CL43" s="79"/>
      <c r="CM43" s="79"/>
      <c r="CN43" s="79"/>
      <c r="CO43" s="79"/>
      <c r="CP43" s="79"/>
      <c r="CQ43" s="79"/>
      <c r="CR43" s="79"/>
      <c r="CS43" s="79"/>
      <c r="CT43" s="79"/>
      <c r="CU43" s="79"/>
      <c r="CV43" s="79"/>
      <c r="CW43" s="79"/>
      <c r="CX43" s="79"/>
      <c r="CY43" s="79"/>
      <c r="CZ43" s="79"/>
      <c r="DA43" s="79"/>
      <c r="DB43" s="79"/>
      <c r="DC43" s="79"/>
      <c r="DD43" s="79"/>
      <c r="DE43" s="79"/>
      <c r="DF43" s="79"/>
      <c r="DG43" s="79"/>
      <c r="DH43" s="79"/>
      <c r="DI43" s="79"/>
      <c r="DJ43" s="79"/>
      <c r="DK43" s="79"/>
      <c r="DL43" s="79"/>
      <c r="DM43" s="79"/>
      <c r="DN43" s="79"/>
      <c r="DO43" s="79"/>
      <c r="DP43" s="79"/>
      <c r="DQ43" s="79"/>
      <c r="DR43" s="79"/>
      <c r="DS43" s="79"/>
      <c r="DT43" s="79"/>
      <c r="DU43" s="79"/>
      <c r="DV43" s="79"/>
      <c r="DW43" s="79"/>
      <c r="DX43" s="79"/>
      <c r="DY43" s="79"/>
      <c r="DZ43" s="79"/>
      <c r="EA43" s="79"/>
      <c r="EB43" s="79"/>
      <c r="EC43" s="79"/>
      <c r="ED43" s="79"/>
      <c r="EE43" s="79"/>
      <c r="EF43" s="79"/>
      <c r="EG43" s="79"/>
      <c r="EH43" s="79"/>
      <c r="EI43" s="79"/>
      <c r="EJ43" s="79"/>
      <c r="EK43" s="79"/>
      <c r="EL43" s="79"/>
      <c r="EM43" s="79"/>
      <c r="EN43" s="79"/>
      <c r="EO43" s="79"/>
      <c r="EP43" s="79"/>
      <c r="EQ43" s="79"/>
      <c r="ER43" s="79"/>
      <c r="ES43" s="79"/>
      <c r="ET43" s="79"/>
      <c r="EU43" s="79"/>
      <c r="EV43" s="79"/>
      <c r="EW43" s="79"/>
      <c r="EX43" s="79"/>
      <c r="EY43" s="79"/>
      <c r="EZ43" s="79"/>
      <c r="FA43" s="79"/>
      <c r="FB43" s="79"/>
      <c r="FC43" s="79"/>
      <c r="FD43" s="79"/>
      <c r="FE43" s="79"/>
      <c r="FF43" s="79"/>
      <c r="FG43" s="79"/>
      <c r="FH43" s="79"/>
      <c r="FI43" s="79"/>
      <c r="FJ43" s="79"/>
      <c r="FK43" s="79"/>
      <c r="FL43" s="79"/>
      <c r="FM43" s="79"/>
      <c r="FN43" s="79"/>
      <c r="FO43" s="79"/>
      <c r="FP43" s="79"/>
      <c r="FQ43" s="79"/>
      <c r="FR43" s="79"/>
      <c r="FS43" s="79"/>
      <c r="FT43" s="79"/>
      <c r="FU43" s="79"/>
      <c r="FV43" s="79"/>
      <c r="FW43" s="79"/>
      <c r="FX43" s="79"/>
      <c r="FY43" s="79"/>
      <c r="FZ43" s="79"/>
      <c r="GA43" s="79"/>
      <c r="GB43" s="79"/>
      <c r="GC43" s="79"/>
      <c r="GD43" s="79"/>
      <c r="GE43" s="79"/>
      <c r="GF43" s="79"/>
      <c r="GG43" s="79"/>
      <c r="GH43" s="79"/>
      <c r="GI43" s="79"/>
      <c r="GJ43" s="79"/>
      <c r="GK43" s="79"/>
      <c r="GL43" s="79"/>
      <c r="GM43" s="79"/>
      <c r="GN43" s="79"/>
      <c r="GO43" s="79"/>
      <c r="GP43" s="79"/>
      <c r="GQ43" s="79"/>
      <c r="GR43" s="79"/>
      <c r="GS43" s="79"/>
      <c r="GT43" s="79"/>
      <c r="GU43" s="79"/>
      <c r="GV43" s="79"/>
      <c r="GW43" s="79"/>
      <c r="GX43" s="79"/>
      <c r="GY43" s="79"/>
      <c r="GZ43" s="79"/>
      <c r="HA43" s="79"/>
      <c r="HB43" s="79"/>
      <c r="HC43" s="79"/>
      <c r="HD43" s="79"/>
      <c r="HE43" s="79"/>
      <c r="HF43" s="79"/>
      <c r="HG43" s="79"/>
      <c r="HH43" s="79"/>
      <c r="HI43" s="79"/>
      <c r="HJ43" s="79"/>
      <c r="HK43" s="79"/>
      <c r="HL43" s="79"/>
      <c r="HM43" s="79"/>
      <c r="HN43" s="79"/>
      <c r="HO43" s="79"/>
      <c r="HP43" s="79"/>
      <c r="HQ43" s="79"/>
      <c r="HR43" s="79"/>
      <c r="HS43" s="79"/>
      <c r="HT43" s="79"/>
      <c r="HU43" s="79"/>
      <c r="HV43" s="79"/>
      <c r="HW43" s="79"/>
      <c r="HX43" s="79"/>
      <c r="HY43" s="79"/>
      <c r="HZ43" s="79"/>
      <c r="IA43" s="79"/>
      <c r="IB43" s="79"/>
      <c r="IC43" s="79"/>
      <c r="ID43" s="79"/>
      <c r="IE43" s="79"/>
      <c r="IF43" s="79"/>
      <c r="IG43" s="79"/>
      <c r="IH43" s="79"/>
      <c r="II43" s="79"/>
      <c r="IJ43" s="79"/>
      <c r="IK43" s="79"/>
      <c r="IL43" s="79"/>
      <c r="IM43" s="79"/>
      <c r="IN43" s="79"/>
      <c r="IO43" s="79"/>
      <c r="IP43" s="79"/>
      <c r="IQ43" s="79"/>
      <c r="IR43" s="79"/>
      <c r="IS43" s="79"/>
      <c r="IT43" s="79"/>
      <c r="IU43" s="79"/>
      <c r="IV43" s="79"/>
      <c r="IW43" s="79"/>
      <c r="IX43" s="79"/>
      <c r="IY43" s="79"/>
      <c r="IZ43" s="79"/>
      <c r="JA43" s="79"/>
      <c r="JB43" s="79"/>
      <c r="JC43" s="79"/>
      <c r="JD43" s="79"/>
      <c r="JE43" s="79"/>
      <c r="JF43" s="79"/>
      <c r="JG43" s="79"/>
      <c r="JH43" s="79"/>
      <c r="JI43" s="79"/>
      <c r="JJ43" s="79"/>
      <c r="JK43" s="79"/>
      <c r="JL43" s="79"/>
      <c r="JM43" s="79"/>
      <c r="JN43" s="79"/>
      <c r="JO43" s="79"/>
      <c r="JP43" s="79"/>
      <c r="JQ43" s="79"/>
      <c r="JR43" s="79"/>
      <c r="JS43" s="79"/>
      <c r="JT43" s="79"/>
      <c r="JU43" s="79"/>
      <c r="JV43" s="79"/>
      <c r="JW43" s="79"/>
      <c r="JX43" s="79"/>
      <c r="JY43" s="79"/>
      <c r="JZ43" s="79"/>
      <c r="KA43" s="79"/>
      <c r="KB43" s="79"/>
      <c r="KC43" s="79"/>
      <c r="KD43" s="79"/>
      <c r="KE43" s="79"/>
      <c r="KF43" s="79"/>
      <c r="KG43" s="79"/>
      <c r="KH43" s="79"/>
      <c r="KI43" s="79"/>
      <c r="KJ43" s="79"/>
      <c r="KK43" s="79"/>
      <c r="KL43" s="79"/>
      <c r="KM43" s="79"/>
      <c r="KN43" s="79"/>
      <c r="KO43" s="79"/>
      <c r="KP43" s="79"/>
      <c r="KQ43" s="79"/>
      <c r="KR43" s="79"/>
      <c r="KS43" s="79"/>
      <c r="KT43" s="79"/>
      <c r="KU43" s="79"/>
      <c r="KV43" s="79"/>
      <c r="KW43" s="79"/>
      <c r="KX43" s="79"/>
      <c r="KY43" s="79"/>
      <c r="KZ43" s="79"/>
      <c r="LA43" s="79"/>
      <c r="LB43" s="79"/>
      <c r="LC43" s="79"/>
      <c r="LD43" s="79"/>
      <c r="LE43" s="79"/>
      <c r="LF43" s="79"/>
      <c r="LG43" s="79"/>
      <c r="LH43" s="79"/>
      <c r="LI43" s="79"/>
      <c r="LJ43" s="79"/>
      <c r="LK43" s="79"/>
      <c r="LL43" s="79"/>
      <c r="LM43" s="79"/>
      <c r="LN43" s="79"/>
      <c r="LO43" s="79"/>
      <c r="LP43" s="79"/>
      <c r="LQ43" s="79"/>
      <c r="LR43" s="79"/>
      <c r="LS43" s="79"/>
      <c r="LT43" s="79"/>
      <c r="LU43" s="79"/>
      <c r="LV43" s="79"/>
      <c r="LW43" s="79"/>
      <c r="LX43" s="79"/>
      <c r="LY43" s="79"/>
      <c r="LZ43" s="79"/>
      <c r="MA43" s="79"/>
      <c r="MB43" s="79"/>
      <c r="MC43" s="79"/>
      <c r="MD43" s="79"/>
      <c r="ME43" s="79"/>
      <c r="MF43" s="79"/>
      <c r="MG43" s="79"/>
      <c r="MH43" s="79"/>
      <c r="MI43" s="79"/>
      <c r="MJ43" s="79"/>
      <c r="MK43" s="79"/>
      <c r="ML43" s="79"/>
      <c r="MM43" s="79"/>
      <c r="MN43" s="79"/>
      <c r="MO43" s="79"/>
      <c r="MP43" s="79"/>
      <c r="MQ43" s="79"/>
      <c r="MR43" s="79"/>
      <c r="MS43" s="79"/>
      <c r="MT43" s="79"/>
      <c r="MU43" s="79"/>
      <c r="MV43" s="79"/>
      <c r="MW43" s="79"/>
      <c r="MX43" s="79"/>
      <c r="MY43" s="79"/>
      <c r="MZ43" s="79"/>
      <c r="NA43" s="79"/>
      <c r="NB43" s="79"/>
      <c r="NC43" s="79"/>
      <c r="ND43" s="79"/>
      <c r="NE43" s="79"/>
      <c r="NF43" s="79"/>
      <c r="NG43" s="79"/>
      <c r="NH43" s="79"/>
      <c r="NI43" s="79"/>
      <c r="NJ43" s="79"/>
      <c r="NK43" s="79"/>
      <c r="NL43" s="79"/>
      <c r="NM43" s="79"/>
      <c r="NN43" s="79"/>
      <c r="NO43" s="79"/>
      <c r="NP43" s="79"/>
      <c r="NQ43" s="79"/>
      <c r="NR43" s="79"/>
      <c r="NS43" s="79"/>
      <c r="NT43" s="79"/>
      <c r="NU43" s="79"/>
      <c r="NV43" s="79"/>
      <c r="NW43" s="79"/>
      <c r="NX43" s="79"/>
      <c r="NY43" s="79"/>
      <c r="NZ43" s="79"/>
      <c r="OA43" s="79"/>
      <c r="OB43" s="79"/>
      <c r="OC43" s="79"/>
      <c r="OD43" s="79"/>
      <c r="OE43" s="79"/>
      <c r="OF43" s="79"/>
      <c r="OG43" s="79"/>
      <c r="OH43" s="79"/>
      <c r="OI43" s="79"/>
      <c r="OJ43" s="79"/>
      <c r="OK43" s="79"/>
      <c r="OL43" s="79"/>
      <c r="OM43" s="79"/>
      <c r="ON43" s="79"/>
      <c r="OO43" s="79"/>
      <c r="OP43" s="79"/>
      <c r="OQ43" s="79"/>
      <c r="OR43" s="79"/>
      <c r="OS43" s="79"/>
      <c r="OT43" s="79"/>
      <c r="OU43" s="79"/>
      <c r="OV43" s="79"/>
      <c r="OW43" s="79"/>
      <c r="OX43" s="79"/>
      <c r="OY43" s="79"/>
      <c r="OZ43" s="79"/>
      <c r="PA43" s="79"/>
      <c r="PB43" s="79"/>
      <c r="PC43" s="79"/>
      <c r="PD43" s="79"/>
      <c r="PE43" s="79"/>
      <c r="PF43" s="79"/>
      <c r="PG43" s="79"/>
      <c r="PH43" s="79"/>
      <c r="PI43" s="79"/>
      <c r="PJ43" s="79"/>
      <c r="PK43" s="79"/>
      <c r="PL43" s="79"/>
      <c r="PM43" s="79"/>
      <c r="PN43" s="79"/>
      <c r="PO43" s="79"/>
      <c r="PP43" s="79"/>
      <c r="PQ43" s="79"/>
      <c r="PR43" s="79"/>
      <c r="PS43" s="79"/>
      <c r="PT43" s="79"/>
      <c r="PU43" s="79"/>
      <c r="PV43" s="79"/>
      <c r="PW43" s="79"/>
      <c r="PX43" s="79"/>
      <c r="PY43" s="79"/>
      <c r="PZ43" s="79"/>
      <c r="QA43" s="79"/>
      <c r="QB43" s="79"/>
      <c r="QC43" s="79"/>
      <c r="QD43" s="79"/>
      <c r="QE43" s="79"/>
      <c r="QF43" s="79"/>
      <c r="QG43" s="79"/>
      <c r="QH43" s="79"/>
      <c r="QI43" s="79"/>
      <c r="QJ43" s="79"/>
      <c r="QK43" s="79"/>
      <c r="QL43" s="79"/>
      <c r="QM43" s="79"/>
      <c r="QN43" s="79"/>
      <c r="QO43" s="79"/>
      <c r="QP43" s="79"/>
      <c r="QQ43" s="79"/>
      <c r="QR43" s="79"/>
      <c r="QS43" s="79"/>
      <c r="QT43" s="79"/>
      <c r="QU43" s="79"/>
      <c r="QV43" s="79"/>
      <c r="QW43" s="79"/>
      <c r="QX43" s="79"/>
      <c r="QY43" s="79"/>
      <c r="QZ43" s="79"/>
      <c r="RA43" s="79"/>
      <c r="RB43" s="79"/>
      <c r="RC43" s="79"/>
      <c r="RD43" s="79"/>
      <c r="RE43" s="79"/>
      <c r="RF43" s="79"/>
      <c r="RG43" s="79"/>
      <c r="RH43" s="79"/>
      <c r="RI43" s="79"/>
      <c r="RJ43" s="79"/>
      <c r="RK43" s="79"/>
      <c r="RL43" s="79"/>
      <c r="RM43" s="79"/>
      <c r="RN43" s="79"/>
      <c r="RO43" s="79"/>
      <c r="RP43" s="79"/>
      <c r="RQ43" s="79"/>
      <c r="RR43" s="79"/>
      <c r="RS43" s="79"/>
      <c r="RT43" s="79"/>
      <c r="RU43" s="79"/>
      <c r="RV43" s="79"/>
      <c r="RW43" s="79"/>
      <c r="RX43" s="79"/>
      <c r="RY43" s="79"/>
      <c r="RZ43" s="79"/>
      <c r="SA43" s="79"/>
      <c r="SB43" s="79"/>
      <c r="SC43" s="79"/>
      <c r="SD43" s="79"/>
      <c r="SE43" s="79"/>
      <c r="SF43" s="79"/>
      <c r="SG43" s="79"/>
      <c r="SH43" s="79"/>
      <c r="SI43" s="79"/>
      <c r="SJ43" s="79"/>
      <c r="SK43" s="79"/>
      <c r="SL43" s="79"/>
      <c r="SM43" s="79"/>
      <c r="SN43" s="79"/>
      <c r="SO43" s="79"/>
      <c r="SP43" s="79"/>
      <c r="SQ43" s="79"/>
      <c r="SR43" s="79"/>
      <c r="SS43" s="79"/>
      <c r="ST43" s="79"/>
      <c r="SU43" s="79"/>
      <c r="SV43" s="79"/>
      <c r="SW43" s="79"/>
      <c r="SX43" s="79"/>
      <c r="SY43" s="79"/>
      <c r="SZ43" s="79"/>
      <c r="TA43" s="79"/>
      <c r="TB43" s="79"/>
      <c r="TC43" s="79"/>
      <c r="TD43" s="79"/>
      <c r="TE43" s="79"/>
      <c r="TF43" s="79"/>
      <c r="TG43" s="79"/>
      <c r="TH43" s="79"/>
      <c r="TI43" s="79"/>
      <c r="TJ43" s="79"/>
      <c r="TK43" s="79"/>
      <c r="TL43" s="79"/>
      <c r="TM43" s="79"/>
      <c r="TN43" s="79"/>
      <c r="TO43" s="79"/>
      <c r="TP43" s="79"/>
      <c r="TQ43" s="79"/>
      <c r="TR43" s="79"/>
      <c r="TS43" s="79"/>
      <c r="TT43" s="79"/>
      <c r="TU43" s="79"/>
      <c r="TV43" s="79"/>
      <c r="TW43" s="79"/>
      <c r="TX43" s="79"/>
      <c r="TY43" s="79"/>
      <c r="TZ43" s="79"/>
      <c r="UA43" s="79"/>
      <c r="UB43" s="79"/>
      <c r="UC43" s="79"/>
      <c r="UD43" s="79"/>
      <c r="UE43" s="79"/>
      <c r="UF43" s="79"/>
      <c r="UG43" s="79"/>
      <c r="UH43" s="79"/>
      <c r="UI43" s="79"/>
      <c r="UJ43" s="79"/>
      <c r="UK43" s="79"/>
      <c r="UL43" s="79"/>
      <c r="UM43" s="79"/>
      <c r="UN43" s="79"/>
      <c r="UO43" s="79"/>
      <c r="UP43" s="79"/>
      <c r="UQ43" s="79"/>
      <c r="UR43" s="79"/>
      <c r="US43" s="79"/>
      <c r="UT43" s="79"/>
      <c r="UU43" s="79"/>
      <c r="UV43" s="79"/>
      <c r="UW43" s="79"/>
      <c r="UX43" s="79"/>
      <c r="UY43" s="79"/>
      <c r="UZ43" s="79"/>
      <c r="VA43" s="79"/>
      <c r="VB43" s="79"/>
      <c r="VC43" s="79"/>
      <c r="VD43" s="79"/>
      <c r="VE43" s="79"/>
      <c r="VF43" s="79"/>
      <c r="VG43" s="79"/>
      <c r="VH43" s="79"/>
      <c r="VI43" s="79"/>
      <c r="VJ43" s="79"/>
      <c r="VK43" s="79"/>
      <c r="VL43" s="79"/>
      <c r="VM43" s="79"/>
      <c r="VN43" s="79"/>
      <c r="VO43" s="79"/>
      <c r="VP43" s="79"/>
      <c r="VQ43" s="79"/>
      <c r="VR43" s="79"/>
      <c r="VS43" s="79"/>
      <c r="VT43" s="79"/>
      <c r="VU43" s="79"/>
      <c r="VV43" s="79"/>
      <c r="VW43" s="79"/>
      <c r="VX43" s="79"/>
      <c r="VY43" s="79"/>
      <c r="VZ43" s="79"/>
      <c r="WA43" s="79"/>
      <c r="WB43" s="79"/>
      <c r="WC43" s="79"/>
      <c r="WD43" s="79"/>
      <c r="WE43" s="79"/>
      <c r="WF43" s="79"/>
      <c r="WG43" s="79"/>
      <c r="WH43" s="79"/>
      <c r="WI43" s="79"/>
      <c r="WJ43" s="79"/>
      <c r="WK43" s="79"/>
      <c r="WL43" s="79"/>
      <c r="WM43" s="79"/>
      <c r="WN43" s="79"/>
      <c r="WO43" s="79"/>
      <c r="WP43" s="79"/>
      <c r="WQ43" s="79"/>
      <c r="WR43" s="79"/>
      <c r="WS43" s="79"/>
      <c r="WT43" s="79"/>
      <c r="WU43" s="79"/>
      <c r="WV43" s="79"/>
      <c r="WW43" s="79"/>
      <c r="WX43" s="79"/>
      <c r="WY43" s="79"/>
      <c r="WZ43" s="79"/>
      <c r="XA43" s="79"/>
      <c r="XB43" s="79"/>
      <c r="XC43" s="79"/>
      <c r="XD43" s="79"/>
      <c r="XE43" s="79"/>
      <c r="XF43" s="79"/>
      <c r="XG43" s="79"/>
      <c r="XH43" s="79"/>
      <c r="XI43" s="79"/>
      <c r="XJ43" s="79"/>
      <c r="XK43" s="79"/>
      <c r="XL43" s="79"/>
      <c r="XM43" s="79"/>
      <c r="XN43" s="79"/>
      <c r="XO43" s="79"/>
      <c r="XP43" s="79"/>
      <c r="XQ43" s="79"/>
      <c r="XR43" s="79"/>
      <c r="XS43" s="79"/>
      <c r="XT43" s="79"/>
      <c r="XU43" s="79"/>
      <c r="XV43" s="79"/>
      <c r="XW43" s="79"/>
      <c r="XX43" s="79"/>
      <c r="XY43" s="79"/>
      <c r="XZ43" s="79"/>
      <c r="YA43" s="79"/>
      <c r="YB43" s="79"/>
      <c r="YC43" s="79"/>
      <c r="YD43" s="79"/>
      <c r="YE43" s="79"/>
      <c r="YF43" s="79"/>
      <c r="YG43" s="79"/>
      <c r="YH43" s="79"/>
      <c r="YI43" s="79"/>
      <c r="YJ43" s="79"/>
      <c r="YK43" s="79"/>
      <c r="YL43" s="79"/>
      <c r="YM43" s="79"/>
      <c r="YN43" s="79"/>
      <c r="YO43" s="79"/>
      <c r="YP43" s="79"/>
      <c r="YQ43" s="79"/>
      <c r="YR43" s="79"/>
      <c r="YS43" s="79"/>
      <c r="YT43" s="79"/>
      <c r="YU43" s="79"/>
      <c r="YV43" s="79"/>
      <c r="YW43" s="79"/>
      <c r="YX43" s="79"/>
      <c r="YY43" s="79"/>
      <c r="YZ43" s="79"/>
      <c r="ZA43" s="79"/>
      <c r="ZB43" s="79"/>
      <c r="ZC43" s="79"/>
      <c r="ZD43" s="79"/>
      <c r="ZE43" s="79"/>
      <c r="ZF43" s="79"/>
      <c r="ZG43" s="79"/>
      <c r="ZH43" s="79"/>
      <c r="ZI43" s="79"/>
      <c r="ZJ43" s="79"/>
      <c r="ZK43" s="79"/>
      <c r="ZL43" s="79"/>
      <c r="ZM43" s="79"/>
      <c r="ZN43" s="79"/>
      <c r="ZO43" s="79"/>
      <c r="ZP43" s="79"/>
      <c r="ZQ43" s="79"/>
      <c r="ZR43" s="79"/>
      <c r="ZS43" s="79"/>
      <c r="ZT43" s="79"/>
      <c r="ZU43" s="79"/>
      <c r="ZV43" s="79"/>
      <c r="ZW43" s="79"/>
      <c r="ZX43" s="79"/>
      <c r="ZY43" s="79"/>
      <c r="ZZ43" s="79"/>
      <c r="AAA43" s="79"/>
      <c r="AAB43" s="79"/>
      <c r="AAC43" s="79"/>
      <c r="AAD43" s="79"/>
      <c r="AAE43" s="79"/>
      <c r="AAF43" s="79"/>
      <c r="AAG43" s="79"/>
      <c r="AAH43" s="79"/>
      <c r="AAI43" s="79"/>
      <c r="AAJ43" s="79"/>
      <c r="AAK43" s="79"/>
      <c r="AAL43" s="79"/>
      <c r="AAM43" s="79"/>
      <c r="AAN43" s="79"/>
      <c r="AAO43" s="79"/>
      <c r="AAP43" s="79"/>
      <c r="AAQ43" s="79"/>
      <c r="AAR43" s="79"/>
      <c r="AAS43" s="79"/>
      <c r="AAT43" s="79"/>
      <c r="AAU43" s="79"/>
      <c r="AAV43" s="79"/>
      <c r="AAW43" s="79"/>
      <c r="AAX43" s="79"/>
      <c r="AAY43" s="79"/>
      <c r="AAZ43" s="79"/>
      <c r="ABA43" s="79"/>
      <c r="ABB43" s="79"/>
      <c r="ABC43" s="79"/>
      <c r="ABD43" s="79"/>
      <c r="ABE43" s="79"/>
      <c r="ABF43" s="79"/>
      <c r="ABG43" s="79"/>
      <c r="ABH43" s="79"/>
      <c r="ABI43" s="79"/>
      <c r="ABJ43" s="79"/>
      <c r="ABK43" s="79"/>
      <c r="ABL43" s="79"/>
      <c r="ABM43" s="79"/>
      <c r="ABN43" s="79"/>
      <c r="ABO43" s="79"/>
      <c r="ABP43" s="79"/>
      <c r="ABQ43" s="79"/>
      <c r="ABR43" s="79"/>
      <c r="ABS43" s="79"/>
      <c r="ABT43" s="79"/>
      <c r="ABU43" s="79"/>
      <c r="ABV43" s="79"/>
      <c r="ABW43" s="79"/>
      <c r="ABX43" s="79"/>
      <c r="ABY43" s="79"/>
      <c r="ABZ43" s="79"/>
      <c r="ACA43" s="79"/>
      <c r="ACB43" s="79"/>
      <c r="ACC43" s="79"/>
      <c r="ACD43" s="79"/>
      <c r="ACE43" s="79"/>
      <c r="ACF43" s="79"/>
      <c r="ACG43" s="79"/>
      <c r="ACH43" s="79"/>
      <c r="ACI43" s="79"/>
      <c r="ACJ43" s="79"/>
      <c r="ACK43" s="79"/>
      <c r="ACL43" s="79"/>
      <c r="ACM43" s="79"/>
      <c r="ACN43" s="79"/>
      <c r="ACO43" s="79"/>
      <c r="ACP43" s="79"/>
      <c r="ACQ43" s="79"/>
      <c r="ACR43" s="79"/>
      <c r="ACS43" s="79"/>
      <c r="ACT43" s="79"/>
      <c r="ACU43" s="79"/>
      <c r="ACV43" s="79"/>
      <c r="ACW43" s="79"/>
      <c r="ACX43" s="79"/>
      <c r="ACY43" s="79"/>
      <c r="ACZ43" s="79"/>
      <c r="ADA43" s="79"/>
      <c r="ADB43" s="79"/>
      <c r="ADC43" s="79"/>
      <c r="ADD43" s="79"/>
      <c r="ADE43" s="79"/>
      <c r="ADF43" s="79"/>
      <c r="ADG43" s="79"/>
      <c r="ADH43" s="79"/>
      <c r="ADI43" s="79"/>
      <c r="ADJ43" s="79"/>
      <c r="ADK43" s="79"/>
      <c r="ADL43" s="79"/>
      <c r="ADM43" s="79"/>
      <c r="ADN43" s="79"/>
      <c r="ADO43" s="79"/>
      <c r="ADP43" s="79"/>
      <c r="ADQ43" s="79"/>
      <c r="ADR43" s="79"/>
      <c r="ADS43" s="79"/>
      <c r="ADT43" s="79"/>
      <c r="ADU43" s="79"/>
      <c r="ADV43" s="79"/>
      <c r="ADW43" s="79"/>
      <c r="ADX43" s="79"/>
      <c r="ADY43" s="79"/>
      <c r="ADZ43" s="79"/>
      <c r="AEA43" s="79"/>
      <c r="AEB43" s="79"/>
      <c r="AEC43" s="79"/>
      <c r="AED43" s="79"/>
      <c r="AEE43" s="79"/>
      <c r="AEF43" s="79"/>
      <c r="AEG43" s="79"/>
      <c r="AEH43" s="79"/>
      <c r="AEI43" s="79"/>
      <c r="AEJ43" s="79"/>
      <c r="AEK43" s="79"/>
      <c r="AEL43" s="79"/>
      <c r="AEM43" s="79"/>
      <c r="AEN43" s="79"/>
      <c r="AEO43" s="79"/>
      <c r="AEP43" s="79"/>
      <c r="AEQ43" s="79"/>
      <c r="AER43" s="79"/>
      <c r="AES43" s="79"/>
      <c r="AET43" s="79"/>
      <c r="AEU43" s="79"/>
      <c r="AEV43" s="79"/>
      <c r="AEW43" s="79"/>
      <c r="AEX43" s="79"/>
      <c r="AEY43" s="79"/>
      <c r="AEZ43" s="79"/>
      <c r="AFA43" s="79"/>
      <c r="AFB43" s="79"/>
      <c r="AFC43" s="79"/>
      <c r="AFD43" s="79"/>
      <c r="AFE43" s="79"/>
      <c r="AFF43" s="79"/>
      <c r="AFG43" s="79"/>
      <c r="AFH43" s="79"/>
      <c r="AFI43" s="79"/>
      <c r="AFJ43" s="79"/>
      <c r="AFK43" s="79"/>
      <c r="AFL43" s="79"/>
      <c r="AFM43" s="79"/>
      <c r="AFN43" s="79"/>
      <c r="AFO43" s="79"/>
      <c r="AFP43" s="79"/>
      <c r="AFQ43" s="79"/>
      <c r="AFR43" s="79"/>
      <c r="AFS43" s="79"/>
      <c r="AFT43" s="79"/>
      <c r="AFU43" s="79"/>
      <c r="AFV43" s="79"/>
      <c r="AFW43" s="79"/>
      <c r="AFX43" s="79"/>
      <c r="AFY43" s="79"/>
      <c r="AFZ43" s="79"/>
      <c r="AGA43" s="79"/>
      <c r="AGB43" s="79"/>
      <c r="AGC43" s="79"/>
      <c r="AGD43" s="79"/>
      <c r="AGE43" s="79"/>
      <c r="AGF43" s="79"/>
      <c r="AGG43" s="79"/>
      <c r="AGH43" s="79"/>
      <c r="AGI43" s="79"/>
      <c r="AGJ43" s="79"/>
      <c r="AGK43" s="79"/>
      <c r="AGL43" s="79"/>
      <c r="AGM43" s="79"/>
      <c r="AGN43" s="79"/>
      <c r="AGO43" s="79"/>
      <c r="AGP43" s="79"/>
      <c r="AGQ43" s="79"/>
      <c r="AGR43" s="79"/>
      <c r="AGS43" s="79"/>
      <c r="AGT43" s="79"/>
      <c r="AGU43" s="79"/>
      <c r="AGV43" s="79"/>
      <c r="AGW43" s="79"/>
      <c r="AGX43" s="79"/>
      <c r="AGY43" s="79"/>
      <c r="AGZ43" s="79"/>
      <c r="AHA43" s="79"/>
      <c r="AHB43" s="79"/>
      <c r="AHC43" s="79"/>
      <c r="AHD43" s="79"/>
      <c r="AHE43" s="79"/>
      <c r="AHF43" s="79"/>
      <c r="AHG43" s="79"/>
      <c r="AHH43" s="79"/>
      <c r="AHI43" s="79"/>
      <c r="AHJ43" s="79"/>
      <c r="AHK43" s="79"/>
      <c r="AHL43" s="79"/>
      <c r="AHM43" s="79"/>
      <c r="AHN43" s="79"/>
      <c r="AHO43" s="79"/>
      <c r="AHP43" s="79"/>
      <c r="AHQ43" s="79"/>
      <c r="AHR43" s="79"/>
      <c r="AHS43" s="79"/>
      <c r="AHT43" s="79"/>
      <c r="AHU43" s="79"/>
      <c r="AHV43" s="79"/>
      <c r="AHW43" s="79"/>
      <c r="AHX43" s="79"/>
      <c r="AHY43" s="79"/>
      <c r="AHZ43" s="79"/>
      <c r="AIA43" s="79"/>
      <c r="AIB43" s="79"/>
      <c r="AIC43" s="79"/>
      <c r="AID43" s="79"/>
      <c r="AIE43" s="79"/>
      <c r="AIF43" s="79"/>
      <c r="AIG43" s="79"/>
      <c r="AIH43" s="79"/>
      <c r="AII43" s="79"/>
      <c r="AIJ43" s="79"/>
      <c r="AIK43" s="79"/>
      <c r="AIL43" s="79"/>
      <c r="AIM43" s="79"/>
      <c r="AIN43" s="79"/>
      <c r="AIO43" s="79"/>
      <c r="AIP43" s="79"/>
      <c r="AIQ43" s="79"/>
      <c r="AIR43" s="79"/>
      <c r="AIS43" s="79"/>
      <c r="AIT43" s="79"/>
      <c r="AIU43" s="79"/>
      <c r="AIV43" s="79"/>
      <c r="AIW43" s="79"/>
      <c r="AIX43" s="79"/>
      <c r="AIY43" s="79"/>
      <c r="AIZ43" s="79"/>
      <c r="AJA43" s="79"/>
      <c r="AJB43" s="79"/>
      <c r="AJC43" s="79"/>
      <c r="AJD43" s="79"/>
      <c r="AJE43" s="79"/>
      <c r="AJF43" s="79"/>
      <c r="AJG43" s="79"/>
      <c r="AJH43" s="79"/>
      <c r="AJI43" s="79"/>
      <c r="AJJ43" s="79"/>
      <c r="AJK43" s="79"/>
      <c r="AJL43" s="79"/>
      <c r="AJM43" s="79"/>
      <c r="AJN43" s="79"/>
      <c r="AJO43" s="79"/>
      <c r="AJP43" s="79"/>
      <c r="AJQ43" s="79"/>
      <c r="AJR43" s="79"/>
      <c r="AJS43" s="79"/>
      <c r="AJT43" s="79"/>
      <c r="AJU43" s="79"/>
      <c r="AJV43" s="79"/>
      <c r="AJW43" s="79"/>
      <c r="AJX43" s="79"/>
      <c r="AJY43" s="79"/>
      <c r="AJZ43" s="79"/>
      <c r="AKA43" s="79"/>
      <c r="AKB43" s="79"/>
      <c r="AKC43" s="79"/>
      <c r="AKD43" s="79"/>
      <c r="AKE43" s="79"/>
      <c r="AKF43" s="79"/>
      <c r="AKG43" s="79"/>
      <c r="AKH43" s="79"/>
      <c r="AKI43" s="79"/>
      <c r="AKJ43" s="79"/>
      <c r="AKK43" s="79"/>
      <c r="AKL43" s="79"/>
      <c r="AKM43" s="79"/>
      <c r="AKN43" s="79"/>
      <c r="AKO43" s="79"/>
      <c r="AKP43" s="79"/>
      <c r="AKQ43" s="79"/>
      <c r="AKR43" s="79"/>
      <c r="AKS43" s="79"/>
      <c r="AKT43" s="79"/>
      <c r="AKU43" s="79"/>
      <c r="AKV43" s="79"/>
      <c r="AKW43" s="79"/>
      <c r="AKX43" s="79"/>
      <c r="AKY43" s="79"/>
      <c r="AKZ43" s="79"/>
      <c r="ALA43" s="79"/>
      <c r="ALB43" s="79"/>
      <c r="ALC43" s="79"/>
      <c r="ALD43" s="79"/>
      <c r="ALE43" s="79"/>
      <c r="ALF43" s="79"/>
      <c r="ALG43" s="79"/>
      <c r="ALH43" s="79"/>
      <c r="ALI43" s="79"/>
      <c r="ALJ43" s="79"/>
      <c r="ALK43" s="79"/>
      <c r="ALL43" s="79"/>
      <c r="ALM43" s="79"/>
      <c r="ALN43" s="79"/>
      <c r="ALO43" s="79"/>
      <c r="ALP43" s="79"/>
      <c r="ALQ43" s="79"/>
      <c r="ALR43" s="79"/>
      <c r="ALS43" s="79"/>
      <c r="ALT43" s="79"/>
      <c r="ALU43" s="79"/>
      <c r="ALV43" s="79"/>
      <c r="ALW43" s="79"/>
      <c r="ALX43" s="79"/>
      <c r="ALY43" s="79"/>
      <c r="ALZ43" s="79"/>
      <c r="AMA43" s="79"/>
      <c r="AMB43" s="79"/>
      <c r="AMC43" s="79"/>
      <c r="AMD43" s="79"/>
      <c r="AME43" s="79"/>
      <c r="AMF43" s="79"/>
      <c r="AMG43" s="79"/>
      <c r="AMH43" s="79"/>
      <c r="AMI43" s="79"/>
      <c r="AMJ43" s="79"/>
      <c r="AMK43" s="79"/>
      <c r="AML43" s="79"/>
      <c r="AMM43" s="79"/>
      <c r="AMN43" s="79"/>
    </row>
    <row r="44" spans="1:1028" s="439" customFormat="1">
      <c r="A44" s="445"/>
      <c r="B44" s="401"/>
      <c r="C44" s="457"/>
      <c r="D44" s="401"/>
      <c r="E44" s="444"/>
      <c r="F44" s="441"/>
      <c r="G44" s="441"/>
      <c r="I44" s="444"/>
      <c r="J44" s="441"/>
      <c r="K44" s="441"/>
      <c r="M44" s="444"/>
      <c r="N44" s="441"/>
      <c r="O44" s="441"/>
      <c r="P44" s="441"/>
      <c r="Q44" s="79"/>
      <c r="R44" s="79"/>
      <c r="S44" s="79"/>
      <c r="T44" s="79"/>
      <c r="U44" s="79"/>
      <c r="V44" s="79"/>
      <c r="W44" s="79"/>
      <c r="X44" s="79"/>
      <c r="Y44" s="79"/>
      <c r="Z44" s="79"/>
      <c r="AA44" s="79"/>
      <c r="AB44" s="79"/>
      <c r="AC44" s="79"/>
      <c r="AD44" s="79"/>
      <c r="AE44" s="79"/>
      <c r="AF44" s="79"/>
      <c r="AG44" s="79"/>
      <c r="AH44" s="79"/>
      <c r="AI44" s="79"/>
      <c r="AJ44" s="79"/>
      <c r="AK44" s="79"/>
      <c r="AL44" s="79"/>
      <c r="AM44" s="79"/>
      <c r="AN44" s="79"/>
      <c r="AO44" s="79"/>
      <c r="AP44" s="79"/>
      <c r="AQ44" s="79"/>
      <c r="AR44" s="79"/>
      <c r="AS44" s="79"/>
      <c r="AT44" s="79"/>
      <c r="AU44" s="79"/>
      <c r="AV44" s="79"/>
      <c r="AW44" s="79"/>
      <c r="AX44" s="79"/>
      <c r="AY44" s="79"/>
      <c r="AZ44" s="79"/>
      <c r="BA44" s="79"/>
      <c r="BB44" s="79"/>
      <c r="BC44" s="79"/>
      <c r="BD44" s="79"/>
      <c r="BE44" s="79"/>
      <c r="BF44" s="79"/>
      <c r="BG44" s="79"/>
      <c r="BH44" s="79"/>
      <c r="BI44" s="79"/>
      <c r="BJ44" s="79"/>
      <c r="BK44" s="79"/>
      <c r="BL44" s="79"/>
      <c r="BM44" s="79"/>
      <c r="BN44" s="79"/>
      <c r="BO44" s="79"/>
      <c r="BP44" s="79"/>
      <c r="BQ44" s="79"/>
      <c r="BR44" s="79"/>
      <c r="BS44" s="79"/>
      <c r="BT44" s="79"/>
      <c r="BU44" s="79"/>
      <c r="BV44" s="79"/>
      <c r="BW44" s="79"/>
      <c r="BX44" s="79"/>
      <c r="BY44" s="79"/>
      <c r="BZ44" s="79"/>
      <c r="CA44" s="79"/>
      <c r="CB44" s="79"/>
      <c r="CC44" s="79"/>
      <c r="CD44" s="79"/>
      <c r="CE44" s="79"/>
      <c r="CF44" s="79"/>
      <c r="CG44" s="79"/>
      <c r="CH44" s="79"/>
      <c r="CI44" s="79"/>
      <c r="CJ44" s="79"/>
      <c r="CK44" s="79"/>
      <c r="CL44" s="79"/>
      <c r="CM44" s="79"/>
      <c r="CN44" s="79"/>
      <c r="CO44" s="79"/>
      <c r="CP44" s="79"/>
      <c r="CQ44" s="79"/>
      <c r="CR44" s="79"/>
      <c r="CS44" s="79"/>
      <c r="CT44" s="79"/>
      <c r="CU44" s="79"/>
      <c r="CV44" s="79"/>
      <c r="CW44" s="79"/>
      <c r="CX44" s="79"/>
      <c r="CY44" s="79"/>
      <c r="CZ44" s="79"/>
      <c r="DA44" s="79"/>
      <c r="DB44" s="79"/>
      <c r="DC44" s="79"/>
      <c r="DD44" s="79"/>
      <c r="DE44" s="79"/>
      <c r="DF44" s="79"/>
      <c r="DG44" s="79"/>
      <c r="DH44" s="79"/>
      <c r="DI44" s="79"/>
      <c r="DJ44" s="79"/>
      <c r="DK44" s="79"/>
      <c r="DL44" s="79"/>
      <c r="DM44" s="79"/>
      <c r="DN44" s="79"/>
      <c r="DO44" s="79"/>
      <c r="DP44" s="79"/>
      <c r="DQ44" s="79"/>
      <c r="DR44" s="79"/>
      <c r="DS44" s="79"/>
      <c r="DT44" s="79"/>
      <c r="DU44" s="79"/>
      <c r="DV44" s="79"/>
      <c r="DW44" s="79"/>
      <c r="DX44" s="79"/>
      <c r="DY44" s="79"/>
      <c r="DZ44" s="79"/>
      <c r="EA44" s="79"/>
      <c r="EB44" s="79"/>
      <c r="EC44" s="79"/>
      <c r="ED44" s="79"/>
      <c r="EE44" s="79"/>
      <c r="EF44" s="79"/>
      <c r="EG44" s="79"/>
      <c r="EH44" s="79"/>
      <c r="EI44" s="79"/>
      <c r="EJ44" s="79"/>
      <c r="EK44" s="79"/>
      <c r="EL44" s="79"/>
      <c r="EM44" s="79"/>
      <c r="EN44" s="79"/>
      <c r="EO44" s="79"/>
      <c r="EP44" s="79"/>
      <c r="EQ44" s="79"/>
      <c r="ER44" s="79"/>
      <c r="ES44" s="79"/>
      <c r="ET44" s="79"/>
      <c r="EU44" s="79"/>
      <c r="EV44" s="79"/>
      <c r="EW44" s="79"/>
      <c r="EX44" s="79"/>
      <c r="EY44" s="79"/>
      <c r="EZ44" s="79"/>
      <c r="FA44" s="79"/>
      <c r="FB44" s="79"/>
      <c r="FC44" s="79"/>
      <c r="FD44" s="79"/>
      <c r="FE44" s="79"/>
      <c r="FF44" s="79"/>
      <c r="FG44" s="79"/>
      <c r="FH44" s="79"/>
      <c r="FI44" s="79"/>
      <c r="FJ44" s="79"/>
      <c r="FK44" s="79"/>
      <c r="FL44" s="79"/>
      <c r="FM44" s="79"/>
      <c r="FN44" s="79"/>
      <c r="FO44" s="79"/>
      <c r="FP44" s="79"/>
      <c r="FQ44" s="79"/>
      <c r="FR44" s="79"/>
      <c r="FS44" s="79"/>
      <c r="FT44" s="79"/>
      <c r="FU44" s="79"/>
      <c r="FV44" s="79"/>
      <c r="FW44" s="79"/>
      <c r="FX44" s="79"/>
      <c r="FY44" s="79"/>
      <c r="FZ44" s="79"/>
      <c r="GA44" s="79"/>
      <c r="GB44" s="79"/>
      <c r="GC44" s="79"/>
      <c r="GD44" s="79"/>
      <c r="GE44" s="79"/>
      <c r="GF44" s="79"/>
      <c r="GG44" s="79"/>
      <c r="GH44" s="79"/>
      <c r="GI44" s="79"/>
      <c r="GJ44" s="79"/>
      <c r="GK44" s="79"/>
      <c r="GL44" s="79"/>
      <c r="GM44" s="79"/>
      <c r="GN44" s="79"/>
      <c r="GO44" s="79"/>
      <c r="GP44" s="79"/>
      <c r="GQ44" s="79"/>
      <c r="GR44" s="79"/>
      <c r="GS44" s="79"/>
      <c r="GT44" s="79"/>
      <c r="GU44" s="79"/>
      <c r="GV44" s="79"/>
      <c r="GW44" s="79"/>
      <c r="GX44" s="79"/>
      <c r="GY44" s="79"/>
      <c r="GZ44" s="79"/>
      <c r="HA44" s="79"/>
      <c r="HB44" s="79"/>
      <c r="HC44" s="79"/>
      <c r="HD44" s="79"/>
      <c r="HE44" s="79"/>
      <c r="HF44" s="79"/>
      <c r="HG44" s="79"/>
      <c r="HH44" s="79"/>
      <c r="HI44" s="79"/>
      <c r="HJ44" s="79"/>
      <c r="HK44" s="79"/>
      <c r="HL44" s="79"/>
      <c r="HM44" s="79"/>
      <c r="HN44" s="79"/>
      <c r="HO44" s="79"/>
      <c r="HP44" s="79"/>
      <c r="HQ44" s="79"/>
      <c r="HR44" s="79"/>
      <c r="HS44" s="79"/>
      <c r="HT44" s="79"/>
      <c r="HU44" s="79"/>
      <c r="HV44" s="79"/>
      <c r="HW44" s="79"/>
      <c r="HX44" s="79"/>
      <c r="HY44" s="79"/>
      <c r="HZ44" s="79"/>
      <c r="IA44" s="79"/>
      <c r="IB44" s="79"/>
      <c r="IC44" s="79"/>
      <c r="ID44" s="79"/>
      <c r="IE44" s="79"/>
      <c r="IF44" s="79"/>
      <c r="IG44" s="79"/>
      <c r="IH44" s="79"/>
      <c r="II44" s="79"/>
      <c r="IJ44" s="79"/>
      <c r="IK44" s="79"/>
      <c r="IL44" s="79"/>
      <c r="IM44" s="79"/>
      <c r="IN44" s="79"/>
      <c r="IO44" s="79"/>
      <c r="IP44" s="79"/>
      <c r="IQ44" s="79"/>
      <c r="IR44" s="79"/>
      <c r="IS44" s="79"/>
      <c r="IT44" s="79"/>
      <c r="IU44" s="79"/>
      <c r="IV44" s="79"/>
      <c r="IW44" s="79"/>
      <c r="IX44" s="79"/>
      <c r="IY44" s="79"/>
      <c r="IZ44" s="79"/>
      <c r="JA44" s="79"/>
      <c r="JB44" s="79"/>
      <c r="JC44" s="79"/>
      <c r="JD44" s="79"/>
      <c r="JE44" s="79"/>
      <c r="JF44" s="79"/>
      <c r="JG44" s="79"/>
      <c r="JH44" s="79"/>
      <c r="JI44" s="79"/>
      <c r="JJ44" s="79"/>
      <c r="JK44" s="79"/>
      <c r="JL44" s="79"/>
      <c r="JM44" s="79"/>
      <c r="JN44" s="79"/>
      <c r="JO44" s="79"/>
      <c r="JP44" s="79"/>
      <c r="JQ44" s="79"/>
      <c r="JR44" s="79"/>
      <c r="JS44" s="79"/>
      <c r="JT44" s="79"/>
      <c r="JU44" s="79"/>
      <c r="JV44" s="79"/>
      <c r="JW44" s="79"/>
      <c r="JX44" s="79"/>
      <c r="JY44" s="79"/>
      <c r="JZ44" s="79"/>
      <c r="KA44" s="79"/>
      <c r="KB44" s="79"/>
      <c r="KC44" s="79"/>
      <c r="KD44" s="79"/>
      <c r="KE44" s="79"/>
      <c r="KF44" s="79"/>
      <c r="KG44" s="79"/>
      <c r="KH44" s="79"/>
      <c r="KI44" s="79"/>
      <c r="KJ44" s="79"/>
      <c r="KK44" s="79"/>
      <c r="KL44" s="79"/>
      <c r="KM44" s="79"/>
      <c r="KN44" s="79"/>
      <c r="KO44" s="79"/>
      <c r="KP44" s="79"/>
      <c r="KQ44" s="79"/>
      <c r="KR44" s="79"/>
      <c r="KS44" s="79"/>
      <c r="KT44" s="79"/>
      <c r="KU44" s="79"/>
      <c r="KV44" s="79"/>
      <c r="KW44" s="79"/>
      <c r="KX44" s="79"/>
      <c r="KY44" s="79"/>
      <c r="KZ44" s="79"/>
      <c r="LA44" s="79"/>
      <c r="LB44" s="79"/>
      <c r="LC44" s="79"/>
      <c r="LD44" s="79"/>
      <c r="LE44" s="79"/>
      <c r="LF44" s="79"/>
      <c r="LG44" s="79"/>
      <c r="LH44" s="79"/>
      <c r="LI44" s="79"/>
      <c r="LJ44" s="79"/>
      <c r="LK44" s="79"/>
      <c r="LL44" s="79"/>
      <c r="LM44" s="79"/>
      <c r="LN44" s="79"/>
      <c r="LO44" s="79"/>
      <c r="LP44" s="79"/>
      <c r="LQ44" s="79"/>
      <c r="LR44" s="79"/>
      <c r="LS44" s="79"/>
      <c r="LT44" s="79"/>
      <c r="LU44" s="79"/>
      <c r="LV44" s="79"/>
      <c r="LW44" s="79"/>
      <c r="LX44" s="79"/>
      <c r="LY44" s="79"/>
      <c r="LZ44" s="79"/>
      <c r="MA44" s="79"/>
      <c r="MB44" s="79"/>
      <c r="MC44" s="79"/>
      <c r="MD44" s="79"/>
      <c r="ME44" s="79"/>
      <c r="MF44" s="79"/>
      <c r="MG44" s="79"/>
      <c r="MH44" s="79"/>
      <c r="MI44" s="79"/>
      <c r="MJ44" s="79"/>
      <c r="MK44" s="79"/>
      <c r="ML44" s="79"/>
      <c r="MM44" s="79"/>
      <c r="MN44" s="79"/>
      <c r="MO44" s="79"/>
      <c r="MP44" s="79"/>
      <c r="MQ44" s="79"/>
      <c r="MR44" s="79"/>
      <c r="MS44" s="79"/>
      <c r="MT44" s="79"/>
      <c r="MU44" s="79"/>
      <c r="MV44" s="79"/>
      <c r="MW44" s="79"/>
      <c r="MX44" s="79"/>
      <c r="MY44" s="79"/>
      <c r="MZ44" s="79"/>
      <c r="NA44" s="79"/>
      <c r="NB44" s="79"/>
      <c r="NC44" s="79"/>
      <c r="ND44" s="79"/>
      <c r="NE44" s="79"/>
      <c r="NF44" s="79"/>
      <c r="NG44" s="79"/>
      <c r="NH44" s="79"/>
      <c r="NI44" s="79"/>
      <c r="NJ44" s="79"/>
      <c r="NK44" s="79"/>
      <c r="NL44" s="79"/>
      <c r="NM44" s="79"/>
      <c r="NN44" s="79"/>
      <c r="NO44" s="79"/>
      <c r="NP44" s="79"/>
      <c r="NQ44" s="79"/>
      <c r="NR44" s="79"/>
      <c r="NS44" s="79"/>
      <c r="NT44" s="79"/>
      <c r="NU44" s="79"/>
      <c r="NV44" s="79"/>
      <c r="NW44" s="79"/>
      <c r="NX44" s="79"/>
      <c r="NY44" s="79"/>
      <c r="NZ44" s="79"/>
      <c r="OA44" s="79"/>
      <c r="OB44" s="79"/>
      <c r="OC44" s="79"/>
      <c r="OD44" s="79"/>
      <c r="OE44" s="79"/>
      <c r="OF44" s="79"/>
      <c r="OG44" s="79"/>
      <c r="OH44" s="79"/>
      <c r="OI44" s="79"/>
      <c r="OJ44" s="79"/>
      <c r="OK44" s="79"/>
      <c r="OL44" s="79"/>
      <c r="OM44" s="79"/>
      <c r="ON44" s="79"/>
      <c r="OO44" s="79"/>
      <c r="OP44" s="79"/>
      <c r="OQ44" s="79"/>
      <c r="OR44" s="79"/>
      <c r="OS44" s="79"/>
      <c r="OT44" s="79"/>
      <c r="OU44" s="79"/>
      <c r="OV44" s="79"/>
      <c r="OW44" s="79"/>
      <c r="OX44" s="79"/>
      <c r="OY44" s="79"/>
      <c r="OZ44" s="79"/>
      <c r="PA44" s="79"/>
      <c r="PB44" s="79"/>
      <c r="PC44" s="79"/>
      <c r="PD44" s="79"/>
      <c r="PE44" s="79"/>
      <c r="PF44" s="79"/>
      <c r="PG44" s="79"/>
      <c r="PH44" s="79"/>
      <c r="PI44" s="79"/>
      <c r="PJ44" s="79"/>
      <c r="PK44" s="79"/>
      <c r="PL44" s="79"/>
      <c r="PM44" s="79"/>
      <c r="PN44" s="79"/>
      <c r="PO44" s="79"/>
      <c r="PP44" s="79"/>
      <c r="PQ44" s="79"/>
      <c r="PR44" s="79"/>
      <c r="PS44" s="79"/>
      <c r="PT44" s="79"/>
      <c r="PU44" s="79"/>
      <c r="PV44" s="79"/>
      <c r="PW44" s="79"/>
      <c r="PX44" s="79"/>
      <c r="PY44" s="79"/>
      <c r="PZ44" s="79"/>
      <c r="QA44" s="79"/>
      <c r="QB44" s="79"/>
      <c r="QC44" s="79"/>
      <c r="QD44" s="79"/>
      <c r="QE44" s="79"/>
      <c r="QF44" s="79"/>
      <c r="QG44" s="79"/>
      <c r="QH44" s="79"/>
      <c r="QI44" s="79"/>
      <c r="QJ44" s="79"/>
      <c r="QK44" s="79"/>
      <c r="QL44" s="79"/>
      <c r="QM44" s="79"/>
      <c r="QN44" s="79"/>
      <c r="QO44" s="79"/>
      <c r="QP44" s="79"/>
      <c r="QQ44" s="79"/>
      <c r="QR44" s="79"/>
      <c r="QS44" s="79"/>
      <c r="QT44" s="79"/>
      <c r="QU44" s="79"/>
      <c r="QV44" s="79"/>
      <c r="QW44" s="79"/>
      <c r="QX44" s="79"/>
      <c r="QY44" s="79"/>
      <c r="QZ44" s="79"/>
      <c r="RA44" s="79"/>
      <c r="RB44" s="79"/>
      <c r="RC44" s="79"/>
      <c r="RD44" s="79"/>
      <c r="RE44" s="79"/>
      <c r="RF44" s="79"/>
      <c r="RG44" s="79"/>
      <c r="RH44" s="79"/>
      <c r="RI44" s="79"/>
      <c r="RJ44" s="79"/>
      <c r="RK44" s="79"/>
      <c r="RL44" s="79"/>
      <c r="RM44" s="79"/>
      <c r="RN44" s="79"/>
      <c r="RO44" s="79"/>
      <c r="RP44" s="79"/>
      <c r="RQ44" s="79"/>
      <c r="RR44" s="79"/>
      <c r="RS44" s="79"/>
      <c r="RT44" s="79"/>
      <c r="RU44" s="79"/>
      <c r="RV44" s="79"/>
      <c r="RW44" s="79"/>
      <c r="RX44" s="79"/>
      <c r="RY44" s="79"/>
      <c r="RZ44" s="79"/>
      <c r="SA44" s="79"/>
      <c r="SB44" s="79"/>
      <c r="SC44" s="79"/>
      <c r="SD44" s="79"/>
      <c r="SE44" s="79"/>
      <c r="SF44" s="79"/>
      <c r="SG44" s="79"/>
      <c r="SH44" s="79"/>
      <c r="SI44" s="79"/>
      <c r="SJ44" s="79"/>
      <c r="SK44" s="79"/>
      <c r="SL44" s="79"/>
      <c r="SM44" s="79"/>
      <c r="SN44" s="79"/>
      <c r="SO44" s="79"/>
      <c r="SP44" s="79"/>
      <c r="SQ44" s="79"/>
      <c r="SR44" s="79"/>
      <c r="SS44" s="79"/>
      <c r="ST44" s="79"/>
      <c r="SU44" s="79"/>
      <c r="SV44" s="79"/>
      <c r="SW44" s="79"/>
      <c r="SX44" s="79"/>
      <c r="SY44" s="79"/>
      <c r="SZ44" s="79"/>
      <c r="TA44" s="79"/>
      <c r="TB44" s="79"/>
      <c r="TC44" s="79"/>
      <c r="TD44" s="79"/>
      <c r="TE44" s="79"/>
      <c r="TF44" s="79"/>
      <c r="TG44" s="79"/>
      <c r="TH44" s="79"/>
      <c r="TI44" s="79"/>
      <c r="TJ44" s="79"/>
      <c r="TK44" s="79"/>
      <c r="TL44" s="79"/>
      <c r="TM44" s="79"/>
      <c r="TN44" s="79"/>
      <c r="TO44" s="79"/>
      <c r="TP44" s="79"/>
      <c r="TQ44" s="79"/>
      <c r="TR44" s="79"/>
      <c r="TS44" s="79"/>
      <c r="TT44" s="79"/>
      <c r="TU44" s="79"/>
      <c r="TV44" s="79"/>
      <c r="TW44" s="79"/>
      <c r="TX44" s="79"/>
      <c r="TY44" s="79"/>
      <c r="TZ44" s="79"/>
      <c r="UA44" s="79"/>
      <c r="UB44" s="79"/>
      <c r="UC44" s="79"/>
      <c r="UD44" s="79"/>
      <c r="UE44" s="79"/>
      <c r="UF44" s="79"/>
      <c r="UG44" s="79"/>
      <c r="UH44" s="79"/>
      <c r="UI44" s="79"/>
      <c r="UJ44" s="79"/>
      <c r="UK44" s="79"/>
      <c r="UL44" s="79"/>
      <c r="UM44" s="79"/>
      <c r="UN44" s="79"/>
      <c r="UO44" s="79"/>
      <c r="UP44" s="79"/>
      <c r="UQ44" s="79"/>
      <c r="UR44" s="79"/>
      <c r="US44" s="79"/>
      <c r="UT44" s="79"/>
      <c r="UU44" s="79"/>
      <c r="UV44" s="79"/>
      <c r="UW44" s="79"/>
      <c r="UX44" s="79"/>
      <c r="UY44" s="79"/>
      <c r="UZ44" s="79"/>
      <c r="VA44" s="79"/>
      <c r="VB44" s="79"/>
      <c r="VC44" s="79"/>
      <c r="VD44" s="79"/>
      <c r="VE44" s="79"/>
      <c r="VF44" s="79"/>
      <c r="VG44" s="79"/>
      <c r="VH44" s="79"/>
      <c r="VI44" s="79"/>
      <c r="VJ44" s="79"/>
      <c r="VK44" s="79"/>
      <c r="VL44" s="79"/>
      <c r="VM44" s="79"/>
      <c r="VN44" s="79"/>
      <c r="VO44" s="79"/>
      <c r="VP44" s="79"/>
      <c r="VQ44" s="79"/>
      <c r="VR44" s="79"/>
      <c r="VS44" s="79"/>
      <c r="VT44" s="79"/>
      <c r="VU44" s="79"/>
      <c r="VV44" s="79"/>
      <c r="VW44" s="79"/>
      <c r="VX44" s="79"/>
      <c r="VY44" s="79"/>
      <c r="VZ44" s="79"/>
      <c r="WA44" s="79"/>
      <c r="WB44" s="79"/>
      <c r="WC44" s="79"/>
      <c r="WD44" s="79"/>
      <c r="WE44" s="79"/>
      <c r="WF44" s="79"/>
      <c r="WG44" s="79"/>
      <c r="WH44" s="79"/>
      <c r="WI44" s="79"/>
      <c r="WJ44" s="79"/>
      <c r="WK44" s="79"/>
      <c r="WL44" s="79"/>
      <c r="WM44" s="79"/>
      <c r="WN44" s="79"/>
      <c r="WO44" s="79"/>
      <c r="WP44" s="79"/>
      <c r="WQ44" s="79"/>
      <c r="WR44" s="79"/>
      <c r="WS44" s="79"/>
      <c r="WT44" s="79"/>
      <c r="WU44" s="79"/>
      <c r="WV44" s="79"/>
      <c r="WW44" s="79"/>
      <c r="WX44" s="79"/>
      <c r="WY44" s="79"/>
      <c r="WZ44" s="79"/>
      <c r="XA44" s="79"/>
      <c r="XB44" s="79"/>
      <c r="XC44" s="79"/>
      <c r="XD44" s="79"/>
      <c r="XE44" s="79"/>
      <c r="XF44" s="79"/>
      <c r="XG44" s="79"/>
      <c r="XH44" s="79"/>
      <c r="XI44" s="79"/>
      <c r="XJ44" s="79"/>
      <c r="XK44" s="79"/>
      <c r="XL44" s="79"/>
      <c r="XM44" s="79"/>
      <c r="XN44" s="79"/>
      <c r="XO44" s="79"/>
      <c r="XP44" s="79"/>
      <c r="XQ44" s="79"/>
      <c r="XR44" s="79"/>
      <c r="XS44" s="79"/>
      <c r="XT44" s="79"/>
      <c r="XU44" s="79"/>
      <c r="XV44" s="79"/>
      <c r="XW44" s="79"/>
      <c r="XX44" s="79"/>
      <c r="XY44" s="79"/>
      <c r="XZ44" s="79"/>
      <c r="YA44" s="79"/>
      <c r="YB44" s="79"/>
      <c r="YC44" s="79"/>
      <c r="YD44" s="79"/>
      <c r="YE44" s="79"/>
      <c r="YF44" s="79"/>
      <c r="YG44" s="79"/>
      <c r="YH44" s="79"/>
      <c r="YI44" s="79"/>
      <c r="YJ44" s="79"/>
      <c r="YK44" s="79"/>
      <c r="YL44" s="79"/>
      <c r="YM44" s="79"/>
      <c r="YN44" s="79"/>
      <c r="YO44" s="79"/>
      <c r="YP44" s="79"/>
      <c r="YQ44" s="79"/>
      <c r="YR44" s="79"/>
      <c r="YS44" s="79"/>
      <c r="YT44" s="79"/>
      <c r="YU44" s="79"/>
      <c r="YV44" s="79"/>
      <c r="YW44" s="79"/>
      <c r="YX44" s="79"/>
      <c r="YY44" s="79"/>
      <c r="YZ44" s="79"/>
      <c r="ZA44" s="79"/>
      <c r="ZB44" s="79"/>
      <c r="ZC44" s="79"/>
      <c r="ZD44" s="79"/>
      <c r="ZE44" s="79"/>
      <c r="ZF44" s="79"/>
      <c r="ZG44" s="79"/>
      <c r="ZH44" s="79"/>
      <c r="ZI44" s="79"/>
      <c r="ZJ44" s="79"/>
      <c r="ZK44" s="79"/>
      <c r="ZL44" s="79"/>
      <c r="ZM44" s="79"/>
      <c r="ZN44" s="79"/>
      <c r="ZO44" s="79"/>
      <c r="ZP44" s="79"/>
      <c r="ZQ44" s="79"/>
      <c r="ZR44" s="79"/>
      <c r="ZS44" s="79"/>
      <c r="ZT44" s="79"/>
      <c r="ZU44" s="79"/>
      <c r="ZV44" s="79"/>
      <c r="ZW44" s="79"/>
      <c r="ZX44" s="79"/>
      <c r="ZY44" s="79"/>
      <c r="ZZ44" s="79"/>
      <c r="AAA44" s="79"/>
      <c r="AAB44" s="79"/>
      <c r="AAC44" s="79"/>
      <c r="AAD44" s="79"/>
      <c r="AAE44" s="79"/>
      <c r="AAF44" s="79"/>
      <c r="AAG44" s="79"/>
      <c r="AAH44" s="79"/>
      <c r="AAI44" s="79"/>
      <c r="AAJ44" s="79"/>
      <c r="AAK44" s="79"/>
      <c r="AAL44" s="79"/>
      <c r="AAM44" s="79"/>
      <c r="AAN44" s="79"/>
      <c r="AAO44" s="79"/>
      <c r="AAP44" s="79"/>
      <c r="AAQ44" s="79"/>
      <c r="AAR44" s="79"/>
      <c r="AAS44" s="79"/>
      <c r="AAT44" s="79"/>
      <c r="AAU44" s="79"/>
      <c r="AAV44" s="79"/>
      <c r="AAW44" s="79"/>
      <c r="AAX44" s="79"/>
      <c r="AAY44" s="79"/>
      <c r="AAZ44" s="79"/>
      <c r="ABA44" s="79"/>
      <c r="ABB44" s="79"/>
      <c r="ABC44" s="79"/>
      <c r="ABD44" s="79"/>
      <c r="ABE44" s="79"/>
      <c r="ABF44" s="79"/>
      <c r="ABG44" s="79"/>
      <c r="ABH44" s="79"/>
      <c r="ABI44" s="79"/>
      <c r="ABJ44" s="79"/>
      <c r="ABK44" s="79"/>
      <c r="ABL44" s="79"/>
      <c r="ABM44" s="79"/>
      <c r="ABN44" s="79"/>
      <c r="ABO44" s="79"/>
      <c r="ABP44" s="79"/>
      <c r="ABQ44" s="79"/>
      <c r="ABR44" s="79"/>
      <c r="ABS44" s="79"/>
      <c r="ABT44" s="79"/>
      <c r="ABU44" s="79"/>
      <c r="ABV44" s="79"/>
      <c r="ABW44" s="79"/>
      <c r="ABX44" s="79"/>
      <c r="ABY44" s="79"/>
      <c r="ABZ44" s="79"/>
      <c r="ACA44" s="79"/>
      <c r="ACB44" s="79"/>
      <c r="ACC44" s="79"/>
      <c r="ACD44" s="79"/>
      <c r="ACE44" s="79"/>
      <c r="ACF44" s="79"/>
      <c r="ACG44" s="79"/>
      <c r="ACH44" s="79"/>
      <c r="ACI44" s="79"/>
      <c r="ACJ44" s="79"/>
      <c r="ACK44" s="79"/>
      <c r="ACL44" s="79"/>
      <c r="ACM44" s="79"/>
      <c r="ACN44" s="79"/>
      <c r="ACO44" s="79"/>
      <c r="ACP44" s="79"/>
      <c r="ACQ44" s="79"/>
      <c r="ACR44" s="79"/>
      <c r="ACS44" s="79"/>
      <c r="ACT44" s="79"/>
      <c r="ACU44" s="79"/>
      <c r="ACV44" s="79"/>
      <c r="ACW44" s="79"/>
      <c r="ACX44" s="79"/>
      <c r="ACY44" s="79"/>
      <c r="ACZ44" s="79"/>
      <c r="ADA44" s="79"/>
      <c r="ADB44" s="79"/>
      <c r="ADC44" s="79"/>
      <c r="ADD44" s="79"/>
      <c r="ADE44" s="79"/>
      <c r="ADF44" s="79"/>
      <c r="ADG44" s="79"/>
      <c r="ADH44" s="79"/>
      <c r="ADI44" s="79"/>
      <c r="ADJ44" s="79"/>
      <c r="ADK44" s="79"/>
      <c r="ADL44" s="79"/>
      <c r="ADM44" s="79"/>
      <c r="ADN44" s="79"/>
      <c r="ADO44" s="79"/>
      <c r="ADP44" s="79"/>
      <c r="ADQ44" s="79"/>
      <c r="ADR44" s="79"/>
      <c r="ADS44" s="79"/>
      <c r="ADT44" s="79"/>
      <c r="ADU44" s="79"/>
      <c r="ADV44" s="79"/>
      <c r="ADW44" s="79"/>
      <c r="ADX44" s="79"/>
      <c r="ADY44" s="79"/>
      <c r="ADZ44" s="79"/>
      <c r="AEA44" s="79"/>
      <c r="AEB44" s="79"/>
      <c r="AEC44" s="79"/>
      <c r="AED44" s="79"/>
      <c r="AEE44" s="79"/>
      <c r="AEF44" s="79"/>
      <c r="AEG44" s="79"/>
      <c r="AEH44" s="79"/>
      <c r="AEI44" s="79"/>
      <c r="AEJ44" s="79"/>
      <c r="AEK44" s="79"/>
      <c r="AEL44" s="79"/>
      <c r="AEM44" s="79"/>
      <c r="AEN44" s="79"/>
      <c r="AEO44" s="79"/>
      <c r="AEP44" s="79"/>
      <c r="AEQ44" s="79"/>
      <c r="AER44" s="79"/>
      <c r="AES44" s="79"/>
      <c r="AET44" s="79"/>
      <c r="AEU44" s="79"/>
      <c r="AEV44" s="79"/>
      <c r="AEW44" s="79"/>
      <c r="AEX44" s="79"/>
      <c r="AEY44" s="79"/>
      <c r="AEZ44" s="79"/>
      <c r="AFA44" s="79"/>
      <c r="AFB44" s="79"/>
      <c r="AFC44" s="79"/>
      <c r="AFD44" s="79"/>
      <c r="AFE44" s="79"/>
      <c r="AFF44" s="79"/>
      <c r="AFG44" s="79"/>
      <c r="AFH44" s="79"/>
      <c r="AFI44" s="79"/>
      <c r="AFJ44" s="79"/>
      <c r="AFK44" s="79"/>
      <c r="AFL44" s="79"/>
      <c r="AFM44" s="79"/>
      <c r="AFN44" s="79"/>
      <c r="AFO44" s="79"/>
      <c r="AFP44" s="79"/>
      <c r="AFQ44" s="79"/>
      <c r="AFR44" s="79"/>
      <c r="AFS44" s="79"/>
      <c r="AFT44" s="79"/>
      <c r="AFU44" s="79"/>
      <c r="AFV44" s="79"/>
      <c r="AFW44" s="79"/>
      <c r="AFX44" s="79"/>
      <c r="AFY44" s="79"/>
      <c r="AFZ44" s="79"/>
      <c r="AGA44" s="79"/>
      <c r="AGB44" s="79"/>
      <c r="AGC44" s="79"/>
      <c r="AGD44" s="79"/>
      <c r="AGE44" s="79"/>
      <c r="AGF44" s="79"/>
      <c r="AGG44" s="79"/>
      <c r="AGH44" s="79"/>
      <c r="AGI44" s="79"/>
      <c r="AGJ44" s="79"/>
      <c r="AGK44" s="79"/>
      <c r="AGL44" s="79"/>
      <c r="AGM44" s="79"/>
      <c r="AGN44" s="79"/>
      <c r="AGO44" s="79"/>
      <c r="AGP44" s="79"/>
      <c r="AGQ44" s="79"/>
      <c r="AGR44" s="79"/>
      <c r="AGS44" s="79"/>
      <c r="AGT44" s="79"/>
      <c r="AGU44" s="79"/>
      <c r="AGV44" s="79"/>
      <c r="AGW44" s="79"/>
      <c r="AGX44" s="79"/>
      <c r="AGY44" s="79"/>
      <c r="AGZ44" s="79"/>
      <c r="AHA44" s="79"/>
      <c r="AHB44" s="79"/>
      <c r="AHC44" s="79"/>
      <c r="AHD44" s="79"/>
      <c r="AHE44" s="79"/>
      <c r="AHF44" s="79"/>
      <c r="AHG44" s="79"/>
      <c r="AHH44" s="79"/>
      <c r="AHI44" s="79"/>
      <c r="AHJ44" s="79"/>
      <c r="AHK44" s="79"/>
      <c r="AHL44" s="79"/>
      <c r="AHM44" s="79"/>
      <c r="AHN44" s="79"/>
      <c r="AHO44" s="79"/>
      <c r="AHP44" s="79"/>
      <c r="AHQ44" s="79"/>
      <c r="AHR44" s="79"/>
      <c r="AHS44" s="79"/>
      <c r="AHT44" s="79"/>
      <c r="AHU44" s="79"/>
      <c r="AHV44" s="79"/>
      <c r="AHW44" s="79"/>
      <c r="AHX44" s="79"/>
      <c r="AHY44" s="79"/>
      <c r="AHZ44" s="79"/>
      <c r="AIA44" s="79"/>
      <c r="AIB44" s="79"/>
      <c r="AIC44" s="79"/>
      <c r="AID44" s="79"/>
      <c r="AIE44" s="79"/>
      <c r="AIF44" s="79"/>
      <c r="AIG44" s="79"/>
      <c r="AIH44" s="79"/>
      <c r="AII44" s="79"/>
      <c r="AIJ44" s="79"/>
      <c r="AIK44" s="79"/>
      <c r="AIL44" s="79"/>
      <c r="AIM44" s="79"/>
      <c r="AIN44" s="79"/>
      <c r="AIO44" s="79"/>
      <c r="AIP44" s="79"/>
      <c r="AIQ44" s="79"/>
      <c r="AIR44" s="79"/>
      <c r="AIS44" s="79"/>
      <c r="AIT44" s="79"/>
      <c r="AIU44" s="79"/>
      <c r="AIV44" s="79"/>
      <c r="AIW44" s="79"/>
      <c r="AIX44" s="79"/>
      <c r="AIY44" s="79"/>
      <c r="AIZ44" s="79"/>
      <c r="AJA44" s="79"/>
      <c r="AJB44" s="79"/>
      <c r="AJC44" s="79"/>
      <c r="AJD44" s="79"/>
      <c r="AJE44" s="79"/>
      <c r="AJF44" s="79"/>
      <c r="AJG44" s="79"/>
      <c r="AJH44" s="79"/>
      <c r="AJI44" s="79"/>
      <c r="AJJ44" s="79"/>
      <c r="AJK44" s="79"/>
      <c r="AJL44" s="79"/>
      <c r="AJM44" s="79"/>
      <c r="AJN44" s="79"/>
      <c r="AJO44" s="79"/>
      <c r="AJP44" s="79"/>
      <c r="AJQ44" s="79"/>
      <c r="AJR44" s="79"/>
      <c r="AJS44" s="79"/>
      <c r="AJT44" s="79"/>
      <c r="AJU44" s="79"/>
      <c r="AJV44" s="79"/>
      <c r="AJW44" s="79"/>
      <c r="AJX44" s="79"/>
      <c r="AJY44" s="79"/>
      <c r="AJZ44" s="79"/>
      <c r="AKA44" s="79"/>
      <c r="AKB44" s="79"/>
      <c r="AKC44" s="79"/>
      <c r="AKD44" s="79"/>
      <c r="AKE44" s="79"/>
      <c r="AKF44" s="79"/>
      <c r="AKG44" s="79"/>
      <c r="AKH44" s="79"/>
      <c r="AKI44" s="79"/>
      <c r="AKJ44" s="79"/>
      <c r="AKK44" s="79"/>
      <c r="AKL44" s="79"/>
      <c r="AKM44" s="79"/>
      <c r="AKN44" s="79"/>
      <c r="AKO44" s="79"/>
      <c r="AKP44" s="79"/>
      <c r="AKQ44" s="79"/>
      <c r="AKR44" s="79"/>
      <c r="AKS44" s="79"/>
      <c r="AKT44" s="79"/>
      <c r="AKU44" s="79"/>
      <c r="AKV44" s="79"/>
      <c r="AKW44" s="79"/>
      <c r="AKX44" s="79"/>
      <c r="AKY44" s="79"/>
      <c r="AKZ44" s="79"/>
      <c r="ALA44" s="79"/>
      <c r="ALB44" s="79"/>
      <c r="ALC44" s="79"/>
      <c r="ALD44" s="79"/>
      <c r="ALE44" s="79"/>
      <c r="ALF44" s="79"/>
      <c r="ALG44" s="79"/>
      <c r="ALH44" s="79"/>
      <c r="ALI44" s="79"/>
      <c r="ALJ44" s="79"/>
      <c r="ALK44" s="79"/>
      <c r="ALL44" s="79"/>
      <c r="ALM44" s="79"/>
      <c r="ALN44" s="79"/>
      <c r="ALO44" s="79"/>
      <c r="ALP44" s="79"/>
      <c r="ALQ44" s="79"/>
      <c r="ALR44" s="79"/>
      <c r="ALS44" s="79"/>
      <c r="ALT44" s="79"/>
      <c r="ALU44" s="79"/>
      <c r="ALV44" s="79"/>
      <c r="ALW44" s="79"/>
      <c r="ALX44" s="79"/>
      <c r="ALY44" s="79"/>
      <c r="ALZ44" s="79"/>
      <c r="AMA44" s="79"/>
      <c r="AMB44" s="79"/>
      <c r="AMC44" s="79"/>
      <c r="AMD44" s="79"/>
      <c r="AME44" s="79"/>
      <c r="AMF44" s="79"/>
      <c r="AMG44" s="79"/>
      <c r="AMH44" s="79"/>
      <c r="AMI44" s="79"/>
      <c r="AMJ44" s="79"/>
      <c r="AMK44" s="79"/>
      <c r="AML44" s="79"/>
      <c r="AMM44" s="79"/>
      <c r="AMN44" s="79"/>
    </row>
    <row r="45" spans="1:1028" s="439" customFormat="1">
      <c r="A45" s="445"/>
      <c r="B45" s="458"/>
      <c r="C45" s="457"/>
      <c r="D45" s="401"/>
      <c r="E45" s="445"/>
      <c r="F45" s="441"/>
      <c r="G45" s="441"/>
      <c r="I45" s="445"/>
      <c r="J45" s="441"/>
      <c r="K45" s="441"/>
      <c r="M45" s="445"/>
      <c r="N45" s="441"/>
      <c r="O45" s="441"/>
      <c r="P45" s="441"/>
      <c r="Q45" s="79"/>
      <c r="R45" s="79"/>
      <c r="S45" s="79"/>
      <c r="T45" s="79"/>
      <c r="U45" s="79"/>
      <c r="V45" s="79"/>
      <c r="W45" s="79"/>
      <c r="X45" s="79"/>
      <c r="Y45" s="79"/>
      <c r="Z45" s="79"/>
      <c r="AA45" s="79"/>
      <c r="AB45" s="79"/>
      <c r="AC45" s="79"/>
      <c r="AD45" s="79"/>
      <c r="AE45" s="79"/>
      <c r="AF45" s="79"/>
      <c r="AG45" s="79"/>
      <c r="AH45" s="79"/>
      <c r="AI45" s="79"/>
      <c r="AJ45" s="79"/>
      <c r="AK45" s="79"/>
      <c r="AL45" s="79"/>
      <c r="AM45" s="79"/>
      <c r="AN45" s="79"/>
      <c r="AO45" s="79"/>
      <c r="AP45" s="79"/>
      <c r="AQ45" s="79"/>
      <c r="AR45" s="79"/>
      <c r="AS45" s="79"/>
      <c r="AT45" s="79"/>
      <c r="AU45" s="79"/>
      <c r="AV45" s="79"/>
      <c r="AW45" s="79"/>
      <c r="AX45" s="79"/>
      <c r="AY45" s="79"/>
      <c r="AZ45" s="79"/>
      <c r="BA45" s="79"/>
      <c r="BB45" s="79"/>
      <c r="BC45" s="79"/>
      <c r="BD45" s="79"/>
      <c r="BE45" s="79"/>
      <c r="BF45" s="79"/>
      <c r="BG45" s="79"/>
      <c r="BH45" s="79"/>
      <c r="BI45" s="79"/>
      <c r="BJ45" s="79"/>
      <c r="BK45" s="79"/>
      <c r="BL45" s="79"/>
      <c r="BM45" s="79"/>
      <c r="BN45" s="79"/>
      <c r="BO45" s="79"/>
      <c r="BP45" s="79"/>
      <c r="BQ45" s="79"/>
      <c r="BR45" s="79"/>
      <c r="BS45" s="79"/>
      <c r="BT45" s="79"/>
      <c r="BU45" s="79"/>
      <c r="BV45" s="79"/>
      <c r="BW45" s="79"/>
      <c r="BX45" s="79"/>
      <c r="BY45" s="79"/>
      <c r="BZ45" s="79"/>
      <c r="CA45" s="79"/>
      <c r="CB45" s="79"/>
      <c r="CC45" s="79"/>
      <c r="CD45" s="79"/>
      <c r="CE45" s="79"/>
      <c r="CF45" s="79"/>
      <c r="CG45" s="79"/>
      <c r="CH45" s="79"/>
      <c r="CI45" s="79"/>
      <c r="CJ45" s="79"/>
      <c r="CK45" s="79"/>
      <c r="CL45" s="79"/>
      <c r="CM45" s="79"/>
      <c r="CN45" s="79"/>
      <c r="CO45" s="79"/>
      <c r="CP45" s="79"/>
      <c r="CQ45" s="79"/>
      <c r="CR45" s="79"/>
      <c r="CS45" s="79"/>
      <c r="CT45" s="79"/>
      <c r="CU45" s="79"/>
      <c r="CV45" s="79"/>
      <c r="CW45" s="79"/>
      <c r="CX45" s="79"/>
      <c r="CY45" s="79"/>
      <c r="CZ45" s="79"/>
      <c r="DA45" s="79"/>
      <c r="DB45" s="79"/>
      <c r="DC45" s="79"/>
      <c r="DD45" s="79"/>
      <c r="DE45" s="79"/>
      <c r="DF45" s="79"/>
      <c r="DG45" s="79"/>
      <c r="DH45" s="79"/>
      <c r="DI45" s="79"/>
      <c r="DJ45" s="79"/>
      <c r="DK45" s="79"/>
      <c r="DL45" s="79"/>
      <c r="DM45" s="79"/>
      <c r="DN45" s="79"/>
      <c r="DO45" s="79"/>
      <c r="DP45" s="79"/>
      <c r="DQ45" s="79"/>
      <c r="DR45" s="79"/>
      <c r="DS45" s="79"/>
      <c r="DT45" s="79"/>
      <c r="DU45" s="79"/>
      <c r="DV45" s="79"/>
      <c r="DW45" s="79"/>
      <c r="DX45" s="79"/>
      <c r="DY45" s="79"/>
      <c r="DZ45" s="79"/>
      <c r="EA45" s="79"/>
      <c r="EB45" s="79"/>
      <c r="EC45" s="79"/>
      <c r="ED45" s="79"/>
      <c r="EE45" s="79"/>
      <c r="EF45" s="79"/>
      <c r="EG45" s="79"/>
      <c r="EH45" s="79"/>
      <c r="EI45" s="79"/>
      <c r="EJ45" s="79"/>
      <c r="EK45" s="79"/>
      <c r="EL45" s="79"/>
      <c r="EM45" s="79"/>
      <c r="EN45" s="79"/>
      <c r="EO45" s="79"/>
      <c r="EP45" s="79"/>
      <c r="EQ45" s="79"/>
      <c r="ER45" s="79"/>
      <c r="ES45" s="79"/>
      <c r="ET45" s="79"/>
      <c r="EU45" s="79"/>
      <c r="EV45" s="79"/>
      <c r="EW45" s="79"/>
      <c r="EX45" s="79"/>
      <c r="EY45" s="79"/>
      <c r="EZ45" s="79"/>
      <c r="FA45" s="79"/>
      <c r="FB45" s="79"/>
      <c r="FC45" s="79"/>
      <c r="FD45" s="79"/>
      <c r="FE45" s="79"/>
      <c r="FF45" s="79"/>
      <c r="FG45" s="79"/>
      <c r="FH45" s="79"/>
      <c r="FI45" s="79"/>
      <c r="FJ45" s="79"/>
      <c r="FK45" s="79"/>
      <c r="FL45" s="79"/>
      <c r="FM45" s="79"/>
      <c r="FN45" s="79"/>
      <c r="FO45" s="79"/>
      <c r="FP45" s="79"/>
      <c r="FQ45" s="79"/>
      <c r="FR45" s="79"/>
      <c r="FS45" s="79"/>
      <c r="FT45" s="79"/>
      <c r="FU45" s="79"/>
      <c r="FV45" s="79"/>
      <c r="FW45" s="79"/>
      <c r="FX45" s="79"/>
      <c r="FY45" s="79"/>
      <c r="FZ45" s="79"/>
      <c r="GA45" s="79"/>
      <c r="GB45" s="79"/>
      <c r="GC45" s="79"/>
      <c r="GD45" s="79"/>
      <c r="GE45" s="79"/>
      <c r="GF45" s="79"/>
      <c r="GG45" s="79"/>
      <c r="GH45" s="79"/>
      <c r="GI45" s="79"/>
      <c r="GJ45" s="79"/>
      <c r="GK45" s="79"/>
      <c r="GL45" s="79"/>
      <c r="GM45" s="79"/>
      <c r="GN45" s="79"/>
      <c r="GO45" s="79"/>
      <c r="GP45" s="79"/>
      <c r="GQ45" s="79"/>
      <c r="GR45" s="79"/>
      <c r="GS45" s="79"/>
      <c r="GT45" s="79"/>
      <c r="GU45" s="79"/>
      <c r="GV45" s="79"/>
      <c r="GW45" s="79"/>
      <c r="GX45" s="79"/>
      <c r="GY45" s="79"/>
      <c r="GZ45" s="79"/>
      <c r="HA45" s="79"/>
      <c r="HB45" s="79"/>
      <c r="HC45" s="79"/>
      <c r="HD45" s="79"/>
      <c r="HE45" s="79"/>
      <c r="HF45" s="79"/>
      <c r="HG45" s="79"/>
      <c r="HH45" s="79"/>
      <c r="HI45" s="79"/>
      <c r="HJ45" s="79"/>
      <c r="HK45" s="79"/>
      <c r="HL45" s="79"/>
      <c r="HM45" s="79"/>
      <c r="HN45" s="79"/>
      <c r="HO45" s="79"/>
      <c r="HP45" s="79"/>
      <c r="HQ45" s="79"/>
      <c r="HR45" s="79"/>
      <c r="HS45" s="79"/>
      <c r="HT45" s="79"/>
      <c r="HU45" s="79"/>
      <c r="HV45" s="79"/>
      <c r="HW45" s="79"/>
      <c r="HX45" s="79"/>
      <c r="HY45" s="79"/>
      <c r="HZ45" s="79"/>
      <c r="IA45" s="79"/>
      <c r="IB45" s="79"/>
      <c r="IC45" s="79"/>
      <c r="ID45" s="79"/>
      <c r="IE45" s="79"/>
      <c r="IF45" s="79"/>
      <c r="IG45" s="79"/>
      <c r="IH45" s="79"/>
      <c r="II45" s="79"/>
      <c r="IJ45" s="79"/>
      <c r="IK45" s="79"/>
      <c r="IL45" s="79"/>
      <c r="IM45" s="79"/>
      <c r="IN45" s="79"/>
      <c r="IO45" s="79"/>
      <c r="IP45" s="79"/>
      <c r="IQ45" s="79"/>
      <c r="IR45" s="79"/>
      <c r="IS45" s="79"/>
      <c r="IT45" s="79"/>
      <c r="IU45" s="79"/>
      <c r="IV45" s="79"/>
      <c r="IW45" s="79"/>
      <c r="IX45" s="79"/>
      <c r="IY45" s="79"/>
      <c r="IZ45" s="79"/>
      <c r="JA45" s="79"/>
      <c r="JB45" s="79"/>
      <c r="JC45" s="79"/>
      <c r="JD45" s="79"/>
      <c r="JE45" s="79"/>
      <c r="JF45" s="79"/>
      <c r="JG45" s="79"/>
      <c r="JH45" s="79"/>
      <c r="JI45" s="79"/>
      <c r="JJ45" s="79"/>
      <c r="JK45" s="79"/>
      <c r="JL45" s="79"/>
      <c r="JM45" s="79"/>
      <c r="JN45" s="79"/>
      <c r="JO45" s="79"/>
      <c r="JP45" s="79"/>
      <c r="JQ45" s="79"/>
      <c r="JR45" s="79"/>
      <c r="JS45" s="79"/>
      <c r="JT45" s="79"/>
      <c r="JU45" s="79"/>
      <c r="JV45" s="79"/>
      <c r="JW45" s="79"/>
      <c r="JX45" s="79"/>
      <c r="JY45" s="79"/>
      <c r="JZ45" s="79"/>
      <c r="KA45" s="79"/>
      <c r="KB45" s="79"/>
      <c r="KC45" s="79"/>
      <c r="KD45" s="79"/>
      <c r="KE45" s="79"/>
      <c r="KF45" s="79"/>
      <c r="KG45" s="79"/>
      <c r="KH45" s="79"/>
      <c r="KI45" s="79"/>
      <c r="KJ45" s="79"/>
      <c r="KK45" s="79"/>
      <c r="KL45" s="79"/>
      <c r="KM45" s="79"/>
      <c r="KN45" s="79"/>
      <c r="KO45" s="79"/>
      <c r="KP45" s="79"/>
      <c r="KQ45" s="79"/>
      <c r="KR45" s="79"/>
      <c r="KS45" s="79"/>
      <c r="KT45" s="79"/>
      <c r="KU45" s="79"/>
      <c r="KV45" s="79"/>
      <c r="KW45" s="79"/>
      <c r="KX45" s="79"/>
      <c r="KY45" s="79"/>
      <c r="KZ45" s="79"/>
      <c r="LA45" s="79"/>
      <c r="LB45" s="79"/>
      <c r="LC45" s="79"/>
      <c r="LD45" s="79"/>
      <c r="LE45" s="79"/>
      <c r="LF45" s="79"/>
      <c r="LG45" s="79"/>
      <c r="LH45" s="79"/>
      <c r="LI45" s="79"/>
      <c r="LJ45" s="79"/>
      <c r="LK45" s="79"/>
      <c r="LL45" s="79"/>
      <c r="LM45" s="79"/>
      <c r="LN45" s="79"/>
      <c r="LO45" s="79"/>
      <c r="LP45" s="79"/>
      <c r="LQ45" s="79"/>
      <c r="LR45" s="79"/>
      <c r="LS45" s="79"/>
      <c r="LT45" s="79"/>
      <c r="LU45" s="79"/>
      <c r="LV45" s="79"/>
      <c r="LW45" s="79"/>
      <c r="LX45" s="79"/>
      <c r="LY45" s="79"/>
      <c r="LZ45" s="79"/>
      <c r="MA45" s="79"/>
      <c r="MB45" s="79"/>
      <c r="MC45" s="79"/>
      <c r="MD45" s="79"/>
      <c r="ME45" s="79"/>
      <c r="MF45" s="79"/>
      <c r="MG45" s="79"/>
      <c r="MH45" s="79"/>
      <c r="MI45" s="79"/>
      <c r="MJ45" s="79"/>
      <c r="MK45" s="79"/>
      <c r="ML45" s="79"/>
      <c r="MM45" s="79"/>
      <c r="MN45" s="79"/>
      <c r="MO45" s="79"/>
      <c r="MP45" s="79"/>
      <c r="MQ45" s="79"/>
      <c r="MR45" s="79"/>
      <c r="MS45" s="79"/>
      <c r="MT45" s="79"/>
      <c r="MU45" s="79"/>
      <c r="MV45" s="79"/>
      <c r="MW45" s="79"/>
      <c r="MX45" s="79"/>
      <c r="MY45" s="79"/>
      <c r="MZ45" s="79"/>
      <c r="NA45" s="79"/>
      <c r="NB45" s="79"/>
      <c r="NC45" s="79"/>
      <c r="ND45" s="79"/>
      <c r="NE45" s="79"/>
      <c r="NF45" s="79"/>
      <c r="NG45" s="79"/>
      <c r="NH45" s="79"/>
      <c r="NI45" s="79"/>
      <c r="NJ45" s="79"/>
      <c r="NK45" s="79"/>
      <c r="NL45" s="79"/>
      <c r="NM45" s="79"/>
      <c r="NN45" s="79"/>
      <c r="NO45" s="79"/>
      <c r="NP45" s="79"/>
      <c r="NQ45" s="79"/>
      <c r="NR45" s="79"/>
      <c r="NS45" s="79"/>
      <c r="NT45" s="79"/>
      <c r="NU45" s="79"/>
      <c r="NV45" s="79"/>
      <c r="NW45" s="79"/>
      <c r="NX45" s="79"/>
      <c r="NY45" s="79"/>
      <c r="NZ45" s="79"/>
      <c r="OA45" s="79"/>
      <c r="OB45" s="79"/>
      <c r="OC45" s="79"/>
      <c r="OD45" s="79"/>
      <c r="OE45" s="79"/>
      <c r="OF45" s="79"/>
      <c r="OG45" s="79"/>
      <c r="OH45" s="79"/>
      <c r="OI45" s="79"/>
      <c r="OJ45" s="79"/>
      <c r="OK45" s="79"/>
      <c r="OL45" s="79"/>
      <c r="OM45" s="79"/>
      <c r="ON45" s="79"/>
      <c r="OO45" s="79"/>
      <c r="OP45" s="79"/>
      <c r="OQ45" s="79"/>
      <c r="OR45" s="79"/>
      <c r="OS45" s="79"/>
      <c r="OT45" s="79"/>
      <c r="OU45" s="79"/>
      <c r="OV45" s="79"/>
      <c r="OW45" s="79"/>
      <c r="OX45" s="79"/>
      <c r="OY45" s="79"/>
      <c r="OZ45" s="79"/>
      <c r="PA45" s="79"/>
      <c r="PB45" s="79"/>
      <c r="PC45" s="79"/>
      <c r="PD45" s="79"/>
      <c r="PE45" s="79"/>
      <c r="PF45" s="79"/>
      <c r="PG45" s="79"/>
      <c r="PH45" s="79"/>
      <c r="PI45" s="79"/>
      <c r="PJ45" s="79"/>
      <c r="PK45" s="79"/>
      <c r="PL45" s="79"/>
      <c r="PM45" s="79"/>
      <c r="PN45" s="79"/>
      <c r="PO45" s="79"/>
      <c r="PP45" s="79"/>
      <c r="PQ45" s="79"/>
      <c r="PR45" s="79"/>
      <c r="PS45" s="79"/>
      <c r="PT45" s="79"/>
      <c r="PU45" s="79"/>
      <c r="PV45" s="79"/>
      <c r="PW45" s="79"/>
      <c r="PX45" s="79"/>
      <c r="PY45" s="79"/>
      <c r="PZ45" s="79"/>
      <c r="QA45" s="79"/>
      <c r="QB45" s="79"/>
      <c r="QC45" s="79"/>
      <c r="QD45" s="79"/>
      <c r="QE45" s="79"/>
      <c r="QF45" s="79"/>
      <c r="QG45" s="79"/>
      <c r="QH45" s="79"/>
      <c r="QI45" s="79"/>
      <c r="QJ45" s="79"/>
      <c r="QK45" s="79"/>
      <c r="QL45" s="79"/>
      <c r="QM45" s="79"/>
      <c r="QN45" s="79"/>
      <c r="QO45" s="79"/>
      <c r="QP45" s="79"/>
      <c r="QQ45" s="79"/>
      <c r="QR45" s="79"/>
      <c r="QS45" s="79"/>
      <c r="QT45" s="79"/>
      <c r="QU45" s="79"/>
      <c r="QV45" s="79"/>
      <c r="QW45" s="79"/>
      <c r="QX45" s="79"/>
      <c r="QY45" s="79"/>
      <c r="QZ45" s="79"/>
      <c r="RA45" s="79"/>
      <c r="RB45" s="79"/>
      <c r="RC45" s="79"/>
      <c r="RD45" s="79"/>
      <c r="RE45" s="79"/>
      <c r="RF45" s="79"/>
      <c r="RG45" s="79"/>
      <c r="RH45" s="79"/>
      <c r="RI45" s="79"/>
      <c r="RJ45" s="79"/>
      <c r="RK45" s="79"/>
      <c r="RL45" s="79"/>
      <c r="RM45" s="79"/>
      <c r="RN45" s="79"/>
      <c r="RO45" s="79"/>
      <c r="RP45" s="79"/>
      <c r="RQ45" s="79"/>
      <c r="RR45" s="79"/>
      <c r="RS45" s="79"/>
      <c r="RT45" s="79"/>
      <c r="RU45" s="79"/>
      <c r="RV45" s="79"/>
      <c r="RW45" s="79"/>
      <c r="RX45" s="79"/>
      <c r="RY45" s="79"/>
      <c r="RZ45" s="79"/>
      <c r="SA45" s="79"/>
      <c r="SB45" s="79"/>
      <c r="SC45" s="79"/>
      <c r="SD45" s="79"/>
      <c r="SE45" s="79"/>
      <c r="SF45" s="79"/>
      <c r="SG45" s="79"/>
      <c r="SH45" s="79"/>
      <c r="SI45" s="79"/>
      <c r="SJ45" s="79"/>
      <c r="SK45" s="79"/>
      <c r="SL45" s="79"/>
      <c r="SM45" s="79"/>
      <c r="SN45" s="79"/>
      <c r="SO45" s="79"/>
      <c r="SP45" s="79"/>
      <c r="SQ45" s="79"/>
      <c r="SR45" s="79"/>
      <c r="SS45" s="79"/>
      <c r="ST45" s="79"/>
      <c r="SU45" s="79"/>
      <c r="SV45" s="79"/>
      <c r="SW45" s="79"/>
      <c r="SX45" s="79"/>
      <c r="SY45" s="79"/>
      <c r="SZ45" s="79"/>
      <c r="TA45" s="79"/>
      <c r="TB45" s="79"/>
      <c r="TC45" s="79"/>
      <c r="TD45" s="79"/>
      <c r="TE45" s="79"/>
      <c r="TF45" s="79"/>
      <c r="TG45" s="79"/>
      <c r="TH45" s="79"/>
      <c r="TI45" s="79"/>
      <c r="TJ45" s="79"/>
      <c r="TK45" s="79"/>
      <c r="TL45" s="79"/>
      <c r="TM45" s="79"/>
      <c r="TN45" s="79"/>
      <c r="TO45" s="79"/>
      <c r="TP45" s="79"/>
      <c r="TQ45" s="79"/>
      <c r="TR45" s="79"/>
      <c r="TS45" s="79"/>
      <c r="TT45" s="79"/>
      <c r="TU45" s="79"/>
      <c r="TV45" s="79"/>
      <c r="TW45" s="79"/>
      <c r="TX45" s="79"/>
      <c r="TY45" s="79"/>
      <c r="TZ45" s="79"/>
      <c r="UA45" s="79"/>
      <c r="UB45" s="79"/>
      <c r="UC45" s="79"/>
      <c r="UD45" s="79"/>
      <c r="UE45" s="79"/>
      <c r="UF45" s="79"/>
      <c r="UG45" s="79"/>
      <c r="UH45" s="79"/>
      <c r="UI45" s="79"/>
      <c r="UJ45" s="79"/>
      <c r="UK45" s="79"/>
      <c r="UL45" s="79"/>
      <c r="UM45" s="79"/>
      <c r="UN45" s="79"/>
      <c r="UO45" s="79"/>
      <c r="UP45" s="79"/>
      <c r="UQ45" s="79"/>
      <c r="UR45" s="79"/>
      <c r="US45" s="79"/>
      <c r="UT45" s="79"/>
      <c r="UU45" s="79"/>
      <c r="UV45" s="79"/>
      <c r="UW45" s="79"/>
      <c r="UX45" s="79"/>
      <c r="UY45" s="79"/>
      <c r="UZ45" s="79"/>
      <c r="VA45" s="79"/>
      <c r="VB45" s="79"/>
      <c r="VC45" s="79"/>
      <c r="VD45" s="79"/>
      <c r="VE45" s="79"/>
      <c r="VF45" s="79"/>
      <c r="VG45" s="79"/>
      <c r="VH45" s="79"/>
      <c r="VI45" s="79"/>
      <c r="VJ45" s="79"/>
      <c r="VK45" s="79"/>
      <c r="VL45" s="79"/>
      <c r="VM45" s="79"/>
      <c r="VN45" s="79"/>
      <c r="VO45" s="79"/>
      <c r="VP45" s="79"/>
      <c r="VQ45" s="79"/>
      <c r="VR45" s="79"/>
      <c r="VS45" s="79"/>
      <c r="VT45" s="79"/>
      <c r="VU45" s="79"/>
      <c r="VV45" s="79"/>
      <c r="VW45" s="79"/>
      <c r="VX45" s="79"/>
      <c r="VY45" s="79"/>
      <c r="VZ45" s="79"/>
      <c r="WA45" s="79"/>
      <c r="WB45" s="79"/>
      <c r="WC45" s="79"/>
      <c r="WD45" s="79"/>
      <c r="WE45" s="79"/>
      <c r="WF45" s="79"/>
      <c r="WG45" s="79"/>
      <c r="WH45" s="79"/>
      <c r="WI45" s="79"/>
      <c r="WJ45" s="79"/>
      <c r="WK45" s="79"/>
      <c r="WL45" s="79"/>
      <c r="WM45" s="79"/>
      <c r="WN45" s="79"/>
      <c r="WO45" s="79"/>
      <c r="WP45" s="79"/>
      <c r="WQ45" s="79"/>
      <c r="WR45" s="79"/>
      <c r="WS45" s="79"/>
      <c r="WT45" s="79"/>
      <c r="WU45" s="79"/>
      <c r="WV45" s="79"/>
      <c r="WW45" s="79"/>
      <c r="WX45" s="79"/>
      <c r="WY45" s="79"/>
      <c r="WZ45" s="79"/>
      <c r="XA45" s="79"/>
      <c r="XB45" s="79"/>
      <c r="XC45" s="79"/>
      <c r="XD45" s="79"/>
      <c r="XE45" s="79"/>
      <c r="XF45" s="79"/>
      <c r="XG45" s="79"/>
      <c r="XH45" s="79"/>
      <c r="XI45" s="79"/>
      <c r="XJ45" s="79"/>
      <c r="XK45" s="79"/>
      <c r="XL45" s="79"/>
      <c r="XM45" s="79"/>
      <c r="XN45" s="79"/>
      <c r="XO45" s="79"/>
      <c r="XP45" s="79"/>
      <c r="XQ45" s="79"/>
      <c r="XR45" s="79"/>
      <c r="XS45" s="79"/>
      <c r="XT45" s="79"/>
      <c r="XU45" s="79"/>
      <c r="XV45" s="79"/>
      <c r="XW45" s="79"/>
      <c r="XX45" s="79"/>
      <c r="XY45" s="79"/>
      <c r="XZ45" s="79"/>
      <c r="YA45" s="79"/>
      <c r="YB45" s="79"/>
      <c r="YC45" s="79"/>
      <c r="YD45" s="79"/>
      <c r="YE45" s="79"/>
      <c r="YF45" s="79"/>
      <c r="YG45" s="79"/>
      <c r="YH45" s="79"/>
      <c r="YI45" s="79"/>
      <c r="YJ45" s="79"/>
      <c r="YK45" s="79"/>
      <c r="YL45" s="79"/>
      <c r="YM45" s="79"/>
      <c r="YN45" s="79"/>
      <c r="YO45" s="79"/>
      <c r="YP45" s="79"/>
      <c r="YQ45" s="79"/>
      <c r="YR45" s="79"/>
      <c r="YS45" s="79"/>
      <c r="YT45" s="79"/>
      <c r="YU45" s="79"/>
      <c r="YV45" s="79"/>
      <c r="YW45" s="79"/>
      <c r="YX45" s="79"/>
      <c r="YY45" s="79"/>
      <c r="YZ45" s="79"/>
      <c r="ZA45" s="79"/>
      <c r="ZB45" s="79"/>
      <c r="ZC45" s="79"/>
      <c r="ZD45" s="79"/>
      <c r="ZE45" s="79"/>
      <c r="ZF45" s="79"/>
      <c r="ZG45" s="79"/>
      <c r="ZH45" s="79"/>
      <c r="ZI45" s="79"/>
      <c r="ZJ45" s="79"/>
      <c r="ZK45" s="79"/>
      <c r="ZL45" s="79"/>
      <c r="ZM45" s="79"/>
      <c r="ZN45" s="79"/>
      <c r="ZO45" s="79"/>
      <c r="ZP45" s="79"/>
      <c r="ZQ45" s="79"/>
      <c r="ZR45" s="79"/>
      <c r="ZS45" s="79"/>
      <c r="ZT45" s="79"/>
      <c r="ZU45" s="79"/>
      <c r="ZV45" s="79"/>
      <c r="ZW45" s="79"/>
      <c r="ZX45" s="79"/>
      <c r="ZY45" s="79"/>
      <c r="ZZ45" s="79"/>
      <c r="AAA45" s="79"/>
      <c r="AAB45" s="79"/>
      <c r="AAC45" s="79"/>
      <c r="AAD45" s="79"/>
      <c r="AAE45" s="79"/>
      <c r="AAF45" s="79"/>
      <c r="AAG45" s="79"/>
      <c r="AAH45" s="79"/>
      <c r="AAI45" s="79"/>
      <c r="AAJ45" s="79"/>
      <c r="AAK45" s="79"/>
      <c r="AAL45" s="79"/>
      <c r="AAM45" s="79"/>
      <c r="AAN45" s="79"/>
      <c r="AAO45" s="79"/>
      <c r="AAP45" s="79"/>
      <c r="AAQ45" s="79"/>
      <c r="AAR45" s="79"/>
      <c r="AAS45" s="79"/>
      <c r="AAT45" s="79"/>
      <c r="AAU45" s="79"/>
      <c r="AAV45" s="79"/>
      <c r="AAW45" s="79"/>
      <c r="AAX45" s="79"/>
      <c r="AAY45" s="79"/>
      <c r="AAZ45" s="79"/>
      <c r="ABA45" s="79"/>
      <c r="ABB45" s="79"/>
      <c r="ABC45" s="79"/>
      <c r="ABD45" s="79"/>
      <c r="ABE45" s="79"/>
      <c r="ABF45" s="79"/>
      <c r="ABG45" s="79"/>
      <c r="ABH45" s="79"/>
      <c r="ABI45" s="79"/>
      <c r="ABJ45" s="79"/>
      <c r="ABK45" s="79"/>
      <c r="ABL45" s="79"/>
      <c r="ABM45" s="79"/>
      <c r="ABN45" s="79"/>
      <c r="ABO45" s="79"/>
      <c r="ABP45" s="79"/>
      <c r="ABQ45" s="79"/>
      <c r="ABR45" s="79"/>
      <c r="ABS45" s="79"/>
      <c r="ABT45" s="79"/>
      <c r="ABU45" s="79"/>
      <c r="ABV45" s="79"/>
      <c r="ABW45" s="79"/>
      <c r="ABX45" s="79"/>
      <c r="ABY45" s="79"/>
      <c r="ABZ45" s="79"/>
      <c r="ACA45" s="79"/>
      <c r="ACB45" s="79"/>
      <c r="ACC45" s="79"/>
      <c r="ACD45" s="79"/>
      <c r="ACE45" s="79"/>
      <c r="ACF45" s="79"/>
      <c r="ACG45" s="79"/>
      <c r="ACH45" s="79"/>
      <c r="ACI45" s="79"/>
      <c r="ACJ45" s="79"/>
      <c r="ACK45" s="79"/>
      <c r="ACL45" s="79"/>
      <c r="ACM45" s="79"/>
      <c r="ACN45" s="79"/>
      <c r="ACO45" s="79"/>
      <c r="ACP45" s="79"/>
      <c r="ACQ45" s="79"/>
      <c r="ACR45" s="79"/>
      <c r="ACS45" s="79"/>
      <c r="ACT45" s="79"/>
      <c r="ACU45" s="79"/>
      <c r="ACV45" s="79"/>
      <c r="ACW45" s="79"/>
      <c r="ACX45" s="79"/>
      <c r="ACY45" s="79"/>
      <c r="ACZ45" s="79"/>
      <c r="ADA45" s="79"/>
      <c r="ADB45" s="79"/>
      <c r="ADC45" s="79"/>
      <c r="ADD45" s="79"/>
      <c r="ADE45" s="79"/>
      <c r="ADF45" s="79"/>
      <c r="ADG45" s="79"/>
      <c r="ADH45" s="79"/>
      <c r="ADI45" s="79"/>
      <c r="ADJ45" s="79"/>
      <c r="ADK45" s="79"/>
      <c r="ADL45" s="79"/>
      <c r="ADM45" s="79"/>
      <c r="ADN45" s="79"/>
      <c r="ADO45" s="79"/>
      <c r="ADP45" s="79"/>
      <c r="ADQ45" s="79"/>
      <c r="ADR45" s="79"/>
      <c r="ADS45" s="79"/>
      <c r="ADT45" s="79"/>
      <c r="ADU45" s="79"/>
      <c r="ADV45" s="79"/>
      <c r="ADW45" s="79"/>
      <c r="ADX45" s="79"/>
      <c r="ADY45" s="79"/>
      <c r="ADZ45" s="79"/>
      <c r="AEA45" s="79"/>
      <c r="AEB45" s="79"/>
      <c r="AEC45" s="79"/>
      <c r="AED45" s="79"/>
      <c r="AEE45" s="79"/>
      <c r="AEF45" s="79"/>
      <c r="AEG45" s="79"/>
      <c r="AEH45" s="79"/>
      <c r="AEI45" s="79"/>
      <c r="AEJ45" s="79"/>
      <c r="AEK45" s="79"/>
      <c r="AEL45" s="79"/>
      <c r="AEM45" s="79"/>
      <c r="AEN45" s="79"/>
      <c r="AEO45" s="79"/>
      <c r="AEP45" s="79"/>
      <c r="AEQ45" s="79"/>
      <c r="AER45" s="79"/>
      <c r="AES45" s="79"/>
      <c r="AET45" s="79"/>
      <c r="AEU45" s="79"/>
      <c r="AEV45" s="79"/>
      <c r="AEW45" s="79"/>
      <c r="AEX45" s="79"/>
      <c r="AEY45" s="79"/>
      <c r="AEZ45" s="79"/>
      <c r="AFA45" s="79"/>
      <c r="AFB45" s="79"/>
      <c r="AFC45" s="79"/>
      <c r="AFD45" s="79"/>
      <c r="AFE45" s="79"/>
      <c r="AFF45" s="79"/>
      <c r="AFG45" s="79"/>
      <c r="AFH45" s="79"/>
      <c r="AFI45" s="79"/>
      <c r="AFJ45" s="79"/>
      <c r="AFK45" s="79"/>
      <c r="AFL45" s="79"/>
      <c r="AFM45" s="79"/>
      <c r="AFN45" s="79"/>
      <c r="AFO45" s="79"/>
      <c r="AFP45" s="79"/>
      <c r="AFQ45" s="79"/>
      <c r="AFR45" s="79"/>
      <c r="AFS45" s="79"/>
      <c r="AFT45" s="79"/>
      <c r="AFU45" s="79"/>
      <c r="AFV45" s="79"/>
      <c r="AFW45" s="79"/>
      <c r="AFX45" s="79"/>
      <c r="AFY45" s="79"/>
      <c r="AFZ45" s="79"/>
      <c r="AGA45" s="79"/>
      <c r="AGB45" s="79"/>
      <c r="AGC45" s="79"/>
      <c r="AGD45" s="79"/>
      <c r="AGE45" s="79"/>
      <c r="AGF45" s="79"/>
      <c r="AGG45" s="79"/>
      <c r="AGH45" s="79"/>
      <c r="AGI45" s="79"/>
      <c r="AGJ45" s="79"/>
      <c r="AGK45" s="79"/>
      <c r="AGL45" s="79"/>
      <c r="AGM45" s="79"/>
      <c r="AGN45" s="79"/>
      <c r="AGO45" s="79"/>
      <c r="AGP45" s="79"/>
      <c r="AGQ45" s="79"/>
      <c r="AGR45" s="79"/>
      <c r="AGS45" s="79"/>
      <c r="AGT45" s="79"/>
      <c r="AGU45" s="79"/>
      <c r="AGV45" s="79"/>
      <c r="AGW45" s="79"/>
      <c r="AGX45" s="79"/>
      <c r="AGY45" s="79"/>
      <c r="AGZ45" s="79"/>
      <c r="AHA45" s="79"/>
      <c r="AHB45" s="79"/>
      <c r="AHC45" s="79"/>
      <c r="AHD45" s="79"/>
      <c r="AHE45" s="79"/>
      <c r="AHF45" s="79"/>
      <c r="AHG45" s="79"/>
      <c r="AHH45" s="79"/>
      <c r="AHI45" s="79"/>
      <c r="AHJ45" s="79"/>
      <c r="AHK45" s="79"/>
      <c r="AHL45" s="79"/>
      <c r="AHM45" s="79"/>
      <c r="AHN45" s="79"/>
      <c r="AHO45" s="79"/>
      <c r="AHP45" s="79"/>
      <c r="AHQ45" s="79"/>
      <c r="AHR45" s="79"/>
      <c r="AHS45" s="79"/>
      <c r="AHT45" s="79"/>
      <c r="AHU45" s="79"/>
      <c r="AHV45" s="79"/>
      <c r="AHW45" s="79"/>
      <c r="AHX45" s="79"/>
      <c r="AHY45" s="79"/>
      <c r="AHZ45" s="79"/>
      <c r="AIA45" s="79"/>
      <c r="AIB45" s="79"/>
      <c r="AIC45" s="79"/>
      <c r="AID45" s="79"/>
      <c r="AIE45" s="79"/>
      <c r="AIF45" s="79"/>
      <c r="AIG45" s="79"/>
      <c r="AIH45" s="79"/>
      <c r="AII45" s="79"/>
      <c r="AIJ45" s="79"/>
      <c r="AIK45" s="79"/>
      <c r="AIL45" s="79"/>
      <c r="AIM45" s="79"/>
      <c r="AIN45" s="79"/>
      <c r="AIO45" s="79"/>
      <c r="AIP45" s="79"/>
      <c r="AIQ45" s="79"/>
      <c r="AIR45" s="79"/>
      <c r="AIS45" s="79"/>
      <c r="AIT45" s="79"/>
      <c r="AIU45" s="79"/>
      <c r="AIV45" s="79"/>
      <c r="AIW45" s="79"/>
      <c r="AIX45" s="79"/>
      <c r="AIY45" s="79"/>
      <c r="AIZ45" s="79"/>
      <c r="AJA45" s="79"/>
      <c r="AJB45" s="79"/>
      <c r="AJC45" s="79"/>
      <c r="AJD45" s="79"/>
      <c r="AJE45" s="79"/>
      <c r="AJF45" s="79"/>
      <c r="AJG45" s="79"/>
      <c r="AJH45" s="79"/>
      <c r="AJI45" s="79"/>
      <c r="AJJ45" s="79"/>
      <c r="AJK45" s="79"/>
      <c r="AJL45" s="79"/>
      <c r="AJM45" s="79"/>
      <c r="AJN45" s="79"/>
      <c r="AJO45" s="79"/>
      <c r="AJP45" s="79"/>
      <c r="AJQ45" s="79"/>
      <c r="AJR45" s="79"/>
      <c r="AJS45" s="79"/>
      <c r="AJT45" s="79"/>
      <c r="AJU45" s="79"/>
      <c r="AJV45" s="79"/>
      <c r="AJW45" s="79"/>
      <c r="AJX45" s="79"/>
      <c r="AJY45" s="79"/>
      <c r="AJZ45" s="79"/>
      <c r="AKA45" s="79"/>
      <c r="AKB45" s="79"/>
      <c r="AKC45" s="79"/>
      <c r="AKD45" s="79"/>
      <c r="AKE45" s="79"/>
      <c r="AKF45" s="79"/>
      <c r="AKG45" s="79"/>
      <c r="AKH45" s="79"/>
      <c r="AKI45" s="79"/>
      <c r="AKJ45" s="79"/>
      <c r="AKK45" s="79"/>
      <c r="AKL45" s="79"/>
      <c r="AKM45" s="79"/>
      <c r="AKN45" s="79"/>
      <c r="AKO45" s="79"/>
      <c r="AKP45" s="79"/>
      <c r="AKQ45" s="79"/>
      <c r="AKR45" s="79"/>
      <c r="AKS45" s="79"/>
      <c r="AKT45" s="79"/>
      <c r="AKU45" s="79"/>
      <c r="AKV45" s="79"/>
      <c r="AKW45" s="79"/>
      <c r="AKX45" s="79"/>
      <c r="AKY45" s="79"/>
      <c r="AKZ45" s="79"/>
      <c r="ALA45" s="79"/>
      <c r="ALB45" s="79"/>
      <c r="ALC45" s="79"/>
      <c r="ALD45" s="79"/>
      <c r="ALE45" s="79"/>
      <c r="ALF45" s="79"/>
      <c r="ALG45" s="79"/>
      <c r="ALH45" s="79"/>
      <c r="ALI45" s="79"/>
      <c r="ALJ45" s="79"/>
      <c r="ALK45" s="79"/>
      <c r="ALL45" s="79"/>
      <c r="ALM45" s="79"/>
      <c r="ALN45" s="79"/>
      <c r="ALO45" s="79"/>
      <c r="ALP45" s="79"/>
      <c r="ALQ45" s="79"/>
      <c r="ALR45" s="79"/>
      <c r="ALS45" s="79"/>
      <c r="ALT45" s="79"/>
      <c r="ALU45" s="79"/>
      <c r="ALV45" s="79"/>
      <c r="ALW45" s="79"/>
      <c r="ALX45" s="79"/>
      <c r="ALY45" s="79"/>
      <c r="ALZ45" s="79"/>
      <c r="AMA45" s="79"/>
      <c r="AMB45" s="79"/>
      <c r="AMC45" s="79"/>
      <c r="AMD45" s="79"/>
      <c r="AME45" s="79"/>
      <c r="AMF45" s="79"/>
      <c r="AMG45" s="79"/>
      <c r="AMH45" s="79"/>
      <c r="AMI45" s="79"/>
      <c r="AMJ45" s="79"/>
      <c r="AMK45" s="79"/>
      <c r="AML45" s="79"/>
      <c r="AMM45" s="79"/>
      <c r="AMN45" s="79"/>
    </row>
    <row r="46" spans="1:1028" s="439" customFormat="1">
      <c r="A46" s="445"/>
      <c r="B46" s="458"/>
      <c r="C46" s="457"/>
      <c r="D46" s="401"/>
      <c r="E46" s="445"/>
      <c r="F46" s="441"/>
      <c r="G46" s="441"/>
      <c r="H46" s="79"/>
      <c r="I46" s="445"/>
      <c r="J46" s="441"/>
      <c r="K46" s="441"/>
      <c r="L46" s="79"/>
      <c r="M46" s="445"/>
      <c r="N46" s="441"/>
      <c r="O46" s="441"/>
      <c r="P46" s="441"/>
      <c r="Q46" s="79"/>
      <c r="R46" s="79"/>
      <c r="S46" s="79"/>
      <c r="T46" s="79"/>
      <c r="U46" s="79"/>
      <c r="V46" s="79"/>
      <c r="W46" s="79"/>
      <c r="X46" s="79"/>
      <c r="Y46" s="79"/>
      <c r="Z46" s="79"/>
      <c r="AA46" s="79"/>
      <c r="AB46" s="79"/>
      <c r="AC46" s="79"/>
      <c r="AD46" s="79"/>
      <c r="AE46" s="79"/>
      <c r="AF46" s="79"/>
      <c r="AG46" s="79"/>
      <c r="AH46" s="79"/>
      <c r="AI46" s="79"/>
      <c r="AJ46" s="79"/>
      <c r="AK46" s="79"/>
      <c r="AL46" s="79"/>
      <c r="AM46" s="79"/>
      <c r="AN46" s="79"/>
      <c r="AO46" s="79"/>
      <c r="AP46" s="79"/>
      <c r="AQ46" s="79"/>
      <c r="AR46" s="79"/>
      <c r="AS46" s="79"/>
      <c r="AT46" s="79"/>
      <c r="AU46" s="79"/>
      <c r="AV46" s="79"/>
      <c r="AW46" s="79"/>
      <c r="AX46" s="79"/>
      <c r="AY46" s="79"/>
      <c r="AZ46" s="79"/>
      <c r="BA46" s="79"/>
      <c r="BB46" s="79"/>
      <c r="BC46" s="79"/>
      <c r="BD46" s="79"/>
      <c r="BE46" s="79"/>
      <c r="BF46" s="79"/>
      <c r="BG46" s="79"/>
      <c r="BH46" s="79"/>
      <c r="BI46" s="79"/>
      <c r="BJ46" s="79"/>
      <c r="BK46" s="79"/>
      <c r="BL46" s="79"/>
      <c r="BM46" s="79"/>
      <c r="BN46" s="79"/>
      <c r="BO46" s="79"/>
      <c r="BP46" s="79"/>
      <c r="BQ46" s="79"/>
      <c r="BR46" s="79"/>
      <c r="BS46" s="79"/>
      <c r="BT46" s="79"/>
      <c r="BU46" s="79"/>
      <c r="BV46" s="79"/>
      <c r="BW46" s="79"/>
      <c r="BX46" s="79"/>
      <c r="BY46" s="79"/>
      <c r="BZ46" s="79"/>
      <c r="CA46" s="79"/>
      <c r="CB46" s="79"/>
      <c r="CC46" s="79"/>
      <c r="CD46" s="79"/>
      <c r="CE46" s="79"/>
      <c r="CF46" s="79"/>
      <c r="CG46" s="79"/>
      <c r="CH46" s="79"/>
      <c r="CI46" s="79"/>
      <c r="CJ46" s="79"/>
      <c r="CK46" s="79"/>
      <c r="CL46" s="79"/>
      <c r="CM46" s="79"/>
      <c r="CN46" s="79"/>
      <c r="CO46" s="79"/>
      <c r="CP46" s="79"/>
      <c r="CQ46" s="79"/>
      <c r="CR46" s="79"/>
      <c r="CS46" s="79"/>
      <c r="CT46" s="79"/>
      <c r="CU46" s="79"/>
      <c r="CV46" s="79"/>
      <c r="CW46" s="79"/>
      <c r="CX46" s="79"/>
      <c r="CY46" s="79"/>
      <c r="CZ46" s="79"/>
      <c r="DA46" s="79"/>
      <c r="DB46" s="79"/>
      <c r="DC46" s="79"/>
      <c r="DD46" s="79"/>
      <c r="DE46" s="79"/>
      <c r="DF46" s="79"/>
      <c r="DG46" s="79"/>
      <c r="DH46" s="79"/>
      <c r="DI46" s="79"/>
      <c r="DJ46" s="79"/>
      <c r="DK46" s="79"/>
      <c r="DL46" s="79"/>
      <c r="DM46" s="79"/>
      <c r="DN46" s="79"/>
      <c r="DO46" s="79"/>
      <c r="DP46" s="79"/>
      <c r="DQ46" s="79"/>
      <c r="DR46" s="79"/>
      <c r="DS46" s="79"/>
      <c r="DT46" s="79"/>
      <c r="DU46" s="79"/>
      <c r="DV46" s="79"/>
      <c r="DW46" s="79"/>
      <c r="DX46" s="79"/>
      <c r="DY46" s="79"/>
      <c r="DZ46" s="79"/>
      <c r="EA46" s="79"/>
      <c r="EB46" s="79"/>
      <c r="EC46" s="79"/>
      <c r="ED46" s="79"/>
      <c r="EE46" s="79"/>
      <c r="EF46" s="79"/>
      <c r="EG46" s="79"/>
      <c r="EH46" s="79"/>
      <c r="EI46" s="79"/>
      <c r="EJ46" s="79"/>
      <c r="EK46" s="79"/>
      <c r="EL46" s="79"/>
      <c r="EM46" s="79"/>
      <c r="EN46" s="79"/>
      <c r="EO46" s="79"/>
      <c r="EP46" s="79"/>
      <c r="EQ46" s="79"/>
      <c r="ER46" s="79"/>
      <c r="ES46" s="79"/>
      <c r="ET46" s="79"/>
      <c r="EU46" s="79"/>
      <c r="EV46" s="79"/>
      <c r="EW46" s="79"/>
      <c r="EX46" s="79"/>
      <c r="EY46" s="79"/>
      <c r="EZ46" s="79"/>
      <c r="FA46" s="79"/>
      <c r="FB46" s="79"/>
      <c r="FC46" s="79"/>
      <c r="FD46" s="79"/>
      <c r="FE46" s="79"/>
      <c r="FF46" s="79"/>
      <c r="FG46" s="79"/>
      <c r="FH46" s="79"/>
      <c r="FI46" s="79"/>
      <c r="FJ46" s="79"/>
      <c r="FK46" s="79"/>
      <c r="FL46" s="79"/>
      <c r="FM46" s="79"/>
      <c r="FN46" s="79"/>
      <c r="FO46" s="79"/>
      <c r="FP46" s="79"/>
      <c r="FQ46" s="79"/>
      <c r="FR46" s="79"/>
      <c r="FS46" s="79"/>
      <c r="FT46" s="79"/>
      <c r="FU46" s="79"/>
      <c r="FV46" s="79"/>
      <c r="FW46" s="79"/>
      <c r="FX46" s="79"/>
      <c r="FY46" s="79"/>
      <c r="FZ46" s="79"/>
      <c r="GA46" s="79"/>
      <c r="GB46" s="79"/>
      <c r="GC46" s="79"/>
      <c r="GD46" s="79"/>
      <c r="GE46" s="79"/>
      <c r="GF46" s="79"/>
      <c r="GG46" s="79"/>
      <c r="GH46" s="79"/>
      <c r="GI46" s="79"/>
      <c r="GJ46" s="79"/>
      <c r="GK46" s="79"/>
      <c r="GL46" s="79"/>
      <c r="GM46" s="79"/>
      <c r="GN46" s="79"/>
      <c r="GO46" s="79"/>
      <c r="GP46" s="79"/>
      <c r="GQ46" s="79"/>
      <c r="GR46" s="79"/>
      <c r="GS46" s="79"/>
      <c r="GT46" s="79"/>
      <c r="GU46" s="79"/>
      <c r="GV46" s="79"/>
      <c r="GW46" s="79"/>
      <c r="GX46" s="79"/>
      <c r="GY46" s="79"/>
      <c r="GZ46" s="79"/>
      <c r="HA46" s="79"/>
      <c r="HB46" s="79"/>
      <c r="HC46" s="79"/>
      <c r="HD46" s="79"/>
      <c r="HE46" s="79"/>
      <c r="HF46" s="79"/>
      <c r="HG46" s="79"/>
      <c r="HH46" s="79"/>
      <c r="HI46" s="79"/>
      <c r="HJ46" s="79"/>
      <c r="HK46" s="79"/>
      <c r="HL46" s="79"/>
      <c r="HM46" s="79"/>
      <c r="HN46" s="79"/>
      <c r="HO46" s="79"/>
      <c r="HP46" s="79"/>
      <c r="HQ46" s="79"/>
      <c r="HR46" s="79"/>
      <c r="HS46" s="79"/>
      <c r="HT46" s="79"/>
      <c r="HU46" s="79"/>
      <c r="HV46" s="79"/>
      <c r="HW46" s="79"/>
      <c r="HX46" s="79"/>
      <c r="HY46" s="79"/>
      <c r="HZ46" s="79"/>
      <c r="IA46" s="79"/>
      <c r="IB46" s="79"/>
      <c r="IC46" s="79"/>
      <c r="ID46" s="79"/>
      <c r="IE46" s="79"/>
      <c r="IF46" s="79"/>
      <c r="IG46" s="79"/>
      <c r="IH46" s="79"/>
      <c r="II46" s="79"/>
      <c r="IJ46" s="79"/>
      <c r="IK46" s="79"/>
      <c r="IL46" s="79"/>
      <c r="IM46" s="79"/>
      <c r="IN46" s="79"/>
      <c r="IO46" s="79"/>
      <c r="IP46" s="79"/>
      <c r="IQ46" s="79"/>
      <c r="IR46" s="79"/>
      <c r="IS46" s="79"/>
      <c r="IT46" s="79"/>
      <c r="IU46" s="79"/>
      <c r="IV46" s="79"/>
      <c r="IW46" s="79"/>
      <c r="IX46" s="79"/>
      <c r="IY46" s="79"/>
      <c r="IZ46" s="79"/>
      <c r="JA46" s="79"/>
      <c r="JB46" s="79"/>
      <c r="JC46" s="79"/>
      <c r="JD46" s="79"/>
      <c r="JE46" s="79"/>
      <c r="JF46" s="79"/>
      <c r="JG46" s="79"/>
      <c r="JH46" s="79"/>
      <c r="JI46" s="79"/>
      <c r="JJ46" s="79"/>
      <c r="JK46" s="79"/>
      <c r="JL46" s="79"/>
      <c r="JM46" s="79"/>
      <c r="JN46" s="79"/>
      <c r="JO46" s="79"/>
      <c r="JP46" s="79"/>
      <c r="JQ46" s="79"/>
      <c r="JR46" s="79"/>
      <c r="JS46" s="79"/>
      <c r="JT46" s="79"/>
      <c r="JU46" s="79"/>
      <c r="JV46" s="79"/>
      <c r="JW46" s="79"/>
      <c r="JX46" s="79"/>
      <c r="JY46" s="79"/>
      <c r="JZ46" s="79"/>
      <c r="KA46" s="79"/>
      <c r="KB46" s="79"/>
      <c r="KC46" s="79"/>
      <c r="KD46" s="79"/>
      <c r="KE46" s="79"/>
      <c r="KF46" s="79"/>
      <c r="KG46" s="79"/>
      <c r="KH46" s="79"/>
      <c r="KI46" s="79"/>
      <c r="KJ46" s="79"/>
      <c r="KK46" s="79"/>
      <c r="KL46" s="79"/>
      <c r="KM46" s="79"/>
      <c r="KN46" s="79"/>
      <c r="KO46" s="79"/>
      <c r="KP46" s="79"/>
      <c r="KQ46" s="79"/>
      <c r="KR46" s="79"/>
      <c r="KS46" s="79"/>
      <c r="KT46" s="79"/>
      <c r="KU46" s="79"/>
      <c r="KV46" s="79"/>
      <c r="KW46" s="79"/>
      <c r="KX46" s="79"/>
      <c r="KY46" s="79"/>
      <c r="KZ46" s="79"/>
      <c r="LA46" s="79"/>
      <c r="LB46" s="79"/>
      <c r="LC46" s="79"/>
      <c r="LD46" s="79"/>
      <c r="LE46" s="79"/>
      <c r="LF46" s="79"/>
      <c r="LG46" s="79"/>
      <c r="LH46" s="79"/>
      <c r="LI46" s="79"/>
      <c r="LJ46" s="79"/>
      <c r="LK46" s="79"/>
      <c r="LL46" s="79"/>
      <c r="LM46" s="79"/>
      <c r="LN46" s="79"/>
      <c r="LO46" s="79"/>
      <c r="LP46" s="79"/>
      <c r="LQ46" s="79"/>
      <c r="LR46" s="79"/>
      <c r="LS46" s="79"/>
      <c r="LT46" s="79"/>
      <c r="LU46" s="79"/>
      <c r="LV46" s="79"/>
      <c r="LW46" s="79"/>
      <c r="LX46" s="79"/>
      <c r="LY46" s="79"/>
      <c r="LZ46" s="79"/>
      <c r="MA46" s="79"/>
      <c r="MB46" s="79"/>
      <c r="MC46" s="79"/>
      <c r="MD46" s="79"/>
      <c r="ME46" s="79"/>
      <c r="MF46" s="79"/>
      <c r="MG46" s="79"/>
      <c r="MH46" s="79"/>
      <c r="MI46" s="79"/>
      <c r="MJ46" s="79"/>
      <c r="MK46" s="79"/>
      <c r="ML46" s="79"/>
      <c r="MM46" s="79"/>
      <c r="MN46" s="79"/>
      <c r="MO46" s="79"/>
      <c r="MP46" s="79"/>
      <c r="MQ46" s="79"/>
      <c r="MR46" s="79"/>
      <c r="MS46" s="79"/>
      <c r="MT46" s="79"/>
      <c r="MU46" s="79"/>
      <c r="MV46" s="79"/>
      <c r="MW46" s="79"/>
      <c r="MX46" s="79"/>
      <c r="MY46" s="79"/>
      <c r="MZ46" s="79"/>
      <c r="NA46" s="79"/>
      <c r="NB46" s="79"/>
      <c r="NC46" s="79"/>
      <c r="ND46" s="79"/>
      <c r="NE46" s="79"/>
      <c r="NF46" s="79"/>
      <c r="NG46" s="79"/>
      <c r="NH46" s="79"/>
      <c r="NI46" s="79"/>
      <c r="NJ46" s="79"/>
      <c r="NK46" s="79"/>
      <c r="NL46" s="79"/>
      <c r="NM46" s="79"/>
      <c r="NN46" s="79"/>
      <c r="NO46" s="79"/>
      <c r="NP46" s="79"/>
      <c r="NQ46" s="79"/>
      <c r="NR46" s="79"/>
      <c r="NS46" s="79"/>
      <c r="NT46" s="79"/>
      <c r="NU46" s="79"/>
      <c r="NV46" s="79"/>
      <c r="NW46" s="79"/>
      <c r="NX46" s="79"/>
      <c r="NY46" s="79"/>
      <c r="NZ46" s="79"/>
      <c r="OA46" s="79"/>
      <c r="OB46" s="79"/>
      <c r="OC46" s="79"/>
      <c r="OD46" s="79"/>
      <c r="OE46" s="79"/>
      <c r="OF46" s="79"/>
      <c r="OG46" s="79"/>
      <c r="OH46" s="79"/>
      <c r="OI46" s="79"/>
      <c r="OJ46" s="79"/>
      <c r="OK46" s="79"/>
      <c r="OL46" s="79"/>
      <c r="OM46" s="79"/>
      <c r="ON46" s="79"/>
      <c r="OO46" s="79"/>
      <c r="OP46" s="79"/>
      <c r="OQ46" s="79"/>
      <c r="OR46" s="79"/>
      <c r="OS46" s="79"/>
      <c r="OT46" s="79"/>
      <c r="OU46" s="79"/>
      <c r="OV46" s="79"/>
      <c r="OW46" s="79"/>
      <c r="OX46" s="79"/>
      <c r="OY46" s="79"/>
      <c r="OZ46" s="79"/>
      <c r="PA46" s="79"/>
      <c r="PB46" s="79"/>
      <c r="PC46" s="79"/>
      <c r="PD46" s="79"/>
      <c r="PE46" s="79"/>
      <c r="PF46" s="79"/>
      <c r="PG46" s="79"/>
      <c r="PH46" s="79"/>
      <c r="PI46" s="79"/>
      <c r="PJ46" s="79"/>
      <c r="PK46" s="79"/>
      <c r="PL46" s="79"/>
      <c r="PM46" s="79"/>
      <c r="PN46" s="79"/>
      <c r="PO46" s="79"/>
      <c r="PP46" s="79"/>
      <c r="PQ46" s="79"/>
      <c r="PR46" s="79"/>
      <c r="PS46" s="79"/>
      <c r="PT46" s="79"/>
      <c r="PU46" s="79"/>
      <c r="PV46" s="79"/>
      <c r="PW46" s="79"/>
      <c r="PX46" s="79"/>
      <c r="PY46" s="79"/>
      <c r="PZ46" s="79"/>
      <c r="QA46" s="79"/>
      <c r="QB46" s="79"/>
      <c r="QC46" s="79"/>
      <c r="QD46" s="79"/>
      <c r="QE46" s="79"/>
      <c r="QF46" s="79"/>
      <c r="QG46" s="79"/>
      <c r="QH46" s="79"/>
      <c r="QI46" s="79"/>
      <c r="QJ46" s="79"/>
      <c r="QK46" s="79"/>
      <c r="QL46" s="79"/>
      <c r="QM46" s="79"/>
      <c r="QN46" s="79"/>
      <c r="QO46" s="79"/>
      <c r="QP46" s="79"/>
      <c r="QQ46" s="79"/>
      <c r="QR46" s="79"/>
      <c r="QS46" s="79"/>
      <c r="QT46" s="79"/>
      <c r="QU46" s="79"/>
      <c r="QV46" s="79"/>
      <c r="QW46" s="79"/>
      <c r="QX46" s="79"/>
      <c r="QY46" s="79"/>
      <c r="QZ46" s="79"/>
      <c r="RA46" s="79"/>
      <c r="RB46" s="79"/>
      <c r="RC46" s="79"/>
      <c r="RD46" s="79"/>
      <c r="RE46" s="79"/>
      <c r="RF46" s="79"/>
      <c r="RG46" s="79"/>
      <c r="RH46" s="79"/>
      <c r="RI46" s="79"/>
      <c r="RJ46" s="79"/>
      <c r="RK46" s="79"/>
      <c r="RL46" s="79"/>
      <c r="RM46" s="79"/>
      <c r="RN46" s="79"/>
      <c r="RO46" s="79"/>
      <c r="RP46" s="79"/>
      <c r="RQ46" s="79"/>
      <c r="RR46" s="79"/>
      <c r="RS46" s="79"/>
      <c r="RT46" s="79"/>
      <c r="RU46" s="79"/>
      <c r="RV46" s="79"/>
      <c r="RW46" s="79"/>
      <c r="RX46" s="79"/>
      <c r="RY46" s="79"/>
      <c r="RZ46" s="79"/>
      <c r="SA46" s="79"/>
      <c r="SB46" s="79"/>
      <c r="SC46" s="79"/>
      <c r="SD46" s="79"/>
      <c r="SE46" s="79"/>
      <c r="SF46" s="79"/>
      <c r="SG46" s="79"/>
      <c r="SH46" s="79"/>
      <c r="SI46" s="79"/>
      <c r="SJ46" s="79"/>
      <c r="SK46" s="79"/>
      <c r="SL46" s="79"/>
      <c r="SM46" s="79"/>
      <c r="SN46" s="79"/>
      <c r="SO46" s="79"/>
      <c r="SP46" s="79"/>
      <c r="SQ46" s="79"/>
      <c r="SR46" s="79"/>
      <c r="SS46" s="79"/>
      <c r="ST46" s="79"/>
      <c r="SU46" s="79"/>
      <c r="SV46" s="79"/>
      <c r="SW46" s="79"/>
      <c r="SX46" s="79"/>
      <c r="SY46" s="79"/>
      <c r="SZ46" s="79"/>
      <c r="TA46" s="79"/>
      <c r="TB46" s="79"/>
      <c r="TC46" s="79"/>
      <c r="TD46" s="79"/>
      <c r="TE46" s="79"/>
      <c r="TF46" s="79"/>
      <c r="TG46" s="79"/>
      <c r="TH46" s="79"/>
      <c r="TI46" s="79"/>
      <c r="TJ46" s="79"/>
      <c r="TK46" s="79"/>
      <c r="TL46" s="79"/>
      <c r="TM46" s="79"/>
      <c r="TN46" s="79"/>
      <c r="TO46" s="79"/>
      <c r="TP46" s="79"/>
      <c r="TQ46" s="79"/>
      <c r="TR46" s="79"/>
      <c r="TS46" s="79"/>
      <c r="TT46" s="79"/>
      <c r="TU46" s="79"/>
      <c r="TV46" s="79"/>
      <c r="TW46" s="79"/>
      <c r="TX46" s="79"/>
      <c r="TY46" s="79"/>
      <c r="TZ46" s="79"/>
      <c r="UA46" s="79"/>
      <c r="UB46" s="79"/>
      <c r="UC46" s="79"/>
      <c r="UD46" s="79"/>
      <c r="UE46" s="79"/>
      <c r="UF46" s="79"/>
      <c r="UG46" s="79"/>
      <c r="UH46" s="79"/>
      <c r="UI46" s="79"/>
      <c r="UJ46" s="79"/>
      <c r="UK46" s="79"/>
      <c r="UL46" s="79"/>
      <c r="UM46" s="79"/>
      <c r="UN46" s="79"/>
      <c r="UO46" s="79"/>
      <c r="UP46" s="79"/>
      <c r="UQ46" s="79"/>
      <c r="UR46" s="79"/>
      <c r="US46" s="79"/>
      <c r="UT46" s="79"/>
      <c r="UU46" s="79"/>
      <c r="UV46" s="79"/>
      <c r="UW46" s="79"/>
      <c r="UX46" s="79"/>
      <c r="UY46" s="79"/>
      <c r="UZ46" s="79"/>
      <c r="VA46" s="79"/>
      <c r="VB46" s="79"/>
      <c r="VC46" s="79"/>
      <c r="VD46" s="79"/>
      <c r="VE46" s="79"/>
      <c r="VF46" s="79"/>
      <c r="VG46" s="79"/>
      <c r="VH46" s="79"/>
      <c r="VI46" s="79"/>
      <c r="VJ46" s="79"/>
      <c r="VK46" s="79"/>
      <c r="VL46" s="79"/>
      <c r="VM46" s="79"/>
      <c r="VN46" s="79"/>
      <c r="VO46" s="79"/>
      <c r="VP46" s="79"/>
      <c r="VQ46" s="79"/>
      <c r="VR46" s="79"/>
      <c r="VS46" s="79"/>
      <c r="VT46" s="79"/>
      <c r="VU46" s="79"/>
      <c r="VV46" s="79"/>
      <c r="VW46" s="79"/>
      <c r="VX46" s="79"/>
      <c r="VY46" s="79"/>
      <c r="VZ46" s="79"/>
      <c r="WA46" s="79"/>
      <c r="WB46" s="79"/>
      <c r="WC46" s="79"/>
      <c r="WD46" s="79"/>
      <c r="WE46" s="79"/>
      <c r="WF46" s="79"/>
      <c r="WG46" s="79"/>
      <c r="WH46" s="79"/>
      <c r="WI46" s="79"/>
      <c r="WJ46" s="79"/>
      <c r="WK46" s="79"/>
      <c r="WL46" s="79"/>
      <c r="WM46" s="79"/>
      <c r="WN46" s="79"/>
      <c r="WO46" s="79"/>
      <c r="WP46" s="79"/>
      <c r="WQ46" s="79"/>
      <c r="WR46" s="79"/>
      <c r="WS46" s="79"/>
      <c r="WT46" s="79"/>
      <c r="WU46" s="79"/>
      <c r="WV46" s="79"/>
      <c r="WW46" s="79"/>
      <c r="WX46" s="79"/>
      <c r="WY46" s="79"/>
      <c r="WZ46" s="79"/>
      <c r="XA46" s="79"/>
      <c r="XB46" s="79"/>
      <c r="XC46" s="79"/>
      <c r="XD46" s="79"/>
      <c r="XE46" s="79"/>
      <c r="XF46" s="79"/>
      <c r="XG46" s="79"/>
      <c r="XH46" s="79"/>
      <c r="XI46" s="79"/>
      <c r="XJ46" s="79"/>
      <c r="XK46" s="79"/>
      <c r="XL46" s="79"/>
      <c r="XM46" s="79"/>
      <c r="XN46" s="79"/>
      <c r="XO46" s="79"/>
      <c r="XP46" s="79"/>
      <c r="XQ46" s="79"/>
      <c r="XR46" s="79"/>
      <c r="XS46" s="79"/>
      <c r="XT46" s="79"/>
      <c r="XU46" s="79"/>
      <c r="XV46" s="79"/>
      <c r="XW46" s="79"/>
      <c r="XX46" s="79"/>
      <c r="XY46" s="79"/>
      <c r="XZ46" s="79"/>
      <c r="YA46" s="79"/>
      <c r="YB46" s="79"/>
      <c r="YC46" s="79"/>
      <c r="YD46" s="79"/>
      <c r="YE46" s="79"/>
      <c r="YF46" s="79"/>
      <c r="YG46" s="79"/>
      <c r="YH46" s="79"/>
      <c r="YI46" s="79"/>
      <c r="YJ46" s="79"/>
      <c r="YK46" s="79"/>
      <c r="YL46" s="79"/>
      <c r="YM46" s="79"/>
      <c r="YN46" s="79"/>
      <c r="YO46" s="79"/>
      <c r="YP46" s="79"/>
      <c r="YQ46" s="79"/>
      <c r="YR46" s="79"/>
      <c r="YS46" s="79"/>
      <c r="YT46" s="79"/>
      <c r="YU46" s="79"/>
      <c r="YV46" s="79"/>
      <c r="YW46" s="79"/>
      <c r="YX46" s="79"/>
      <c r="YY46" s="79"/>
      <c r="YZ46" s="79"/>
      <c r="ZA46" s="79"/>
      <c r="ZB46" s="79"/>
      <c r="ZC46" s="79"/>
      <c r="ZD46" s="79"/>
      <c r="ZE46" s="79"/>
      <c r="ZF46" s="79"/>
      <c r="ZG46" s="79"/>
      <c r="ZH46" s="79"/>
      <c r="ZI46" s="79"/>
      <c r="ZJ46" s="79"/>
      <c r="ZK46" s="79"/>
      <c r="ZL46" s="79"/>
      <c r="ZM46" s="79"/>
      <c r="ZN46" s="79"/>
      <c r="ZO46" s="79"/>
      <c r="ZP46" s="79"/>
      <c r="ZQ46" s="79"/>
      <c r="ZR46" s="79"/>
      <c r="ZS46" s="79"/>
      <c r="ZT46" s="79"/>
      <c r="ZU46" s="79"/>
      <c r="ZV46" s="79"/>
      <c r="ZW46" s="79"/>
      <c r="ZX46" s="79"/>
      <c r="ZY46" s="79"/>
      <c r="ZZ46" s="79"/>
      <c r="AAA46" s="79"/>
      <c r="AAB46" s="79"/>
      <c r="AAC46" s="79"/>
      <c r="AAD46" s="79"/>
      <c r="AAE46" s="79"/>
      <c r="AAF46" s="79"/>
      <c r="AAG46" s="79"/>
      <c r="AAH46" s="79"/>
      <c r="AAI46" s="79"/>
      <c r="AAJ46" s="79"/>
      <c r="AAK46" s="79"/>
      <c r="AAL46" s="79"/>
      <c r="AAM46" s="79"/>
      <c r="AAN46" s="79"/>
      <c r="AAO46" s="79"/>
      <c r="AAP46" s="79"/>
      <c r="AAQ46" s="79"/>
      <c r="AAR46" s="79"/>
      <c r="AAS46" s="79"/>
      <c r="AAT46" s="79"/>
      <c r="AAU46" s="79"/>
      <c r="AAV46" s="79"/>
      <c r="AAW46" s="79"/>
      <c r="AAX46" s="79"/>
      <c r="AAY46" s="79"/>
      <c r="AAZ46" s="79"/>
      <c r="ABA46" s="79"/>
      <c r="ABB46" s="79"/>
      <c r="ABC46" s="79"/>
      <c r="ABD46" s="79"/>
      <c r="ABE46" s="79"/>
      <c r="ABF46" s="79"/>
      <c r="ABG46" s="79"/>
      <c r="ABH46" s="79"/>
      <c r="ABI46" s="79"/>
      <c r="ABJ46" s="79"/>
      <c r="ABK46" s="79"/>
      <c r="ABL46" s="79"/>
      <c r="ABM46" s="79"/>
      <c r="ABN46" s="79"/>
      <c r="ABO46" s="79"/>
      <c r="ABP46" s="79"/>
      <c r="ABQ46" s="79"/>
      <c r="ABR46" s="79"/>
      <c r="ABS46" s="79"/>
      <c r="ABT46" s="79"/>
      <c r="ABU46" s="79"/>
      <c r="ABV46" s="79"/>
      <c r="ABW46" s="79"/>
      <c r="ABX46" s="79"/>
      <c r="ABY46" s="79"/>
      <c r="ABZ46" s="79"/>
      <c r="ACA46" s="79"/>
      <c r="ACB46" s="79"/>
      <c r="ACC46" s="79"/>
      <c r="ACD46" s="79"/>
      <c r="ACE46" s="79"/>
      <c r="ACF46" s="79"/>
      <c r="ACG46" s="79"/>
      <c r="ACH46" s="79"/>
      <c r="ACI46" s="79"/>
      <c r="ACJ46" s="79"/>
      <c r="ACK46" s="79"/>
      <c r="ACL46" s="79"/>
      <c r="ACM46" s="79"/>
      <c r="ACN46" s="79"/>
      <c r="ACO46" s="79"/>
      <c r="ACP46" s="79"/>
      <c r="ACQ46" s="79"/>
      <c r="ACR46" s="79"/>
      <c r="ACS46" s="79"/>
      <c r="ACT46" s="79"/>
      <c r="ACU46" s="79"/>
      <c r="ACV46" s="79"/>
      <c r="ACW46" s="79"/>
      <c r="ACX46" s="79"/>
      <c r="ACY46" s="79"/>
      <c r="ACZ46" s="79"/>
      <c r="ADA46" s="79"/>
      <c r="ADB46" s="79"/>
      <c r="ADC46" s="79"/>
      <c r="ADD46" s="79"/>
      <c r="ADE46" s="79"/>
      <c r="ADF46" s="79"/>
      <c r="ADG46" s="79"/>
      <c r="ADH46" s="79"/>
      <c r="ADI46" s="79"/>
      <c r="ADJ46" s="79"/>
      <c r="ADK46" s="79"/>
      <c r="ADL46" s="79"/>
      <c r="ADM46" s="79"/>
      <c r="ADN46" s="79"/>
      <c r="ADO46" s="79"/>
      <c r="ADP46" s="79"/>
      <c r="ADQ46" s="79"/>
      <c r="ADR46" s="79"/>
      <c r="ADS46" s="79"/>
      <c r="ADT46" s="79"/>
      <c r="ADU46" s="79"/>
      <c r="ADV46" s="79"/>
      <c r="ADW46" s="79"/>
      <c r="ADX46" s="79"/>
      <c r="ADY46" s="79"/>
      <c r="ADZ46" s="79"/>
      <c r="AEA46" s="79"/>
      <c r="AEB46" s="79"/>
      <c r="AEC46" s="79"/>
      <c r="AED46" s="79"/>
      <c r="AEE46" s="79"/>
      <c r="AEF46" s="79"/>
      <c r="AEG46" s="79"/>
      <c r="AEH46" s="79"/>
      <c r="AEI46" s="79"/>
      <c r="AEJ46" s="79"/>
      <c r="AEK46" s="79"/>
      <c r="AEL46" s="79"/>
      <c r="AEM46" s="79"/>
      <c r="AEN46" s="79"/>
      <c r="AEO46" s="79"/>
      <c r="AEP46" s="79"/>
      <c r="AEQ46" s="79"/>
      <c r="AER46" s="79"/>
      <c r="AES46" s="79"/>
      <c r="AET46" s="79"/>
      <c r="AEU46" s="79"/>
      <c r="AEV46" s="79"/>
      <c r="AEW46" s="79"/>
      <c r="AEX46" s="79"/>
      <c r="AEY46" s="79"/>
      <c r="AEZ46" s="79"/>
      <c r="AFA46" s="79"/>
      <c r="AFB46" s="79"/>
      <c r="AFC46" s="79"/>
      <c r="AFD46" s="79"/>
      <c r="AFE46" s="79"/>
      <c r="AFF46" s="79"/>
      <c r="AFG46" s="79"/>
      <c r="AFH46" s="79"/>
      <c r="AFI46" s="79"/>
      <c r="AFJ46" s="79"/>
      <c r="AFK46" s="79"/>
      <c r="AFL46" s="79"/>
      <c r="AFM46" s="79"/>
      <c r="AFN46" s="79"/>
      <c r="AFO46" s="79"/>
      <c r="AFP46" s="79"/>
      <c r="AFQ46" s="79"/>
      <c r="AFR46" s="79"/>
      <c r="AFS46" s="79"/>
      <c r="AFT46" s="79"/>
      <c r="AFU46" s="79"/>
      <c r="AFV46" s="79"/>
      <c r="AFW46" s="79"/>
      <c r="AFX46" s="79"/>
      <c r="AFY46" s="79"/>
      <c r="AFZ46" s="79"/>
      <c r="AGA46" s="79"/>
      <c r="AGB46" s="79"/>
      <c r="AGC46" s="79"/>
      <c r="AGD46" s="79"/>
      <c r="AGE46" s="79"/>
      <c r="AGF46" s="79"/>
      <c r="AGG46" s="79"/>
      <c r="AGH46" s="79"/>
      <c r="AGI46" s="79"/>
      <c r="AGJ46" s="79"/>
      <c r="AGK46" s="79"/>
      <c r="AGL46" s="79"/>
      <c r="AGM46" s="79"/>
      <c r="AGN46" s="79"/>
      <c r="AGO46" s="79"/>
      <c r="AGP46" s="79"/>
      <c r="AGQ46" s="79"/>
      <c r="AGR46" s="79"/>
      <c r="AGS46" s="79"/>
      <c r="AGT46" s="79"/>
      <c r="AGU46" s="79"/>
      <c r="AGV46" s="79"/>
      <c r="AGW46" s="79"/>
      <c r="AGX46" s="79"/>
      <c r="AGY46" s="79"/>
      <c r="AGZ46" s="79"/>
      <c r="AHA46" s="79"/>
      <c r="AHB46" s="79"/>
      <c r="AHC46" s="79"/>
      <c r="AHD46" s="79"/>
      <c r="AHE46" s="79"/>
      <c r="AHF46" s="79"/>
      <c r="AHG46" s="79"/>
      <c r="AHH46" s="79"/>
      <c r="AHI46" s="79"/>
      <c r="AHJ46" s="79"/>
      <c r="AHK46" s="79"/>
      <c r="AHL46" s="79"/>
      <c r="AHM46" s="79"/>
      <c r="AHN46" s="79"/>
      <c r="AHO46" s="79"/>
      <c r="AHP46" s="79"/>
      <c r="AHQ46" s="79"/>
      <c r="AHR46" s="79"/>
      <c r="AHS46" s="79"/>
      <c r="AHT46" s="79"/>
      <c r="AHU46" s="79"/>
      <c r="AHV46" s="79"/>
      <c r="AHW46" s="79"/>
      <c r="AHX46" s="79"/>
      <c r="AHY46" s="79"/>
      <c r="AHZ46" s="79"/>
      <c r="AIA46" s="79"/>
      <c r="AIB46" s="79"/>
      <c r="AIC46" s="79"/>
      <c r="AID46" s="79"/>
      <c r="AIE46" s="79"/>
      <c r="AIF46" s="79"/>
      <c r="AIG46" s="79"/>
      <c r="AIH46" s="79"/>
      <c r="AII46" s="79"/>
      <c r="AIJ46" s="79"/>
      <c r="AIK46" s="79"/>
      <c r="AIL46" s="79"/>
      <c r="AIM46" s="79"/>
      <c r="AIN46" s="79"/>
      <c r="AIO46" s="79"/>
      <c r="AIP46" s="79"/>
      <c r="AIQ46" s="79"/>
      <c r="AIR46" s="79"/>
      <c r="AIS46" s="79"/>
      <c r="AIT46" s="79"/>
      <c r="AIU46" s="79"/>
      <c r="AIV46" s="79"/>
      <c r="AIW46" s="79"/>
      <c r="AIX46" s="79"/>
      <c r="AIY46" s="79"/>
      <c r="AIZ46" s="79"/>
      <c r="AJA46" s="79"/>
      <c r="AJB46" s="79"/>
      <c r="AJC46" s="79"/>
      <c r="AJD46" s="79"/>
      <c r="AJE46" s="79"/>
      <c r="AJF46" s="79"/>
      <c r="AJG46" s="79"/>
      <c r="AJH46" s="79"/>
      <c r="AJI46" s="79"/>
      <c r="AJJ46" s="79"/>
      <c r="AJK46" s="79"/>
      <c r="AJL46" s="79"/>
      <c r="AJM46" s="79"/>
      <c r="AJN46" s="79"/>
      <c r="AJO46" s="79"/>
      <c r="AJP46" s="79"/>
      <c r="AJQ46" s="79"/>
      <c r="AJR46" s="79"/>
      <c r="AJS46" s="79"/>
      <c r="AJT46" s="79"/>
      <c r="AJU46" s="79"/>
      <c r="AJV46" s="79"/>
      <c r="AJW46" s="79"/>
      <c r="AJX46" s="79"/>
      <c r="AJY46" s="79"/>
      <c r="AJZ46" s="79"/>
      <c r="AKA46" s="79"/>
      <c r="AKB46" s="79"/>
      <c r="AKC46" s="79"/>
      <c r="AKD46" s="79"/>
      <c r="AKE46" s="79"/>
      <c r="AKF46" s="79"/>
      <c r="AKG46" s="79"/>
      <c r="AKH46" s="79"/>
      <c r="AKI46" s="79"/>
      <c r="AKJ46" s="79"/>
      <c r="AKK46" s="79"/>
      <c r="AKL46" s="79"/>
      <c r="AKM46" s="79"/>
      <c r="AKN46" s="79"/>
      <c r="AKO46" s="79"/>
      <c r="AKP46" s="79"/>
      <c r="AKQ46" s="79"/>
      <c r="AKR46" s="79"/>
      <c r="AKS46" s="79"/>
      <c r="AKT46" s="79"/>
      <c r="AKU46" s="79"/>
      <c r="AKV46" s="79"/>
      <c r="AKW46" s="79"/>
      <c r="AKX46" s="79"/>
      <c r="AKY46" s="79"/>
      <c r="AKZ46" s="79"/>
      <c r="ALA46" s="79"/>
      <c r="ALB46" s="79"/>
      <c r="ALC46" s="79"/>
      <c r="ALD46" s="79"/>
      <c r="ALE46" s="79"/>
      <c r="ALF46" s="79"/>
      <c r="ALG46" s="79"/>
      <c r="ALH46" s="79"/>
      <c r="ALI46" s="79"/>
      <c r="ALJ46" s="79"/>
      <c r="ALK46" s="79"/>
      <c r="ALL46" s="79"/>
      <c r="ALM46" s="79"/>
      <c r="ALN46" s="79"/>
      <c r="ALO46" s="79"/>
      <c r="ALP46" s="79"/>
      <c r="ALQ46" s="79"/>
      <c r="ALR46" s="79"/>
      <c r="ALS46" s="79"/>
      <c r="ALT46" s="79"/>
      <c r="ALU46" s="79"/>
      <c r="ALV46" s="79"/>
      <c r="ALW46" s="79"/>
      <c r="ALX46" s="79"/>
      <c r="ALY46" s="79"/>
      <c r="ALZ46" s="79"/>
      <c r="AMA46" s="79"/>
      <c r="AMB46" s="79"/>
      <c r="AMC46" s="79"/>
      <c r="AMD46" s="79"/>
      <c r="AME46" s="79"/>
      <c r="AMF46" s="79"/>
      <c r="AMG46" s="79"/>
      <c r="AMH46" s="79"/>
      <c r="AMI46" s="79"/>
      <c r="AMJ46" s="79"/>
      <c r="AMK46" s="79"/>
      <c r="AML46" s="79"/>
      <c r="AMM46" s="79"/>
      <c r="AMN46" s="79"/>
    </row>
    <row r="47" spans="1:1028" s="439" customFormat="1">
      <c r="A47" s="445"/>
      <c r="B47" s="401"/>
      <c r="C47" s="401"/>
      <c r="D47" s="401"/>
      <c r="E47" s="445"/>
      <c r="F47" s="441"/>
      <c r="G47" s="441"/>
      <c r="H47" s="79"/>
      <c r="I47" s="445"/>
      <c r="J47" s="441"/>
      <c r="K47" s="441"/>
      <c r="L47" s="79"/>
      <c r="M47" s="445"/>
      <c r="N47" s="441"/>
      <c r="O47" s="441"/>
      <c r="P47" s="441"/>
      <c r="Q47" s="79"/>
      <c r="R47" s="79"/>
      <c r="S47" s="79"/>
      <c r="T47" s="79"/>
      <c r="U47" s="79"/>
      <c r="V47" s="79"/>
      <c r="W47" s="79"/>
      <c r="X47" s="79"/>
      <c r="Y47" s="79"/>
      <c r="Z47" s="79"/>
      <c r="AA47" s="79"/>
      <c r="AB47" s="79"/>
      <c r="AC47" s="79"/>
      <c r="AD47" s="79"/>
      <c r="AE47" s="79"/>
      <c r="AF47" s="79"/>
      <c r="AG47" s="79"/>
      <c r="AH47" s="79"/>
      <c r="AI47" s="79"/>
      <c r="AJ47" s="79"/>
      <c r="AK47" s="79"/>
      <c r="AL47" s="79"/>
      <c r="AM47" s="79"/>
      <c r="AN47" s="79"/>
      <c r="AO47" s="79"/>
      <c r="AP47" s="79"/>
      <c r="AQ47" s="79"/>
      <c r="AR47" s="79"/>
      <c r="AS47" s="79"/>
      <c r="AT47" s="79"/>
      <c r="AU47" s="79"/>
      <c r="AV47" s="79"/>
      <c r="AW47" s="79"/>
      <c r="AX47" s="79"/>
      <c r="AY47" s="79"/>
      <c r="AZ47" s="79"/>
      <c r="BA47" s="79"/>
      <c r="BB47" s="79"/>
      <c r="BC47" s="79"/>
      <c r="BD47" s="79"/>
      <c r="BE47" s="79"/>
      <c r="BF47" s="79"/>
      <c r="BG47" s="79"/>
      <c r="BH47" s="79"/>
      <c r="BI47" s="79"/>
      <c r="BJ47" s="79"/>
      <c r="BK47" s="79"/>
      <c r="BL47" s="79"/>
      <c r="BM47" s="79"/>
      <c r="BN47" s="79"/>
      <c r="BO47" s="79"/>
      <c r="BP47" s="79"/>
      <c r="BQ47" s="79"/>
      <c r="BR47" s="79"/>
      <c r="BS47" s="79"/>
      <c r="BT47" s="79"/>
      <c r="BU47" s="79"/>
      <c r="BV47" s="79"/>
      <c r="BW47" s="79"/>
      <c r="BX47" s="79"/>
      <c r="BY47" s="79"/>
      <c r="BZ47" s="79"/>
      <c r="CA47" s="79"/>
      <c r="CB47" s="79"/>
      <c r="CC47" s="79"/>
      <c r="CD47" s="79"/>
      <c r="CE47" s="79"/>
      <c r="CF47" s="79"/>
      <c r="CG47" s="79"/>
      <c r="CH47" s="79"/>
      <c r="CI47" s="79"/>
      <c r="CJ47" s="79"/>
      <c r="CK47" s="79"/>
      <c r="CL47" s="79"/>
      <c r="CM47" s="79"/>
      <c r="CN47" s="79"/>
      <c r="CO47" s="79"/>
      <c r="CP47" s="79"/>
      <c r="CQ47" s="79"/>
      <c r="CR47" s="79"/>
      <c r="CS47" s="79"/>
      <c r="CT47" s="79"/>
      <c r="CU47" s="79"/>
      <c r="CV47" s="79"/>
      <c r="CW47" s="79"/>
      <c r="CX47" s="79"/>
      <c r="CY47" s="79"/>
      <c r="CZ47" s="79"/>
      <c r="DA47" s="79"/>
      <c r="DB47" s="79"/>
      <c r="DC47" s="79"/>
      <c r="DD47" s="79"/>
      <c r="DE47" s="79"/>
      <c r="DF47" s="79"/>
      <c r="DG47" s="79"/>
      <c r="DH47" s="79"/>
      <c r="DI47" s="79"/>
      <c r="DJ47" s="79"/>
      <c r="DK47" s="79"/>
      <c r="DL47" s="79"/>
      <c r="DM47" s="79"/>
      <c r="DN47" s="79"/>
      <c r="DO47" s="79"/>
      <c r="DP47" s="79"/>
      <c r="DQ47" s="79"/>
      <c r="DR47" s="79"/>
      <c r="DS47" s="79"/>
      <c r="DT47" s="79"/>
      <c r="DU47" s="79"/>
      <c r="DV47" s="79"/>
      <c r="DW47" s="79"/>
      <c r="DX47" s="79"/>
      <c r="DY47" s="79"/>
      <c r="DZ47" s="79"/>
      <c r="EA47" s="79"/>
      <c r="EB47" s="79"/>
      <c r="EC47" s="79"/>
      <c r="ED47" s="79"/>
      <c r="EE47" s="79"/>
      <c r="EF47" s="79"/>
      <c r="EG47" s="79"/>
      <c r="EH47" s="79"/>
      <c r="EI47" s="79"/>
      <c r="EJ47" s="79"/>
      <c r="EK47" s="79"/>
      <c r="EL47" s="79"/>
      <c r="EM47" s="79"/>
      <c r="EN47" s="79"/>
      <c r="EO47" s="79"/>
      <c r="EP47" s="79"/>
      <c r="EQ47" s="79"/>
      <c r="ER47" s="79"/>
      <c r="ES47" s="79"/>
      <c r="ET47" s="79"/>
      <c r="EU47" s="79"/>
      <c r="EV47" s="79"/>
      <c r="EW47" s="79"/>
      <c r="EX47" s="79"/>
      <c r="EY47" s="79"/>
      <c r="EZ47" s="79"/>
      <c r="FA47" s="79"/>
      <c r="FB47" s="79"/>
      <c r="FC47" s="79"/>
      <c r="FD47" s="79"/>
      <c r="FE47" s="79"/>
      <c r="FF47" s="79"/>
      <c r="FG47" s="79"/>
      <c r="FH47" s="79"/>
      <c r="FI47" s="79"/>
      <c r="FJ47" s="79"/>
      <c r="FK47" s="79"/>
      <c r="FL47" s="79"/>
      <c r="FM47" s="79"/>
      <c r="FN47" s="79"/>
      <c r="FO47" s="79"/>
      <c r="FP47" s="79"/>
      <c r="FQ47" s="79"/>
      <c r="FR47" s="79"/>
      <c r="FS47" s="79"/>
      <c r="FT47" s="79"/>
      <c r="FU47" s="79"/>
      <c r="FV47" s="79"/>
      <c r="FW47" s="79"/>
      <c r="FX47" s="79"/>
      <c r="FY47" s="79"/>
      <c r="FZ47" s="79"/>
      <c r="GA47" s="79"/>
      <c r="GB47" s="79"/>
      <c r="GC47" s="79"/>
      <c r="GD47" s="79"/>
      <c r="GE47" s="79"/>
      <c r="GF47" s="79"/>
      <c r="GG47" s="79"/>
      <c r="GH47" s="79"/>
      <c r="GI47" s="79"/>
      <c r="GJ47" s="79"/>
      <c r="GK47" s="79"/>
      <c r="GL47" s="79"/>
      <c r="GM47" s="79"/>
      <c r="GN47" s="79"/>
      <c r="GO47" s="79"/>
      <c r="GP47" s="79"/>
      <c r="GQ47" s="79"/>
      <c r="GR47" s="79"/>
      <c r="GS47" s="79"/>
      <c r="GT47" s="79"/>
      <c r="GU47" s="79"/>
      <c r="GV47" s="79"/>
      <c r="GW47" s="79"/>
      <c r="GX47" s="79"/>
      <c r="GY47" s="79"/>
      <c r="GZ47" s="79"/>
      <c r="HA47" s="79"/>
      <c r="HB47" s="79"/>
      <c r="HC47" s="79"/>
      <c r="HD47" s="79"/>
      <c r="HE47" s="79"/>
      <c r="HF47" s="79"/>
      <c r="HG47" s="79"/>
      <c r="HH47" s="79"/>
      <c r="HI47" s="79"/>
      <c r="HJ47" s="79"/>
      <c r="HK47" s="79"/>
      <c r="HL47" s="79"/>
      <c r="HM47" s="79"/>
      <c r="HN47" s="79"/>
      <c r="HO47" s="79"/>
      <c r="HP47" s="79"/>
      <c r="HQ47" s="79"/>
      <c r="HR47" s="79"/>
      <c r="HS47" s="79"/>
      <c r="HT47" s="79"/>
      <c r="HU47" s="79"/>
      <c r="HV47" s="79"/>
      <c r="HW47" s="79"/>
      <c r="HX47" s="79"/>
      <c r="HY47" s="79"/>
      <c r="HZ47" s="79"/>
      <c r="IA47" s="79"/>
      <c r="IB47" s="79"/>
      <c r="IC47" s="79"/>
      <c r="ID47" s="79"/>
      <c r="IE47" s="79"/>
      <c r="IF47" s="79"/>
      <c r="IG47" s="79"/>
      <c r="IH47" s="79"/>
      <c r="II47" s="79"/>
      <c r="IJ47" s="79"/>
      <c r="IK47" s="79"/>
      <c r="IL47" s="79"/>
      <c r="IM47" s="79"/>
      <c r="IN47" s="79"/>
      <c r="IO47" s="79"/>
      <c r="IP47" s="79"/>
      <c r="IQ47" s="79"/>
      <c r="IR47" s="79"/>
      <c r="IS47" s="79"/>
      <c r="IT47" s="79"/>
      <c r="IU47" s="79"/>
      <c r="IV47" s="79"/>
      <c r="IW47" s="79"/>
      <c r="IX47" s="79"/>
      <c r="IY47" s="79"/>
      <c r="IZ47" s="79"/>
      <c r="JA47" s="79"/>
      <c r="JB47" s="79"/>
      <c r="JC47" s="79"/>
      <c r="JD47" s="79"/>
      <c r="JE47" s="79"/>
      <c r="JF47" s="79"/>
      <c r="JG47" s="79"/>
      <c r="JH47" s="79"/>
      <c r="JI47" s="79"/>
      <c r="JJ47" s="79"/>
      <c r="JK47" s="79"/>
      <c r="JL47" s="79"/>
      <c r="JM47" s="79"/>
      <c r="JN47" s="79"/>
      <c r="JO47" s="79"/>
      <c r="JP47" s="79"/>
      <c r="JQ47" s="79"/>
      <c r="JR47" s="79"/>
      <c r="JS47" s="79"/>
      <c r="JT47" s="79"/>
      <c r="JU47" s="79"/>
      <c r="JV47" s="79"/>
      <c r="JW47" s="79"/>
      <c r="JX47" s="79"/>
      <c r="JY47" s="79"/>
      <c r="JZ47" s="79"/>
      <c r="KA47" s="79"/>
      <c r="KB47" s="79"/>
      <c r="KC47" s="79"/>
      <c r="KD47" s="79"/>
      <c r="KE47" s="79"/>
      <c r="KF47" s="79"/>
      <c r="KG47" s="79"/>
      <c r="KH47" s="79"/>
      <c r="KI47" s="79"/>
      <c r="KJ47" s="79"/>
      <c r="KK47" s="79"/>
      <c r="KL47" s="79"/>
      <c r="KM47" s="79"/>
      <c r="KN47" s="79"/>
      <c r="KO47" s="79"/>
      <c r="KP47" s="79"/>
      <c r="KQ47" s="79"/>
      <c r="KR47" s="79"/>
      <c r="KS47" s="79"/>
      <c r="KT47" s="79"/>
      <c r="KU47" s="79"/>
      <c r="KV47" s="79"/>
      <c r="KW47" s="79"/>
      <c r="KX47" s="79"/>
      <c r="KY47" s="79"/>
      <c r="KZ47" s="79"/>
      <c r="LA47" s="79"/>
      <c r="LB47" s="79"/>
      <c r="LC47" s="79"/>
      <c r="LD47" s="79"/>
      <c r="LE47" s="79"/>
      <c r="LF47" s="79"/>
      <c r="LG47" s="79"/>
      <c r="LH47" s="79"/>
      <c r="LI47" s="79"/>
      <c r="LJ47" s="79"/>
      <c r="LK47" s="79"/>
      <c r="LL47" s="79"/>
      <c r="LM47" s="79"/>
      <c r="LN47" s="79"/>
      <c r="LO47" s="79"/>
      <c r="LP47" s="79"/>
      <c r="LQ47" s="79"/>
      <c r="LR47" s="79"/>
      <c r="LS47" s="79"/>
      <c r="LT47" s="79"/>
      <c r="LU47" s="79"/>
      <c r="LV47" s="79"/>
      <c r="LW47" s="79"/>
      <c r="LX47" s="79"/>
      <c r="LY47" s="79"/>
      <c r="LZ47" s="79"/>
      <c r="MA47" s="79"/>
      <c r="MB47" s="79"/>
      <c r="MC47" s="79"/>
      <c r="MD47" s="79"/>
      <c r="ME47" s="79"/>
      <c r="MF47" s="79"/>
      <c r="MG47" s="79"/>
      <c r="MH47" s="79"/>
      <c r="MI47" s="79"/>
      <c r="MJ47" s="79"/>
      <c r="MK47" s="79"/>
      <c r="ML47" s="79"/>
      <c r="MM47" s="79"/>
      <c r="MN47" s="79"/>
      <c r="MO47" s="79"/>
      <c r="MP47" s="79"/>
      <c r="MQ47" s="79"/>
      <c r="MR47" s="79"/>
      <c r="MS47" s="79"/>
      <c r="MT47" s="79"/>
      <c r="MU47" s="79"/>
      <c r="MV47" s="79"/>
      <c r="MW47" s="79"/>
      <c r="MX47" s="79"/>
      <c r="MY47" s="79"/>
      <c r="MZ47" s="79"/>
      <c r="NA47" s="79"/>
      <c r="NB47" s="79"/>
      <c r="NC47" s="79"/>
      <c r="ND47" s="79"/>
      <c r="NE47" s="79"/>
      <c r="NF47" s="79"/>
      <c r="NG47" s="79"/>
      <c r="NH47" s="79"/>
      <c r="NI47" s="79"/>
      <c r="NJ47" s="79"/>
      <c r="NK47" s="79"/>
      <c r="NL47" s="79"/>
      <c r="NM47" s="79"/>
      <c r="NN47" s="79"/>
      <c r="NO47" s="79"/>
      <c r="NP47" s="79"/>
      <c r="NQ47" s="79"/>
      <c r="NR47" s="79"/>
      <c r="NS47" s="79"/>
      <c r="NT47" s="79"/>
      <c r="NU47" s="79"/>
      <c r="NV47" s="79"/>
      <c r="NW47" s="79"/>
      <c r="NX47" s="79"/>
      <c r="NY47" s="79"/>
      <c r="NZ47" s="79"/>
      <c r="OA47" s="79"/>
      <c r="OB47" s="79"/>
      <c r="OC47" s="79"/>
      <c r="OD47" s="79"/>
      <c r="OE47" s="79"/>
      <c r="OF47" s="79"/>
      <c r="OG47" s="79"/>
      <c r="OH47" s="79"/>
      <c r="OI47" s="79"/>
      <c r="OJ47" s="79"/>
      <c r="OK47" s="79"/>
      <c r="OL47" s="79"/>
      <c r="OM47" s="79"/>
      <c r="ON47" s="79"/>
      <c r="OO47" s="79"/>
      <c r="OP47" s="79"/>
      <c r="OQ47" s="79"/>
      <c r="OR47" s="79"/>
      <c r="OS47" s="79"/>
      <c r="OT47" s="79"/>
      <c r="OU47" s="79"/>
      <c r="OV47" s="79"/>
      <c r="OW47" s="79"/>
      <c r="OX47" s="79"/>
      <c r="OY47" s="79"/>
      <c r="OZ47" s="79"/>
      <c r="PA47" s="79"/>
      <c r="PB47" s="79"/>
      <c r="PC47" s="79"/>
      <c r="PD47" s="79"/>
      <c r="PE47" s="79"/>
      <c r="PF47" s="79"/>
      <c r="PG47" s="79"/>
      <c r="PH47" s="79"/>
      <c r="PI47" s="79"/>
      <c r="PJ47" s="79"/>
      <c r="PK47" s="79"/>
      <c r="PL47" s="79"/>
      <c r="PM47" s="79"/>
      <c r="PN47" s="79"/>
      <c r="PO47" s="79"/>
      <c r="PP47" s="79"/>
      <c r="PQ47" s="79"/>
      <c r="PR47" s="79"/>
      <c r="PS47" s="79"/>
      <c r="PT47" s="79"/>
      <c r="PU47" s="79"/>
      <c r="PV47" s="79"/>
      <c r="PW47" s="79"/>
      <c r="PX47" s="79"/>
      <c r="PY47" s="79"/>
      <c r="PZ47" s="79"/>
      <c r="QA47" s="79"/>
      <c r="QB47" s="79"/>
      <c r="QC47" s="79"/>
      <c r="QD47" s="79"/>
      <c r="QE47" s="79"/>
      <c r="QF47" s="79"/>
      <c r="QG47" s="79"/>
      <c r="QH47" s="79"/>
      <c r="QI47" s="79"/>
      <c r="QJ47" s="79"/>
      <c r="QK47" s="79"/>
      <c r="QL47" s="79"/>
      <c r="QM47" s="79"/>
      <c r="QN47" s="79"/>
      <c r="QO47" s="79"/>
      <c r="QP47" s="79"/>
      <c r="QQ47" s="79"/>
      <c r="QR47" s="79"/>
      <c r="QS47" s="79"/>
      <c r="QT47" s="79"/>
      <c r="QU47" s="79"/>
      <c r="QV47" s="79"/>
      <c r="QW47" s="79"/>
      <c r="QX47" s="79"/>
      <c r="QY47" s="79"/>
      <c r="QZ47" s="79"/>
      <c r="RA47" s="79"/>
      <c r="RB47" s="79"/>
      <c r="RC47" s="79"/>
      <c r="RD47" s="79"/>
      <c r="RE47" s="79"/>
      <c r="RF47" s="79"/>
      <c r="RG47" s="79"/>
      <c r="RH47" s="79"/>
      <c r="RI47" s="79"/>
      <c r="RJ47" s="79"/>
      <c r="RK47" s="79"/>
      <c r="RL47" s="79"/>
      <c r="RM47" s="79"/>
      <c r="RN47" s="79"/>
      <c r="RO47" s="79"/>
      <c r="RP47" s="79"/>
      <c r="RQ47" s="79"/>
      <c r="RR47" s="79"/>
      <c r="RS47" s="79"/>
      <c r="RT47" s="79"/>
      <c r="RU47" s="79"/>
      <c r="RV47" s="79"/>
      <c r="RW47" s="79"/>
      <c r="RX47" s="79"/>
      <c r="RY47" s="79"/>
      <c r="RZ47" s="79"/>
      <c r="SA47" s="79"/>
      <c r="SB47" s="79"/>
      <c r="SC47" s="79"/>
      <c r="SD47" s="79"/>
      <c r="SE47" s="79"/>
      <c r="SF47" s="79"/>
      <c r="SG47" s="79"/>
      <c r="SH47" s="79"/>
      <c r="SI47" s="79"/>
      <c r="SJ47" s="79"/>
      <c r="SK47" s="79"/>
      <c r="SL47" s="79"/>
      <c r="SM47" s="79"/>
      <c r="SN47" s="79"/>
      <c r="SO47" s="79"/>
      <c r="SP47" s="79"/>
      <c r="SQ47" s="79"/>
      <c r="SR47" s="79"/>
      <c r="SS47" s="79"/>
      <c r="ST47" s="79"/>
      <c r="SU47" s="79"/>
      <c r="SV47" s="79"/>
      <c r="SW47" s="79"/>
      <c r="SX47" s="79"/>
      <c r="SY47" s="79"/>
      <c r="SZ47" s="79"/>
      <c r="TA47" s="79"/>
      <c r="TB47" s="79"/>
      <c r="TC47" s="79"/>
      <c r="TD47" s="79"/>
      <c r="TE47" s="79"/>
      <c r="TF47" s="79"/>
      <c r="TG47" s="79"/>
      <c r="TH47" s="79"/>
      <c r="TI47" s="79"/>
      <c r="TJ47" s="79"/>
      <c r="TK47" s="79"/>
      <c r="TL47" s="79"/>
      <c r="TM47" s="79"/>
      <c r="TN47" s="79"/>
      <c r="TO47" s="79"/>
      <c r="TP47" s="79"/>
      <c r="TQ47" s="79"/>
      <c r="TR47" s="79"/>
      <c r="TS47" s="79"/>
      <c r="TT47" s="79"/>
      <c r="TU47" s="79"/>
      <c r="TV47" s="79"/>
      <c r="TW47" s="79"/>
      <c r="TX47" s="79"/>
      <c r="TY47" s="79"/>
      <c r="TZ47" s="79"/>
      <c r="UA47" s="79"/>
      <c r="UB47" s="79"/>
      <c r="UC47" s="79"/>
      <c r="UD47" s="79"/>
      <c r="UE47" s="79"/>
      <c r="UF47" s="79"/>
      <c r="UG47" s="79"/>
      <c r="UH47" s="79"/>
      <c r="UI47" s="79"/>
      <c r="UJ47" s="79"/>
      <c r="UK47" s="79"/>
      <c r="UL47" s="79"/>
      <c r="UM47" s="79"/>
      <c r="UN47" s="79"/>
      <c r="UO47" s="79"/>
      <c r="UP47" s="79"/>
      <c r="UQ47" s="79"/>
      <c r="UR47" s="79"/>
      <c r="US47" s="79"/>
      <c r="UT47" s="79"/>
      <c r="UU47" s="79"/>
      <c r="UV47" s="79"/>
      <c r="UW47" s="79"/>
      <c r="UX47" s="79"/>
      <c r="UY47" s="79"/>
      <c r="UZ47" s="79"/>
      <c r="VA47" s="79"/>
      <c r="VB47" s="79"/>
      <c r="VC47" s="79"/>
      <c r="VD47" s="79"/>
      <c r="VE47" s="79"/>
      <c r="VF47" s="79"/>
      <c r="VG47" s="79"/>
      <c r="VH47" s="79"/>
      <c r="VI47" s="79"/>
      <c r="VJ47" s="79"/>
      <c r="VK47" s="79"/>
      <c r="VL47" s="79"/>
      <c r="VM47" s="79"/>
      <c r="VN47" s="79"/>
      <c r="VO47" s="79"/>
      <c r="VP47" s="79"/>
      <c r="VQ47" s="79"/>
      <c r="VR47" s="79"/>
      <c r="VS47" s="79"/>
      <c r="VT47" s="79"/>
      <c r="VU47" s="79"/>
      <c r="VV47" s="79"/>
      <c r="VW47" s="79"/>
      <c r="VX47" s="79"/>
      <c r="VY47" s="79"/>
      <c r="VZ47" s="79"/>
      <c r="WA47" s="79"/>
      <c r="WB47" s="79"/>
      <c r="WC47" s="79"/>
      <c r="WD47" s="79"/>
      <c r="WE47" s="79"/>
      <c r="WF47" s="79"/>
      <c r="WG47" s="79"/>
      <c r="WH47" s="79"/>
      <c r="WI47" s="79"/>
      <c r="WJ47" s="79"/>
      <c r="WK47" s="79"/>
      <c r="WL47" s="79"/>
      <c r="WM47" s="79"/>
      <c r="WN47" s="79"/>
      <c r="WO47" s="79"/>
      <c r="WP47" s="79"/>
      <c r="WQ47" s="79"/>
      <c r="WR47" s="79"/>
      <c r="WS47" s="79"/>
      <c r="WT47" s="79"/>
      <c r="WU47" s="79"/>
      <c r="WV47" s="79"/>
      <c r="WW47" s="79"/>
      <c r="WX47" s="79"/>
      <c r="WY47" s="79"/>
      <c r="WZ47" s="79"/>
      <c r="XA47" s="79"/>
      <c r="XB47" s="79"/>
      <c r="XC47" s="79"/>
      <c r="XD47" s="79"/>
      <c r="XE47" s="79"/>
      <c r="XF47" s="79"/>
      <c r="XG47" s="79"/>
      <c r="XH47" s="79"/>
      <c r="XI47" s="79"/>
      <c r="XJ47" s="79"/>
      <c r="XK47" s="79"/>
      <c r="XL47" s="79"/>
      <c r="XM47" s="79"/>
      <c r="XN47" s="79"/>
      <c r="XO47" s="79"/>
      <c r="XP47" s="79"/>
      <c r="XQ47" s="79"/>
      <c r="XR47" s="79"/>
      <c r="XS47" s="79"/>
      <c r="XT47" s="79"/>
      <c r="XU47" s="79"/>
      <c r="XV47" s="79"/>
      <c r="XW47" s="79"/>
      <c r="XX47" s="79"/>
      <c r="XY47" s="79"/>
      <c r="XZ47" s="79"/>
      <c r="YA47" s="79"/>
      <c r="YB47" s="79"/>
      <c r="YC47" s="79"/>
      <c r="YD47" s="79"/>
      <c r="YE47" s="79"/>
      <c r="YF47" s="79"/>
      <c r="YG47" s="79"/>
      <c r="YH47" s="79"/>
      <c r="YI47" s="79"/>
      <c r="YJ47" s="79"/>
      <c r="YK47" s="79"/>
      <c r="YL47" s="79"/>
      <c r="YM47" s="79"/>
      <c r="YN47" s="79"/>
      <c r="YO47" s="79"/>
      <c r="YP47" s="79"/>
      <c r="YQ47" s="79"/>
      <c r="YR47" s="79"/>
      <c r="YS47" s="79"/>
      <c r="YT47" s="79"/>
      <c r="YU47" s="79"/>
      <c r="YV47" s="79"/>
      <c r="YW47" s="79"/>
      <c r="YX47" s="79"/>
      <c r="YY47" s="79"/>
      <c r="YZ47" s="79"/>
      <c r="ZA47" s="79"/>
      <c r="ZB47" s="79"/>
      <c r="ZC47" s="79"/>
      <c r="ZD47" s="79"/>
      <c r="ZE47" s="79"/>
      <c r="ZF47" s="79"/>
      <c r="ZG47" s="79"/>
      <c r="ZH47" s="79"/>
      <c r="ZI47" s="79"/>
      <c r="ZJ47" s="79"/>
      <c r="ZK47" s="79"/>
      <c r="ZL47" s="79"/>
      <c r="ZM47" s="79"/>
      <c r="ZN47" s="79"/>
      <c r="ZO47" s="79"/>
      <c r="ZP47" s="79"/>
      <c r="ZQ47" s="79"/>
      <c r="ZR47" s="79"/>
      <c r="ZS47" s="79"/>
      <c r="ZT47" s="79"/>
      <c r="ZU47" s="79"/>
      <c r="ZV47" s="79"/>
      <c r="ZW47" s="79"/>
      <c r="ZX47" s="79"/>
      <c r="ZY47" s="79"/>
      <c r="ZZ47" s="79"/>
      <c r="AAA47" s="79"/>
      <c r="AAB47" s="79"/>
      <c r="AAC47" s="79"/>
      <c r="AAD47" s="79"/>
      <c r="AAE47" s="79"/>
      <c r="AAF47" s="79"/>
      <c r="AAG47" s="79"/>
      <c r="AAH47" s="79"/>
      <c r="AAI47" s="79"/>
      <c r="AAJ47" s="79"/>
      <c r="AAK47" s="79"/>
      <c r="AAL47" s="79"/>
      <c r="AAM47" s="79"/>
      <c r="AAN47" s="79"/>
      <c r="AAO47" s="79"/>
      <c r="AAP47" s="79"/>
      <c r="AAQ47" s="79"/>
      <c r="AAR47" s="79"/>
      <c r="AAS47" s="79"/>
      <c r="AAT47" s="79"/>
      <c r="AAU47" s="79"/>
      <c r="AAV47" s="79"/>
      <c r="AAW47" s="79"/>
      <c r="AAX47" s="79"/>
      <c r="AAY47" s="79"/>
      <c r="AAZ47" s="79"/>
      <c r="ABA47" s="79"/>
      <c r="ABB47" s="79"/>
      <c r="ABC47" s="79"/>
      <c r="ABD47" s="79"/>
      <c r="ABE47" s="79"/>
      <c r="ABF47" s="79"/>
      <c r="ABG47" s="79"/>
      <c r="ABH47" s="79"/>
      <c r="ABI47" s="79"/>
      <c r="ABJ47" s="79"/>
      <c r="ABK47" s="79"/>
      <c r="ABL47" s="79"/>
      <c r="ABM47" s="79"/>
      <c r="ABN47" s="79"/>
      <c r="ABO47" s="79"/>
      <c r="ABP47" s="79"/>
      <c r="ABQ47" s="79"/>
      <c r="ABR47" s="79"/>
      <c r="ABS47" s="79"/>
      <c r="ABT47" s="79"/>
      <c r="ABU47" s="79"/>
      <c r="ABV47" s="79"/>
      <c r="ABW47" s="79"/>
      <c r="ABX47" s="79"/>
      <c r="ABY47" s="79"/>
      <c r="ABZ47" s="79"/>
      <c r="ACA47" s="79"/>
      <c r="ACB47" s="79"/>
      <c r="ACC47" s="79"/>
      <c r="ACD47" s="79"/>
      <c r="ACE47" s="79"/>
      <c r="ACF47" s="79"/>
      <c r="ACG47" s="79"/>
      <c r="ACH47" s="79"/>
      <c r="ACI47" s="79"/>
      <c r="ACJ47" s="79"/>
      <c r="ACK47" s="79"/>
      <c r="ACL47" s="79"/>
      <c r="ACM47" s="79"/>
      <c r="ACN47" s="79"/>
      <c r="ACO47" s="79"/>
      <c r="ACP47" s="79"/>
      <c r="ACQ47" s="79"/>
      <c r="ACR47" s="79"/>
      <c r="ACS47" s="79"/>
      <c r="ACT47" s="79"/>
      <c r="ACU47" s="79"/>
      <c r="ACV47" s="79"/>
      <c r="ACW47" s="79"/>
      <c r="ACX47" s="79"/>
      <c r="ACY47" s="79"/>
      <c r="ACZ47" s="79"/>
      <c r="ADA47" s="79"/>
      <c r="ADB47" s="79"/>
      <c r="ADC47" s="79"/>
      <c r="ADD47" s="79"/>
      <c r="ADE47" s="79"/>
      <c r="ADF47" s="79"/>
      <c r="ADG47" s="79"/>
      <c r="ADH47" s="79"/>
      <c r="ADI47" s="79"/>
      <c r="ADJ47" s="79"/>
      <c r="ADK47" s="79"/>
      <c r="ADL47" s="79"/>
      <c r="ADM47" s="79"/>
      <c r="ADN47" s="79"/>
      <c r="ADO47" s="79"/>
      <c r="ADP47" s="79"/>
      <c r="ADQ47" s="79"/>
      <c r="ADR47" s="79"/>
      <c r="ADS47" s="79"/>
      <c r="ADT47" s="79"/>
      <c r="ADU47" s="79"/>
      <c r="ADV47" s="79"/>
      <c r="ADW47" s="79"/>
      <c r="ADX47" s="79"/>
      <c r="ADY47" s="79"/>
      <c r="ADZ47" s="79"/>
      <c r="AEA47" s="79"/>
      <c r="AEB47" s="79"/>
      <c r="AEC47" s="79"/>
      <c r="AED47" s="79"/>
      <c r="AEE47" s="79"/>
      <c r="AEF47" s="79"/>
      <c r="AEG47" s="79"/>
      <c r="AEH47" s="79"/>
      <c r="AEI47" s="79"/>
      <c r="AEJ47" s="79"/>
      <c r="AEK47" s="79"/>
      <c r="AEL47" s="79"/>
      <c r="AEM47" s="79"/>
      <c r="AEN47" s="79"/>
      <c r="AEO47" s="79"/>
      <c r="AEP47" s="79"/>
      <c r="AEQ47" s="79"/>
      <c r="AER47" s="79"/>
      <c r="AES47" s="79"/>
      <c r="AET47" s="79"/>
      <c r="AEU47" s="79"/>
      <c r="AEV47" s="79"/>
      <c r="AEW47" s="79"/>
      <c r="AEX47" s="79"/>
      <c r="AEY47" s="79"/>
      <c r="AEZ47" s="79"/>
      <c r="AFA47" s="79"/>
      <c r="AFB47" s="79"/>
      <c r="AFC47" s="79"/>
      <c r="AFD47" s="79"/>
      <c r="AFE47" s="79"/>
      <c r="AFF47" s="79"/>
      <c r="AFG47" s="79"/>
      <c r="AFH47" s="79"/>
      <c r="AFI47" s="79"/>
      <c r="AFJ47" s="79"/>
      <c r="AFK47" s="79"/>
      <c r="AFL47" s="79"/>
      <c r="AFM47" s="79"/>
      <c r="AFN47" s="79"/>
      <c r="AFO47" s="79"/>
      <c r="AFP47" s="79"/>
      <c r="AFQ47" s="79"/>
      <c r="AFR47" s="79"/>
      <c r="AFS47" s="79"/>
      <c r="AFT47" s="79"/>
      <c r="AFU47" s="79"/>
      <c r="AFV47" s="79"/>
      <c r="AFW47" s="79"/>
      <c r="AFX47" s="79"/>
      <c r="AFY47" s="79"/>
      <c r="AFZ47" s="79"/>
      <c r="AGA47" s="79"/>
      <c r="AGB47" s="79"/>
      <c r="AGC47" s="79"/>
      <c r="AGD47" s="79"/>
      <c r="AGE47" s="79"/>
      <c r="AGF47" s="79"/>
      <c r="AGG47" s="79"/>
      <c r="AGH47" s="79"/>
      <c r="AGI47" s="79"/>
      <c r="AGJ47" s="79"/>
      <c r="AGK47" s="79"/>
      <c r="AGL47" s="79"/>
      <c r="AGM47" s="79"/>
      <c r="AGN47" s="79"/>
      <c r="AGO47" s="79"/>
      <c r="AGP47" s="79"/>
      <c r="AGQ47" s="79"/>
      <c r="AGR47" s="79"/>
      <c r="AGS47" s="79"/>
      <c r="AGT47" s="79"/>
      <c r="AGU47" s="79"/>
      <c r="AGV47" s="79"/>
      <c r="AGW47" s="79"/>
      <c r="AGX47" s="79"/>
      <c r="AGY47" s="79"/>
      <c r="AGZ47" s="79"/>
      <c r="AHA47" s="79"/>
      <c r="AHB47" s="79"/>
      <c r="AHC47" s="79"/>
      <c r="AHD47" s="79"/>
      <c r="AHE47" s="79"/>
      <c r="AHF47" s="79"/>
      <c r="AHG47" s="79"/>
      <c r="AHH47" s="79"/>
      <c r="AHI47" s="79"/>
      <c r="AHJ47" s="79"/>
      <c r="AHK47" s="79"/>
      <c r="AHL47" s="79"/>
      <c r="AHM47" s="79"/>
      <c r="AHN47" s="79"/>
      <c r="AHO47" s="79"/>
      <c r="AHP47" s="79"/>
      <c r="AHQ47" s="79"/>
      <c r="AHR47" s="79"/>
      <c r="AHS47" s="79"/>
      <c r="AHT47" s="79"/>
      <c r="AHU47" s="79"/>
      <c r="AHV47" s="79"/>
      <c r="AHW47" s="79"/>
      <c r="AHX47" s="79"/>
      <c r="AHY47" s="79"/>
      <c r="AHZ47" s="79"/>
      <c r="AIA47" s="79"/>
      <c r="AIB47" s="79"/>
      <c r="AIC47" s="79"/>
      <c r="AID47" s="79"/>
      <c r="AIE47" s="79"/>
      <c r="AIF47" s="79"/>
      <c r="AIG47" s="79"/>
      <c r="AIH47" s="79"/>
      <c r="AII47" s="79"/>
      <c r="AIJ47" s="79"/>
      <c r="AIK47" s="79"/>
      <c r="AIL47" s="79"/>
      <c r="AIM47" s="79"/>
      <c r="AIN47" s="79"/>
      <c r="AIO47" s="79"/>
      <c r="AIP47" s="79"/>
      <c r="AIQ47" s="79"/>
      <c r="AIR47" s="79"/>
      <c r="AIS47" s="79"/>
      <c r="AIT47" s="79"/>
      <c r="AIU47" s="79"/>
      <c r="AIV47" s="79"/>
      <c r="AIW47" s="79"/>
      <c r="AIX47" s="79"/>
      <c r="AIY47" s="79"/>
      <c r="AIZ47" s="79"/>
      <c r="AJA47" s="79"/>
      <c r="AJB47" s="79"/>
      <c r="AJC47" s="79"/>
      <c r="AJD47" s="79"/>
      <c r="AJE47" s="79"/>
      <c r="AJF47" s="79"/>
      <c r="AJG47" s="79"/>
      <c r="AJH47" s="79"/>
      <c r="AJI47" s="79"/>
      <c r="AJJ47" s="79"/>
      <c r="AJK47" s="79"/>
      <c r="AJL47" s="79"/>
      <c r="AJM47" s="79"/>
      <c r="AJN47" s="79"/>
      <c r="AJO47" s="79"/>
      <c r="AJP47" s="79"/>
      <c r="AJQ47" s="79"/>
      <c r="AJR47" s="79"/>
      <c r="AJS47" s="79"/>
      <c r="AJT47" s="79"/>
      <c r="AJU47" s="79"/>
      <c r="AJV47" s="79"/>
      <c r="AJW47" s="79"/>
      <c r="AJX47" s="79"/>
      <c r="AJY47" s="79"/>
      <c r="AJZ47" s="79"/>
      <c r="AKA47" s="79"/>
      <c r="AKB47" s="79"/>
      <c r="AKC47" s="79"/>
      <c r="AKD47" s="79"/>
      <c r="AKE47" s="79"/>
      <c r="AKF47" s="79"/>
      <c r="AKG47" s="79"/>
      <c r="AKH47" s="79"/>
      <c r="AKI47" s="79"/>
      <c r="AKJ47" s="79"/>
      <c r="AKK47" s="79"/>
      <c r="AKL47" s="79"/>
      <c r="AKM47" s="79"/>
      <c r="AKN47" s="79"/>
      <c r="AKO47" s="79"/>
      <c r="AKP47" s="79"/>
      <c r="AKQ47" s="79"/>
      <c r="AKR47" s="79"/>
      <c r="AKS47" s="79"/>
      <c r="AKT47" s="79"/>
      <c r="AKU47" s="79"/>
      <c r="AKV47" s="79"/>
      <c r="AKW47" s="79"/>
      <c r="AKX47" s="79"/>
      <c r="AKY47" s="79"/>
      <c r="AKZ47" s="79"/>
      <c r="ALA47" s="79"/>
      <c r="ALB47" s="79"/>
      <c r="ALC47" s="79"/>
      <c r="ALD47" s="79"/>
      <c r="ALE47" s="79"/>
      <c r="ALF47" s="79"/>
      <c r="ALG47" s="79"/>
      <c r="ALH47" s="79"/>
      <c r="ALI47" s="79"/>
      <c r="ALJ47" s="79"/>
      <c r="ALK47" s="79"/>
      <c r="ALL47" s="79"/>
      <c r="ALM47" s="79"/>
      <c r="ALN47" s="79"/>
      <c r="ALO47" s="79"/>
      <c r="ALP47" s="79"/>
      <c r="ALQ47" s="79"/>
      <c r="ALR47" s="79"/>
      <c r="ALS47" s="79"/>
      <c r="ALT47" s="79"/>
      <c r="ALU47" s="79"/>
      <c r="ALV47" s="79"/>
      <c r="ALW47" s="79"/>
      <c r="ALX47" s="79"/>
      <c r="ALY47" s="79"/>
      <c r="ALZ47" s="79"/>
      <c r="AMA47" s="79"/>
      <c r="AMB47" s="79"/>
      <c r="AMC47" s="79"/>
      <c r="AMD47" s="79"/>
      <c r="AME47" s="79"/>
      <c r="AMF47" s="79"/>
      <c r="AMG47" s="79"/>
      <c r="AMH47" s="79"/>
      <c r="AMI47" s="79"/>
      <c r="AMJ47" s="79"/>
      <c r="AMK47" s="79"/>
      <c r="AML47" s="79"/>
      <c r="AMM47" s="79"/>
      <c r="AMN47" s="79"/>
    </row>
    <row r="48" spans="1:1028" s="439" customFormat="1">
      <c r="A48" s="445"/>
      <c r="B48" s="441"/>
      <c r="C48" s="401"/>
      <c r="D48" s="401"/>
      <c r="E48" s="445"/>
      <c r="F48" s="64"/>
      <c r="G48" s="441"/>
      <c r="H48" s="79"/>
      <c r="I48" s="445"/>
      <c r="J48" s="64"/>
      <c r="K48" s="441"/>
      <c r="L48" s="79"/>
      <c r="M48" s="445"/>
      <c r="N48" s="64"/>
      <c r="O48" s="441"/>
      <c r="P48" s="441"/>
      <c r="Q48" s="79"/>
      <c r="R48" s="79"/>
      <c r="S48" s="79"/>
      <c r="T48" s="79"/>
      <c r="U48" s="79"/>
      <c r="V48" s="79"/>
      <c r="W48" s="79"/>
      <c r="X48" s="79"/>
      <c r="Y48" s="79"/>
      <c r="Z48" s="79"/>
      <c r="AA48" s="79"/>
      <c r="AB48" s="79"/>
      <c r="AC48" s="79"/>
      <c r="AD48" s="79"/>
      <c r="AE48" s="79"/>
      <c r="AF48" s="79"/>
      <c r="AG48" s="79"/>
      <c r="AH48" s="79"/>
      <c r="AI48" s="79"/>
      <c r="AJ48" s="79"/>
      <c r="AK48" s="79"/>
      <c r="AL48" s="79"/>
      <c r="AM48" s="79"/>
      <c r="AN48" s="79"/>
      <c r="AO48" s="79"/>
      <c r="AP48" s="79"/>
      <c r="AQ48" s="79"/>
      <c r="AR48" s="79"/>
      <c r="AS48" s="79"/>
      <c r="AT48" s="79"/>
      <c r="AU48" s="79"/>
      <c r="AV48" s="79"/>
      <c r="AW48" s="79"/>
      <c r="AX48" s="79"/>
      <c r="AY48" s="79"/>
      <c r="AZ48" s="79"/>
      <c r="BA48" s="79"/>
      <c r="BB48" s="79"/>
      <c r="BC48" s="79"/>
      <c r="BD48" s="79"/>
      <c r="BE48" s="79"/>
      <c r="BF48" s="79"/>
      <c r="BG48" s="79"/>
      <c r="BH48" s="79"/>
      <c r="BI48" s="79"/>
      <c r="BJ48" s="79"/>
      <c r="BK48" s="79"/>
      <c r="BL48" s="79"/>
      <c r="BM48" s="79"/>
      <c r="BN48" s="79"/>
      <c r="BO48" s="79"/>
      <c r="BP48" s="79"/>
      <c r="BQ48" s="79"/>
      <c r="BR48" s="79"/>
      <c r="BS48" s="79"/>
      <c r="BT48" s="79"/>
      <c r="BU48" s="79"/>
      <c r="BV48" s="79"/>
      <c r="BW48" s="79"/>
      <c r="BX48" s="79"/>
      <c r="BY48" s="79"/>
      <c r="BZ48" s="79"/>
      <c r="CA48" s="79"/>
      <c r="CB48" s="79"/>
      <c r="CC48" s="79"/>
      <c r="CD48" s="79"/>
      <c r="CE48" s="79"/>
      <c r="CF48" s="79"/>
      <c r="CG48" s="79"/>
      <c r="CH48" s="79"/>
      <c r="CI48" s="79"/>
      <c r="CJ48" s="79"/>
      <c r="CK48" s="79"/>
      <c r="CL48" s="79"/>
      <c r="CM48" s="79"/>
      <c r="CN48" s="79"/>
      <c r="CO48" s="79"/>
      <c r="CP48" s="79"/>
      <c r="CQ48" s="79"/>
      <c r="CR48" s="79"/>
      <c r="CS48" s="79"/>
      <c r="CT48" s="79"/>
      <c r="CU48" s="79"/>
      <c r="CV48" s="79"/>
      <c r="CW48" s="79"/>
      <c r="CX48" s="79"/>
      <c r="CY48" s="79"/>
      <c r="CZ48" s="79"/>
      <c r="DA48" s="79"/>
      <c r="DB48" s="79"/>
      <c r="DC48" s="79"/>
      <c r="DD48" s="79"/>
      <c r="DE48" s="79"/>
      <c r="DF48" s="79"/>
      <c r="DG48" s="79"/>
      <c r="DH48" s="79"/>
      <c r="DI48" s="79"/>
      <c r="DJ48" s="79"/>
      <c r="DK48" s="79"/>
      <c r="DL48" s="79"/>
      <c r="DM48" s="79"/>
      <c r="DN48" s="79"/>
      <c r="DO48" s="79"/>
      <c r="DP48" s="79"/>
      <c r="DQ48" s="79"/>
      <c r="DR48" s="79"/>
      <c r="DS48" s="79"/>
      <c r="DT48" s="79"/>
      <c r="DU48" s="79"/>
      <c r="DV48" s="79"/>
      <c r="DW48" s="79"/>
      <c r="DX48" s="79"/>
      <c r="DY48" s="79"/>
      <c r="DZ48" s="79"/>
      <c r="EA48" s="79"/>
      <c r="EB48" s="79"/>
      <c r="EC48" s="79"/>
      <c r="ED48" s="79"/>
      <c r="EE48" s="79"/>
      <c r="EF48" s="79"/>
      <c r="EG48" s="79"/>
      <c r="EH48" s="79"/>
      <c r="EI48" s="79"/>
      <c r="EJ48" s="79"/>
      <c r="EK48" s="79"/>
      <c r="EL48" s="79"/>
      <c r="EM48" s="79"/>
      <c r="EN48" s="79"/>
      <c r="EO48" s="79"/>
      <c r="EP48" s="79"/>
      <c r="EQ48" s="79"/>
      <c r="ER48" s="79"/>
      <c r="ES48" s="79"/>
      <c r="ET48" s="79"/>
      <c r="EU48" s="79"/>
      <c r="EV48" s="79"/>
      <c r="EW48" s="79"/>
      <c r="EX48" s="79"/>
      <c r="EY48" s="79"/>
      <c r="EZ48" s="79"/>
      <c r="FA48" s="79"/>
      <c r="FB48" s="79"/>
      <c r="FC48" s="79"/>
      <c r="FD48" s="79"/>
      <c r="FE48" s="79"/>
      <c r="FF48" s="79"/>
      <c r="FG48" s="79"/>
      <c r="FH48" s="79"/>
      <c r="FI48" s="79"/>
      <c r="FJ48" s="79"/>
      <c r="FK48" s="79"/>
      <c r="FL48" s="79"/>
      <c r="FM48" s="79"/>
      <c r="FN48" s="79"/>
      <c r="FO48" s="79"/>
      <c r="FP48" s="79"/>
      <c r="FQ48" s="79"/>
      <c r="FR48" s="79"/>
      <c r="FS48" s="79"/>
      <c r="FT48" s="79"/>
      <c r="FU48" s="79"/>
      <c r="FV48" s="79"/>
      <c r="FW48" s="79"/>
      <c r="FX48" s="79"/>
      <c r="FY48" s="79"/>
      <c r="FZ48" s="79"/>
      <c r="GA48" s="79"/>
      <c r="GB48" s="79"/>
      <c r="GC48" s="79"/>
      <c r="GD48" s="79"/>
      <c r="GE48" s="79"/>
      <c r="GF48" s="79"/>
      <c r="GG48" s="79"/>
      <c r="GH48" s="79"/>
      <c r="GI48" s="79"/>
      <c r="GJ48" s="79"/>
      <c r="GK48" s="79"/>
      <c r="GL48" s="79"/>
      <c r="GM48" s="79"/>
      <c r="GN48" s="79"/>
      <c r="GO48" s="79"/>
      <c r="GP48" s="79"/>
      <c r="GQ48" s="79"/>
      <c r="GR48" s="79"/>
      <c r="GS48" s="79"/>
      <c r="GT48" s="79"/>
      <c r="GU48" s="79"/>
      <c r="GV48" s="79"/>
      <c r="GW48" s="79"/>
      <c r="GX48" s="79"/>
      <c r="GY48" s="79"/>
      <c r="GZ48" s="79"/>
      <c r="HA48" s="79"/>
      <c r="HB48" s="79"/>
      <c r="HC48" s="79"/>
      <c r="HD48" s="79"/>
      <c r="HE48" s="79"/>
      <c r="HF48" s="79"/>
      <c r="HG48" s="79"/>
      <c r="HH48" s="79"/>
      <c r="HI48" s="79"/>
      <c r="HJ48" s="79"/>
      <c r="HK48" s="79"/>
      <c r="HL48" s="79"/>
      <c r="HM48" s="79"/>
      <c r="HN48" s="79"/>
      <c r="HO48" s="79"/>
      <c r="HP48" s="79"/>
      <c r="HQ48" s="79"/>
      <c r="HR48" s="79"/>
      <c r="HS48" s="79"/>
      <c r="HT48" s="79"/>
      <c r="HU48" s="79"/>
      <c r="HV48" s="79"/>
      <c r="HW48" s="79"/>
      <c r="HX48" s="79"/>
      <c r="HY48" s="79"/>
      <c r="HZ48" s="79"/>
      <c r="IA48" s="79"/>
      <c r="IB48" s="79"/>
      <c r="IC48" s="79"/>
      <c r="ID48" s="79"/>
      <c r="IE48" s="79"/>
      <c r="IF48" s="79"/>
      <c r="IG48" s="79"/>
      <c r="IH48" s="79"/>
      <c r="II48" s="79"/>
      <c r="IJ48" s="79"/>
      <c r="IK48" s="79"/>
      <c r="IL48" s="79"/>
      <c r="IM48" s="79"/>
      <c r="IN48" s="79"/>
      <c r="IO48" s="79"/>
      <c r="IP48" s="79"/>
      <c r="IQ48" s="79"/>
      <c r="IR48" s="79"/>
      <c r="IS48" s="79"/>
      <c r="IT48" s="79"/>
      <c r="IU48" s="79"/>
      <c r="IV48" s="79"/>
      <c r="IW48" s="79"/>
      <c r="IX48" s="79"/>
      <c r="IY48" s="79"/>
      <c r="IZ48" s="79"/>
      <c r="JA48" s="79"/>
      <c r="JB48" s="79"/>
      <c r="JC48" s="79"/>
      <c r="JD48" s="79"/>
      <c r="JE48" s="79"/>
      <c r="JF48" s="79"/>
      <c r="JG48" s="79"/>
      <c r="JH48" s="79"/>
      <c r="JI48" s="79"/>
      <c r="JJ48" s="79"/>
      <c r="JK48" s="79"/>
      <c r="JL48" s="79"/>
      <c r="JM48" s="79"/>
      <c r="JN48" s="79"/>
      <c r="JO48" s="79"/>
      <c r="JP48" s="79"/>
      <c r="JQ48" s="79"/>
      <c r="JR48" s="79"/>
      <c r="JS48" s="79"/>
      <c r="JT48" s="79"/>
      <c r="JU48" s="79"/>
      <c r="JV48" s="79"/>
      <c r="JW48" s="79"/>
      <c r="JX48" s="79"/>
      <c r="JY48" s="79"/>
      <c r="JZ48" s="79"/>
      <c r="KA48" s="79"/>
      <c r="KB48" s="79"/>
      <c r="KC48" s="79"/>
      <c r="KD48" s="79"/>
      <c r="KE48" s="79"/>
      <c r="KF48" s="79"/>
      <c r="KG48" s="79"/>
      <c r="KH48" s="79"/>
      <c r="KI48" s="79"/>
      <c r="KJ48" s="79"/>
      <c r="KK48" s="79"/>
      <c r="KL48" s="79"/>
      <c r="KM48" s="79"/>
      <c r="KN48" s="79"/>
      <c r="KO48" s="79"/>
      <c r="KP48" s="79"/>
      <c r="KQ48" s="79"/>
      <c r="KR48" s="79"/>
      <c r="KS48" s="79"/>
      <c r="KT48" s="79"/>
      <c r="KU48" s="79"/>
      <c r="KV48" s="79"/>
      <c r="KW48" s="79"/>
      <c r="KX48" s="79"/>
      <c r="KY48" s="79"/>
      <c r="KZ48" s="79"/>
      <c r="LA48" s="79"/>
      <c r="LB48" s="79"/>
      <c r="LC48" s="79"/>
      <c r="LD48" s="79"/>
      <c r="LE48" s="79"/>
      <c r="LF48" s="79"/>
      <c r="LG48" s="79"/>
      <c r="LH48" s="79"/>
      <c r="LI48" s="79"/>
      <c r="LJ48" s="79"/>
      <c r="LK48" s="79"/>
      <c r="LL48" s="79"/>
      <c r="LM48" s="79"/>
      <c r="LN48" s="79"/>
      <c r="LO48" s="79"/>
      <c r="LP48" s="79"/>
      <c r="LQ48" s="79"/>
      <c r="LR48" s="79"/>
      <c r="LS48" s="79"/>
      <c r="LT48" s="79"/>
      <c r="LU48" s="79"/>
      <c r="LV48" s="79"/>
      <c r="LW48" s="79"/>
      <c r="LX48" s="79"/>
      <c r="LY48" s="79"/>
      <c r="LZ48" s="79"/>
      <c r="MA48" s="79"/>
      <c r="MB48" s="79"/>
      <c r="MC48" s="79"/>
      <c r="MD48" s="79"/>
      <c r="ME48" s="79"/>
      <c r="MF48" s="79"/>
      <c r="MG48" s="79"/>
      <c r="MH48" s="79"/>
      <c r="MI48" s="79"/>
      <c r="MJ48" s="79"/>
      <c r="MK48" s="79"/>
      <c r="ML48" s="79"/>
      <c r="MM48" s="79"/>
      <c r="MN48" s="79"/>
      <c r="MO48" s="79"/>
      <c r="MP48" s="79"/>
      <c r="MQ48" s="79"/>
      <c r="MR48" s="79"/>
      <c r="MS48" s="79"/>
      <c r="MT48" s="79"/>
      <c r="MU48" s="79"/>
      <c r="MV48" s="79"/>
      <c r="MW48" s="79"/>
      <c r="MX48" s="79"/>
      <c r="MY48" s="79"/>
      <c r="MZ48" s="79"/>
      <c r="NA48" s="79"/>
      <c r="NB48" s="79"/>
      <c r="NC48" s="79"/>
      <c r="ND48" s="79"/>
      <c r="NE48" s="79"/>
      <c r="NF48" s="79"/>
      <c r="NG48" s="79"/>
      <c r="NH48" s="79"/>
      <c r="NI48" s="79"/>
      <c r="NJ48" s="79"/>
      <c r="NK48" s="79"/>
      <c r="NL48" s="79"/>
      <c r="NM48" s="79"/>
      <c r="NN48" s="79"/>
      <c r="NO48" s="79"/>
      <c r="NP48" s="79"/>
      <c r="NQ48" s="79"/>
      <c r="NR48" s="79"/>
      <c r="NS48" s="79"/>
      <c r="NT48" s="79"/>
      <c r="NU48" s="79"/>
      <c r="NV48" s="79"/>
      <c r="NW48" s="79"/>
      <c r="NX48" s="79"/>
      <c r="NY48" s="79"/>
      <c r="NZ48" s="79"/>
      <c r="OA48" s="79"/>
      <c r="OB48" s="79"/>
      <c r="OC48" s="79"/>
      <c r="OD48" s="79"/>
      <c r="OE48" s="79"/>
      <c r="OF48" s="79"/>
      <c r="OG48" s="79"/>
      <c r="OH48" s="79"/>
      <c r="OI48" s="79"/>
      <c r="OJ48" s="79"/>
      <c r="OK48" s="79"/>
      <c r="OL48" s="79"/>
      <c r="OM48" s="79"/>
      <c r="ON48" s="79"/>
      <c r="OO48" s="79"/>
      <c r="OP48" s="79"/>
      <c r="OQ48" s="79"/>
      <c r="OR48" s="79"/>
      <c r="OS48" s="79"/>
      <c r="OT48" s="79"/>
      <c r="OU48" s="79"/>
      <c r="OV48" s="79"/>
      <c r="OW48" s="79"/>
      <c r="OX48" s="79"/>
      <c r="OY48" s="79"/>
      <c r="OZ48" s="79"/>
      <c r="PA48" s="79"/>
      <c r="PB48" s="79"/>
      <c r="PC48" s="79"/>
      <c r="PD48" s="79"/>
      <c r="PE48" s="79"/>
      <c r="PF48" s="79"/>
      <c r="PG48" s="79"/>
      <c r="PH48" s="79"/>
      <c r="PI48" s="79"/>
      <c r="PJ48" s="79"/>
      <c r="PK48" s="79"/>
      <c r="PL48" s="79"/>
      <c r="PM48" s="79"/>
      <c r="PN48" s="79"/>
      <c r="PO48" s="79"/>
      <c r="PP48" s="79"/>
      <c r="PQ48" s="79"/>
      <c r="PR48" s="79"/>
      <c r="PS48" s="79"/>
      <c r="PT48" s="79"/>
      <c r="PU48" s="79"/>
      <c r="PV48" s="79"/>
      <c r="PW48" s="79"/>
      <c r="PX48" s="79"/>
      <c r="PY48" s="79"/>
      <c r="PZ48" s="79"/>
      <c r="QA48" s="79"/>
      <c r="QB48" s="79"/>
      <c r="QC48" s="79"/>
      <c r="QD48" s="79"/>
      <c r="QE48" s="79"/>
      <c r="QF48" s="79"/>
      <c r="QG48" s="79"/>
      <c r="QH48" s="79"/>
      <c r="QI48" s="79"/>
      <c r="QJ48" s="79"/>
      <c r="QK48" s="79"/>
      <c r="QL48" s="79"/>
      <c r="QM48" s="79"/>
      <c r="QN48" s="79"/>
      <c r="QO48" s="79"/>
      <c r="QP48" s="79"/>
      <c r="QQ48" s="79"/>
      <c r="QR48" s="79"/>
      <c r="QS48" s="79"/>
      <c r="QT48" s="79"/>
      <c r="QU48" s="79"/>
      <c r="QV48" s="79"/>
      <c r="QW48" s="79"/>
      <c r="QX48" s="79"/>
      <c r="QY48" s="79"/>
      <c r="QZ48" s="79"/>
      <c r="RA48" s="79"/>
      <c r="RB48" s="79"/>
      <c r="RC48" s="79"/>
      <c r="RD48" s="79"/>
      <c r="RE48" s="79"/>
      <c r="RF48" s="79"/>
      <c r="RG48" s="79"/>
      <c r="RH48" s="79"/>
      <c r="RI48" s="79"/>
      <c r="RJ48" s="79"/>
      <c r="RK48" s="79"/>
      <c r="RL48" s="79"/>
      <c r="RM48" s="79"/>
      <c r="RN48" s="79"/>
      <c r="RO48" s="79"/>
      <c r="RP48" s="79"/>
      <c r="RQ48" s="79"/>
      <c r="RR48" s="79"/>
      <c r="RS48" s="79"/>
      <c r="RT48" s="79"/>
      <c r="RU48" s="79"/>
      <c r="RV48" s="79"/>
      <c r="RW48" s="79"/>
      <c r="RX48" s="79"/>
      <c r="RY48" s="79"/>
      <c r="RZ48" s="79"/>
      <c r="SA48" s="79"/>
      <c r="SB48" s="79"/>
      <c r="SC48" s="79"/>
      <c r="SD48" s="79"/>
      <c r="SE48" s="79"/>
      <c r="SF48" s="79"/>
      <c r="SG48" s="79"/>
      <c r="SH48" s="79"/>
      <c r="SI48" s="79"/>
      <c r="SJ48" s="79"/>
      <c r="SK48" s="79"/>
      <c r="SL48" s="79"/>
      <c r="SM48" s="79"/>
      <c r="SN48" s="79"/>
      <c r="SO48" s="79"/>
      <c r="SP48" s="79"/>
      <c r="SQ48" s="79"/>
      <c r="SR48" s="79"/>
      <c r="SS48" s="79"/>
      <c r="ST48" s="79"/>
      <c r="SU48" s="79"/>
      <c r="SV48" s="79"/>
      <c r="SW48" s="79"/>
      <c r="SX48" s="79"/>
      <c r="SY48" s="79"/>
      <c r="SZ48" s="79"/>
      <c r="TA48" s="79"/>
      <c r="TB48" s="79"/>
      <c r="TC48" s="79"/>
      <c r="TD48" s="79"/>
      <c r="TE48" s="79"/>
      <c r="TF48" s="79"/>
      <c r="TG48" s="79"/>
      <c r="TH48" s="79"/>
      <c r="TI48" s="79"/>
      <c r="TJ48" s="79"/>
      <c r="TK48" s="79"/>
      <c r="TL48" s="79"/>
      <c r="TM48" s="79"/>
      <c r="TN48" s="79"/>
      <c r="TO48" s="79"/>
      <c r="TP48" s="79"/>
      <c r="TQ48" s="79"/>
      <c r="TR48" s="79"/>
      <c r="TS48" s="79"/>
      <c r="TT48" s="79"/>
      <c r="TU48" s="79"/>
      <c r="TV48" s="79"/>
      <c r="TW48" s="79"/>
      <c r="TX48" s="79"/>
      <c r="TY48" s="79"/>
      <c r="TZ48" s="79"/>
      <c r="UA48" s="79"/>
      <c r="UB48" s="79"/>
      <c r="UC48" s="79"/>
      <c r="UD48" s="79"/>
      <c r="UE48" s="79"/>
      <c r="UF48" s="79"/>
      <c r="UG48" s="79"/>
      <c r="UH48" s="79"/>
      <c r="UI48" s="79"/>
      <c r="UJ48" s="79"/>
      <c r="UK48" s="79"/>
      <c r="UL48" s="79"/>
      <c r="UM48" s="79"/>
      <c r="UN48" s="79"/>
      <c r="UO48" s="79"/>
      <c r="UP48" s="79"/>
      <c r="UQ48" s="79"/>
      <c r="UR48" s="79"/>
      <c r="US48" s="79"/>
      <c r="UT48" s="79"/>
      <c r="UU48" s="79"/>
      <c r="UV48" s="79"/>
      <c r="UW48" s="79"/>
      <c r="UX48" s="79"/>
      <c r="UY48" s="79"/>
      <c r="UZ48" s="79"/>
      <c r="VA48" s="79"/>
      <c r="VB48" s="79"/>
      <c r="VC48" s="79"/>
      <c r="VD48" s="79"/>
      <c r="VE48" s="79"/>
      <c r="VF48" s="79"/>
      <c r="VG48" s="79"/>
      <c r="VH48" s="79"/>
      <c r="VI48" s="79"/>
      <c r="VJ48" s="79"/>
      <c r="VK48" s="79"/>
      <c r="VL48" s="79"/>
      <c r="VM48" s="79"/>
      <c r="VN48" s="79"/>
      <c r="VO48" s="79"/>
      <c r="VP48" s="79"/>
      <c r="VQ48" s="79"/>
      <c r="VR48" s="79"/>
      <c r="VS48" s="79"/>
      <c r="VT48" s="79"/>
      <c r="VU48" s="79"/>
      <c r="VV48" s="79"/>
      <c r="VW48" s="79"/>
      <c r="VX48" s="79"/>
      <c r="VY48" s="79"/>
      <c r="VZ48" s="79"/>
      <c r="WA48" s="79"/>
      <c r="WB48" s="79"/>
      <c r="WC48" s="79"/>
      <c r="WD48" s="79"/>
      <c r="WE48" s="79"/>
      <c r="WF48" s="79"/>
      <c r="WG48" s="79"/>
      <c r="WH48" s="79"/>
      <c r="WI48" s="79"/>
      <c r="WJ48" s="79"/>
      <c r="WK48" s="79"/>
      <c r="WL48" s="79"/>
      <c r="WM48" s="79"/>
      <c r="WN48" s="79"/>
      <c r="WO48" s="79"/>
      <c r="WP48" s="79"/>
      <c r="WQ48" s="79"/>
      <c r="WR48" s="79"/>
      <c r="WS48" s="79"/>
      <c r="WT48" s="79"/>
      <c r="WU48" s="79"/>
      <c r="WV48" s="79"/>
      <c r="WW48" s="79"/>
      <c r="WX48" s="79"/>
      <c r="WY48" s="79"/>
      <c r="WZ48" s="79"/>
      <c r="XA48" s="79"/>
      <c r="XB48" s="79"/>
      <c r="XC48" s="79"/>
      <c r="XD48" s="79"/>
      <c r="XE48" s="79"/>
      <c r="XF48" s="79"/>
      <c r="XG48" s="79"/>
      <c r="XH48" s="79"/>
      <c r="XI48" s="79"/>
      <c r="XJ48" s="79"/>
      <c r="XK48" s="79"/>
      <c r="XL48" s="79"/>
      <c r="XM48" s="79"/>
      <c r="XN48" s="79"/>
      <c r="XO48" s="79"/>
      <c r="XP48" s="79"/>
      <c r="XQ48" s="79"/>
      <c r="XR48" s="79"/>
      <c r="XS48" s="79"/>
      <c r="XT48" s="79"/>
      <c r="XU48" s="79"/>
      <c r="XV48" s="79"/>
      <c r="XW48" s="79"/>
      <c r="XX48" s="79"/>
      <c r="XY48" s="79"/>
      <c r="XZ48" s="79"/>
      <c r="YA48" s="79"/>
      <c r="YB48" s="79"/>
      <c r="YC48" s="79"/>
      <c r="YD48" s="79"/>
      <c r="YE48" s="79"/>
      <c r="YF48" s="79"/>
      <c r="YG48" s="79"/>
      <c r="YH48" s="79"/>
      <c r="YI48" s="79"/>
      <c r="YJ48" s="79"/>
      <c r="YK48" s="79"/>
      <c r="YL48" s="79"/>
      <c r="YM48" s="79"/>
      <c r="YN48" s="79"/>
      <c r="YO48" s="79"/>
      <c r="YP48" s="79"/>
      <c r="YQ48" s="79"/>
      <c r="YR48" s="79"/>
      <c r="YS48" s="79"/>
      <c r="YT48" s="79"/>
      <c r="YU48" s="79"/>
      <c r="YV48" s="79"/>
      <c r="YW48" s="79"/>
      <c r="YX48" s="79"/>
      <c r="YY48" s="79"/>
      <c r="YZ48" s="79"/>
      <c r="ZA48" s="79"/>
      <c r="ZB48" s="79"/>
      <c r="ZC48" s="79"/>
      <c r="ZD48" s="79"/>
      <c r="ZE48" s="79"/>
      <c r="ZF48" s="79"/>
      <c r="ZG48" s="79"/>
      <c r="ZH48" s="79"/>
      <c r="ZI48" s="79"/>
      <c r="ZJ48" s="79"/>
      <c r="ZK48" s="79"/>
      <c r="ZL48" s="79"/>
      <c r="ZM48" s="79"/>
      <c r="ZN48" s="79"/>
      <c r="ZO48" s="79"/>
      <c r="ZP48" s="79"/>
      <c r="ZQ48" s="79"/>
      <c r="ZR48" s="79"/>
      <c r="ZS48" s="79"/>
      <c r="ZT48" s="79"/>
      <c r="ZU48" s="79"/>
      <c r="ZV48" s="79"/>
      <c r="ZW48" s="79"/>
      <c r="ZX48" s="79"/>
      <c r="ZY48" s="79"/>
      <c r="ZZ48" s="79"/>
      <c r="AAA48" s="79"/>
      <c r="AAB48" s="79"/>
      <c r="AAC48" s="79"/>
      <c r="AAD48" s="79"/>
      <c r="AAE48" s="79"/>
      <c r="AAF48" s="79"/>
      <c r="AAG48" s="79"/>
      <c r="AAH48" s="79"/>
      <c r="AAI48" s="79"/>
      <c r="AAJ48" s="79"/>
      <c r="AAK48" s="79"/>
      <c r="AAL48" s="79"/>
      <c r="AAM48" s="79"/>
      <c r="AAN48" s="79"/>
      <c r="AAO48" s="79"/>
      <c r="AAP48" s="79"/>
      <c r="AAQ48" s="79"/>
      <c r="AAR48" s="79"/>
      <c r="AAS48" s="79"/>
      <c r="AAT48" s="79"/>
      <c r="AAU48" s="79"/>
      <c r="AAV48" s="79"/>
      <c r="AAW48" s="79"/>
      <c r="AAX48" s="79"/>
      <c r="AAY48" s="79"/>
      <c r="AAZ48" s="79"/>
      <c r="ABA48" s="79"/>
      <c r="ABB48" s="79"/>
      <c r="ABC48" s="79"/>
      <c r="ABD48" s="79"/>
      <c r="ABE48" s="79"/>
      <c r="ABF48" s="79"/>
      <c r="ABG48" s="79"/>
      <c r="ABH48" s="79"/>
      <c r="ABI48" s="79"/>
      <c r="ABJ48" s="79"/>
      <c r="ABK48" s="79"/>
      <c r="ABL48" s="79"/>
      <c r="ABM48" s="79"/>
      <c r="ABN48" s="79"/>
      <c r="ABO48" s="79"/>
      <c r="ABP48" s="79"/>
      <c r="ABQ48" s="79"/>
      <c r="ABR48" s="79"/>
      <c r="ABS48" s="79"/>
      <c r="ABT48" s="79"/>
      <c r="ABU48" s="79"/>
      <c r="ABV48" s="79"/>
      <c r="ABW48" s="79"/>
      <c r="ABX48" s="79"/>
      <c r="ABY48" s="79"/>
      <c r="ABZ48" s="79"/>
      <c r="ACA48" s="79"/>
      <c r="ACB48" s="79"/>
      <c r="ACC48" s="79"/>
      <c r="ACD48" s="79"/>
      <c r="ACE48" s="79"/>
      <c r="ACF48" s="79"/>
      <c r="ACG48" s="79"/>
      <c r="ACH48" s="79"/>
      <c r="ACI48" s="79"/>
      <c r="ACJ48" s="79"/>
      <c r="ACK48" s="79"/>
      <c r="ACL48" s="79"/>
      <c r="ACM48" s="79"/>
      <c r="ACN48" s="79"/>
      <c r="ACO48" s="79"/>
      <c r="ACP48" s="79"/>
      <c r="ACQ48" s="79"/>
      <c r="ACR48" s="79"/>
      <c r="ACS48" s="79"/>
      <c r="ACT48" s="79"/>
      <c r="ACU48" s="79"/>
      <c r="ACV48" s="79"/>
      <c r="ACW48" s="79"/>
      <c r="ACX48" s="79"/>
      <c r="ACY48" s="79"/>
      <c r="ACZ48" s="79"/>
      <c r="ADA48" s="79"/>
      <c r="ADB48" s="79"/>
      <c r="ADC48" s="79"/>
      <c r="ADD48" s="79"/>
      <c r="ADE48" s="79"/>
      <c r="ADF48" s="79"/>
      <c r="ADG48" s="79"/>
      <c r="ADH48" s="79"/>
      <c r="ADI48" s="79"/>
      <c r="ADJ48" s="79"/>
      <c r="ADK48" s="79"/>
      <c r="ADL48" s="79"/>
      <c r="ADM48" s="79"/>
      <c r="ADN48" s="79"/>
      <c r="ADO48" s="79"/>
      <c r="ADP48" s="79"/>
      <c r="ADQ48" s="79"/>
      <c r="ADR48" s="79"/>
      <c r="ADS48" s="79"/>
      <c r="ADT48" s="79"/>
      <c r="ADU48" s="79"/>
      <c r="ADV48" s="79"/>
      <c r="ADW48" s="79"/>
      <c r="ADX48" s="79"/>
      <c r="ADY48" s="79"/>
      <c r="ADZ48" s="79"/>
      <c r="AEA48" s="79"/>
      <c r="AEB48" s="79"/>
      <c r="AEC48" s="79"/>
      <c r="AED48" s="79"/>
      <c r="AEE48" s="79"/>
      <c r="AEF48" s="79"/>
      <c r="AEG48" s="79"/>
      <c r="AEH48" s="79"/>
      <c r="AEI48" s="79"/>
      <c r="AEJ48" s="79"/>
      <c r="AEK48" s="79"/>
      <c r="AEL48" s="79"/>
      <c r="AEM48" s="79"/>
      <c r="AEN48" s="79"/>
      <c r="AEO48" s="79"/>
      <c r="AEP48" s="79"/>
      <c r="AEQ48" s="79"/>
      <c r="AER48" s="79"/>
      <c r="AES48" s="79"/>
      <c r="AET48" s="79"/>
      <c r="AEU48" s="79"/>
      <c r="AEV48" s="79"/>
      <c r="AEW48" s="79"/>
      <c r="AEX48" s="79"/>
      <c r="AEY48" s="79"/>
      <c r="AEZ48" s="79"/>
      <c r="AFA48" s="79"/>
      <c r="AFB48" s="79"/>
      <c r="AFC48" s="79"/>
      <c r="AFD48" s="79"/>
      <c r="AFE48" s="79"/>
      <c r="AFF48" s="79"/>
      <c r="AFG48" s="79"/>
      <c r="AFH48" s="79"/>
      <c r="AFI48" s="79"/>
      <c r="AFJ48" s="79"/>
      <c r="AFK48" s="79"/>
      <c r="AFL48" s="79"/>
      <c r="AFM48" s="79"/>
      <c r="AFN48" s="79"/>
      <c r="AFO48" s="79"/>
      <c r="AFP48" s="79"/>
      <c r="AFQ48" s="79"/>
      <c r="AFR48" s="79"/>
      <c r="AFS48" s="79"/>
      <c r="AFT48" s="79"/>
      <c r="AFU48" s="79"/>
      <c r="AFV48" s="79"/>
      <c r="AFW48" s="79"/>
      <c r="AFX48" s="79"/>
      <c r="AFY48" s="79"/>
      <c r="AFZ48" s="79"/>
      <c r="AGA48" s="79"/>
      <c r="AGB48" s="79"/>
      <c r="AGC48" s="79"/>
      <c r="AGD48" s="79"/>
      <c r="AGE48" s="79"/>
      <c r="AGF48" s="79"/>
      <c r="AGG48" s="79"/>
      <c r="AGH48" s="79"/>
      <c r="AGI48" s="79"/>
      <c r="AGJ48" s="79"/>
      <c r="AGK48" s="79"/>
      <c r="AGL48" s="79"/>
      <c r="AGM48" s="79"/>
      <c r="AGN48" s="79"/>
      <c r="AGO48" s="79"/>
      <c r="AGP48" s="79"/>
      <c r="AGQ48" s="79"/>
      <c r="AGR48" s="79"/>
      <c r="AGS48" s="79"/>
      <c r="AGT48" s="79"/>
      <c r="AGU48" s="79"/>
      <c r="AGV48" s="79"/>
      <c r="AGW48" s="79"/>
      <c r="AGX48" s="79"/>
      <c r="AGY48" s="79"/>
      <c r="AGZ48" s="79"/>
      <c r="AHA48" s="79"/>
      <c r="AHB48" s="79"/>
      <c r="AHC48" s="79"/>
      <c r="AHD48" s="79"/>
      <c r="AHE48" s="79"/>
      <c r="AHF48" s="79"/>
      <c r="AHG48" s="79"/>
      <c r="AHH48" s="79"/>
      <c r="AHI48" s="79"/>
      <c r="AHJ48" s="79"/>
      <c r="AHK48" s="79"/>
      <c r="AHL48" s="79"/>
      <c r="AHM48" s="79"/>
      <c r="AHN48" s="79"/>
      <c r="AHO48" s="79"/>
      <c r="AHP48" s="79"/>
      <c r="AHQ48" s="79"/>
      <c r="AHR48" s="79"/>
      <c r="AHS48" s="79"/>
      <c r="AHT48" s="79"/>
      <c r="AHU48" s="79"/>
      <c r="AHV48" s="79"/>
      <c r="AHW48" s="79"/>
      <c r="AHX48" s="79"/>
      <c r="AHY48" s="79"/>
      <c r="AHZ48" s="79"/>
      <c r="AIA48" s="79"/>
      <c r="AIB48" s="79"/>
      <c r="AIC48" s="79"/>
      <c r="AID48" s="79"/>
      <c r="AIE48" s="79"/>
      <c r="AIF48" s="79"/>
      <c r="AIG48" s="79"/>
      <c r="AIH48" s="79"/>
      <c r="AII48" s="79"/>
      <c r="AIJ48" s="79"/>
      <c r="AIK48" s="79"/>
      <c r="AIL48" s="79"/>
      <c r="AIM48" s="79"/>
      <c r="AIN48" s="79"/>
      <c r="AIO48" s="79"/>
      <c r="AIP48" s="79"/>
      <c r="AIQ48" s="79"/>
      <c r="AIR48" s="79"/>
      <c r="AIS48" s="79"/>
      <c r="AIT48" s="79"/>
      <c r="AIU48" s="79"/>
      <c r="AIV48" s="79"/>
      <c r="AIW48" s="79"/>
      <c r="AIX48" s="79"/>
      <c r="AIY48" s="79"/>
      <c r="AIZ48" s="79"/>
      <c r="AJA48" s="79"/>
      <c r="AJB48" s="79"/>
      <c r="AJC48" s="79"/>
      <c r="AJD48" s="79"/>
      <c r="AJE48" s="79"/>
      <c r="AJF48" s="79"/>
      <c r="AJG48" s="79"/>
      <c r="AJH48" s="79"/>
      <c r="AJI48" s="79"/>
      <c r="AJJ48" s="79"/>
      <c r="AJK48" s="79"/>
      <c r="AJL48" s="79"/>
      <c r="AJM48" s="79"/>
      <c r="AJN48" s="79"/>
      <c r="AJO48" s="79"/>
      <c r="AJP48" s="79"/>
      <c r="AJQ48" s="79"/>
      <c r="AJR48" s="79"/>
      <c r="AJS48" s="79"/>
      <c r="AJT48" s="79"/>
      <c r="AJU48" s="79"/>
      <c r="AJV48" s="79"/>
      <c r="AJW48" s="79"/>
      <c r="AJX48" s="79"/>
      <c r="AJY48" s="79"/>
      <c r="AJZ48" s="79"/>
      <c r="AKA48" s="79"/>
      <c r="AKB48" s="79"/>
      <c r="AKC48" s="79"/>
      <c r="AKD48" s="79"/>
      <c r="AKE48" s="79"/>
      <c r="AKF48" s="79"/>
      <c r="AKG48" s="79"/>
      <c r="AKH48" s="79"/>
      <c r="AKI48" s="79"/>
      <c r="AKJ48" s="79"/>
      <c r="AKK48" s="79"/>
      <c r="AKL48" s="79"/>
      <c r="AKM48" s="79"/>
      <c r="AKN48" s="79"/>
      <c r="AKO48" s="79"/>
      <c r="AKP48" s="79"/>
      <c r="AKQ48" s="79"/>
      <c r="AKR48" s="79"/>
      <c r="AKS48" s="79"/>
      <c r="AKT48" s="79"/>
      <c r="AKU48" s="79"/>
      <c r="AKV48" s="79"/>
      <c r="AKW48" s="79"/>
      <c r="AKX48" s="79"/>
      <c r="AKY48" s="79"/>
      <c r="AKZ48" s="79"/>
      <c r="ALA48" s="79"/>
      <c r="ALB48" s="79"/>
      <c r="ALC48" s="79"/>
      <c r="ALD48" s="79"/>
      <c r="ALE48" s="79"/>
      <c r="ALF48" s="79"/>
      <c r="ALG48" s="79"/>
      <c r="ALH48" s="79"/>
      <c r="ALI48" s="79"/>
      <c r="ALJ48" s="79"/>
      <c r="ALK48" s="79"/>
      <c r="ALL48" s="79"/>
      <c r="ALM48" s="79"/>
      <c r="ALN48" s="79"/>
      <c r="ALO48" s="79"/>
      <c r="ALP48" s="79"/>
      <c r="ALQ48" s="79"/>
      <c r="ALR48" s="79"/>
      <c r="ALS48" s="79"/>
      <c r="ALT48" s="79"/>
      <c r="ALU48" s="79"/>
      <c r="ALV48" s="79"/>
      <c r="ALW48" s="79"/>
      <c r="ALX48" s="79"/>
      <c r="ALY48" s="79"/>
      <c r="ALZ48" s="79"/>
      <c r="AMA48" s="79"/>
      <c r="AMB48" s="79"/>
      <c r="AMC48" s="79"/>
      <c r="AMD48" s="79"/>
      <c r="AME48" s="79"/>
      <c r="AMF48" s="79"/>
      <c r="AMG48" s="79"/>
      <c r="AMH48" s="79"/>
      <c r="AMI48" s="79"/>
      <c r="AMJ48" s="79"/>
      <c r="AMK48" s="79"/>
      <c r="AML48" s="79"/>
      <c r="AMM48" s="79"/>
      <c r="AMN48" s="79"/>
    </row>
    <row r="49" spans="1:1028" s="439" customFormat="1">
      <c r="A49" s="401"/>
      <c r="B49" s="401"/>
      <c r="C49" s="401"/>
      <c r="D49" s="401"/>
      <c r="E49" s="445"/>
      <c r="F49" s="441"/>
      <c r="G49" s="441"/>
      <c r="H49" s="79"/>
      <c r="I49" s="445"/>
      <c r="J49" s="441"/>
      <c r="K49" s="441"/>
      <c r="L49" s="79"/>
      <c r="M49" s="445"/>
      <c r="N49" s="441"/>
      <c r="O49" s="441"/>
      <c r="P49" s="441"/>
      <c r="Q49" s="79"/>
      <c r="R49" s="79"/>
      <c r="S49" s="79"/>
      <c r="T49" s="79"/>
      <c r="U49" s="79"/>
      <c r="V49" s="79"/>
      <c r="W49" s="79"/>
      <c r="X49" s="79"/>
      <c r="Y49" s="79"/>
      <c r="Z49" s="79"/>
      <c r="AA49" s="79"/>
      <c r="AB49" s="79"/>
      <c r="AC49" s="79"/>
      <c r="AD49" s="79"/>
      <c r="AE49" s="79"/>
      <c r="AF49" s="79"/>
      <c r="AG49" s="79"/>
      <c r="AH49" s="79"/>
      <c r="AI49" s="79"/>
      <c r="AJ49" s="79"/>
      <c r="AK49" s="79"/>
      <c r="AL49" s="79"/>
      <c r="AM49" s="79"/>
      <c r="AN49" s="79"/>
      <c r="AO49" s="79"/>
      <c r="AP49" s="79"/>
      <c r="AQ49" s="79"/>
      <c r="AR49" s="79"/>
      <c r="AS49" s="79"/>
      <c r="AT49" s="79"/>
      <c r="AU49" s="79"/>
      <c r="AV49" s="79"/>
      <c r="AW49" s="79"/>
      <c r="AX49" s="79"/>
      <c r="AY49" s="79"/>
      <c r="AZ49" s="79"/>
      <c r="BA49" s="79"/>
      <c r="BB49" s="79"/>
      <c r="BC49" s="79"/>
      <c r="BD49" s="79"/>
      <c r="BE49" s="79"/>
      <c r="BF49" s="79"/>
      <c r="BG49" s="79"/>
      <c r="BH49" s="79"/>
      <c r="BI49" s="79"/>
      <c r="BJ49" s="79"/>
      <c r="BK49" s="79"/>
      <c r="BL49" s="79"/>
      <c r="BM49" s="79"/>
      <c r="BN49" s="79"/>
      <c r="BO49" s="79"/>
      <c r="BP49" s="79"/>
      <c r="BQ49" s="79"/>
      <c r="BR49" s="79"/>
      <c r="BS49" s="79"/>
      <c r="BT49" s="79"/>
      <c r="BU49" s="79"/>
      <c r="BV49" s="79"/>
      <c r="BW49" s="79"/>
      <c r="BX49" s="79"/>
      <c r="BY49" s="79"/>
      <c r="BZ49" s="79"/>
      <c r="CA49" s="79"/>
      <c r="CB49" s="79"/>
      <c r="CC49" s="79"/>
      <c r="CD49" s="79"/>
      <c r="CE49" s="79"/>
      <c r="CF49" s="79"/>
      <c r="CG49" s="79"/>
      <c r="CH49" s="79"/>
      <c r="CI49" s="79"/>
      <c r="CJ49" s="79"/>
      <c r="CK49" s="79"/>
      <c r="CL49" s="79"/>
      <c r="CM49" s="79"/>
      <c r="CN49" s="79"/>
      <c r="CO49" s="79"/>
      <c r="CP49" s="79"/>
      <c r="CQ49" s="79"/>
      <c r="CR49" s="79"/>
      <c r="CS49" s="79"/>
      <c r="CT49" s="79"/>
      <c r="CU49" s="79"/>
      <c r="CV49" s="79"/>
      <c r="CW49" s="79"/>
      <c r="CX49" s="79"/>
      <c r="CY49" s="79"/>
      <c r="CZ49" s="79"/>
      <c r="DA49" s="79"/>
      <c r="DB49" s="79"/>
      <c r="DC49" s="79"/>
      <c r="DD49" s="79"/>
      <c r="DE49" s="79"/>
      <c r="DF49" s="79"/>
      <c r="DG49" s="79"/>
      <c r="DH49" s="79"/>
      <c r="DI49" s="79"/>
      <c r="DJ49" s="79"/>
      <c r="DK49" s="79"/>
      <c r="DL49" s="79"/>
      <c r="DM49" s="79"/>
      <c r="DN49" s="79"/>
      <c r="DO49" s="79"/>
      <c r="DP49" s="79"/>
      <c r="DQ49" s="79"/>
      <c r="DR49" s="79"/>
      <c r="DS49" s="79"/>
      <c r="DT49" s="79"/>
      <c r="DU49" s="79"/>
      <c r="DV49" s="79"/>
      <c r="DW49" s="79"/>
      <c r="DX49" s="79"/>
      <c r="DY49" s="79"/>
      <c r="DZ49" s="79"/>
      <c r="EA49" s="79"/>
      <c r="EB49" s="79"/>
      <c r="EC49" s="79"/>
      <c r="ED49" s="79"/>
      <c r="EE49" s="79"/>
      <c r="EF49" s="79"/>
      <c r="EG49" s="79"/>
      <c r="EH49" s="79"/>
      <c r="EI49" s="79"/>
      <c r="EJ49" s="79"/>
      <c r="EK49" s="79"/>
      <c r="EL49" s="79"/>
      <c r="EM49" s="79"/>
      <c r="EN49" s="79"/>
      <c r="EO49" s="79"/>
      <c r="EP49" s="79"/>
      <c r="EQ49" s="79"/>
      <c r="ER49" s="79"/>
      <c r="ES49" s="79"/>
      <c r="ET49" s="79"/>
      <c r="EU49" s="79"/>
      <c r="EV49" s="79"/>
      <c r="EW49" s="79"/>
      <c r="EX49" s="79"/>
      <c r="EY49" s="79"/>
      <c r="EZ49" s="79"/>
      <c r="FA49" s="79"/>
      <c r="FB49" s="79"/>
      <c r="FC49" s="79"/>
      <c r="FD49" s="79"/>
      <c r="FE49" s="79"/>
      <c r="FF49" s="79"/>
      <c r="FG49" s="79"/>
      <c r="FH49" s="79"/>
      <c r="FI49" s="79"/>
      <c r="FJ49" s="79"/>
      <c r="FK49" s="79"/>
      <c r="FL49" s="79"/>
      <c r="FM49" s="79"/>
      <c r="FN49" s="79"/>
      <c r="FO49" s="79"/>
      <c r="FP49" s="79"/>
      <c r="FQ49" s="79"/>
      <c r="FR49" s="79"/>
      <c r="FS49" s="79"/>
      <c r="FT49" s="79"/>
      <c r="FU49" s="79"/>
      <c r="FV49" s="79"/>
      <c r="FW49" s="79"/>
      <c r="FX49" s="79"/>
      <c r="FY49" s="79"/>
      <c r="FZ49" s="79"/>
      <c r="GA49" s="79"/>
      <c r="GB49" s="79"/>
      <c r="GC49" s="79"/>
      <c r="GD49" s="79"/>
      <c r="GE49" s="79"/>
      <c r="GF49" s="79"/>
      <c r="GG49" s="79"/>
      <c r="GH49" s="79"/>
      <c r="GI49" s="79"/>
      <c r="GJ49" s="79"/>
      <c r="GK49" s="79"/>
      <c r="GL49" s="79"/>
      <c r="GM49" s="79"/>
      <c r="GN49" s="79"/>
      <c r="GO49" s="79"/>
      <c r="GP49" s="79"/>
      <c r="GQ49" s="79"/>
      <c r="GR49" s="79"/>
      <c r="GS49" s="79"/>
      <c r="GT49" s="79"/>
      <c r="GU49" s="79"/>
      <c r="GV49" s="79"/>
      <c r="GW49" s="79"/>
      <c r="GX49" s="79"/>
      <c r="GY49" s="79"/>
      <c r="GZ49" s="79"/>
      <c r="HA49" s="79"/>
      <c r="HB49" s="79"/>
      <c r="HC49" s="79"/>
      <c r="HD49" s="79"/>
      <c r="HE49" s="79"/>
      <c r="HF49" s="79"/>
      <c r="HG49" s="79"/>
      <c r="HH49" s="79"/>
      <c r="HI49" s="79"/>
      <c r="HJ49" s="79"/>
      <c r="HK49" s="79"/>
      <c r="HL49" s="79"/>
      <c r="HM49" s="79"/>
      <c r="HN49" s="79"/>
      <c r="HO49" s="79"/>
      <c r="HP49" s="79"/>
      <c r="HQ49" s="79"/>
      <c r="HR49" s="79"/>
      <c r="HS49" s="79"/>
      <c r="HT49" s="79"/>
      <c r="HU49" s="79"/>
      <c r="HV49" s="79"/>
      <c r="HW49" s="79"/>
      <c r="HX49" s="79"/>
      <c r="HY49" s="79"/>
      <c r="HZ49" s="79"/>
      <c r="IA49" s="79"/>
      <c r="IB49" s="79"/>
      <c r="IC49" s="79"/>
      <c r="ID49" s="79"/>
      <c r="IE49" s="79"/>
      <c r="IF49" s="79"/>
      <c r="IG49" s="79"/>
      <c r="IH49" s="79"/>
      <c r="II49" s="79"/>
      <c r="IJ49" s="79"/>
      <c r="IK49" s="79"/>
      <c r="IL49" s="79"/>
      <c r="IM49" s="79"/>
      <c r="IN49" s="79"/>
      <c r="IO49" s="79"/>
      <c r="IP49" s="79"/>
      <c r="IQ49" s="79"/>
      <c r="IR49" s="79"/>
      <c r="IS49" s="79"/>
      <c r="IT49" s="79"/>
      <c r="IU49" s="79"/>
      <c r="IV49" s="79"/>
      <c r="IW49" s="79"/>
      <c r="IX49" s="79"/>
      <c r="IY49" s="79"/>
      <c r="IZ49" s="79"/>
      <c r="JA49" s="79"/>
      <c r="JB49" s="79"/>
      <c r="JC49" s="79"/>
      <c r="JD49" s="79"/>
      <c r="JE49" s="79"/>
      <c r="JF49" s="79"/>
      <c r="JG49" s="79"/>
      <c r="JH49" s="79"/>
      <c r="JI49" s="79"/>
      <c r="JJ49" s="79"/>
      <c r="JK49" s="79"/>
      <c r="JL49" s="79"/>
      <c r="JM49" s="79"/>
      <c r="JN49" s="79"/>
      <c r="JO49" s="79"/>
      <c r="JP49" s="79"/>
      <c r="JQ49" s="79"/>
      <c r="JR49" s="79"/>
      <c r="JS49" s="79"/>
      <c r="JT49" s="79"/>
      <c r="JU49" s="79"/>
      <c r="JV49" s="79"/>
      <c r="JW49" s="79"/>
      <c r="JX49" s="79"/>
      <c r="JY49" s="79"/>
      <c r="JZ49" s="79"/>
      <c r="KA49" s="79"/>
      <c r="KB49" s="79"/>
      <c r="KC49" s="79"/>
      <c r="KD49" s="79"/>
      <c r="KE49" s="79"/>
      <c r="KF49" s="79"/>
      <c r="KG49" s="79"/>
      <c r="KH49" s="79"/>
      <c r="KI49" s="79"/>
      <c r="KJ49" s="79"/>
      <c r="KK49" s="79"/>
      <c r="KL49" s="79"/>
      <c r="KM49" s="79"/>
      <c r="KN49" s="79"/>
      <c r="KO49" s="79"/>
      <c r="KP49" s="79"/>
      <c r="KQ49" s="79"/>
      <c r="KR49" s="79"/>
      <c r="KS49" s="79"/>
      <c r="KT49" s="79"/>
      <c r="KU49" s="79"/>
      <c r="KV49" s="79"/>
      <c r="KW49" s="79"/>
      <c r="KX49" s="79"/>
      <c r="KY49" s="79"/>
      <c r="KZ49" s="79"/>
      <c r="LA49" s="79"/>
      <c r="LB49" s="79"/>
      <c r="LC49" s="79"/>
      <c r="LD49" s="79"/>
      <c r="LE49" s="79"/>
      <c r="LF49" s="79"/>
      <c r="LG49" s="79"/>
      <c r="LH49" s="79"/>
      <c r="LI49" s="79"/>
      <c r="LJ49" s="79"/>
      <c r="LK49" s="79"/>
      <c r="LL49" s="79"/>
      <c r="LM49" s="79"/>
      <c r="LN49" s="79"/>
      <c r="LO49" s="79"/>
      <c r="LP49" s="79"/>
      <c r="LQ49" s="79"/>
      <c r="LR49" s="79"/>
      <c r="LS49" s="79"/>
      <c r="LT49" s="79"/>
      <c r="LU49" s="79"/>
      <c r="LV49" s="79"/>
      <c r="LW49" s="79"/>
      <c r="LX49" s="79"/>
      <c r="LY49" s="79"/>
      <c r="LZ49" s="79"/>
      <c r="MA49" s="79"/>
      <c r="MB49" s="79"/>
      <c r="MC49" s="79"/>
      <c r="MD49" s="79"/>
      <c r="ME49" s="79"/>
      <c r="MF49" s="79"/>
      <c r="MG49" s="79"/>
      <c r="MH49" s="79"/>
      <c r="MI49" s="79"/>
      <c r="MJ49" s="79"/>
      <c r="MK49" s="79"/>
      <c r="ML49" s="79"/>
      <c r="MM49" s="79"/>
      <c r="MN49" s="79"/>
      <c r="MO49" s="79"/>
      <c r="MP49" s="79"/>
      <c r="MQ49" s="79"/>
      <c r="MR49" s="79"/>
      <c r="MS49" s="79"/>
      <c r="MT49" s="79"/>
      <c r="MU49" s="79"/>
      <c r="MV49" s="79"/>
      <c r="MW49" s="79"/>
      <c r="MX49" s="79"/>
      <c r="MY49" s="79"/>
      <c r="MZ49" s="79"/>
      <c r="NA49" s="79"/>
      <c r="NB49" s="79"/>
      <c r="NC49" s="79"/>
      <c r="ND49" s="79"/>
      <c r="NE49" s="79"/>
      <c r="NF49" s="79"/>
      <c r="NG49" s="79"/>
      <c r="NH49" s="79"/>
      <c r="NI49" s="79"/>
      <c r="NJ49" s="79"/>
      <c r="NK49" s="79"/>
      <c r="NL49" s="79"/>
      <c r="NM49" s="79"/>
      <c r="NN49" s="79"/>
      <c r="NO49" s="79"/>
      <c r="NP49" s="79"/>
      <c r="NQ49" s="79"/>
      <c r="NR49" s="79"/>
      <c r="NS49" s="79"/>
      <c r="NT49" s="79"/>
      <c r="NU49" s="79"/>
      <c r="NV49" s="79"/>
      <c r="NW49" s="79"/>
      <c r="NX49" s="79"/>
      <c r="NY49" s="79"/>
      <c r="NZ49" s="79"/>
      <c r="OA49" s="79"/>
      <c r="OB49" s="79"/>
      <c r="OC49" s="79"/>
      <c r="OD49" s="79"/>
      <c r="OE49" s="79"/>
      <c r="OF49" s="79"/>
      <c r="OG49" s="79"/>
      <c r="OH49" s="79"/>
      <c r="OI49" s="79"/>
      <c r="OJ49" s="79"/>
      <c r="OK49" s="79"/>
      <c r="OL49" s="79"/>
      <c r="OM49" s="79"/>
      <c r="ON49" s="79"/>
      <c r="OO49" s="79"/>
      <c r="OP49" s="79"/>
      <c r="OQ49" s="79"/>
      <c r="OR49" s="79"/>
      <c r="OS49" s="79"/>
      <c r="OT49" s="79"/>
      <c r="OU49" s="79"/>
      <c r="OV49" s="79"/>
      <c r="OW49" s="79"/>
      <c r="OX49" s="79"/>
      <c r="OY49" s="79"/>
      <c r="OZ49" s="79"/>
      <c r="PA49" s="79"/>
      <c r="PB49" s="79"/>
      <c r="PC49" s="79"/>
      <c r="PD49" s="79"/>
      <c r="PE49" s="79"/>
      <c r="PF49" s="79"/>
      <c r="PG49" s="79"/>
      <c r="PH49" s="79"/>
      <c r="PI49" s="79"/>
      <c r="PJ49" s="79"/>
      <c r="PK49" s="79"/>
      <c r="PL49" s="79"/>
      <c r="PM49" s="79"/>
      <c r="PN49" s="79"/>
      <c r="PO49" s="79"/>
      <c r="PP49" s="79"/>
      <c r="PQ49" s="79"/>
      <c r="PR49" s="79"/>
      <c r="PS49" s="79"/>
      <c r="PT49" s="79"/>
      <c r="PU49" s="79"/>
      <c r="PV49" s="79"/>
      <c r="PW49" s="79"/>
      <c r="PX49" s="79"/>
      <c r="PY49" s="79"/>
      <c r="PZ49" s="79"/>
      <c r="QA49" s="79"/>
      <c r="QB49" s="79"/>
      <c r="QC49" s="79"/>
      <c r="QD49" s="79"/>
      <c r="QE49" s="79"/>
      <c r="QF49" s="79"/>
      <c r="QG49" s="79"/>
      <c r="QH49" s="79"/>
      <c r="QI49" s="79"/>
      <c r="QJ49" s="79"/>
      <c r="QK49" s="79"/>
      <c r="QL49" s="79"/>
      <c r="QM49" s="79"/>
      <c r="QN49" s="79"/>
      <c r="QO49" s="79"/>
      <c r="QP49" s="79"/>
      <c r="QQ49" s="79"/>
      <c r="QR49" s="79"/>
      <c r="QS49" s="79"/>
      <c r="QT49" s="79"/>
      <c r="QU49" s="79"/>
      <c r="QV49" s="79"/>
      <c r="QW49" s="79"/>
      <c r="QX49" s="79"/>
      <c r="QY49" s="79"/>
      <c r="QZ49" s="79"/>
      <c r="RA49" s="79"/>
      <c r="RB49" s="79"/>
      <c r="RC49" s="79"/>
      <c r="RD49" s="79"/>
      <c r="RE49" s="79"/>
      <c r="RF49" s="79"/>
      <c r="RG49" s="79"/>
      <c r="RH49" s="79"/>
      <c r="RI49" s="79"/>
      <c r="RJ49" s="79"/>
      <c r="RK49" s="79"/>
      <c r="RL49" s="79"/>
      <c r="RM49" s="79"/>
      <c r="RN49" s="79"/>
      <c r="RO49" s="79"/>
      <c r="RP49" s="79"/>
      <c r="RQ49" s="79"/>
      <c r="RR49" s="79"/>
      <c r="RS49" s="79"/>
      <c r="RT49" s="79"/>
      <c r="RU49" s="79"/>
      <c r="RV49" s="79"/>
      <c r="RW49" s="79"/>
      <c r="RX49" s="79"/>
      <c r="RY49" s="79"/>
      <c r="RZ49" s="79"/>
      <c r="SA49" s="79"/>
      <c r="SB49" s="79"/>
      <c r="SC49" s="79"/>
      <c r="SD49" s="79"/>
      <c r="SE49" s="79"/>
      <c r="SF49" s="79"/>
      <c r="SG49" s="79"/>
      <c r="SH49" s="79"/>
      <c r="SI49" s="79"/>
      <c r="SJ49" s="79"/>
      <c r="SK49" s="79"/>
      <c r="SL49" s="79"/>
      <c r="SM49" s="79"/>
      <c r="SN49" s="79"/>
      <c r="SO49" s="79"/>
      <c r="SP49" s="79"/>
      <c r="SQ49" s="79"/>
      <c r="SR49" s="79"/>
      <c r="SS49" s="79"/>
      <c r="ST49" s="79"/>
      <c r="SU49" s="79"/>
      <c r="SV49" s="79"/>
      <c r="SW49" s="79"/>
      <c r="SX49" s="79"/>
      <c r="SY49" s="79"/>
      <c r="SZ49" s="79"/>
      <c r="TA49" s="79"/>
      <c r="TB49" s="79"/>
      <c r="TC49" s="79"/>
      <c r="TD49" s="79"/>
      <c r="TE49" s="79"/>
      <c r="TF49" s="79"/>
      <c r="TG49" s="79"/>
      <c r="TH49" s="79"/>
      <c r="TI49" s="79"/>
      <c r="TJ49" s="79"/>
      <c r="TK49" s="79"/>
      <c r="TL49" s="79"/>
      <c r="TM49" s="79"/>
      <c r="TN49" s="79"/>
      <c r="TO49" s="79"/>
      <c r="TP49" s="79"/>
      <c r="TQ49" s="79"/>
      <c r="TR49" s="79"/>
      <c r="TS49" s="79"/>
      <c r="TT49" s="79"/>
      <c r="TU49" s="79"/>
      <c r="TV49" s="79"/>
      <c r="TW49" s="79"/>
      <c r="TX49" s="79"/>
      <c r="TY49" s="79"/>
      <c r="TZ49" s="79"/>
      <c r="UA49" s="79"/>
      <c r="UB49" s="79"/>
      <c r="UC49" s="79"/>
      <c r="UD49" s="79"/>
      <c r="UE49" s="79"/>
      <c r="UF49" s="79"/>
      <c r="UG49" s="79"/>
      <c r="UH49" s="79"/>
      <c r="UI49" s="79"/>
      <c r="UJ49" s="79"/>
      <c r="UK49" s="79"/>
      <c r="UL49" s="79"/>
      <c r="UM49" s="79"/>
      <c r="UN49" s="79"/>
      <c r="UO49" s="79"/>
      <c r="UP49" s="79"/>
      <c r="UQ49" s="79"/>
      <c r="UR49" s="79"/>
      <c r="US49" s="79"/>
      <c r="UT49" s="79"/>
      <c r="UU49" s="79"/>
      <c r="UV49" s="79"/>
      <c r="UW49" s="79"/>
      <c r="UX49" s="79"/>
      <c r="UY49" s="79"/>
      <c r="UZ49" s="79"/>
      <c r="VA49" s="79"/>
      <c r="VB49" s="79"/>
      <c r="VC49" s="79"/>
      <c r="VD49" s="79"/>
      <c r="VE49" s="79"/>
      <c r="VF49" s="79"/>
      <c r="VG49" s="79"/>
      <c r="VH49" s="79"/>
      <c r="VI49" s="79"/>
      <c r="VJ49" s="79"/>
      <c r="VK49" s="79"/>
      <c r="VL49" s="79"/>
      <c r="VM49" s="79"/>
      <c r="VN49" s="79"/>
      <c r="VO49" s="79"/>
      <c r="VP49" s="79"/>
      <c r="VQ49" s="79"/>
      <c r="VR49" s="79"/>
      <c r="VS49" s="79"/>
      <c r="VT49" s="79"/>
      <c r="VU49" s="79"/>
      <c r="VV49" s="79"/>
      <c r="VW49" s="79"/>
      <c r="VX49" s="79"/>
      <c r="VY49" s="79"/>
      <c r="VZ49" s="79"/>
      <c r="WA49" s="79"/>
      <c r="WB49" s="79"/>
      <c r="WC49" s="79"/>
      <c r="WD49" s="79"/>
      <c r="WE49" s="79"/>
      <c r="WF49" s="79"/>
      <c r="WG49" s="79"/>
      <c r="WH49" s="79"/>
      <c r="WI49" s="79"/>
      <c r="WJ49" s="79"/>
      <c r="WK49" s="79"/>
      <c r="WL49" s="79"/>
      <c r="WM49" s="79"/>
      <c r="WN49" s="79"/>
      <c r="WO49" s="79"/>
      <c r="WP49" s="79"/>
      <c r="WQ49" s="79"/>
      <c r="WR49" s="79"/>
      <c r="WS49" s="79"/>
      <c r="WT49" s="79"/>
      <c r="WU49" s="79"/>
      <c r="WV49" s="79"/>
      <c r="WW49" s="79"/>
      <c r="WX49" s="79"/>
      <c r="WY49" s="79"/>
      <c r="WZ49" s="79"/>
      <c r="XA49" s="79"/>
      <c r="XB49" s="79"/>
      <c r="XC49" s="79"/>
      <c r="XD49" s="79"/>
      <c r="XE49" s="79"/>
      <c r="XF49" s="79"/>
      <c r="XG49" s="79"/>
      <c r="XH49" s="79"/>
      <c r="XI49" s="79"/>
      <c r="XJ49" s="79"/>
      <c r="XK49" s="79"/>
      <c r="XL49" s="79"/>
      <c r="XM49" s="79"/>
      <c r="XN49" s="79"/>
      <c r="XO49" s="79"/>
      <c r="XP49" s="79"/>
      <c r="XQ49" s="79"/>
      <c r="XR49" s="79"/>
      <c r="XS49" s="79"/>
      <c r="XT49" s="79"/>
      <c r="XU49" s="79"/>
      <c r="XV49" s="79"/>
      <c r="XW49" s="79"/>
      <c r="XX49" s="79"/>
      <c r="XY49" s="79"/>
      <c r="XZ49" s="79"/>
      <c r="YA49" s="79"/>
      <c r="YB49" s="79"/>
      <c r="YC49" s="79"/>
      <c r="YD49" s="79"/>
      <c r="YE49" s="79"/>
      <c r="YF49" s="79"/>
      <c r="YG49" s="79"/>
      <c r="YH49" s="79"/>
      <c r="YI49" s="79"/>
      <c r="YJ49" s="79"/>
      <c r="YK49" s="79"/>
      <c r="YL49" s="79"/>
      <c r="YM49" s="79"/>
      <c r="YN49" s="79"/>
      <c r="YO49" s="79"/>
      <c r="YP49" s="79"/>
      <c r="YQ49" s="79"/>
      <c r="YR49" s="79"/>
      <c r="YS49" s="79"/>
      <c r="YT49" s="79"/>
      <c r="YU49" s="79"/>
      <c r="YV49" s="79"/>
      <c r="YW49" s="79"/>
      <c r="YX49" s="79"/>
      <c r="YY49" s="79"/>
      <c r="YZ49" s="79"/>
      <c r="ZA49" s="79"/>
      <c r="ZB49" s="79"/>
      <c r="ZC49" s="79"/>
      <c r="ZD49" s="79"/>
      <c r="ZE49" s="79"/>
      <c r="ZF49" s="79"/>
      <c r="ZG49" s="79"/>
      <c r="ZH49" s="79"/>
      <c r="ZI49" s="79"/>
      <c r="ZJ49" s="79"/>
      <c r="ZK49" s="79"/>
      <c r="ZL49" s="79"/>
      <c r="ZM49" s="79"/>
      <c r="ZN49" s="79"/>
      <c r="ZO49" s="79"/>
      <c r="ZP49" s="79"/>
      <c r="ZQ49" s="79"/>
      <c r="ZR49" s="79"/>
      <c r="ZS49" s="79"/>
      <c r="ZT49" s="79"/>
      <c r="ZU49" s="79"/>
      <c r="ZV49" s="79"/>
      <c r="ZW49" s="79"/>
      <c r="ZX49" s="79"/>
      <c r="ZY49" s="79"/>
      <c r="ZZ49" s="79"/>
      <c r="AAA49" s="79"/>
      <c r="AAB49" s="79"/>
      <c r="AAC49" s="79"/>
      <c r="AAD49" s="79"/>
      <c r="AAE49" s="79"/>
      <c r="AAF49" s="79"/>
      <c r="AAG49" s="79"/>
      <c r="AAH49" s="79"/>
      <c r="AAI49" s="79"/>
      <c r="AAJ49" s="79"/>
      <c r="AAK49" s="79"/>
      <c r="AAL49" s="79"/>
      <c r="AAM49" s="79"/>
      <c r="AAN49" s="79"/>
      <c r="AAO49" s="79"/>
      <c r="AAP49" s="79"/>
      <c r="AAQ49" s="79"/>
      <c r="AAR49" s="79"/>
      <c r="AAS49" s="79"/>
      <c r="AAT49" s="79"/>
      <c r="AAU49" s="79"/>
      <c r="AAV49" s="79"/>
      <c r="AAW49" s="79"/>
      <c r="AAX49" s="79"/>
      <c r="AAY49" s="79"/>
      <c r="AAZ49" s="79"/>
      <c r="ABA49" s="79"/>
      <c r="ABB49" s="79"/>
      <c r="ABC49" s="79"/>
      <c r="ABD49" s="79"/>
      <c r="ABE49" s="79"/>
      <c r="ABF49" s="79"/>
      <c r="ABG49" s="79"/>
      <c r="ABH49" s="79"/>
      <c r="ABI49" s="79"/>
      <c r="ABJ49" s="79"/>
      <c r="ABK49" s="79"/>
      <c r="ABL49" s="79"/>
      <c r="ABM49" s="79"/>
      <c r="ABN49" s="79"/>
      <c r="ABO49" s="79"/>
      <c r="ABP49" s="79"/>
      <c r="ABQ49" s="79"/>
      <c r="ABR49" s="79"/>
      <c r="ABS49" s="79"/>
      <c r="ABT49" s="79"/>
      <c r="ABU49" s="79"/>
      <c r="ABV49" s="79"/>
      <c r="ABW49" s="79"/>
      <c r="ABX49" s="79"/>
      <c r="ABY49" s="79"/>
      <c r="ABZ49" s="79"/>
      <c r="ACA49" s="79"/>
      <c r="ACB49" s="79"/>
      <c r="ACC49" s="79"/>
      <c r="ACD49" s="79"/>
      <c r="ACE49" s="79"/>
      <c r="ACF49" s="79"/>
      <c r="ACG49" s="79"/>
      <c r="ACH49" s="79"/>
      <c r="ACI49" s="79"/>
      <c r="ACJ49" s="79"/>
      <c r="ACK49" s="79"/>
      <c r="ACL49" s="79"/>
      <c r="ACM49" s="79"/>
      <c r="ACN49" s="79"/>
      <c r="ACO49" s="79"/>
      <c r="ACP49" s="79"/>
      <c r="ACQ49" s="79"/>
      <c r="ACR49" s="79"/>
      <c r="ACS49" s="79"/>
      <c r="ACT49" s="79"/>
      <c r="ACU49" s="79"/>
      <c r="ACV49" s="79"/>
      <c r="ACW49" s="79"/>
      <c r="ACX49" s="79"/>
      <c r="ACY49" s="79"/>
      <c r="ACZ49" s="79"/>
      <c r="ADA49" s="79"/>
      <c r="ADB49" s="79"/>
      <c r="ADC49" s="79"/>
      <c r="ADD49" s="79"/>
      <c r="ADE49" s="79"/>
      <c r="ADF49" s="79"/>
      <c r="ADG49" s="79"/>
      <c r="ADH49" s="79"/>
      <c r="ADI49" s="79"/>
      <c r="ADJ49" s="79"/>
      <c r="ADK49" s="79"/>
      <c r="ADL49" s="79"/>
      <c r="ADM49" s="79"/>
      <c r="ADN49" s="79"/>
      <c r="ADO49" s="79"/>
      <c r="ADP49" s="79"/>
      <c r="ADQ49" s="79"/>
      <c r="ADR49" s="79"/>
      <c r="ADS49" s="79"/>
      <c r="ADT49" s="79"/>
      <c r="ADU49" s="79"/>
      <c r="ADV49" s="79"/>
      <c r="ADW49" s="79"/>
      <c r="ADX49" s="79"/>
      <c r="ADY49" s="79"/>
      <c r="ADZ49" s="79"/>
      <c r="AEA49" s="79"/>
      <c r="AEB49" s="79"/>
      <c r="AEC49" s="79"/>
      <c r="AED49" s="79"/>
      <c r="AEE49" s="79"/>
      <c r="AEF49" s="79"/>
      <c r="AEG49" s="79"/>
      <c r="AEH49" s="79"/>
      <c r="AEI49" s="79"/>
      <c r="AEJ49" s="79"/>
      <c r="AEK49" s="79"/>
      <c r="AEL49" s="79"/>
      <c r="AEM49" s="79"/>
      <c r="AEN49" s="79"/>
      <c r="AEO49" s="79"/>
      <c r="AEP49" s="79"/>
      <c r="AEQ49" s="79"/>
      <c r="AER49" s="79"/>
      <c r="AES49" s="79"/>
      <c r="AET49" s="79"/>
      <c r="AEU49" s="79"/>
      <c r="AEV49" s="79"/>
      <c r="AEW49" s="79"/>
      <c r="AEX49" s="79"/>
      <c r="AEY49" s="79"/>
      <c r="AEZ49" s="79"/>
      <c r="AFA49" s="79"/>
      <c r="AFB49" s="79"/>
      <c r="AFC49" s="79"/>
      <c r="AFD49" s="79"/>
      <c r="AFE49" s="79"/>
      <c r="AFF49" s="79"/>
      <c r="AFG49" s="79"/>
      <c r="AFH49" s="79"/>
      <c r="AFI49" s="79"/>
      <c r="AFJ49" s="79"/>
      <c r="AFK49" s="79"/>
      <c r="AFL49" s="79"/>
      <c r="AFM49" s="79"/>
      <c r="AFN49" s="79"/>
      <c r="AFO49" s="79"/>
      <c r="AFP49" s="79"/>
      <c r="AFQ49" s="79"/>
      <c r="AFR49" s="79"/>
      <c r="AFS49" s="79"/>
      <c r="AFT49" s="79"/>
      <c r="AFU49" s="79"/>
      <c r="AFV49" s="79"/>
      <c r="AFW49" s="79"/>
      <c r="AFX49" s="79"/>
      <c r="AFY49" s="79"/>
      <c r="AFZ49" s="79"/>
      <c r="AGA49" s="79"/>
      <c r="AGB49" s="79"/>
      <c r="AGC49" s="79"/>
      <c r="AGD49" s="79"/>
      <c r="AGE49" s="79"/>
      <c r="AGF49" s="79"/>
      <c r="AGG49" s="79"/>
      <c r="AGH49" s="79"/>
      <c r="AGI49" s="79"/>
      <c r="AGJ49" s="79"/>
      <c r="AGK49" s="79"/>
      <c r="AGL49" s="79"/>
      <c r="AGM49" s="79"/>
      <c r="AGN49" s="79"/>
      <c r="AGO49" s="79"/>
      <c r="AGP49" s="79"/>
      <c r="AGQ49" s="79"/>
      <c r="AGR49" s="79"/>
      <c r="AGS49" s="79"/>
      <c r="AGT49" s="79"/>
      <c r="AGU49" s="79"/>
      <c r="AGV49" s="79"/>
      <c r="AGW49" s="79"/>
      <c r="AGX49" s="79"/>
      <c r="AGY49" s="79"/>
      <c r="AGZ49" s="79"/>
      <c r="AHA49" s="79"/>
      <c r="AHB49" s="79"/>
      <c r="AHC49" s="79"/>
      <c r="AHD49" s="79"/>
      <c r="AHE49" s="79"/>
      <c r="AHF49" s="79"/>
      <c r="AHG49" s="79"/>
      <c r="AHH49" s="79"/>
      <c r="AHI49" s="79"/>
      <c r="AHJ49" s="79"/>
      <c r="AHK49" s="79"/>
      <c r="AHL49" s="79"/>
      <c r="AHM49" s="79"/>
      <c r="AHN49" s="79"/>
      <c r="AHO49" s="79"/>
      <c r="AHP49" s="79"/>
      <c r="AHQ49" s="79"/>
      <c r="AHR49" s="79"/>
      <c r="AHS49" s="79"/>
      <c r="AHT49" s="79"/>
      <c r="AHU49" s="79"/>
      <c r="AHV49" s="79"/>
      <c r="AHW49" s="79"/>
      <c r="AHX49" s="79"/>
      <c r="AHY49" s="79"/>
      <c r="AHZ49" s="79"/>
      <c r="AIA49" s="79"/>
      <c r="AIB49" s="79"/>
      <c r="AIC49" s="79"/>
      <c r="AID49" s="79"/>
      <c r="AIE49" s="79"/>
      <c r="AIF49" s="79"/>
      <c r="AIG49" s="79"/>
      <c r="AIH49" s="79"/>
      <c r="AII49" s="79"/>
      <c r="AIJ49" s="79"/>
      <c r="AIK49" s="79"/>
      <c r="AIL49" s="79"/>
      <c r="AIM49" s="79"/>
      <c r="AIN49" s="79"/>
      <c r="AIO49" s="79"/>
      <c r="AIP49" s="79"/>
      <c r="AIQ49" s="79"/>
      <c r="AIR49" s="79"/>
      <c r="AIS49" s="79"/>
      <c r="AIT49" s="79"/>
      <c r="AIU49" s="79"/>
      <c r="AIV49" s="79"/>
      <c r="AIW49" s="79"/>
      <c r="AIX49" s="79"/>
      <c r="AIY49" s="79"/>
      <c r="AIZ49" s="79"/>
      <c r="AJA49" s="79"/>
      <c r="AJB49" s="79"/>
      <c r="AJC49" s="79"/>
      <c r="AJD49" s="79"/>
      <c r="AJE49" s="79"/>
      <c r="AJF49" s="79"/>
      <c r="AJG49" s="79"/>
      <c r="AJH49" s="79"/>
      <c r="AJI49" s="79"/>
      <c r="AJJ49" s="79"/>
      <c r="AJK49" s="79"/>
      <c r="AJL49" s="79"/>
      <c r="AJM49" s="79"/>
      <c r="AJN49" s="79"/>
      <c r="AJO49" s="79"/>
      <c r="AJP49" s="79"/>
      <c r="AJQ49" s="79"/>
      <c r="AJR49" s="79"/>
      <c r="AJS49" s="79"/>
      <c r="AJT49" s="79"/>
      <c r="AJU49" s="79"/>
      <c r="AJV49" s="79"/>
      <c r="AJW49" s="79"/>
      <c r="AJX49" s="79"/>
      <c r="AJY49" s="79"/>
      <c r="AJZ49" s="79"/>
      <c r="AKA49" s="79"/>
      <c r="AKB49" s="79"/>
      <c r="AKC49" s="79"/>
      <c r="AKD49" s="79"/>
      <c r="AKE49" s="79"/>
      <c r="AKF49" s="79"/>
      <c r="AKG49" s="79"/>
      <c r="AKH49" s="79"/>
      <c r="AKI49" s="79"/>
      <c r="AKJ49" s="79"/>
      <c r="AKK49" s="79"/>
      <c r="AKL49" s="79"/>
      <c r="AKM49" s="79"/>
      <c r="AKN49" s="79"/>
      <c r="AKO49" s="79"/>
      <c r="AKP49" s="79"/>
      <c r="AKQ49" s="79"/>
      <c r="AKR49" s="79"/>
      <c r="AKS49" s="79"/>
      <c r="AKT49" s="79"/>
      <c r="AKU49" s="79"/>
      <c r="AKV49" s="79"/>
      <c r="AKW49" s="79"/>
      <c r="AKX49" s="79"/>
      <c r="AKY49" s="79"/>
      <c r="AKZ49" s="79"/>
      <c r="ALA49" s="79"/>
      <c r="ALB49" s="79"/>
      <c r="ALC49" s="79"/>
      <c r="ALD49" s="79"/>
      <c r="ALE49" s="79"/>
      <c r="ALF49" s="79"/>
      <c r="ALG49" s="79"/>
      <c r="ALH49" s="79"/>
      <c r="ALI49" s="79"/>
      <c r="ALJ49" s="79"/>
      <c r="ALK49" s="79"/>
      <c r="ALL49" s="79"/>
      <c r="ALM49" s="79"/>
      <c r="ALN49" s="79"/>
      <c r="ALO49" s="79"/>
      <c r="ALP49" s="79"/>
      <c r="ALQ49" s="79"/>
      <c r="ALR49" s="79"/>
      <c r="ALS49" s="79"/>
      <c r="ALT49" s="79"/>
      <c r="ALU49" s="79"/>
      <c r="ALV49" s="79"/>
      <c r="ALW49" s="79"/>
      <c r="ALX49" s="79"/>
      <c r="ALY49" s="79"/>
      <c r="ALZ49" s="79"/>
      <c r="AMA49" s="79"/>
      <c r="AMB49" s="79"/>
      <c r="AMC49" s="79"/>
      <c r="AMD49" s="79"/>
      <c r="AME49" s="79"/>
      <c r="AMF49" s="79"/>
      <c r="AMG49" s="79"/>
      <c r="AMH49" s="79"/>
      <c r="AMI49" s="79"/>
      <c r="AMJ49" s="79"/>
      <c r="AMK49" s="79"/>
      <c r="AML49" s="79"/>
      <c r="AMM49" s="79"/>
      <c r="AMN49" s="79"/>
    </row>
    <row r="50" spans="1:1028" s="439" customFormat="1">
      <c r="A50" s="445"/>
      <c r="B50" s="401"/>
      <c r="C50" s="401"/>
      <c r="D50" s="401"/>
      <c r="E50" s="455"/>
      <c r="F50" s="441"/>
      <c r="G50" s="441"/>
      <c r="H50" s="79"/>
      <c r="I50" s="455"/>
      <c r="J50" s="441"/>
      <c r="K50" s="441"/>
      <c r="L50" s="79"/>
      <c r="M50" s="455"/>
      <c r="N50" s="441"/>
      <c r="O50" s="441"/>
      <c r="P50" s="441"/>
      <c r="Q50" s="79"/>
      <c r="R50" s="79"/>
      <c r="S50" s="79"/>
      <c r="T50" s="79"/>
      <c r="U50" s="79"/>
      <c r="V50" s="79"/>
      <c r="W50" s="79"/>
      <c r="X50" s="79"/>
      <c r="Y50" s="79"/>
      <c r="Z50" s="79"/>
      <c r="AA50" s="79"/>
      <c r="AB50" s="79"/>
      <c r="AC50" s="79"/>
      <c r="AD50" s="79"/>
      <c r="AE50" s="79"/>
      <c r="AF50" s="79"/>
      <c r="AG50" s="79"/>
      <c r="AH50" s="79"/>
      <c r="AI50" s="79"/>
      <c r="AJ50" s="79"/>
      <c r="AK50" s="79"/>
      <c r="AL50" s="79"/>
      <c r="AM50" s="79"/>
      <c r="AN50" s="79"/>
      <c r="AO50" s="79"/>
      <c r="AP50" s="79"/>
      <c r="AQ50" s="79"/>
      <c r="AR50" s="79"/>
      <c r="AS50" s="79"/>
      <c r="AT50" s="79"/>
      <c r="AU50" s="79"/>
      <c r="AV50" s="79"/>
      <c r="AW50" s="79"/>
      <c r="AX50" s="79"/>
      <c r="AY50" s="79"/>
      <c r="AZ50" s="79"/>
      <c r="BA50" s="79"/>
      <c r="BB50" s="79"/>
      <c r="BC50" s="79"/>
      <c r="BD50" s="79"/>
      <c r="BE50" s="79"/>
      <c r="BF50" s="79"/>
      <c r="BG50" s="79"/>
      <c r="BH50" s="79"/>
      <c r="BI50" s="79"/>
      <c r="BJ50" s="79"/>
      <c r="BK50" s="79"/>
      <c r="BL50" s="79"/>
      <c r="BM50" s="79"/>
      <c r="BN50" s="79"/>
      <c r="BO50" s="79"/>
      <c r="BP50" s="79"/>
      <c r="BQ50" s="79"/>
      <c r="BR50" s="79"/>
      <c r="BS50" s="79"/>
      <c r="BT50" s="79"/>
      <c r="BU50" s="79"/>
      <c r="BV50" s="79"/>
      <c r="BW50" s="79"/>
      <c r="BX50" s="79"/>
      <c r="BY50" s="79"/>
      <c r="BZ50" s="79"/>
      <c r="CA50" s="79"/>
      <c r="CB50" s="79"/>
      <c r="CC50" s="79"/>
      <c r="CD50" s="79"/>
      <c r="CE50" s="79"/>
      <c r="CF50" s="79"/>
      <c r="CG50" s="79"/>
      <c r="CH50" s="79"/>
      <c r="CI50" s="79"/>
      <c r="CJ50" s="79"/>
      <c r="CK50" s="79"/>
      <c r="CL50" s="79"/>
      <c r="CM50" s="79"/>
      <c r="CN50" s="79"/>
      <c r="CO50" s="79"/>
      <c r="CP50" s="79"/>
      <c r="CQ50" s="79"/>
      <c r="CR50" s="79"/>
      <c r="CS50" s="79"/>
      <c r="CT50" s="79"/>
      <c r="CU50" s="79"/>
      <c r="CV50" s="79"/>
      <c r="CW50" s="79"/>
      <c r="CX50" s="79"/>
      <c r="CY50" s="79"/>
      <c r="CZ50" s="79"/>
      <c r="DA50" s="79"/>
      <c r="DB50" s="79"/>
      <c r="DC50" s="79"/>
      <c r="DD50" s="79"/>
      <c r="DE50" s="79"/>
      <c r="DF50" s="79"/>
      <c r="DG50" s="79"/>
      <c r="DH50" s="79"/>
      <c r="DI50" s="79"/>
      <c r="DJ50" s="79"/>
      <c r="DK50" s="79"/>
      <c r="DL50" s="79"/>
      <c r="DM50" s="79"/>
      <c r="DN50" s="79"/>
      <c r="DO50" s="79"/>
      <c r="DP50" s="79"/>
      <c r="DQ50" s="79"/>
      <c r="DR50" s="79"/>
      <c r="DS50" s="79"/>
      <c r="DT50" s="79"/>
      <c r="DU50" s="79"/>
      <c r="DV50" s="79"/>
      <c r="DW50" s="79"/>
      <c r="DX50" s="79"/>
      <c r="DY50" s="79"/>
      <c r="DZ50" s="79"/>
      <c r="EA50" s="79"/>
      <c r="EB50" s="79"/>
      <c r="EC50" s="79"/>
      <c r="ED50" s="79"/>
      <c r="EE50" s="79"/>
      <c r="EF50" s="79"/>
      <c r="EG50" s="79"/>
      <c r="EH50" s="79"/>
      <c r="EI50" s="79"/>
      <c r="EJ50" s="79"/>
      <c r="EK50" s="79"/>
      <c r="EL50" s="79"/>
      <c r="EM50" s="79"/>
      <c r="EN50" s="79"/>
      <c r="EO50" s="79"/>
      <c r="EP50" s="79"/>
      <c r="EQ50" s="79"/>
      <c r="ER50" s="79"/>
      <c r="ES50" s="79"/>
      <c r="ET50" s="79"/>
      <c r="EU50" s="79"/>
      <c r="EV50" s="79"/>
      <c r="EW50" s="79"/>
      <c r="EX50" s="79"/>
      <c r="EY50" s="79"/>
      <c r="EZ50" s="79"/>
      <c r="FA50" s="79"/>
      <c r="FB50" s="79"/>
      <c r="FC50" s="79"/>
      <c r="FD50" s="79"/>
      <c r="FE50" s="79"/>
      <c r="FF50" s="79"/>
      <c r="FG50" s="79"/>
      <c r="FH50" s="79"/>
      <c r="FI50" s="79"/>
      <c r="FJ50" s="79"/>
      <c r="FK50" s="79"/>
      <c r="FL50" s="79"/>
      <c r="FM50" s="79"/>
      <c r="FN50" s="79"/>
      <c r="FO50" s="79"/>
      <c r="FP50" s="79"/>
      <c r="FQ50" s="79"/>
      <c r="FR50" s="79"/>
      <c r="FS50" s="79"/>
      <c r="FT50" s="79"/>
      <c r="FU50" s="79"/>
      <c r="FV50" s="79"/>
      <c r="FW50" s="79"/>
      <c r="FX50" s="79"/>
      <c r="FY50" s="79"/>
      <c r="FZ50" s="79"/>
      <c r="GA50" s="79"/>
      <c r="GB50" s="79"/>
      <c r="GC50" s="79"/>
      <c r="GD50" s="79"/>
      <c r="GE50" s="79"/>
      <c r="GF50" s="79"/>
      <c r="GG50" s="79"/>
      <c r="GH50" s="79"/>
      <c r="GI50" s="79"/>
      <c r="GJ50" s="79"/>
      <c r="GK50" s="79"/>
      <c r="GL50" s="79"/>
      <c r="GM50" s="79"/>
      <c r="GN50" s="79"/>
      <c r="GO50" s="79"/>
      <c r="GP50" s="79"/>
      <c r="GQ50" s="79"/>
      <c r="GR50" s="79"/>
      <c r="GS50" s="79"/>
      <c r="GT50" s="79"/>
      <c r="GU50" s="79"/>
      <c r="GV50" s="79"/>
      <c r="GW50" s="79"/>
      <c r="GX50" s="79"/>
      <c r="GY50" s="79"/>
      <c r="GZ50" s="79"/>
      <c r="HA50" s="79"/>
      <c r="HB50" s="79"/>
      <c r="HC50" s="79"/>
      <c r="HD50" s="79"/>
      <c r="HE50" s="79"/>
      <c r="HF50" s="79"/>
      <c r="HG50" s="79"/>
      <c r="HH50" s="79"/>
      <c r="HI50" s="79"/>
      <c r="HJ50" s="79"/>
      <c r="HK50" s="79"/>
      <c r="HL50" s="79"/>
      <c r="HM50" s="79"/>
      <c r="HN50" s="79"/>
      <c r="HO50" s="79"/>
      <c r="HP50" s="79"/>
      <c r="HQ50" s="79"/>
      <c r="HR50" s="79"/>
      <c r="HS50" s="79"/>
      <c r="HT50" s="79"/>
      <c r="HU50" s="79"/>
      <c r="HV50" s="79"/>
      <c r="HW50" s="79"/>
      <c r="HX50" s="79"/>
      <c r="HY50" s="79"/>
      <c r="HZ50" s="79"/>
      <c r="IA50" s="79"/>
      <c r="IB50" s="79"/>
      <c r="IC50" s="79"/>
      <c r="ID50" s="79"/>
      <c r="IE50" s="79"/>
      <c r="IF50" s="79"/>
      <c r="IG50" s="79"/>
      <c r="IH50" s="79"/>
      <c r="II50" s="79"/>
      <c r="IJ50" s="79"/>
      <c r="IK50" s="79"/>
      <c r="IL50" s="79"/>
      <c r="IM50" s="79"/>
      <c r="IN50" s="79"/>
      <c r="IO50" s="79"/>
      <c r="IP50" s="79"/>
      <c r="IQ50" s="79"/>
      <c r="IR50" s="79"/>
      <c r="IS50" s="79"/>
      <c r="IT50" s="79"/>
      <c r="IU50" s="79"/>
      <c r="IV50" s="79"/>
      <c r="IW50" s="79"/>
      <c r="IX50" s="79"/>
      <c r="IY50" s="79"/>
      <c r="IZ50" s="79"/>
      <c r="JA50" s="79"/>
      <c r="JB50" s="79"/>
      <c r="JC50" s="79"/>
      <c r="JD50" s="79"/>
      <c r="JE50" s="79"/>
      <c r="JF50" s="79"/>
      <c r="JG50" s="79"/>
      <c r="JH50" s="79"/>
      <c r="JI50" s="79"/>
      <c r="JJ50" s="79"/>
      <c r="JK50" s="79"/>
      <c r="JL50" s="79"/>
      <c r="JM50" s="79"/>
      <c r="JN50" s="79"/>
      <c r="JO50" s="79"/>
      <c r="JP50" s="79"/>
      <c r="JQ50" s="79"/>
      <c r="JR50" s="79"/>
      <c r="JS50" s="79"/>
      <c r="JT50" s="79"/>
      <c r="JU50" s="79"/>
      <c r="JV50" s="79"/>
      <c r="JW50" s="79"/>
      <c r="JX50" s="79"/>
      <c r="JY50" s="79"/>
      <c r="JZ50" s="79"/>
      <c r="KA50" s="79"/>
      <c r="KB50" s="79"/>
      <c r="KC50" s="79"/>
      <c r="KD50" s="79"/>
      <c r="KE50" s="79"/>
      <c r="KF50" s="79"/>
      <c r="KG50" s="79"/>
      <c r="KH50" s="79"/>
      <c r="KI50" s="79"/>
      <c r="KJ50" s="79"/>
      <c r="KK50" s="79"/>
      <c r="KL50" s="79"/>
      <c r="KM50" s="79"/>
      <c r="KN50" s="79"/>
      <c r="KO50" s="79"/>
      <c r="KP50" s="79"/>
      <c r="KQ50" s="79"/>
      <c r="KR50" s="79"/>
      <c r="KS50" s="79"/>
      <c r="KT50" s="79"/>
      <c r="KU50" s="79"/>
      <c r="KV50" s="79"/>
      <c r="KW50" s="79"/>
      <c r="KX50" s="79"/>
      <c r="KY50" s="79"/>
      <c r="KZ50" s="79"/>
      <c r="LA50" s="79"/>
      <c r="LB50" s="79"/>
      <c r="LC50" s="79"/>
      <c r="LD50" s="79"/>
      <c r="LE50" s="79"/>
      <c r="LF50" s="79"/>
      <c r="LG50" s="79"/>
      <c r="LH50" s="79"/>
      <c r="LI50" s="79"/>
      <c r="LJ50" s="79"/>
      <c r="LK50" s="79"/>
      <c r="LL50" s="79"/>
      <c r="LM50" s="79"/>
      <c r="LN50" s="79"/>
      <c r="LO50" s="79"/>
      <c r="LP50" s="79"/>
      <c r="LQ50" s="79"/>
      <c r="LR50" s="79"/>
      <c r="LS50" s="79"/>
      <c r="LT50" s="79"/>
      <c r="LU50" s="79"/>
      <c r="LV50" s="79"/>
      <c r="LW50" s="79"/>
      <c r="LX50" s="79"/>
      <c r="LY50" s="79"/>
      <c r="LZ50" s="79"/>
      <c r="MA50" s="79"/>
      <c r="MB50" s="79"/>
      <c r="MC50" s="79"/>
      <c r="MD50" s="79"/>
      <c r="ME50" s="79"/>
      <c r="MF50" s="79"/>
      <c r="MG50" s="79"/>
      <c r="MH50" s="79"/>
      <c r="MI50" s="79"/>
      <c r="MJ50" s="79"/>
      <c r="MK50" s="79"/>
      <c r="ML50" s="79"/>
      <c r="MM50" s="79"/>
      <c r="MN50" s="79"/>
      <c r="MO50" s="79"/>
      <c r="MP50" s="79"/>
      <c r="MQ50" s="79"/>
      <c r="MR50" s="79"/>
      <c r="MS50" s="79"/>
      <c r="MT50" s="79"/>
      <c r="MU50" s="79"/>
      <c r="MV50" s="79"/>
      <c r="MW50" s="79"/>
      <c r="MX50" s="79"/>
      <c r="MY50" s="79"/>
      <c r="MZ50" s="79"/>
      <c r="NA50" s="79"/>
      <c r="NB50" s="79"/>
      <c r="NC50" s="79"/>
      <c r="ND50" s="79"/>
      <c r="NE50" s="79"/>
      <c r="NF50" s="79"/>
      <c r="NG50" s="79"/>
      <c r="NH50" s="79"/>
      <c r="NI50" s="79"/>
      <c r="NJ50" s="79"/>
      <c r="NK50" s="79"/>
      <c r="NL50" s="79"/>
      <c r="NM50" s="79"/>
      <c r="NN50" s="79"/>
      <c r="NO50" s="79"/>
      <c r="NP50" s="79"/>
      <c r="NQ50" s="79"/>
      <c r="NR50" s="79"/>
      <c r="NS50" s="79"/>
      <c r="NT50" s="79"/>
      <c r="NU50" s="79"/>
      <c r="NV50" s="79"/>
      <c r="NW50" s="79"/>
      <c r="NX50" s="79"/>
      <c r="NY50" s="79"/>
      <c r="NZ50" s="79"/>
      <c r="OA50" s="79"/>
      <c r="OB50" s="79"/>
      <c r="OC50" s="79"/>
      <c r="OD50" s="79"/>
      <c r="OE50" s="79"/>
      <c r="OF50" s="79"/>
      <c r="OG50" s="79"/>
      <c r="OH50" s="79"/>
      <c r="OI50" s="79"/>
      <c r="OJ50" s="79"/>
      <c r="OK50" s="79"/>
      <c r="OL50" s="79"/>
      <c r="OM50" s="79"/>
      <c r="ON50" s="79"/>
      <c r="OO50" s="79"/>
      <c r="OP50" s="79"/>
      <c r="OQ50" s="79"/>
      <c r="OR50" s="79"/>
      <c r="OS50" s="79"/>
      <c r="OT50" s="79"/>
      <c r="OU50" s="79"/>
      <c r="OV50" s="79"/>
      <c r="OW50" s="79"/>
      <c r="OX50" s="79"/>
      <c r="OY50" s="79"/>
      <c r="OZ50" s="79"/>
      <c r="PA50" s="79"/>
      <c r="PB50" s="79"/>
      <c r="PC50" s="79"/>
      <c r="PD50" s="79"/>
      <c r="PE50" s="79"/>
      <c r="PF50" s="79"/>
      <c r="PG50" s="79"/>
      <c r="PH50" s="79"/>
      <c r="PI50" s="79"/>
      <c r="PJ50" s="79"/>
      <c r="PK50" s="79"/>
      <c r="PL50" s="79"/>
      <c r="PM50" s="79"/>
      <c r="PN50" s="79"/>
      <c r="PO50" s="79"/>
      <c r="PP50" s="79"/>
      <c r="PQ50" s="79"/>
      <c r="PR50" s="79"/>
      <c r="PS50" s="79"/>
      <c r="PT50" s="79"/>
      <c r="PU50" s="79"/>
      <c r="PV50" s="79"/>
      <c r="PW50" s="79"/>
      <c r="PX50" s="79"/>
      <c r="PY50" s="79"/>
      <c r="PZ50" s="79"/>
      <c r="QA50" s="79"/>
      <c r="QB50" s="79"/>
      <c r="QC50" s="79"/>
      <c r="QD50" s="79"/>
      <c r="QE50" s="79"/>
      <c r="QF50" s="79"/>
      <c r="QG50" s="79"/>
      <c r="QH50" s="79"/>
      <c r="QI50" s="79"/>
      <c r="QJ50" s="79"/>
      <c r="QK50" s="79"/>
      <c r="QL50" s="79"/>
      <c r="QM50" s="79"/>
      <c r="QN50" s="79"/>
      <c r="QO50" s="79"/>
      <c r="QP50" s="79"/>
      <c r="QQ50" s="79"/>
      <c r="QR50" s="79"/>
      <c r="QS50" s="79"/>
      <c r="QT50" s="79"/>
      <c r="QU50" s="79"/>
      <c r="QV50" s="79"/>
      <c r="QW50" s="79"/>
      <c r="QX50" s="79"/>
      <c r="QY50" s="79"/>
      <c r="QZ50" s="79"/>
      <c r="RA50" s="79"/>
      <c r="RB50" s="79"/>
      <c r="RC50" s="79"/>
      <c r="RD50" s="79"/>
      <c r="RE50" s="79"/>
      <c r="RF50" s="79"/>
      <c r="RG50" s="79"/>
      <c r="RH50" s="79"/>
      <c r="RI50" s="79"/>
      <c r="RJ50" s="79"/>
      <c r="RK50" s="79"/>
      <c r="RL50" s="79"/>
      <c r="RM50" s="79"/>
      <c r="RN50" s="79"/>
      <c r="RO50" s="79"/>
      <c r="RP50" s="79"/>
      <c r="RQ50" s="79"/>
      <c r="RR50" s="79"/>
      <c r="RS50" s="79"/>
      <c r="RT50" s="79"/>
      <c r="RU50" s="79"/>
      <c r="RV50" s="79"/>
      <c r="RW50" s="79"/>
      <c r="RX50" s="79"/>
      <c r="RY50" s="79"/>
      <c r="RZ50" s="79"/>
      <c r="SA50" s="79"/>
      <c r="SB50" s="79"/>
      <c r="SC50" s="79"/>
      <c r="SD50" s="79"/>
      <c r="SE50" s="79"/>
      <c r="SF50" s="79"/>
      <c r="SG50" s="79"/>
      <c r="SH50" s="79"/>
      <c r="SI50" s="79"/>
      <c r="SJ50" s="79"/>
      <c r="SK50" s="79"/>
      <c r="SL50" s="79"/>
      <c r="SM50" s="79"/>
      <c r="SN50" s="79"/>
      <c r="SO50" s="79"/>
      <c r="SP50" s="79"/>
      <c r="SQ50" s="79"/>
      <c r="SR50" s="79"/>
      <c r="SS50" s="79"/>
      <c r="ST50" s="79"/>
      <c r="SU50" s="79"/>
      <c r="SV50" s="79"/>
      <c r="SW50" s="79"/>
      <c r="SX50" s="79"/>
      <c r="SY50" s="79"/>
      <c r="SZ50" s="79"/>
      <c r="TA50" s="79"/>
      <c r="TB50" s="79"/>
      <c r="TC50" s="79"/>
      <c r="TD50" s="79"/>
      <c r="TE50" s="79"/>
      <c r="TF50" s="79"/>
      <c r="TG50" s="79"/>
      <c r="TH50" s="79"/>
      <c r="TI50" s="79"/>
      <c r="TJ50" s="79"/>
      <c r="TK50" s="79"/>
      <c r="TL50" s="79"/>
      <c r="TM50" s="79"/>
      <c r="TN50" s="79"/>
      <c r="TO50" s="79"/>
      <c r="TP50" s="79"/>
      <c r="TQ50" s="79"/>
      <c r="TR50" s="79"/>
      <c r="TS50" s="79"/>
      <c r="TT50" s="79"/>
      <c r="TU50" s="79"/>
      <c r="TV50" s="79"/>
      <c r="TW50" s="79"/>
      <c r="TX50" s="79"/>
      <c r="TY50" s="79"/>
      <c r="TZ50" s="79"/>
      <c r="UA50" s="79"/>
      <c r="UB50" s="79"/>
      <c r="UC50" s="79"/>
      <c r="UD50" s="79"/>
      <c r="UE50" s="79"/>
      <c r="UF50" s="79"/>
      <c r="UG50" s="79"/>
      <c r="UH50" s="79"/>
      <c r="UI50" s="79"/>
      <c r="UJ50" s="79"/>
      <c r="UK50" s="79"/>
      <c r="UL50" s="79"/>
      <c r="UM50" s="79"/>
      <c r="UN50" s="79"/>
      <c r="UO50" s="79"/>
      <c r="UP50" s="79"/>
      <c r="UQ50" s="79"/>
      <c r="UR50" s="79"/>
      <c r="US50" s="79"/>
      <c r="UT50" s="79"/>
      <c r="UU50" s="79"/>
      <c r="UV50" s="79"/>
      <c r="UW50" s="79"/>
      <c r="UX50" s="79"/>
      <c r="UY50" s="79"/>
      <c r="UZ50" s="79"/>
      <c r="VA50" s="79"/>
      <c r="VB50" s="79"/>
      <c r="VC50" s="79"/>
      <c r="VD50" s="79"/>
      <c r="VE50" s="79"/>
      <c r="VF50" s="79"/>
      <c r="VG50" s="79"/>
      <c r="VH50" s="79"/>
      <c r="VI50" s="79"/>
      <c r="VJ50" s="79"/>
      <c r="VK50" s="79"/>
      <c r="VL50" s="79"/>
      <c r="VM50" s="79"/>
      <c r="VN50" s="79"/>
      <c r="VO50" s="79"/>
      <c r="VP50" s="79"/>
      <c r="VQ50" s="79"/>
      <c r="VR50" s="79"/>
      <c r="VS50" s="79"/>
      <c r="VT50" s="79"/>
      <c r="VU50" s="79"/>
      <c r="VV50" s="79"/>
      <c r="VW50" s="79"/>
      <c r="VX50" s="79"/>
      <c r="VY50" s="79"/>
      <c r="VZ50" s="79"/>
      <c r="WA50" s="79"/>
      <c r="WB50" s="79"/>
      <c r="WC50" s="79"/>
      <c r="WD50" s="79"/>
      <c r="WE50" s="79"/>
      <c r="WF50" s="79"/>
      <c r="WG50" s="79"/>
      <c r="WH50" s="79"/>
      <c r="WI50" s="79"/>
      <c r="WJ50" s="79"/>
      <c r="WK50" s="79"/>
      <c r="WL50" s="79"/>
      <c r="WM50" s="79"/>
      <c r="WN50" s="79"/>
      <c r="WO50" s="79"/>
      <c r="WP50" s="79"/>
      <c r="WQ50" s="79"/>
      <c r="WR50" s="79"/>
      <c r="WS50" s="79"/>
      <c r="WT50" s="79"/>
      <c r="WU50" s="79"/>
      <c r="WV50" s="79"/>
      <c r="WW50" s="79"/>
      <c r="WX50" s="79"/>
      <c r="WY50" s="79"/>
      <c r="WZ50" s="79"/>
      <c r="XA50" s="79"/>
      <c r="XB50" s="79"/>
      <c r="XC50" s="79"/>
      <c r="XD50" s="79"/>
      <c r="XE50" s="79"/>
      <c r="XF50" s="79"/>
      <c r="XG50" s="79"/>
      <c r="XH50" s="79"/>
      <c r="XI50" s="79"/>
      <c r="XJ50" s="79"/>
      <c r="XK50" s="79"/>
      <c r="XL50" s="79"/>
      <c r="XM50" s="79"/>
      <c r="XN50" s="79"/>
      <c r="XO50" s="79"/>
      <c r="XP50" s="79"/>
      <c r="XQ50" s="79"/>
      <c r="XR50" s="79"/>
      <c r="XS50" s="79"/>
      <c r="XT50" s="79"/>
      <c r="XU50" s="79"/>
      <c r="XV50" s="79"/>
      <c r="XW50" s="79"/>
      <c r="XX50" s="79"/>
      <c r="XY50" s="79"/>
      <c r="XZ50" s="79"/>
      <c r="YA50" s="79"/>
      <c r="YB50" s="79"/>
      <c r="YC50" s="79"/>
      <c r="YD50" s="79"/>
      <c r="YE50" s="79"/>
      <c r="YF50" s="79"/>
      <c r="YG50" s="79"/>
      <c r="YH50" s="79"/>
      <c r="YI50" s="79"/>
      <c r="YJ50" s="79"/>
      <c r="YK50" s="79"/>
      <c r="YL50" s="79"/>
      <c r="YM50" s="79"/>
      <c r="YN50" s="79"/>
      <c r="YO50" s="79"/>
      <c r="YP50" s="79"/>
      <c r="YQ50" s="79"/>
      <c r="YR50" s="79"/>
      <c r="YS50" s="79"/>
      <c r="YT50" s="79"/>
      <c r="YU50" s="79"/>
      <c r="YV50" s="79"/>
      <c r="YW50" s="79"/>
      <c r="YX50" s="79"/>
      <c r="YY50" s="79"/>
      <c r="YZ50" s="79"/>
      <c r="ZA50" s="79"/>
      <c r="ZB50" s="79"/>
      <c r="ZC50" s="79"/>
      <c r="ZD50" s="79"/>
      <c r="ZE50" s="79"/>
      <c r="ZF50" s="79"/>
      <c r="ZG50" s="79"/>
      <c r="ZH50" s="79"/>
      <c r="ZI50" s="79"/>
      <c r="ZJ50" s="79"/>
      <c r="ZK50" s="79"/>
      <c r="ZL50" s="79"/>
      <c r="ZM50" s="79"/>
      <c r="ZN50" s="79"/>
      <c r="ZO50" s="79"/>
      <c r="ZP50" s="79"/>
      <c r="ZQ50" s="79"/>
      <c r="ZR50" s="79"/>
      <c r="ZS50" s="79"/>
      <c r="ZT50" s="79"/>
      <c r="ZU50" s="79"/>
      <c r="ZV50" s="79"/>
      <c r="ZW50" s="79"/>
      <c r="ZX50" s="79"/>
      <c r="ZY50" s="79"/>
      <c r="ZZ50" s="79"/>
      <c r="AAA50" s="79"/>
      <c r="AAB50" s="79"/>
      <c r="AAC50" s="79"/>
      <c r="AAD50" s="79"/>
      <c r="AAE50" s="79"/>
      <c r="AAF50" s="79"/>
      <c r="AAG50" s="79"/>
      <c r="AAH50" s="79"/>
      <c r="AAI50" s="79"/>
      <c r="AAJ50" s="79"/>
      <c r="AAK50" s="79"/>
      <c r="AAL50" s="79"/>
      <c r="AAM50" s="79"/>
      <c r="AAN50" s="79"/>
      <c r="AAO50" s="79"/>
      <c r="AAP50" s="79"/>
      <c r="AAQ50" s="79"/>
      <c r="AAR50" s="79"/>
      <c r="AAS50" s="79"/>
      <c r="AAT50" s="79"/>
      <c r="AAU50" s="79"/>
      <c r="AAV50" s="79"/>
      <c r="AAW50" s="79"/>
      <c r="AAX50" s="79"/>
      <c r="AAY50" s="79"/>
      <c r="AAZ50" s="79"/>
      <c r="ABA50" s="79"/>
      <c r="ABB50" s="79"/>
      <c r="ABC50" s="79"/>
      <c r="ABD50" s="79"/>
      <c r="ABE50" s="79"/>
      <c r="ABF50" s="79"/>
      <c r="ABG50" s="79"/>
      <c r="ABH50" s="79"/>
      <c r="ABI50" s="79"/>
      <c r="ABJ50" s="79"/>
      <c r="ABK50" s="79"/>
      <c r="ABL50" s="79"/>
      <c r="ABM50" s="79"/>
      <c r="ABN50" s="79"/>
      <c r="ABO50" s="79"/>
      <c r="ABP50" s="79"/>
      <c r="ABQ50" s="79"/>
      <c r="ABR50" s="79"/>
      <c r="ABS50" s="79"/>
      <c r="ABT50" s="79"/>
      <c r="ABU50" s="79"/>
      <c r="ABV50" s="79"/>
      <c r="ABW50" s="79"/>
      <c r="ABX50" s="79"/>
      <c r="ABY50" s="79"/>
      <c r="ABZ50" s="79"/>
      <c r="ACA50" s="79"/>
      <c r="ACB50" s="79"/>
      <c r="ACC50" s="79"/>
      <c r="ACD50" s="79"/>
      <c r="ACE50" s="79"/>
      <c r="ACF50" s="79"/>
      <c r="ACG50" s="79"/>
      <c r="ACH50" s="79"/>
      <c r="ACI50" s="79"/>
      <c r="ACJ50" s="79"/>
      <c r="ACK50" s="79"/>
      <c r="ACL50" s="79"/>
      <c r="ACM50" s="79"/>
      <c r="ACN50" s="79"/>
      <c r="ACO50" s="79"/>
      <c r="ACP50" s="79"/>
      <c r="ACQ50" s="79"/>
      <c r="ACR50" s="79"/>
      <c r="ACS50" s="79"/>
      <c r="ACT50" s="79"/>
      <c r="ACU50" s="79"/>
      <c r="ACV50" s="79"/>
      <c r="ACW50" s="79"/>
      <c r="ACX50" s="79"/>
      <c r="ACY50" s="79"/>
      <c r="ACZ50" s="79"/>
      <c r="ADA50" s="79"/>
      <c r="ADB50" s="79"/>
      <c r="ADC50" s="79"/>
      <c r="ADD50" s="79"/>
      <c r="ADE50" s="79"/>
      <c r="ADF50" s="79"/>
      <c r="ADG50" s="79"/>
      <c r="ADH50" s="79"/>
      <c r="ADI50" s="79"/>
      <c r="ADJ50" s="79"/>
      <c r="ADK50" s="79"/>
      <c r="ADL50" s="79"/>
      <c r="ADM50" s="79"/>
      <c r="ADN50" s="79"/>
      <c r="ADO50" s="79"/>
      <c r="ADP50" s="79"/>
      <c r="ADQ50" s="79"/>
      <c r="ADR50" s="79"/>
      <c r="ADS50" s="79"/>
      <c r="ADT50" s="79"/>
      <c r="ADU50" s="79"/>
      <c r="ADV50" s="79"/>
      <c r="ADW50" s="79"/>
      <c r="ADX50" s="79"/>
      <c r="ADY50" s="79"/>
      <c r="ADZ50" s="79"/>
      <c r="AEA50" s="79"/>
      <c r="AEB50" s="79"/>
      <c r="AEC50" s="79"/>
      <c r="AED50" s="79"/>
      <c r="AEE50" s="79"/>
      <c r="AEF50" s="79"/>
      <c r="AEG50" s="79"/>
      <c r="AEH50" s="79"/>
      <c r="AEI50" s="79"/>
      <c r="AEJ50" s="79"/>
      <c r="AEK50" s="79"/>
      <c r="AEL50" s="79"/>
      <c r="AEM50" s="79"/>
      <c r="AEN50" s="79"/>
      <c r="AEO50" s="79"/>
      <c r="AEP50" s="79"/>
      <c r="AEQ50" s="79"/>
      <c r="AER50" s="79"/>
      <c r="AES50" s="79"/>
      <c r="AET50" s="79"/>
      <c r="AEU50" s="79"/>
      <c r="AEV50" s="79"/>
      <c r="AEW50" s="79"/>
      <c r="AEX50" s="79"/>
      <c r="AEY50" s="79"/>
      <c r="AEZ50" s="79"/>
      <c r="AFA50" s="79"/>
      <c r="AFB50" s="79"/>
      <c r="AFC50" s="79"/>
      <c r="AFD50" s="79"/>
      <c r="AFE50" s="79"/>
      <c r="AFF50" s="79"/>
      <c r="AFG50" s="79"/>
      <c r="AFH50" s="79"/>
      <c r="AFI50" s="79"/>
      <c r="AFJ50" s="79"/>
      <c r="AFK50" s="79"/>
      <c r="AFL50" s="79"/>
      <c r="AFM50" s="79"/>
      <c r="AFN50" s="79"/>
      <c r="AFO50" s="79"/>
      <c r="AFP50" s="79"/>
      <c r="AFQ50" s="79"/>
      <c r="AFR50" s="79"/>
      <c r="AFS50" s="79"/>
      <c r="AFT50" s="79"/>
      <c r="AFU50" s="79"/>
      <c r="AFV50" s="79"/>
      <c r="AFW50" s="79"/>
      <c r="AFX50" s="79"/>
      <c r="AFY50" s="79"/>
      <c r="AFZ50" s="79"/>
      <c r="AGA50" s="79"/>
      <c r="AGB50" s="79"/>
      <c r="AGC50" s="79"/>
      <c r="AGD50" s="79"/>
      <c r="AGE50" s="79"/>
      <c r="AGF50" s="79"/>
      <c r="AGG50" s="79"/>
      <c r="AGH50" s="79"/>
      <c r="AGI50" s="79"/>
      <c r="AGJ50" s="79"/>
      <c r="AGK50" s="79"/>
      <c r="AGL50" s="79"/>
      <c r="AGM50" s="79"/>
      <c r="AGN50" s="79"/>
      <c r="AGO50" s="79"/>
      <c r="AGP50" s="79"/>
      <c r="AGQ50" s="79"/>
      <c r="AGR50" s="79"/>
      <c r="AGS50" s="79"/>
      <c r="AGT50" s="79"/>
      <c r="AGU50" s="79"/>
      <c r="AGV50" s="79"/>
      <c r="AGW50" s="79"/>
      <c r="AGX50" s="79"/>
      <c r="AGY50" s="79"/>
      <c r="AGZ50" s="79"/>
      <c r="AHA50" s="79"/>
      <c r="AHB50" s="79"/>
      <c r="AHC50" s="79"/>
      <c r="AHD50" s="79"/>
      <c r="AHE50" s="79"/>
      <c r="AHF50" s="79"/>
      <c r="AHG50" s="79"/>
      <c r="AHH50" s="79"/>
      <c r="AHI50" s="79"/>
      <c r="AHJ50" s="79"/>
      <c r="AHK50" s="79"/>
      <c r="AHL50" s="79"/>
      <c r="AHM50" s="79"/>
      <c r="AHN50" s="79"/>
      <c r="AHO50" s="79"/>
      <c r="AHP50" s="79"/>
      <c r="AHQ50" s="79"/>
      <c r="AHR50" s="79"/>
      <c r="AHS50" s="79"/>
      <c r="AHT50" s="79"/>
      <c r="AHU50" s="79"/>
      <c r="AHV50" s="79"/>
      <c r="AHW50" s="79"/>
      <c r="AHX50" s="79"/>
      <c r="AHY50" s="79"/>
      <c r="AHZ50" s="79"/>
      <c r="AIA50" s="79"/>
      <c r="AIB50" s="79"/>
      <c r="AIC50" s="79"/>
      <c r="AID50" s="79"/>
      <c r="AIE50" s="79"/>
      <c r="AIF50" s="79"/>
      <c r="AIG50" s="79"/>
      <c r="AIH50" s="79"/>
      <c r="AII50" s="79"/>
      <c r="AIJ50" s="79"/>
      <c r="AIK50" s="79"/>
      <c r="AIL50" s="79"/>
      <c r="AIM50" s="79"/>
      <c r="AIN50" s="79"/>
      <c r="AIO50" s="79"/>
      <c r="AIP50" s="79"/>
      <c r="AIQ50" s="79"/>
      <c r="AIR50" s="79"/>
      <c r="AIS50" s="79"/>
      <c r="AIT50" s="79"/>
      <c r="AIU50" s="79"/>
      <c r="AIV50" s="79"/>
      <c r="AIW50" s="79"/>
      <c r="AIX50" s="79"/>
      <c r="AIY50" s="79"/>
      <c r="AIZ50" s="79"/>
      <c r="AJA50" s="79"/>
      <c r="AJB50" s="79"/>
      <c r="AJC50" s="79"/>
      <c r="AJD50" s="79"/>
      <c r="AJE50" s="79"/>
      <c r="AJF50" s="79"/>
      <c r="AJG50" s="79"/>
      <c r="AJH50" s="79"/>
      <c r="AJI50" s="79"/>
      <c r="AJJ50" s="79"/>
      <c r="AJK50" s="79"/>
      <c r="AJL50" s="79"/>
      <c r="AJM50" s="79"/>
      <c r="AJN50" s="79"/>
      <c r="AJO50" s="79"/>
      <c r="AJP50" s="79"/>
      <c r="AJQ50" s="79"/>
      <c r="AJR50" s="79"/>
      <c r="AJS50" s="79"/>
      <c r="AJT50" s="79"/>
      <c r="AJU50" s="79"/>
      <c r="AJV50" s="79"/>
      <c r="AJW50" s="79"/>
      <c r="AJX50" s="79"/>
      <c r="AJY50" s="79"/>
      <c r="AJZ50" s="79"/>
      <c r="AKA50" s="79"/>
      <c r="AKB50" s="79"/>
      <c r="AKC50" s="79"/>
      <c r="AKD50" s="79"/>
      <c r="AKE50" s="79"/>
      <c r="AKF50" s="79"/>
      <c r="AKG50" s="79"/>
      <c r="AKH50" s="79"/>
      <c r="AKI50" s="79"/>
      <c r="AKJ50" s="79"/>
      <c r="AKK50" s="79"/>
      <c r="AKL50" s="79"/>
      <c r="AKM50" s="79"/>
      <c r="AKN50" s="79"/>
      <c r="AKO50" s="79"/>
      <c r="AKP50" s="79"/>
      <c r="AKQ50" s="79"/>
      <c r="AKR50" s="79"/>
      <c r="AKS50" s="79"/>
      <c r="AKT50" s="79"/>
      <c r="AKU50" s="79"/>
      <c r="AKV50" s="79"/>
      <c r="AKW50" s="79"/>
      <c r="AKX50" s="79"/>
      <c r="AKY50" s="79"/>
      <c r="AKZ50" s="79"/>
      <c r="ALA50" s="79"/>
      <c r="ALB50" s="79"/>
      <c r="ALC50" s="79"/>
      <c r="ALD50" s="79"/>
      <c r="ALE50" s="79"/>
      <c r="ALF50" s="79"/>
      <c r="ALG50" s="79"/>
      <c r="ALH50" s="79"/>
      <c r="ALI50" s="79"/>
      <c r="ALJ50" s="79"/>
      <c r="ALK50" s="79"/>
      <c r="ALL50" s="79"/>
      <c r="ALM50" s="79"/>
      <c r="ALN50" s="79"/>
      <c r="ALO50" s="79"/>
      <c r="ALP50" s="79"/>
      <c r="ALQ50" s="79"/>
      <c r="ALR50" s="79"/>
      <c r="ALS50" s="79"/>
      <c r="ALT50" s="79"/>
      <c r="ALU50" s="79"/>
      <c r="ALV50" s="79"/>
      <c r="ALW50" s="79"/>
      <c r="ALX50" s="79"/>
      <c r="ALY50" s="79"/>
      <c r="ALZ50" s="79"/>
      <c r="AMA50" s="79"/>
      <c r="AMB50" s="79"/>
      <c r="AMC50" s="79"/>
      <c r="AMD50" s="79"/>
      <c r="AME50" s="79"/>
      <c r="AMF50" s="79"/>
      <c r="AMG50" s="79"/>
      <c r="AMH50" s="79"/>
      <c r="AMI50" s="79"/>
      <c r="AMJ50" s="79"/>
      <c r="AMK50" s="79"/>
      <c r="AML50" s="79"/>
      <c r="AMM50" s="79"/>
      <c r="AMN50" s="79"/>
    </row>
    <row r="51" spans="1:1028" s="439" customFormat="1">
      <c r="A51" s="445"/>
      <c r="B51" s="401"/>
      <c r="C51" s="401"/>
      <c r="D51" s="401"/>
      <c r="E51" s="455"/>
      <c r="F51" s="441"/>
      <c r="G51" s="441"/>
      <c r="H51" s="79"/>
      <c r="I51" s="455"/>
      <c r="J51" s="441"/>
      <c r="K51" s="441"/>
      <c r="L51" s="79"/>
      <c r="M51" s="455"/>
      <c r="N51" s="441"/>
      <c r="O51" s="441"/>
      <c r="P51" s="441"/>
      <c r="Q51" s="79"/>
      <c r="R51" s="79"/>
      <c r="S51" s="79"/>
      <c r="T51" s="79"/>
      <c r="U51" s="79"/>
      <c r="V51" s="79"/>
      <c r="W51" s="79"/>
      <c r="X51" s="79"/>
      <c r="Y51" s="79"/>
      <c r="Z51" s="79"/>
      <c r="AA51" s="79"/>
      <c r="AB51" s="79"/>
      <c r="AC51" s="79"/>
      <c r="AD51" s="79"/>
      <c r="AE51" s="79"/>
      <c r="AF51" s="79"/>
      <c r="AG51" s="79"/>
      <c r="AH51" s="79"/>
      <c r="AI51" s="79"/>
      <c r="AJ51" s="79"/>
      <c r="AK51" s="79"/>
      <c r="AL51" s="79"/>
      <c r="AM51" s="79"/>
      <c r="AN51" s="79"/>
      <c r="AO51" s="79"/>
      <c r="AP51" s="79"/>
      <c r="AQ51" s="79"/>
      <c r="AR51" s="79"/>
      <c r="AS51" s="79"/>
      <c r="AT51" s="79"/>
      <c r="AU51" s="79"/>
      <c r="AV51" s="79"/>
      <c r="AW51" s="79"/>
      <c r="AX51" s="79"/>
      <c r="AY51" s="79"/>
      <c r="AZ51" s="79"/>
      <c r="BA51" s="79"/>
      <c r="BB51" s="79"/>
      <c r="BC51" s="79"/>
      <c r="BD51" s="79"/>
      <c r="BE51" s="79"/>
      <c r="BF51" s="79"/>
      <c r="BG51" s="79"/>
      <c r="BH51" s="79"/>
      <c r="BI51" s="79"/>
      <c r="BJ51" s="79"/>
      <c r="BK51" s="79"/>
      <c r="BL51" s="79"/>
      <c r="BM51" s="79"/>
      <c r="BN51" s="79"/>
      <c r="BO51" s="79"/>
      <c r="BP51" s="79"/>
      <c r="BQ51" s="79"/>
      <c r="BR51" s="79"/>
      <c r="BS51" s="79"/>
      <c r="BT51" s="79"/>
      <c r="BU51" s="79"/>
      <c r="BV51" s="79"/>
      <c r="BW51" s="79"/>
      <c r="BX51" s="79"/>
      <c r="BY51" s="79"/>
      <c r="BZ51" s="79"/>
      <c r="CA51" s="79"/>
      <c r="CB51" s="79"/>
      <c r="CC51" s="79"/>
      <c r="CD51" s="79"/>
      <c r="CE51" s="79"/>
      <c r="CF51" s="79"/>
      <c r="CG51" s="79"/>
      <c r="CH51" s="79"/>
      <c r="CI51" s="79"/>
      <c r="CJ51" s="79"/>
      <c r="CK51" s="79"/>
      <c r="CL51" s="79"/>
      <c r="CM51" s="79"/>
      <c r="CN51" s="79"/>
      <c r="CO51" s="79"/>
      <c r="CP51" s="79"/>
      <c r="CQ51" s="79"/>
      <c r="CR51" s="79"/>
      <c r="CS51" s="79"/>
      <c r="CT51" s="79"/>
      <c r="CU51" s="79"/>
      <c r="CV51" s="79"/>
      <c r="CW51" s="79"/>
      <c r="CX51" s="79"/>
      <c r="CY51" s="79"/>
      <c r="CZ51" s="79"/>
      <c r="DA51" s="79"/>
      <c r="DB51" s="79"/>
      <c r="DC51" s="79"/>
      <c r="DD51" s="79"/>
      <c r="DE51" s="79"/>
      <c r="DF51" s="79"/>
      <c r="DG51" s="79"/>
      <c r="DH51" s="79"/>
      <c r="DI51" s="79"/>
      <c r="DJ51" s="79"/>
      <c r="DK51" s="79"/>
      <c r="DL51" s="79"/>
      <c r="DM51" s="79"/>
      <c r="DN51" s="79"/>
      <c r="DO51" s="79"/>
      <c r="DP51" s="79"/>
      <c r="DQ51" s="79"/>
      <c r="DR51" s="79"/>
      <c r="DS51" s="79"/>
      <c r="DT51" s="79"/>
      <c r="DU51" s="79"/>
      <c r="DV51" s="79"/>
      <c r="DW51" s="79"/>
      <c r="DX51" s="79"/>
      <c r="DY51" s="79"/>
      <c r="DZ51" s="79"/>
      <c r="EA51" s="79"/>
      <c r="EB51" s="79"/>
      <c r="EC51" s="79"/>
      <c r="ED51" s="79"/>
      <c r="EE51" s="79"/>
      <c r="EF51" s="79"/>
      <c r="EG51" s="79"/>
      <c r="EH51" s="79"/>
      <c r="EI51" s="79"/>
      <c r="EJ51" s="79"/>
      <c r="EK51" s="79"/>
      <c r="EL51" s="79"/>
      <c r="EM51" s="79"/>
      <c r="EN51" s="79"/>
      <c r="EO51" s="79"/>
      <c r="EP51" s="79"/>
      <c r="EQ51" s="79"/>
      <c r="ER51" s="79"/>
      <c r="ES51" s="79"/>
      <c r="ET51" s="79"/>
      <c r="EU51" s="79"/>
      <c r="EV51" s="79"/>
      <c r="EW51" s="79"/>
      <c r="EX51" s="79"/>
      <c r="EY51" s="79"/>
      <c r="EZ51" s="79"/>
      <c r="FA51" s="79"/>
      <c r="FB51" s="79"/>
      <c r="FC51" s="79"/>
      <c r="FD51" s="79"/>
      <c r="FE51" s="79"/>
      <c r="FF51" s="79"/>
      <c r="FG51" s="79"/>
      <c r="FH51" s="79"/>
      <c r="FI51" s="79"/>
      <c r="FJ51" s="79"/>
      <c r="FK51" s="79"/>
      <c r="FL51" s="79"/>
      <c r="FM51" s="79"/>
      <c r="FN51" s="79"/>
      <c r="FO51" s="79"/>
      <c r="FP51" s="79"/>
      <c r="FQ51" s="79"/>
      <c r="FR51" s="79"/>
      <c r="FS51" s="79"/>
      <c r="FT51" s="79"/>
      <c r="FU51" s="79"/>
      <c r="FV51" s="79"/>
      <c r="FW51" s="79"/>
      <c r="FX51" s="79"/>
      <c r="FY51" s="79"/>
      <c r="FZ51" s="79"/>
      <c r="GA51" s="79"/>
      <c r="GB51" s="79"/>
      <c r="GC51" s="79"/>
      <c r="GD51" s="79"/>
      <c r="GE51" s="79"/>
      <c r="GF51" s="79"/>
      <c r="GG51" s="79"/>
      <c r="GH51" s="79"/>
      <c r="GI51" s="79"/>
      <c r="GJ51" s="79"/>
      <c r="GK51" s="79"/>
      <c r="GL51" s="79"/>
      <c r="GM51" s="79"/>
      <c r="GN51" s="79"/>
      <c r="GO51" s="79"/>
      <c r="GP51" s="79"/>
      <c r="GQ51" s="79"/>
      <c r="GR51" s="79"/>
      <c r="GS51" s="79"/>
      <c r="GT51" s="79"/>
      <c r="GU51" s="79"/>
      <c r="GV51" s="79"/>
      <c r="GW51" s="79"/>
      <c r="GX51" s="79"/>
      <c r="GY51" s="79"/>
      <c r="GZ51" s="79"/>
      <c r="HA51" s="79"/>
      <c r="HB51" s="79"/>
      <c r="HC51" s="79"/>
      <c r="HD51" s="79"/>
      <c r="HE51" s="79"/>
      <c r="HF51" s="79"/>
      <c r="HG51" s="79"/>
      <c r="HH51" s="79"/>
      <c r="HI51" s="79"/>
      <c r="HJ51" s="79"/>
      <c r="HK51" s="79"/>
      <c r="HL51" s="79"/>
      <c r="HM51" s="79"/>
      <c r="HN51" s="79"/>
      <c r="HO51" s="79"/>
      <c r="HP51" s="79"/>
      <c r="HQ51" s="79"/>
      <c r="HR51" s="79"/>
      <c r="HS51" s="79"/>
      <c r="HT51" s="79"/>
      <c r="HU51" s="79"/>
      <c r="HV51" s="79"/>
      <c r="HW51" s="79"/>
      <c r="HX51" s="79"/>
      <c r="HY51" s="79"/>
      <c r="HZ51" s="79"/>
      <c r="IA51" s="79"/>
      <c r="IB51" s="79"/>
      <c r="IC51" s="79"/>
      <c r="ID51" s="79"/>
      <c r="IE51" s="79"/>
      <c r="IF51" s="79"/>
      <c r="IG51" s="79"/>
      <c r="IH51" s="79"/>
      <c r="II51" s="79"/>
      <c r="IJ51" s="79"/>
      <c r="IK51" s="79"/>
      <c r="IL51" s="79"/>
      <c r="IM51" s="79"/>
      <c r="IN51" s="79"/>
      <c r="IO51" s="79"/>
      <c r="IP51" s="79"/>
      <c r="IQ51" s="79"/>
      <c r="IR51" s="79"/>
      <c r="IS51" s="79"/>
      <c r="IT51" s="79"/>
      <c r="IU51" s="79"/>
      <c r="IV51" s="79"/>
      <c r="IW51" s="79"/>
      <c r="IX51" s="79"/>
      <c r="IY51" s="79"/>
      <c r="IZ51" s="79"/>
      <c r="JA51" s="79"/>
      <c r="JB51" s="79"/>
      <c r="JC51" s="79"/>
      <c r="JD51" s="79"/>
      <c r="JE51" s="79"/>
      <c r="JF51" s="79"/>
      <c r="JG51" s="79"/>
      <c r="JH51" s="79"/>
      <c r="JI51" s="79"/>
      <c r="JJ51" s="79"/>
      <c r="JK51" s="79"/>
      <c r="JL51" s="79"/>
      <c r="JM51" s="79"/>
      <c r="JN51" s="79"/>
      <c r="JO51" s="79"/>
      <c r="JP51" s="79"/>
      <c r="JQ51" s="79"/>
      <c r="JR51" s="79"/>
      <c r="JS51" s="79"/>
      <c r="JT51" s="79"/>
      <c r="JU51" s="79"/>
      <c r="JV51" s="79"/>
      <c r="JW51" s="79"/>
      <c r="JX51" s="79"/>
      <c r="JY51" s="79"/>
      <c r="JZ51" s="79"/>
      <c r="KA51" s="79"/>
      <c r="KB51" s="79"/>
      <c r="KC51" s="79"/>
      <c r="KD51" s="79"/>
      <c r="KE51" s="79"/>
      <c r="KF51" s="79"/>
      <c r="KG51" s="79"/>
      <c r="KH51" s="79"/>
      <c r="KI51" s="79"/>
      <c r="KJ51" s="79"/>
      <c r="KK51" s="79"/>
      <c r="KL51" s="79"/>
      <c r="KM51" s="79"/>
      <c r="KN51" s="79"/>
      <c r="KO51" s="79"/>
      <c r="KP51" s="79"/>
      <c r="KQ51" s="79"/>
      <c r="KR51" s="79"/>
      <c r="KS51" s="79"/>
      <c r="KT51" s="79"/>
      <c r="KU51" s="79"/>
      <c r="KV51" s="79"/>
      <c r="KW51" s="79"/>
      <c r="KX51" s="79"/>
      <c r="KY51" s="79"/>
      <c r="KZ51" s="79"/>
      <c r="LA51" s="79"/>
      <c r="LB51" s="79"/>
      <c r="LC51" s="79"/>
      <c r="LD51" s="79"/>
      <c r="LE51" s="79"/>
      <c r="LF51" s="79"/>
      <c r="LG51" s="79"/>
      <c r="LH51" s="79"/>
      <c r="LI51" s="79"/>
      <c r="LJ51" s="79"/>
      <c r="LK51" s="79"/>
      <c r="LL51" s="79"/>
      <c r="LM51" s="79"/>
      <c r="LN51" s="79"/>
      <c r="LO51" s="79"/>
      <c r="LP51" s="79"/>
      <c r="LQ51" s="79"/>
      <c r="LR51" s="79"/>
      <c r="LS51" s="79"/>
      <c r="LT51" s="79"/>
      <c r="LU51" s="79"/>
      <c r="LV51" s="79"/>
      <c r="LW51" s="79"/>
      <c r="LX51" s="79"/>
      <c r="LY51" s="79"/>
      <c r="LZ51" s="79"/>
      <c r="MA51" s="79"/>
      <c r="MB51" s="79"/>
      <c r="MC51" s="79"/>
      <c r="MD51" s="79"/>
      <c r="ME51" s="79"/>
      <c r="MF51" s="79"/>
      <c r="MG51" s="79"/>
      <c r="MH51" s="79"/>
      <c r="MI51" s="79"/>
      <c r="MJ51" s="79"/>
      <c r="MK51" s="79"/>
      <c r="ML51" s="79"/>
      <c r="MM51" s="79"/>
      <c r="MN51" s="79"/>
      <c r="MO51" s="79"/>
      <c r="MP51" s="79"/>
      <c r="MQ51" s="79"/>
      <c r="MR51" s="79"/>
      <c r="MS51" s="79"/>
      <c r="MT51" s="79"/>
      <c r="MU51" s="79"/>
      <c r="MV51" s="79"/>
      <c r="MW51" s="79"/>
      <c r="MX51" s="79"/>
      <c r="MY51" s="79"/>
      <c r="MZ51" s="79"/>
      <c r="NA51" s="79"/>
      <c r="NB51" s="79"/>
      <c r="NC51" s="79"/>
      <c r="ND51" s="79"/>
      <c r="NE51" s="79"/>
      <c r="NF51" s="79"/>
      <c r="NG51" s="79"/>
      <c r="NH51" s="79"/>
      <c r="NI51" s="79"/>
      <c r="NJ51" s="79"/>
      <c r="NK51" s="79"/>
      <c r="NL51" s="79"/>
      <c r="NM51" s="79"/>
      <c r="NN51" s="79"/>
      <c r="NO51" s="79"/>
      <c r="NP51" s="79"/>
      <c r="NQ51" s="79"/>
      <c r="NR51" s="79"/>
      <c r="NS51" s="79"/>
      <c r="NT51" s="79"/>
      <c r="NU51" s="79"/>
      <c r="NV51" s="79"/>
      <c r="NW51" s="79"/>
      <c r="NX51" s="79"/>
      <c r="NY51" s="79"/>
      <c r="NZ51" s="79"/>
      <c r="OA51" s="79"/>
      <c r="OB51" s="79"/>
      <c r="OC51" s="79"/>
      <c r="OD51" s="79"/>
      <c r="OE51" s="79"/>
      <c r="OF51" s="79"/>
      <c r="OG51" s="79"/>
      <c r="OH51" s="79"/>
      <c r="OI51" s="79"/>
      <c r="OJ51" s="79"/>
      <c r="OK51" s="79"/>
      <c r="OL51" s="79"/>
      <c r="OM51" s="79"/>
      <c r="ON51" s="79"/>
      <c r="OO51" s="79"/>
      <c r="OP51" s="79"/>
      <c r="OQ51" s="79"/>
      <c r="OR51" s="79"/>
      <c r="OS51" s="79"/>
      <c r="OT51" s="79"/>
      <c r="OU51" s="79"/>
      <c r="OV51" s="79"/>
      <c r="OW51" s="79"/>
      <c r="OX51" s="79"/>
      <c r="OY51" s="79"/>
      <c r="OZ51" s="79"/>
      <c r="PA51" s="79"/>
      <c r="PB51" s="79"/>
      <c r="PC51" s="79"/>
      <c r="PD51" s="79"/>
      <c r="PE51" s="79"/>
      <c r="PF51" s="79"/>
      <c r="PG51" s="79"/>
      <c r="PH51" s="79"/>
      <c r="PI51" s="79"/>
      <c r="PJ51" s="79"/>
      <c r="PK51" s="79"/>
      <c r="PL51" s="79"/>
      <c r="PM51" s="79"/>
      <c r="PN51" s="79"/>
      <c r="PO51" s="79"/>
      <c r="PP51" s="79"/>
      <c r="PQ51" s="79"/>
      <c r="PR51" s="79"/>
      <c r="PS51" s="79"/>
      <c r="PT51" s="79"/>
      <c r="PU51" s="79"/>
      <c r="PV51" s="79"/>
      <c r="PW51" s="79"/>
      <c r="PX51" s="79"/>
      <c r="PY51" s="79"/>
      <c r="PZ51" s="79"/>
      <c r="QA51" s="79"/>
      <c r="QB51" s="79"/>
      <c r="QC51" s="79"/>
      <c r="QD51" s="79"/>
      <c r="QE51" s="79"/>
      <c r="QF51" s="79"/>
      <c r="QG51" s="79"/>
      <c r="QH51" s="79"/>
      <c r="QI51" s="79"/>
      <c r="QJ51" s="79"/>
      <c r="QK51" s="79"/>
      <c r="QL51" s="79"/>
      <c r="QM51" s="79"/>
      <c r="QN51" s="79"/>
      <c r="QO51" s="79"/>
      <c r="QP51" s="79"/>
      <c r="QQ51" s="79"/>
      <c r="QR51" s="79"/>
      <c r="QS51" s="79"/>
      <c r="QT51" s="79"/>
      <c r="QU51" s="79"/>
      <c r="QV51" s="79"/>
      <c r="QW51" s="79"/>
      <c r="QX51" s="79"/>
      <c r="QY51" s="79"/>
      <c r="QZ51" s="79"/>
      <c r="RA51" s="79"/>
      <c r="RB51" s="79"/>
      <c r="RC51" s="79"/>
      <c r="RD51" s="79"/>
      <c r="RE51" s="79"/>
      <c r="RF51" s="79"/>
      <c r="RG51" s="79"/>
      <c r="RH51" s="79"/>
      <c r="RI51" s="79"/>
      <c r="RJ51" s="79"/>
      <c r="RK51" s="79"/>
      <c r="RL51" s="79"/>
      <c r="RM51" s="79"/>
      <c r="RN51" s="79"/>
      <c r="RO51" s="79"/>
      <c r="RP51" s="79"/>
      <c r="RQ51" s="79"/>
      <c r="RR51" s="79"/>
      <c r="RS51" s="79"/>
      <c r="RT51" s="79"/>
      <c r="RU51" s="79"/>
      <c r="RV51" s="79"/>
      <c r="RW51" s="79"/>
      <c r="RX51" s="79"/>
      <c r="RY51" s="79"/>
      <c r="RZ51" s="79"/>
      <c r="SA51" s="79"/>
      <c r="SB51" s="79"/>
      <c r="SC51" s="79"/>
      <c r="SD51" s="79"/>
      <c r="SE51" s="79"/>
      <c r="SF51" s="79"/>
      <c r="SG51" s="79"/>
      <c r="SH51" s="79"/>
      <c r="SI51" s="79"/>
      <c r="SJ51" s="79"/>
      <c r="SK51" s="79"/>
      <c r="SL51" s="79"/>
      <c r="SM51" s="79"/>
      <c r="SN51" s="79"/>
      <c r="SO51" s="79"/>
      <c r="SP51" s="79"/>
      <c r="SQ51" s="79"/>
      <c r="SR51" s="79"/>
      <c r="SS51" s="79"/>
      <c r="ST51" s="79"/>
      <c r="SU51" s="79"/>
      <c r="SV51" s="79"/>
      <c r="SW51" s="79"/>
      <c r="SX51" s="79"/>
      <c r="SY51" s="79"/>
      <c r="SZ51" s="79"/>
      <c r="TA51" s="79"/>
      <c r="TB51" s="79"/>
      <c r="TC51" s="79"/>
      <c r="TD51" s="79"/>
      <c r="TE51" s="79"/>
      <c r="TF51" s="79"/>
      <c r="TG51" s="79"/>
      <c r="TH51" s="79"/>
      <c r="TI51" s="79"/>
      <c r="TJ51" s="79"/>
      <c r="TK51" s="79"/>
      <c r="TL51" s="79"/>
      <c r="TM51" s="79"/>
      <c r="TN51" s="79"/>
      <c r="TO51" s="79"/>
      <c r="TP51" s="79"/>
      <c r="TQ51" s="79"/>
      <c r="TR51" s="79"/>
      <c r="TS51" s="79"/>
      <c r="TT51" s="79"/>
      <c r="TU51" s="79"/>
      <c r="TV51" s="79"/>
      <c r="TW51" s="79"/>
      <c r="TX51" s="79"/>
      <c r="TY51" s="79"/>
      <c r="TZ51" s="79"/>
      <c r="UA51" s="79"/>
      <c r="UB51" s="79"/>
      <c r="UC51" s="79"/>
      <c r="UD51" s="79"/>
      <c r="UE51" s="79"/>
      <c r="UF51" s="79"/>
      <c r="UG51" s="79"/>
      <c r="UH51" s="79"/>
      <c r="UI51" s="79"/>
      <c r="UJ51" s="79"/>
      <c r="UK51" s="79"/>
      <c r="UL51" s="79"/>
      <c r="UM51" s="79"/>
      <c r="UN51" s="79"/>
      <c r="UO51" s="79"/>
      <c r="UP51" s="79"/>
      <c r="UQ51" s="79"/>
      <c r="UR51" s="79"/>
      <c r="US51" s="79"/>
      <c r="UT51" s="79"/>
      <c r="UU51" s="79"/>
      <c r="UV51" s="79"/>
      <c r="UW51" s="79"/>
      <c r="UX51" s="79"/>
      <c r="UY51" s="79"/>
      <c r="UZ51" s="79"/>
      <c r="VA51" s="79"/>
      <c r="VB51" s="79"/>
      <c r="VC51" s="79"/>
      <c r="VD51" s="79"/>
      <c r="VE51" s="79"/>
      <c r="VF51" s="79"/>
      <c r="VG51" s="79"/>
      <c r="VH51" s="79"/>
      <c r="VI51" s="79"/>
      <c r="VJ51" s="79"/>
      <c r="VK51" s="79"/>
      <c r="VL51" s="79"/>
      <c r="VM51" s="79"/>
      <c r="VN51" s="79"/>
      <c r="VO51" s="79"/>
      <c r="VP51" s="79"/>
      <c r="VQ51" s="79"/>
      <c r="VR51" s="79"/>
      <c r="VS51" s="79"/>
      <c r="VT51" s="79"/>
      <c r="VU51" s="79"/>
      <c r="VV51" s="79"/>
      <c r="VW51" s="79"/>
      <c r="VX51" s="79"/>
      <c r="VY51" s="79"/>
      <c r="VZ51" s="79"/>
      <c r="WA51" s="79"/>
      <c r="WB51" s="79"/>
      <c r="WC51" s="79"/>
      <c r="WD51" s="79"/>
      <c r="WE51" s="79"/>
      <c r="WF51" s="79"/>
      <c r="WG51" s="79"/>
      <c r="WH51" s="79"/>
      <c r="WI51" s="79"/>
      <c r="WJ51" s="79"/>
      <c r="WK51" s="79"/>
      <c r="WL51" s="79"/>
      <c r="WM51" s="79"/>
      <c r="WN51" s="79"/>
      <c r="WO51" s="79"/>
      <c r="WP51" s="79"/>
      <c r="WQ51" s="79"/>
      <c r="WR51" s="79"/>
      <c r="WS51" s="79"/>
      <c r="WT51" s="79"/>
      <c r="WU51" s="79"/>
      <c r="WV51" s="79"/>
      <c r="WW51" s="79"/>
      <c r="WX51" s="79"/>
      <c r="WY51" s="79"/>
      <c r="WZ51" s="79"/>
      <c r="XA51" s="79"/>
      <c r="XB51" s="79"/>
      <c r="XC51" s="79"/>
      <c r="XD51" s="79"/>
      <c r="XE51" s="79"/>
      <c r="XF51" s="79"/>
      <c r="XG51" s="79"/>
      <c r="XH51" s="79"/>
      <c r="XI51" s="79"/>
      <c r="XJ51" s="79"/>
      <c r="XK51" s="79"/>
      <c r="XL51" s="79"/>
      <c r="XM51" s="79"/>
      <c r="XN51" s="79"/>
      <c r="XO51" s="79"/>
      <c r="XP51" s="79"/>
      <c r="XQ51" s="79"/>
      <c r="XR51" s="79"/>
      <c r="XS51" s="79"/>
      <c r="XT51" s="79"/>
      <c r="XU51" s="79"/>
      <c r="XV51" s="79"/>
      <c r="XW51" s="79"/>
      <c r="XX51" s="79"/>
      <c r="XY51" s="79"/>
      <c r="XZ51" s="79"/>
      <c r="YA51" s="79"/>
      <c r="YB51" s="79"/>
      <c r="YC51" s="79"/>
      <c r="YD51" s="79"/>
      <c r="YE51" s="79"/>
      <c r="YF51" s="79"/>
      <c r="YG51" s="79"/>
      <c r="YH51" s="79"/>
      <c r="YI51" s="79"/>
      <c r="YJ51" s="79"/>
      <c r="YK51" s="79"/>
      <c r="YL51" s="79"/>
      <c r="YM51" s="79"/>
      <c r="YN51" s="79"/>
      <c r="YO51" s="79"/>
      <c r="YP51" s="79"/>
      <c r="YQ51" s="79"/>
      <c r="YR51" s="79"/>
      <c r="YS51" s="79"/>
      <c r="YT51" s="79"/>
      <c r="YU51" s="79"/>
      <c r="YV51" s="79"/>
      <c r="YW51" s="79"/>
      <c r="YX51" s="79"/>
      <c r="YY51" s="79"/>
      <c r="YZ51" s="79"/>
      <c r="ZA51" s="79"/>
      <c r="ZB51" s="79"/>
      <c r="ZC51" s="79"/>
      <c r="ZD51" s="79"/>
      <c r="ZE51" s="79"/>
      <c r="ZF51" s="79"/>
      <c r="ZG51" s="79"/>
      <c r="ZH51" s="79"/>
      <c r="ZI51" s="79"/>
      <c r="ZJ51" s="79"/>
      <c r="ZK51" s="79"/>
      <c r="ZL51" s="79"/>
      <c r="ZM51" s="79"/>
      <c r="ZN51" s="79"/>
      <c r="ZO51" s="79"/>
      <c r="ZP51" s="79"/>
      <c r="ZQ51" s="79"/>
      <c r="ZR51" s="79"/>
      <c r="ZS51" s="79"/>
      <c r="ZT51" s="79"/>
      <c r="ZU51" s="79"/>
      <c r="ZV51" s="79"/>
      <c r="ZW51" s="79"/>
      <c r="ZX51" s="79"/>
      <c r="ZY51" s="79"/>
      <c r="ZZ51" s="79"/>
      <c r="AAA51" s="79"/>
      <c r="AAB51" s="79"/>
      <c r="AAC51" s="79"/>
      <c r="AAD51" s="79"/>
      <c r="AAE51" s="79"/>
      <c r="AAF51" s="79"/>
      <c r="AAG51" s="79"/>
      <c r="AAH51" s="79"/>
      <c r="AAI51" s="79"/>
      <c r="AAJ51" s="79"/>
      <c r="AAK51" s="79"/>
      <c r="AAL51" s="79"/>
      <c r="AAM51" s="79"/>
      <c r="AAN51" s="79"/>
      <c r="AAO51" s="79"/>
      <c r="AAP51" s="79"/>
      <c r="AAQ51" s="79"/>
      <c r="AAR51" s="79"/>
      <c r="AAS51" s="79"/>
      <c r="AAT51" s="79"/>
      <c r="AAU51" s="79"/>
      <c r="AAV51" s="79"/>
      <c r="AAW51" s="79"/>
      <c r="AAX51" s="79"/>
      <c r="AAY51" s="79"/>
      <c r="AAZ51" s="79"/>
      <c r="ABA51" s="79"/>
      <c r="ABB51" s="79"/>
      <c r="ABC51" s="79"/>
      <c r="ABD51" s="79"/>
      <c r="ABE51" s="79"/>
      <c r="ABF51" s="79"/>
      <c r="ABG51" s="79"/>
      <c r="ABH51" s="79"/>
      <c r="ABI51" s="79"/>
      <c r="ABJ51" s="79"/>
      <c r="ABK51" s="79"/>
      <c r="ABL51" s="79"/>
      <c r="ABM51" s="79"/>
      <c r="ABN51" s="79"/>
      <c r="ABO51" s="79"/>
      <c r="ABP51" s="79"/>
      <c r="ABQ51" s="79"/>
      <c r="ABR51" s="79"/>
      <c r="ABS51" s="79"/>
      <c r="ABT51" s="79"/>
      <c r="ABU51" s="79"/>
      <c r="ABV51" s="79"/>
      <c r="ABW51" s="79"/>
      <c r="ABX51" s="79"/>
      <c r="ABY51" s="79"/>
      <c r="ABZ51" s="79"/>
      <c r="ACA51" s="79"/>
      <c r="ACB51" s="79"/>
      <c r="ACC51" s="79"/>
      <c r="ACD51" s="79"/>
      <c r="ACE51" s="79"/>
      <c r="ACF51" s="79"/>
      <c r="ACG51" s="79"/>
      <c r="ACH51" s="79"/>
      <c r="ACI51" s="79"/>
      <c r="ACJ51" s="79"/>
      <c r="ACK51" s="79"/>
      <c r="ACL51" s="79"/>
      <c r="ACM51" s="79"/>
      <c r="ACN51" s="79"/>
      <c r="ACO51" s="79"/>
      <c r="ACP51" s="79"/>
      <c r="ACQ51" s="79"/>
      <c r="ACR51" s="79"/>
      <c r="ACS51" s="79"/>
      <c r="ACT51" s="79"/>
      <c r="ACU51" s="79"/>
      <c r="ACV51" s="79"/>
      <c r="ACW51" s="79"/>
      <c r="ACX51" s="79"/>
      <c r="ACY51" s="79"/>
      <c r="ACZ51" s="79"/>
      <c r="ADA51" s="79"/>
      <c r="ADB51" s="79"/>
      <c r="ADC51" s="79"/>
      <c r="ADD51" s="79"/>
      <c r="ADE51" s="79"/>
      <c r="ADF51" s="79"/>
      <c r="ADG51" s="79"/>
      <c r="ADH51" s="79"/>
      <c r="ADI51" s="79"/>
      <c r="ADJ51" s="79"/>
      <c r="ADK51" s="79"/>
      <c r="ADL51" s="79"/>
      <c r="ADM51" s="79"/>
      <c r="ADN51" s="79"/>
      <c r="ADO51" s="79"/>
      <c r="ADP51" s="79"/>
      <c r="ADQ51" s="79"/>
      <c r="ADR51" s="79"/>
      <c r="ADS51" s="79"/>
      <c r="ADT51" s="79"/>
      <c r="ADU51" s="79"/>
      <c r="ADV51" s="79"/>
      <c r="ADW51" s="79"/>
      <c r="ADX51" s="79"/>
      <c r="ADY51" s="79"/>
      <c r="ADZ51" s="79"/>
      <c r="AEA51" s="79"/>
      <c r="AEB51" s="79"/>
      <c r="AEC51" s="79"/>
      <c r="AED51" s="79"/>
      <c r="AEE51" s="79"/>
      <c r="AEF51" s="79"/>
      <c r="AEG51" s="79"/>
      <c r="AEH51" s="79"/>
      <c r="AEI51" s="79"/>
      <c r="AEJ51" s="79"/>
      <c r="AEK51" s="79"/>
      <c r="AEL51" s="79"/>
      <c r="AEM51" s="79"/>
      <c r="AEN51" s="79"/>
      <c r="AEO51" s="79"/>
      <c r="AEP51" s="79"/>
      <c r="AEQ51" s="79"/>
      <c r="AER51" s="79"/>
      <c r="AES51" s="79"/>
      <c r="AET51" s="79"/>
      <c r="AEU51" s="79"/>
      <c r="AEV51" s="79"/>
      <c r="AEW51" s="79"/>
      <c r="AEX51" s="79"/>
      <c r="AEY51" s="79"/>
      <c r="AEZ51" s="79"/>
      <c r="AFA51" s="79"/>
      <c r="AFB51" s="79"/>
      <c r="AFC51" s="79"/>
      <c r="AFD51" s="79"/>
      <c r="AFE51" s="79"/>
      <c r="AFF51" s="79"/>
      <c r="AFG51" s="79"/>
      <c r="AFH51" s="79"/>
      <c r="AFI51" s="79"/>
      <c r="AFJ51" s="79"/>
      <c r="AFK51" s="79"/>
      <c r="AFL51" s="79"/>
      <c r="AFM51" s="79"/>
      <c r="AFN51" s="79"/>
      <c r="AFO51" s="79"/>
      <c r="AFP51" s="79"/>
      <c r="AFQ51" s="79"/>
      <c r="AFR51" s="79"/>
      <c r="AFS51" s="79"/>
      <c r="AFT51" s="79"/>
      <c r="AFU51" s="79"/>
      <c r="AFV51" s="79"/>
      <c r="AFW51" s="79"/>
      <c r="AFX51" s="79"/>
      <c r="AFY51" s="79"/>
      <c r="AFZ51" s="79"/>
      <c r="AGA51" s="79"/>
      <c r="AGB51" s="79"/>
      <c r="AGC51" s="79"/>
      <c r="AGD51" s="79"/>
      <c r="AGE51" s="79"/>
      <c r="AGF51" s="79"/>
      <c r="AGG51" s="79"/>
      <c r="AGH51" s="79"/>
      <c r="AGI51" s="79"/>
      <c r="AGJ51" s="79"/>
      <c r="AGK51" s="79"/>
      <c r="AGL51" s="79"/>
      <c r="AGM51" s="79"/>
      <c r="AGN51" s="79"/>
      <c r="AGO51" s="79"/>
      <c r="AGP51" s="79"/>
      <c r="AGQ51" s="79"/>
      <c r="AGR51" s="79"/>
      <c r="AGS51" s="79"/>
      <c r="AGT51" s="79"/>
      <c r="AGU51" s="79"/>
      <c r="AGV51" s="79"/>
      <c r="AGW51" s="79"/>
      <c r="AGX51" s="79"/>
      <c r="AGY51" s="79"/>
      <c r="AGZ51" s="79"/>
      <c r="AHA51" s="79"/>
      <c r="AHB51" s="79"/>
      <c r="AHC51" s="79"/>
      <c r="AHD51" s="79"/>
      <c r="AHE51" s="79"/>
      <c r="AHF51" s="79"/>
      <c r="AHG51" s="79"/>
      <c r="AHH51" s="79"/>
      <c r="AHI51" s="79"/>
      <c r="AHJ51" s="79"/>
      <c r="AHK51" s="79"/>
      <c r="AHL51" s="79"/>
      <c r="AHM51" s="79"/>
      <c r="AHN51" s="79"/>
      <c r="AHO51" s="79"/>
      <c r="AHP51" s="79"/>
      <c r="AHQ51" s="79"/>
      <c r="AHR51" s="79"/>
      <c r="AHS51" s="79"/>
      <c r="AHT51" s="79"/>
      <c r="AHU51" s="79"/>
      <c r="AHV51" s="79"/>
      <c r="AHW51" s="79"/>
      <c r="AHX51" s="79"/>
      <c r="AHY51" s="79"/>
      <c r="AHZ51" s="79"/>
      <c r="AIA51" s="79"/>
      <c r="AIB51" s="79"/>
      <c r="AIC51" s="79"/>
      <c r="AID51" s="79"/>
      <c r="AIE51" s="79"/>
      <c r="AIF51" s="79"/>
      <c r="AIG51" s="79"/>
      <c r="AIH51" s="79"/>
      <c r="AII51" s="79"/>
      <c r="AIJ51" s="79"/>
      <c r="AIK51" s="79"/>
      <c r="AIL51" s="79"/>
      <c r="AIM51" s="79"/>
      <c r="AIN51" s="79"/>
      <c r="AIO51" s="79"/>
      <c r="AIP51" s="79"/>
      <c r="AIQ51" s="79"/>
      <c r="AIR51" s="79"/>
      <c r="AIS51" s="79"/>
      <c r="AIT51" s="79"/>
      <c r="AIU51" s="79"/>
      <c r="AIV51" s="79"/>
      <c r="AIW51" s="79"/>
      <c r="AIX51" s="79"/>
      <c r="AIY51" s="79"/>
      <c r="AIZ51" s="79"/>
      <c r="AJA51" s="79"/>
      <c r="AJB51" s="79"/>
      <c r="AJC51" s="79"/>
      <c r="AJD51" s="79"/>
      <c r="AJE51" s="79"/>
      <c r="AJF51" s="79"/>
      <c r="AJG51" s="79"/>
      <c r="AJH51" s="79"/>
      <c r="AJI51" s="79"/>
      <c r="AJJ51" s="79"/>
      <c r="AJK51" s="79"/>
      <c r="AJL51" s="79"/>
      <c r="AJM51" s="79"/>
      <c r="AJN51" s="79"/>
      <c r="AJO51" s="79"/>
      <c r="AJP51" s="79"/>
      <c r="AJQ51" s="79"/>
      <c r="AJR51" s="79"/>
      <c r="AJS51" s="79"/>
      <c r="AJT51" s="79"/>
      <c r="AJU51" s="79"/>
      <c r="AJV51" s="79"/>
      <c r="AJW51" s="79"/>
      <c r="AJX51" s="79"/>
      <c r="AJY51" s="79"/>
      <c r="AJZ51" s="79"/>
      <c r="AKA51" s="79"/>
      <c r="AKB51" s="79"/>
      <c r="AKC51" s="79"/>
      <c r="AKD51" s="79"/>
      <c r="AKE51" s="79"/>
      <c r="AKF51" s="79"/>
      <c r="AKG51" s="79"/>
      <c r="AKH51" s="79"/>
      <c r="AKI51" s="79"/>
      <c r="AKJ51" s="79"/>
      <c r="AKK51" s="79"/>
      <c r="AKL51" s="79"/>
      <c r="AKM51" s="79"/>
      <c r="AKN51" s="79"/>
      <c r="AKO51" s="79"/>
      <c r="AKP51" s="79"/>
      <c r="AKQ51" s="79"/>
      <c r="AKR51" s="79"/>
      <c r="AKS51" s="79"/>
      <c r="AKT51" s="79"/>
      <c r="AKU51" s="79"/>
      <c r="AKV51" s="79"/>
      <c r="AKW51" s="79"/>
      <c r="AKX51" s="79"/>
      <c r="AKY51" s="79"/>
      <c r="AKZ51" s="79"/>
      <c r="ALA51" s="79"/>
      <c r="ALB51" s="79"/>
      <c r="ALC51" s="79"/>
      <c r="ALD51" s="79"/>
      <c r="ALE51" s="79"/>
      <c r="ALF51" s="79"/>
      <c r="ALG51" s="79"/>
      <c r="ALH51" s="79"/>
      <c r="ALI51" s="79"/>
      <c r="ALJ51" s="79"/>
      <c r="ALK51" s="79"/>
      <c r="ALL51" s="79"/>
      <c r="ALM51" s="79"/>
      <c r="ALN51" s="79"/>
      <c r="ALO51" s="79"/>
      <c r="ALP51" s="79"/>
      <c r="ALQ51" s="79"/>
      <c r="ALR51" s="79"/>
      <c r="ALS51" s="79"/>
      <c r="ALT51" s="79"/>
      <c r="ALU51" s="79"/>
      <c r="ALV51" s="79"/>
      <c r="ALW51" s="79"/>
      <c r="ALX51" s="79"/>
      <c r="ALY51" s="79"/>
      <c r="ALZ51" s="79"/>
      <c r="AMA51" s="79"/>
      <c r="AMB51" s="79"/>
      <c r="AMC51" s="79"/>
      <c r="AMD51" s="79"/>
      <c r="AME51" s="79"/>
      <c r="AMF51" s="79"/>
      <c r="AMG51" s="79"/>
      <c r="AMH51" s="79"/>
      <c r="AMI51" s="79"/>
      <c r="AMJ51" s="79"/>
      <c r="AMK51" s="79"/>
      <c r="AML51" s="79"/>
      <c r="AMM51" s="79"/>
      <c r="AMN51" s="79"/>
    </row>
    <row r="52" spans="1:1028" s="439" customFormat="1">
      <c r="A52" s="445"/>
      <c r="B52" s="401"/>
      <c r="C52" s="445"/>
      <c r="D52" s="401"/>
      <c r="E52" s="445"/>
      <c r="F52" s="441"/>
      <c r="G52" s="441"/>
      <c r="H52" s="79"/>
      <c r="I52" s="445"/>
      <c r="J52" s="441"/>
      <c r="K52" s="441"/>
      <c r="L52" s="79"/>
      <c r="M52" s="445"/>
      <c r="N52" s="441"/>
      <c r="O52" s="441"/>
      <c r="P52" s="441"/>
      <c r="Q52" s="79"/>
      <c r="R52" s="79"/>
      <c r="S52" s="79"/>
      <c r="T52" s="79"/>
      <c r="U52" s="79"/>
      <c r="V52" s="79"/>
      <c r="W52" s="79"/>
      <c r="X52" s="79"/>
      <c r="Y52" s="79"/>
      <c r="Z52" s="79"/>
      <c r="AA52" s="79"/>
      <c r="AB52" s="79"/>
      <c r="AC52" s="79"/>
      <c r="AD52" s="79"/>
      <c r="AE52" s="79"/>
      <c r="AF52" s="79"/>
      <c r="AG52" s="79"/>
      <c r="AH52" s="79"/>
      <c r="AI52" s="79"/>
      <c r="AJ52" s="79"/>
      <c r="AK52" s="79"/>
      <c r="AL52" s="79"/>
      <c r="AM52" s="79"/>
      <c r="AN52" s="79"/>
      <c r="AO52" s="79"/>
      <c r="AP52" s="79"/>
      <c r="AQ52" s="79"/>
      <c r="AR52" s="79"/>
      <c r="AS52" s="79"/>
      <c r="AT52" s="79"/>
      <c r="AU52" s="79"/>
      <c r="AV52" s="79"/>
      <c r="AW52" s="79"/>
      <c r="AX52" s="79"/>
      <c r="AY52" s="79"/>
      <c r="AZ52" s="79"/>
      <c r="BA52" s="79"/>
      <c r="BB52" s="79"/>
      <c r="BC52" s="79"/>
      <c r="BD52" s="79"/>
      <c r="BE52" s="79"/>
      <c r="BF52" s="79"/>
      <c r="BG52" s="79"/>
      <c r="BH52" s="79"/>
      <c r="BI52" s="79"/>
      <c r="BJ52" s="79"/>
      <c r="BK52" s="79"/>
      <c r="BL52" s="79"/>
      <c r="BM52" s="79"/>
      <c r="BN52" s="79"/>
      <c r="BO52" s="79"/>
      <c r="BP52" s="79"/>
      <c r="BQ52" s="79"/>
      <c r="BR52" s="79"/>
      <c r="BS52" s="79"/>
      <c r="BT52" s="79"/>
      <c r="BU52" s="79"/>
      <c r="BV52" s="79"/>
      <c r="BW52" s="79"/>
      <c r="BX52" s="79"/>
      <c r="BY52" s="79"/>
      <c r="BZ52" s="79"/>
      <c r="CA52" s="79"/>
      <c r="CB52" s="79"/>
      <c r="CC52" s="79"/>
      <c r="CD52" s="79"/>
      <c r="CE52" s="79"/>
      <c r="CF52" s="79"/>
      <c r="CG52" s="79"/>
      <c r="CH52" s="79"/>
      <c r="CI52" s="79"/>
      <c r="CJ52" s="79"/>
      <c r="CK52" s="79"/>
      <c r="CL52" s="79"/>
      <c r="CM52" s="79"/>
      <c r="CN52" s="79"/>
      <c r="CO52" s="79"/>
      <c r="CP52" s="79"/>
      <c r="CQ52" s="79"/>
      <c r="CR52" s="79"/>
      <c r="CS52" s="79"/>
      <c r="CT52" s="79"/>
      <c r="CU52" s="79"/>
      <c r="CV52" s="79"/>
      <c r="CW52" s="79"/>
      <c r="CX52" s="79"/>
      <c r="CY52" s="79"/>
      <c r="CZ52" s="79"/>
      <c r="DA52" s="79"/>
      <c r="DB52" s="79"/>
      <c r="DC52" s="79"/>
      <c r="DD52" s="79"/>
      <c r="DE52" s="79"/>
      <c r="DF52" s="79"/>
      <c r="DG52" s="79"/>
      <c r="DH52" s="79"/>
      <c r="DI52" s="79"/>
      <c r="DJ52" s="79"/>
      <c r="DK52" s="79"/>
      <c r="DL52" s="79"/>
      <c r="DM52" s="79"/>
      <c r="DN52" s="79"/>
      <c r="DO52" s="79"/>
      <c r="DP52" s="79"/>
      <c r="DQ52" s="79"/>
      <c r="DR52" s="79"/>
      <c r="DS52" s="79"/>
      <c r="DT52" s="79"/>
      <c r="DU52" s="79"/>
      <c r="DV52" s="79"/>
      <c r="DW52" s="79"/>
      <c r="DX52" s="79"/>
      <c r="DY52" s="79"/>
      <c r="DZ52" s="79"/>
      <c r="EA52" s="79"/>
      <c r="EB52" s="79"/>
      <c r="EC52" s="79"/>
      <c r="ED52" s="79"/>
      <c r="EE52" s="79"/>
      <c r="EF52" s="79"/>
      <c r="EG52" s="79"/>
      <c r="EH52" s="79"/>
      <c r="EI52" s="79"/>
      <c r="EJ52" s="79"/>
      <c r="EK52" s="79"/>
      <c r="EL52" s="79"/>
      <c r="EM52" s="79"/>
      <c r="EN52" s="79"/>
      <c r="EO52" s="79"/>
      <c r="EP52" s="79"/>
      <c r="EQ52" s="79"/>
      <c r="ER52" s="79"/>
      <c r="ES52" s="79"/>
      <c r="ET52" s="79"/>
      <c r="EU52" s="79"/>
      <c r="EV52" s="79"/>
      <c r="EW52" s="79"/>
      <c r="EX52" s="79"/>
      <c r="EY52" s="79"/>
      <c r="EZ52" s="79"/>
      <c r="FA52" s="79"/>
      <c r="FB52" s="79"/>
      <c r="FC52" s="79"/>
      <c r="FD52" s="79"/>
      <c r="FE52" s="79"/>
      <c r="FF52" s="79"/>
      <c r="FG52" s="79"/>
      <c r="FH52" s="79"/>
      <c r="FI52" s="79"/>
      <c r="FJ52" s="79"/>
      <c r="FK52" s="79"/>
      <c r="FL52" s="79"/>
      <c r="FM52" s="79"/>
      <c r="FN52" s="79"/>
      <c r="FO52" s="79"/>
      <c r="FP52" s="79"/>
      <c r="FQ52" s="79"/>
      <c r="FR52" s="79"/>
      <c r="FS52" s="79"/>
      <c r="FT52" s="79"/>
      <c r="FU52" s="79"/>
      <c r="FV52" s="79"/>
      <c r="FW52" s="79"/>
      <c r="FX52" s="79"/>
      <c r="FY52" s="79"/>
      <c r="FZ52" s="79"/>
      <c r="GA52" s="79"/>
      <c r="GB52" s="79"/>
      <c r="GC52" s="79"/>
      <c r="GD52" s="79"/>
      <c r="GE52" s="79"/>
      <c r="GF52" s="79"/>
      <c r="GG52" s="79"/>
      <c r="GH52" s="79"/>
      <c r="GI52" s="79"/>
      <c r="GJ52" s="79"/>
      <c r="GK52" s="79"/>
      <c r="GL52" s="79"/>
      <c r="GM52" s="79"/>
      <c r="GN52" s="79"/>
      <c r="GO52" s="79"/>
      <c r="GP52" s="79"/>
      <c r="GQ52" s="79"/>
      <c r="GR52" s="79"/>
      <c r="GS52" s="79"/>
      <c r="GT52" s="79"/>
      <c r="GU52" s="79"/>
      <c r="GV52" s="79"/>
      <c r="GW52" s="79"/>
      <c r="GX52" s="79"/>
      <c r="GY52" s="79"/>
      <c r="GZ52" s="79"/>
      <c r="HA52" s="79"/>
      <c r="HB52" s="79"/>
      <c r="HC52" s="79"/>
      <c r="HD52" s="79"/>
      <c r="HE52" s="79"/>
      <c r="HF52" s="79"/>
      <c r="HG52" s="79"/>
      <c r="HH52" s="79"/>
      <c r="HI52" s="79"/>
      <c r="HJ52" s="79"/>
      <c r="HK52" s="79"/>
      <c r="HL52" s="79"/>
      <c r="HM52" s="79"/>
      <c r="HN52" s="79"/>
      <c r="HO52" s="79"/>
      <c r="HP52" s="79"/>
      <c r="HQ52" s="79"/>
      <c r="HR52" s="79"/>
      <c r="HS52" s="79"/>
      <c r="HT52" s="79"/>
      <c r="HU52" s="79"/>
      <c r="HV52" s="79"/>
      <c r="HW52" s="79"/>
      <c r="HX52" s="79"/>
      <c r="HY52" s="79"/>
      <c r="HZ52" s="79"/>
      <c r="IA52" s="79"/>
      <c r="IB52" s="79"/>
      <c r="IC52" s="79"/>
      <c r="ID52" s="79"/>
      <c r="IE52" s="79"/>
      <c r="IF52" s="79"/>
      <c r="IG52" s="79"/>
      <c r="IH52" s="79"/>
      <c r="II52" s="79"/>
      <c r="IJ52" s="79"/>
      <c r="IK52" s="79"/>
      <c r="IL52" s="79"/>
      <c r="IM52" s="79"/>
      <c r="IN52" s="79"/>
      <c r="IO52" s="79"/>
      <c r="IP52" s="79"/>
      <c r="IQ52" s="79"/>
      <c r="IR52" s="79"/>
      <c r="IS52" s="79"/>
      <c r="IT52" s="79"/>
      <c r="IU52" s="79"/>
      <c r="IV52" s="79"/>
      <c r="IW52" s="79"/>
      <c r="IX52" s="79"/>
      <c r="IY52" s="79"/>
      <c r="IZ52" s="79"/>
      <c r="JA52" s="79"/>
      <c r="JB52" s="79"/>
      <c r="JC52" s="79"/>
      <c r="JD52" s="79"/>
      <c r="JE52" s="79"/>
      <c r="JF52" s="79"/>
      <c r="JG52" s="79"/>
      <c r="JH52" s="79"/>
      <c r="JI52" s="79"/>
      <c r="JJ52" s="79"/>
      <c r="JK52" s="79"/>
      <c r="JL52" s="79"/>
      <c r="JM52" s="79"/>
      <c r="JN52" s="79"/>
      <c r="JO52" s="79"/>
      <c r="JP52" s="79"/>
      <c r="JQ52" s="79"/>
      <c r="JR52" s="79"/>
      <c r="JS52" s="79"/>
      <c r="JT52" s="79"/>
      <c r="JU52" s="79"/>
      <c r="JV52" s="79"/>
      <c r="JW52" s="79"/>
      <c r="JX52" s="79"/>
      <c r="JY52" s="79"/>
      <c r="JZ52" s="79"/>
      <c r="KA52" s="79"/>
      <c r="KB52" s="79"/>
      <c r="KC52" s="79"/>
      <c r="KD52" s="79"/>
      <c r="KE52" s="79"/>
      <c r="KF52" s="79"/>
      <c r="KG52" s="79"/>
      <c r="KH52" s="79"/>
      <c r="KI52" s="79"/>
      <c r="KJ52" s="79"/>
      <c r="KK52" s="79"/>
      <c r="KL52" s="79"/>
      <c r="KM52" s="79"/>
      <c r="KN52" s="79"/>
      <c r="KO52" s="79"/>
      <c r="KP52" s="79"/>
      <c r="KQ52" s="79"/>
      <c r="KR52" s="79"/>
      <c r="KS52" s="79"/>
      <c r="KT52" s="79"/>
      <c r="KU52" s="79"/>
      <c r="KV52" s="79"/>
      <c r="KW52" s="79"/>
      <c r="KX52" s="79"/>
      <c r="KY52" s="79"/>
      <c r="KZ52" s="79"/>
      <c r="LA52" s="79"/>
      <c r="LB52" s="79"/>
      <c r="LC52" s="79"/>
      <c r="LD52" s="79"/>
      <c r="LE52" s="79"/>
      <c r="LF52" s="79"/>
      <c r="LG52" s="79"/>
      <c r="LH52" s="79"/>
      <c r="LI52" s="79"/>
      <c r="LJ52" s="79"/>
      <c r="LK52" s="79"/>
      <c r="LL52" s="79"/>
      <c r="LM52" s="79"/>
      <c r="LN52" s="79"/>
      <c r="LO52" s="79"/>
      <c r="LP52" s="79"/>
      <c r="LQ52" s="79"/>
      <c r="LR52" s="79"/>
      <c r="LS52" s="79"/>
      <c r="LT52" s="79"/>
      <c r="LU52" s="79"/>
      <c r="LV52" s="79"/>
      <c r="LW52" s="79"/>
      <c r="LX52" s="79"/>
      <c r="LY52" s="79"/>
      <c r="LZ52" s="79"/>
      <c r="MA52" s="79"/>
      <c r="MB52" s="79"/>
      <c r="MC52" s="79"/>
      <c r="MD52" s="79"/>
      <c r="ME52" s="79"/>
      <c r="MF52" s="79"/>
      <c r="MG52" s="79"/>
      <c r="MH52" s="79"/>
      <c r="MI52" s="79"/>
      <c r="MJ52" s="79"/>
      <c r="MK52" s="79"/>
      <c r="ML52" s="79"/>
      <c r="MM52" s="79"/>
      <c r="MN52" s="79"/>
      <c r="MO52" s="79"/>
      <c r="MP52" s="79"/>
      <c r="MQ52" s="79"/>
      <c r="MR52" s="79"/>
      <c r="MS52" s="79"/>
      <c r="MT52" s="79"/>
      <c r="MU52" s="79"/>
      <c r="MV52" s="79"/>
      <c r="MW52" s="79"/>
      <c r="MX52" s="79"/>
      <c r="MY52" s="79"/>
      <c r="MZ52" s="79"/>
      <c r="NA52" s="79"/>
      <c r="NB52" s="79"/>
      <c r="NC52" s="79"/>
      <c r="ND52" s="79"/>
      <c r="NE52" s="79"/>
      <c r="NF52" s="79"/>
      <c r="NG52" s="79"/>
      <c r="NH52" s="79"/>
      <c r="NI52" s="79"/>
      <c r="NJ52" s="79"/>
      <c r="NK52" s="79"/>
      <c r="NL52" s="79"/>
      <c r="NM52" s="79"/>
      <c r="NN52" s="79"/>
      <c r="NO52" s="79"/>
      <c r="NP52" s="79"/>
      <c r="NQ52" s="79"/>
      <c r="NR52" s="79"/>
      <c r="NS52" s="79"/>
      <c r="NT52" s="79"/>
      <c r="NU52" s="79"/>
      <c r="NV52" s="79"/>
      <c r="NW52" s="79"/>
      <c r="NX52" s="79"/>
      <c r="NY52" s="79"/>
      <c r="NZ52" s="79"/>
      <c r="OA52" s="79"/>
      <c r="OB52" s="79"/>
      <c r="OC52" s="79"/>
      <c r="OD52" s="79"/>
      <c r="OE52" s="79"/>
      <c r="OF52" s="79"/>
      <c r="OG52" s="79"/>
      <c r="OH52" s="79"/>
      <c r="OI52" s="79"/>
      <c r="OJ52" s="79"/>
      <c r="OK52" s="79"/>
      <c r="OL52" s="79"/>
      <c r="OM52" s="79"/>
      <c r="ON52" s="79"/>
      <c r="OO52" s="79"/>
      <c r="OP52" s="79"/>
      <c r="OQ52" s="79"/>
      <c r="OR52" s="79"/>
      <c r="OS52" s="79"/>
      <c r="OT52" s="79"/>
      <c r="OU52" s="79"/>
      <c r="OV52" s="79"/>
      <c r="OW52" s="79"/>
      <c r="OX52" s="79"/>
      <c r="OY52" s="79"/>
      <c r="OZ52" s="79"/>
      <c r="PA52" s="79"/>
      <c r="PB52" s="79"/>
      <c r="PC52" s="79"/>
      <c r="PD52" s="79"/>
      <c r="PE52" s="79"/>
      <c r="PF52" s="79"/>
      <c r="PG52" s="79"/>
      <c r="PH52" s="79"/>
      <c r="PI52" s="79"/>
      <c r="PJ52" s="79"/>
      <c r="PK52" s="79"/>
      <c r="PL52" s="79"/>
      <c r="PM52" s="79"/>
      <c r="PN52" s="79"/>
      <c r="PO52" s="79"/>
      <c r="PP52" s="79"/>
      <c r="PQ52" s="79"/>
      <c r="PR52" s="79"/>
      <c r="PS52" s="79"/>
      <c r="PT52" s="79"/>
      <c r="PU52" s="79"/>
      <c r="PV52" s="79"/>
      <c r="PW52" s="79"/>
      <c r="PX52" s="79"/>
      <c r="PY52" s="79"/>
      <c r="PZ52" s="79"/>
      <c r="QA52" s="79"/>
      <c r="QB52" s="79"/>
      <c r="QC52" s="79"/>
      <c r="QD52" s="79"/>
      <c r="QE52" s="79"/>
      <c r="QF52" s="79"/>
      <c r="QG52" s="79"/>
      <c r="QH52" s="79"/>
      <c r="QI52" s="79"/>
      <c r="QJ52" s="79"/>
      <c r="QK52" s="79"/>
      <c r="QL52" s="79"/>
      <c r="QM52" s="79"/>
      <c r="QN52" s="79"/>
      <c r="QO52" s="79"/>
      <c r="QP52" s="79"/>
      <c r="QQ52" s="79"/>
      <c r="QR52" s="79"/>
      <c r="QS52" s="79"/>
      <c r="QT52" s="79"/>
      <c r="QU52" s="79"/>
      <c r="QV52" s="79"/>
      <c r="QW52" s="79"/>
      <c r="QX52" s="79"/>
      <c r="QY52" s="79"/>
      <c r="QZ52" s="79"/>
      <c r="RA52" s="79"/>
      <c r="RB52" s="79"/>
      <c r="RC52" s="79"/>
      <c r="RD52" s="79"/>
      <c r="RE52" s="79"/>
      <c r="RF52" s="79"/>
      <c r="RG52" s="79"/>
      <c r="RH52" s="79"/>
      <c r="RI52" s="79"/>
      <c r="RJ52" s="79"/>
      <c r="RK52" s="79"/>
      <c r="RL52" s="79"/>
      <c r="RM52" s="79"/>
      <c r="RN52" s="79"/>
      <c r="RO52" s="79"/>
      <c r="RP52" s="79"/>
      <c r="RQ52" s="79"/>
      <c r="RR52" s="79"/>
      <c r="RS52" s="79"/>
      <c r="RT52" s="79"/>
      <c r="RU52" s="79"/>
      <c r="RV52" s="79"/>
      <c r="RW52" s="79"/>
      <c r="RX52" s="79"/>
      <c r="RY52" s="79"/>
      <c r="RZ52" s="79"/>
      <c r="SA52" s="79"/>
      <c r="SB52" s="79"/>
      <c r="SC52" s="79"/>
      <c r="SD52" s="79"/>
      <c r="SE52" s="79"/>
      <c r="SF52" s="79"/>
      <c r="SG52" s="79"/>
      <c r="SH52" s="79"/>
      <c r="SI52" s="79"/>
      <c r="SJ52" s="79"/>
      <c r="SK52" s="79"/>
      <c r="SL52" s="79"/>
      <c r="SM52" s="79"/>
      <c r="SN52" s="79"/>
      <c r="SO52" s="79"/>
      <c r="SP52" s="79"/>
      <c r="SQ52" s="79"/>
      <c r="SR52" s="79"/>
      <c r="SS52" s="79"/>
      <c r="ST52" s="79"/>
      <c r="SU52" s="79"/>
      <c r="SV52" s="79"/>
      <c r="SW52" s="79"/>
      <c r="SX52" s="79"/>
      <c r="SY52" s="79"/>
      <c r="SZ52" s="79"/>
      <c r="TA52" s="79"/>
      <c r="TB52" s="79"/>
      <c r="TC52" s="79"/>
      <c r="TD52" s="79"/>
      <c r="TE52" s="79"/>
      <c r="TF52" s="79"/>
      <c r="TG52" s="79"/>
      <c r="TH52" s="79"/>
      <c r="TI52" s="79"/>
      <c r="TJ52" s="79"/>
      <c r="TK52" s="79"/>
      <c r="TL52" s="79"/>
      <c r="TM52" s="79"/>
      <c r="TN52" s="79"/>
      <c r="TO52" s="79"/>
      <c r="TP52" s="79"/>
      <c r="TQ52" s="79"/>
      <c r="TR52" s="79"/>
      <c r="TS52" s="79"/>
      <c r="TT52" s="79"/>
      <c r="TU52" s="79"/>
      <c r="TV52" s="79"/>
      <c r="TW52" s="79"/>
      <c r="TX52" s="79"/>
      <c r="TY52" s="79"/>
      <c r="TZ52" s="79"/>
      <c r="UA52" s="79"/>
      <c r="UB52" s="79"/>
      <c r="UC52" s="79"/>
      <c r="UD52" s="79"/>
      <c r="UE52" s="79"/>
      <c r="UF52" s="79"/>
      <c r="UG52" s="79"/>
      <c r="UH52" s="79"/>
      <c r="UI52" s="79"/>
      <c r="UJ52" s="79"/>
      <c r="UK52" s="79"/>
      <c r="UL52" s="79"/>
      <c r="UM52" s="79"/>
      <c r="UN52" s="79"/>
      <c r="UO52" s="79"/>
      <c r="UP52" s="79"/>
      <c r="UQ52" s="79"/>
      <c r="UR52" s="79"/>
      <c r="US52" s="79"/>
      <c r="UT52" s="79"/>
      <c r="UU52" s="79"/>
      <c r="UV52" s="79"/>
      <c r="UW52" s="79"/>
      <c r="UX52" s="79"/>
      <c r="UY52" s="79"/>
      <c r="UZ52" s="79"/>
      <c r="VA52" s="79"/>
      <c r="VB52" s="79"/>
      <c r="VC52" s="79"/>
      <c r="VD52" s="79"/>
      <c r="VE52" s="79"/>
      <c r="VF52" s="79"/>
      <c r="VG52" s="79"/>
      <c r="VH52" s="79"/>
      <c r="VI52" s="79"/>
      <c r="VJ52" s="79"/>
      <c r="VK52" s="79"/>
      <c r="VL52" s="79"/>
      <c r="VM52" s="79"/>
      <c r="VN52" s="79"/>
      <c r="VO52" s="79"/>
      <c r="VP52" s="79"/>
      <c r="VQ52" s="79"/>
      <c r="VR52" s="79"/>
      <c r="VS52" s="79"/>
      <c r="VT52" s="79"/>
      <c r="VU52" s="79"/>
      <c r="VV52" s="79"/>
      <c r="VW52" s="79"/>
      <c r="VX52" s="79"/>
      <c r="VY52" s="79"/>
      <c r="VZ52" s="79"/>
      <c r="WA52" s="79"/>
      <c r="WB52" s="79"/>
      <c r="WC52" s="79"/>
      <c r="WD52" s="79"/>
      <c r="WE52" s="79"/>
      <c r="WF52" s="79"/>
      <c r="WG52" s="79"/>
      <c r="WH52" s="79"/>
      <c r="WI52" s="79"/>
      <c r="WJ52" s="79"/>
      <c r="WK52" s="79"/>
      <c r="WL52" s="79"/>
      <c r="WM52" s="79"/>
      <c r="WN52" s="79"/>
      <c r="WO52" s="79"/>
      <c r="WP52" s="79"/>
      <c r="WQ52" s="79"/>
      <c r="WR52" s="79"/>
      <c r="WS52" s="79"/>
      <c r="WT52" s="79"/>
      <c r="WU52" s="79"/>
      <c r="WV52" s="79"/>
      <c r="WW52" s="79"/>
      <c r="WX52" s="79"/>
      <c r="WY52" s="79"/>
      <c r="WZ52" s="79"/>
      <c r="XA52" s="79"/>
      <c r="XB52" s="79"/>
      <c r="XC52" s="79"/>
      <c r="XD52" s="79"/>
      <c r="XE52" s="79"/>
      <c r="XF52" s="79"/>
      <c r="XG52" s="79"/>
      <c r="XH52" s="79"/>
      <c r="XI52" s="79"/>
      <c r="XJ52" s="79"/>
      <c r="XK52" s="79"/>
      <c r="XL52" s="79"/>
      <c r="XM52" s="79"/>
      <c r="XN52" s="79"/>
      <c r="XO52" s="79"/>
      <c r="XP52" s="79"/>
      <c r="XQ52" s="79"/>
      <c r="XR52" s="79"/>
      <c r="XS52" s="79"/>
      <c r="XT52" s="79"/>
      <c r="XU52" s="79"/>
      <c r="XV52" s="79"/>
      <c r="XW52" s="79"/>
      <c r="XX52" s="79"/>
      <c r="XY52" s="79"/>
      <c r="XZ52" s="79"/>
      <c r="YA52" s="79"/>
      <c r="YB52" s="79"/>
      <c r="YC52" s="79"/>
      <c r="YD52" s="79"/>
      <c r="YE52" s="79"/>
      <c r="YF52" s="79"/>
      <c r="YG52" s="79"/>
      <c r="YH52" s="79"/>
      <c r="YI52" s="79"/>
      <c r="YJ52" s="79"/>
      <c r="YK52" s="79"/>
      <c r="YL52" s="79"/>
      <c r="YM52" s="79"/>
      <c r="YN52" s="79"/>
      <c r="YO52" s="79"/>
      <c r="YP52" s="79"/>
      <c r="YQ52" s="79"/>
      <c r="YR52" s="79"/>
      <c r="YS52" s="79"/>
      <c r="YT52" s="79"/>
      <c r="YU52" s="79"/>
      <c r="YV52" s="79"/>
      <c r="YW52" s="79"/>
      <c r="YX52" s="79"/>
      <c r="YY52" s="79"/>
      <c r="YZ52" s="79"/>
      <c r="ZA52" s="79"/>
      <c r="ZB52" s="79"/>
      <c r="ZC52" s="79"/>
      <c r="ZD52" s="79"/>
      <c r="ZE52" s="79"/>
      <c r="ZF52" s="79"/>
      <c r="ZG52" s="79"/>
      <c r="ZH52" s="79"/>
      <c r="ZI52" s="79"/>
      <c r="ZJ52" s="79"/>
      <c r="ZK52" s="79"/>
      <c r="ZL52" s="79"/>
      <c r="ZM52" s="79"/>
      <c r="ZN52" s="79"/>
      <c r="ZO52" s="79"/>
      <c r="ZP52" s="79"/>
      <c r="ZQ52" s="79"/>
      <c r="ZR52" s="79"/>
      <c r="ZS52" s="79"/>
      <c r="ZT52" s="79"/>
      <c r="ZU52" s="79"/>
      <c r="ZV52" s="79"/>
      <c r="ZW52" s="79"/>
      <c r="ZX52" s="79"/>
      <c r="ZY52" s="79"/>
      <c r="ZZ52" s="79"/>
      <c r="AAA52" s="79"/>
      <c r="AAB52" s="79"/>
      <c r="AAC52" s="79"/>
      <c r="AAD52" s="79"/>
      <c r="AAE52" s="79"/>
      <c r="AAF52" s="79"/>
      <c r="AAG52" s="79"/>
      <c r="AAH52" s="79"/>
      <c r="AAI52" s="79"/>
      <c r="AAJ52" s="79"/>
      <c r="AAK52" s="79"/>
      <c r="AAL52" s="79"/>
      <c r="AAM52" s="79"/>
      <c r="AAN52" s="79"/>
      <c r="AAO52" s="79"/>
      <c r="AAP52" s="79"/>
      <c r="AAQ52" s="79"/>
      <c r="AAR52" s="79"/>
      <c r="AAS52" s="79"/>
      <c r="AAT52" s="79"/>
      <c r="AAU52" s="79"/>
      <c r="AAV52" s="79"/>
      <c r="AAW52" s="79"/>
      <c r="AAX52" s="79"/>
      <c r="AAY52" s="79"/>
      <c r="AAZ52" s="79"/>
      <c r="ABA52" s="79"/>
      <c r="ABB52" s="79"/>
      <c r="ABC52" s="79"/>
      <c r="ABD52" s="79"/>
      <c r="ABE52" s="79"/>
      <c r="ABF52" s="79"/>
      <c r="ABG52" s="79"/>
      <c r="ABH52" s="79"/>
      <c r="ABI52" s="79"/>
      <c r="ABJ52" s="79"/>
      <c r="ABK52" s="79"/>
      <c r="ABL52" s="79"/>
      <c r="ABM52" s="79"/>
      <c r="ABN52" s="79"/>
      <c r="ABO52" s="79"/>
      <c r="ABP52" s="79"/>
      <c r="ABQ52" s="79"/>
      <c r="ABR52" s="79"/>
      <c r="ABS52" s="79"/>
      <c r="ABT52" s="79"/>
      <c r="ABU52" s="79"/>
      <c r="ABV52" s="79"/>
      <c r="ABW52" s="79"/>
      <c r="ABX52" s="79"/>
      <c r="ABY52" s="79"/>
      <c r="ABZ52" s="79"/>
      <c r="ACA52" s="79"/>
      <c r="ACB52" s="79"/>
      <c r="ACC52" s="79"/>
      <c r="ACD52" s="79"/>
      <c r="ACE52" s="79"/>
      <c r="ACF52" s="79"/>
      <c r="ACG52" s="79"/>
      <c r="ACH52" s="79"/>
      <c r="ACI52" s="79"/>
      <c r="ACJ52" s="79"/>
      <c r="ACK52" s="79"/>
      <c r="ACL52" s="79"/>
      <c r="ACM52" s="79"/>
      <c r="ACN52" s="79"/>
      <c r="ACO52" s="79"/>
      <c r="ACP52" s="79"/>
      <c r="ACQ52" s="79"/>
      <c r="ACR52" s="79"/>
      <c r="ACS52" s="79"/>
      <c r="ACT52" s="79"/>
      <c r="ACU52" s="79"/>
      <c r="ACV52" s="79"/>
      <c r="ACW52" s="79"/>
      <c r="ACX52" s="79"/>
      <c r="ACY52" s="79"/>
      <c r="ACZ52" s="79"/>
      <c r="ADA52" s="79"/>
      <c r="ADB52" s="79"/>
      <c r="ADC52" s="79"/>
      <c r="ADD52" s="79"/>
      <c r="ADE52" s="79"/>
      <c r="ADF52" s="79"/>
      <c r="ADG52" s="79"/>
      <c r="ADH52" s="79"/>
      <c r="ADI52" s="79"/>
      <c r="ADJ52" s="79"/>
      <c r="ADK52" s="79"/>
      <c r="ADL52" s="79"/>
      <c r="ADM52" s="79"/>
      <c r="ADN52" s="79"/>
      <c r="ADO52" s="79"/>
      <c r="ADP52" s="79"/>
      <c r="ADQ52" s="79"/>
      <c r="ADR52" s="79"/>
      <c r="ADS52" s="79"/>
      <c r="ADT52" s="79"/>
      <c r="ADU52" s="79"/>
      <c r="ADV52" s="79"/>
      <c r="ADW52" s="79"/>
      <c r="ADX52" s="79"/>
      <c r="ADY52" s="79"/>
      <c r="ADZ52" s="79"/>
      <c r="AEA52" s="79"/>
      <c r="AEB52" s="79"/>
      <c r="AEC52" s="79"/>
      <c r="AED52" s="79"/>
      <c r="AEE52" s="79"/>
      <c r="AEF52" s="79"/>
      <c r="AEG52" s="79"/>
      <c r="AEH52" s="79"/>
      <c r="AEI52" s="79"/>
      <c r="AEJ52" s="79"/>
      <c r="AEK52" s="79"/>
      <c r="AEL52" s="79"/>
      <c r="AEM52" s="79"/>
      <c r="AEN52" s="79"/>
      <c r="AEO52" s="79"/>
      <c r="AEP52" s="79"/>
      <c r="AEQ52" s="79"/>
      <c r="AER52" s="79"/>
      <c r="AES52" s="79"/>
      <c r="AET52" s="79"/>
      <c r="AEU52" s="79"/>
      <c r="AEV52" s="79"/>
      <c r="AEW52" s="79"/>
      <c r="AEX52" s="79"/>
      <c r="AEY52" s="79"/>
      <c r="AEZ52" s="79"/>
      <c r="AFA52" s="79"/>
      <c r="AFB52" s="79"/>
      <c r="AFC52" s="79"/>
      <c r="AFD52" s="79"/>
      <c r="AFE52" s="79"/>
      <c r="AFF52" s="79"/>
      <c r="AFG52" s="79"/>
      <c r="AFH52" s="79"/>
      <c r="AFI52" s="79"/>
      <c r="AFJ52" s="79"/>
      <c r="AFK52" s="79"/>
      <c r="AFL52" s="79"/>
      <c r="AFM52" s="79"/>
      <c r="AFN52" s="79"/>
      <c r="AFO52" s="79"/>
      <c r="AFP52" s="79"/>
      <c r="AFQ52" s="79"/>
      <c r="AFR52" s="79"/>
      <c r="AFS52" s="79"/>
      <c r="AFT52" s="79"/>
      <c r="AFU52" s="79"/>
      <c r="AFV52" s="79"/>
      <c r="AFW52" s="79"/>
      <c r="AFX52" s="79"/>
      <c r="AFY52" s="79"/>
      <c r="AFZ52" s="79"/>
      <c r="AGA52" s="79"/>
      <c r="AGB52" s="79"/>
      <c r="AGC52" s="79"/>
      <c r="AGD52" s="79"/>
      <c r="AGE52" s="79"/>
      <c r="AGF52" s="79"/>
      <c r="AGG52" s="79"/>
      <c r="AGH52" s="79"/>
      <c r="AGI52" s="79"/>
      <c r="AGJ52" s="79"/>
      <c r="AGK52" s="79"/>
      <c r="AGL52" s="79"/>
      <c r="AGM52" s="79"/>
      <c r="AGN52" s="79"/>
      <c r="AGO52" s="79"/>
      <c r="AGP52" s="79"/>
      <c r="AGQ52" s="79"/>
      <c r="AGR52" s="79"/>
      <c r="AGS52" s="79"/>
      <c r="AGT52" s="79"/>
      <c r="AGU52" s="79"/>
      <c r="AGV52" s="79"/>
      <c r="AGW52" s="79"/>
      <c r="AGX52" s="79"/>
      <c r="AGY52" s="79"/>
      <c r="AGZ52" s="79"/>
      <c r="AHA52" s="79"/>
      <c r="AHB52" s="79"/>
      <c r="AHC52" s="79"/>
      <c r="AHD52" s="79"/>
      <c r="AHE52" s="79"/>
      <c r="AHF52" s="79"/>
      <c r="AHG52" s="79"/>
      <c r="AHH52" s="79"/>
      <c r="AHI52" s="79"/>
      <c r="AHJ52" s="79"/>
      <c r="AHK52" s="79"/>
      <c r="AHL52" s="79"/>
      <c r="AHM52" s="79"/>
      <c r="AHN52" s="79"/>
      <c r="AHO52" s="79"/>
      <c r="AHP52" s="79"/>
      <c r="AHQ52" s="79"/>
      <c r="AHR52" s="79"/>
      <c r="AHS52" s="79"/>
      <c r="AHT52" s="79"/>
      <c r="AHU52" s="79"/>
      <c r="AHV52" s="79"/>
      <c r="AHW52" s="79"/>
      <c r="AHX52" s="79"/>
      <c r="AHY52" s="79"/>
      <c r="AHZ52" s="79"/>
      <c r="AIA52" s="79"/>
      <c r="AIB52" s="79"/>
      <c r="AIC52" s="79"/>
      <c r="AID52" s="79"/>
      <c r="AIE52" s="79"/>
      <c r="AIF52" s="79"/>
      <c r="AIG52" s="79"/>
      <c r="AIH52" s="79"/>
      <c r="AII52" s="79"/>
      <c r="AIJ52" s="79"/>
      <c r="AIK52" s="79"/>
      <c r="AIL52" s="79"/>
      <c r="AIM52" s="79"/>
      <c r="AIN52" s="79"/>
      <c r="AIO52" s="79"/>
      <c r="AIP52" s="79"/>
      <c r="AIQ52" s="79"/>
      <c r="AIR52" s="79"/>
      <c r="AIS52" s="79"/>
      <c r="AIT52" s="79"/>
      <c r="AIU52" s="79"/>
      <c r="AIV52" s="79"/>
      <c r="AIW52" s="79"/>
      <c r="AIX52" s="79"/>
      <c r="AIY52" s="79"/>
      <c r="AIZ52" s="79"/>
      <c r="AJA52" s="79"/>
      <c r="AJB52" s="79"/>
      <c r="AJC52" s="79"/>
      <c r="AJD52" s="79"/>
      <c r="AJE52" s="79"/>
      <c r="AJF52" s="79"/>
      <c r="AJG52" s="79"/>
      <c r="AJH52" s="79"/>
      <c r="AJI52" s="79"/>
      <c r="AJJ52" s="79"/>
      <c r="AJK52" s="79"/>
      <c r="AJL52" s="79"/>
      <c r="AJM52" s="79"/>
      <c r="AJN52" s="79"/>
      <c r="AJO52" s="79"/>
      <c r="AJP52" s="79"/>
      <c r="AJQ52" s="79"/>
      <c r="AJR52" s="79"/>
      <c r="AJS52" s="79"/>
      <c r="AJT52" s="79"/>
      <c r="AJU52" s="79"/>
      <c r="AJV52" s="79"/>
      <c r="AJW52" s="79"/>
      <c r="AJX52" s="79"/>
      <c r="AJY52" s="79"/>
      <c r="AJZ52" s="79"/>
      <c r="AKA52" s="79"/>
      <c r="AKB52" s="79"/>
      <c r="AKC52" s="79"/>
      <c r="AKD52" s="79"/>
      <c r="AKE52" s="79"/>
      <c r="AKF52" s="79"/>
      <c r="AKG52" s="79"/>
      <c r="AKH52" s="79"/>
      <c r="AKI52" s="79"/>
      <c r="AKJ52" s="79"/>
      <c r="AKK52" s="79"/>
      <c r="AKL52" s="79"/>
      <c r="AKM52" s="79"/>
      <c r="AKN52" s="79"/>
      <c r="AKO52" s="79"/>
      <c r="AKP52" s="79"/>
      <c r="AKQ52" s="79"/>
      <c r="AKR52" s="79"/>
      <c r="AKS52" s="79"/>
      <c r="AKT52" s="79"/>
      <c r="AKU52" s="79"/>
      <c r="AKV52" s="79"/>
      <c r="AKW52" s="79"/>
      <c r="AKX52" s="79"/>
      <c r="AKY52" s="79"/>
      <c r="AKZ52" s="79"/>
      <c r="ALA52" s="79"/>
      <c r="ALB52" s="79"/>
      <c r="ALC52" s="79"/>
      <c r="ALD52" s="79"/>
      <c r="ALE52" s="79"/>
      <c r="ALF52" s="79"/>
      <c r="ALG52" s="79"/>
      <c r="ALH52" s="79"/>
      <c r="ALI52" s="79"/>
      <c r="ALJ52" s="79"/>
      <c r="ALK52" s="79"/>
      <c r="ALL52" s="79"/>
      <c r="ALM52" s="79"/>
      <c r="ALN52" s="79"/>
      <c r="ALO52" s="79"/>
      <c r="ALP52" s="79"/>
      <c r="ALQ52" s="79"/>
      <c r="ALR52" s="79"/>
      <c r="ALS52" s="79"/>
      <c r="ALT52" s="79"/>
      <c r="ALU52" s="79"/>
      <c r="ALV52" s="79"/>
      <c r="ALW52" s="79"/>
      <c r="ALX52" s="79"/>
      <c r="ALY52" s="79"/>
      <c r="ALZ52" s="79"/>
      <c r="AMA52" s="79"/>
      <c r="AMB52" s="79"/>
      <c r="AMC52" s="79"/>
      <c r="AMD52" s="79"/>
      <c r="AME52" s="79"/>
      <c r="AMF52" s="79"/>
      <c r="AMG52" s="79"/>
      <c r="AMH52" s="79"/>
      <c r="AMI52" s="79"/>
      <c r="AMJ52" s="79"/>
      <c r="AMK52" s="79"/>
      <c r="AML52" s="79"/>
      <c r="AMM52" s="79"/>
      <c r="AMN52" s="79"/>
    </row>
    <row r="53" spans="1:1028" s="439" customFormat="1">
      <c r="A53" s="445"/>
      <c r="B53" s="441"/>
      <c r="C53" s="401"/>
      <c r="D53" s="401"/>
      <c r="E53" s="401"/>
      <c r="F53" s="64"/>
      <c r="G53" s="441"/>
      <c r="H53" s="79"/>
      <c r="I53" s="401"/>
      <c r="J53" s="64"/>
      <c r="K53" s="441"/>
      <c r="L53" s="79"/>
      <c r="M53" s="401"/>
      <c r="N53" s="64"/>
      <c r="O53" s="441"/>
      <c r="P53" s="441"/>
      <c r="Q53" s="79"/>
      <c r="R53" s="79"/>
      <c r="S53" s="79"/>
      <c r="T53" s="79"/>
      <c r="U53" s="79"/>
      <c r="V53" s="79"/>
      <c r="W53" s="79"/>
      <c r="X53" s="79"/>
      <c r="Y53" s="79"/>
      <c r="Z53" s="79"/>
      <c r="AA53" s="79"/>
      <c r="AB53" s="79"/>
      <c r="AC53" s="79"/>
      <c r="AD53" s="79"/>
      <c r="AE53" s="79"/>
      <c r="AF53" s="79"/>
      <c r="AG53" s="79"/>
      <c r="AH53" s="79"/>
      <c r="AI53" s="79"/>
      <c r="AJ53" s="79"/>
      <c r="AK53" s="79"/>
      <c r="AL53" s="79"/>
      <c r="AM53" s="79"/>
      <c r="AN53" s="79"/>
      <c r="AO53" s="79"/>
      <c r="AP53" s="79"/>
      <c r="AQ53" s="79"/>
      <c r="AR53" s="79"/>
      <c r="AS53" s="79"/>
      <c r="AT53" s="79"/>
      <c r="AU53" s="79"/>
      <c r="AV53" s="79"/>
      <c r="AW53" s="79"/>
      <c r="AX53" s="79"/>
      <c r="AY53" s="79"/>
      <c r="AZ53" s="79"/>
      <c r="BA53" s="79"/>
      <c r="BB53" s="79"/>
      <c r="BC53" s="79"/>
      <c r="BD53" s="79"/>
      <c r="BE53" s="79"/>
      <c r="BF53" s="79"/>
      <c r="BG53" s="79"/>
      <c r="BH53" s="79"/>
      <c r="BI53" s="79"/>
      <c r="BJ53" s="79"/>
      <c r="BK53" s="79"/>
      <c r="BL53" s="79"/>
      <c r="BM53" s="79"/>
      <c r="BN53" s="79"/>
      <c r="BO53" s="79"/>
      <c r="BP53" s="79"/>
      <c r="BQ53" s="79"/>
      <c r="BR53" s="79"/>
      <c r="BS53" s="79"/>
      <c r="BT53" s="79"/>
      <c r="BU53" s="79"/>
      <c r="BV53" s="79"/>
      <c r="BW53" s="79"/>
      <c r="BX53" s="79"/>
      <c r="BY53" s="79"/>
      <c r="BZ53" s="79"/>
      <c r="CA53" s="79"/>
      <c r="CB53" s="79"/>
      <c r="CC53" s="79"/>
      <c r="CD53" s="79"/>
      <c r="CE53" s="79"/>
      <c r="CF53" s="79"/>
      <c r="CG53" s="79"/>
      <c r="CH53" s="79"/>
      <c r="CI53" s="79"/>
      <c r="CJ53" s="79"/>
      <c r="CK53" s="79"/>
      <c r="CL53" s="79"/>
      <c r="CM53" s="79"/>
      <c r="CN53" s="79"/>
      <c r="CO53" s="79"/>
      <c r="CP53" s="79"/>
      <c r="CQ53" s="79"/>
      <c r="CR53" s="79"/>
      <c r="CS53" s="79"/>
      <c r="CT53" s="79"/>
      <c r="CU53" s="79"/>
      <c r="CV53" s="79"/>
      <c r="CW53" s="79"/>
      <c r="CX53" s="79"/>
      <c r="CY53" s="79"/>
      <c r="CZ53" s="79"/>
      <c r="DA53" s="79"/>
      <c r="DB53" s="79"/>
      <c r="DC53" s="79"/>
      <c r="DD53" s="79"/>
      <c r="DE53" s="79"/>
      <c r="DF53" s="79"/>
      <c r="DG53" s="79"/>
      <c r="DH53" s="79"/>
      <c r="DI53" s="79"/>
      <c r="DJ53" s="79"/>
      <c r="DK53" s="79"/>
      <c r="DL53" s="79"/>
      <c r="DM53" s="79"/>
      <c r="DN53" s="79"/>
      <c r="DO53" s="79"/>
      <c r="DP53" s="79"/>
      <c r="DQ53" s="79"/>
      <c r="DR53" s="79"/>
      <c r="DS53" s="79"/>
      <c r="DT53" s="79"/>
      <c r="DU53" s="79"/>
      <c r="DV53" s="79"/>
      <c r="DW53" s="79"/>
      <c r="DX53" s="79"/>
      <c r="DY53" s="79"/>
      <c r="DZ53" s="79"/>
      <c r="EA53" s="79"/>
      <c r="EB53" s="79"/>
      <c r="EC53" s="79"/>
      <c r="ED53" s="79"/>
      <c r="EE53" s="79"/>
      <c r="EF53" s="79"/>
      <c r="EG53" s="79"/>
      <c r="EH53" s="79"/>
      <c r="EI53" s="79"/>
      <c r="EJ53" s="79"/>
      <c r="EK53" s="79"/>
      <c r="EL53" s="79"/>
      <c r="EM53" s="79"/>
      <c r="EN53" s="79"/>
      <c r="EO53" s="79"/>
      <c r="EP53" s="79"/>
      <c r="EQ53" s="79"/>
      <c r="ER53" s="79"/>
      <c r="ES53" s="79"/>
      <c r="ET53" s="79"/>
      <c r="EU53" s="79"/>
      <c r="EV53" s="79"/>
      <c r="EW53" s="79"/>
      <c r="EX53" s="79"/>
      <c r="EY53" s="79"/>
      <c r="EZ53" s="79"/>
      <c r="FA53" s="79"/>
      <c r="FB53" s="79"/>
      <c r="FC53" s="79"/>
      <c r="FD53" s="79"/>
      <c r="FE53" s="79"/>
      <c r="FF53" s="79"/>
      <c r="FG53" s="79"/>
      <c r="FH53" s="79"/>
      <c r="FI53" s="79"/>
      <c r="FJ53" s="79"/>
      <c r="FK53" s="79"/>
      <c r="FL53" s="79"/>
      <c r="FM53" s="79"/>
      <c r="FN53" s="79"/>
      <c r="FO53" s="79"/>
      <c r="FP53" s="79"/>
      <c r="FQ53" s="79"/>
      <c r="FR53" s="79"/>
      <c r="FS53" s="79"/>
      <c r="FT53" s="79"/>
      <c r="FU53" s="79"/>
      <c r="FV53" s="79"/>
      <c r="FW53" s="79"/>
      <c r="FX53" s="79"/>
      <c r="FY53" s="79"/>
      <c r="FZ53" s="79"/>
      <c r="GA53" s="79"/>
      <c r="GB53" s="79"/>
      <c r="GC53" s="79"/>
      <c r="GD53" s="79"/>
      <c r="GE53" s="79"/>
      <c r="GF53" s="79"/>
      <c r="GG53" s="79"/>
      <c r="GH53" s="79"/>
      <c r="GI53" s="79"/>
      <c r="GJ53" s="79"/>
      <c r="GK53" s="79"/>
      <c r="GL53" s="79"/>
      <c r="GM53" s="79"/>
      <c r="GN53" s="79"/>
      <c r="GO53" s="79"/>
      <c r="GP53" s="79"/>
      <c r="GQ53" s="79"/>
      <c r="GR53" s="79"/>
      <c r="GS53" s="79"/>
      <c r="GT53" s="79"/>
      <c r="GU53" s="79"/>
      <c r="GV53" s="79"/>
      <c r="GW53" s="79"/>
      <c r="GX53" s="79"/>
      <c r="GY53" s="79"/>
      <c r="GZ53" s="79"/>
      <c r="HA53" s="79"/>
      <c r="HB53" s="79"/>
      <c r="HC53" s="79"/>
      <c r="HD53" s="79"/>
      <c r="HE53" s="79"/>
      <c r="HF53" s="79"/>
      <c r="HG53" s="79"/>
      <c r="HH53" s="79"/>
      <c r="HI53" s="79"/>
      <c r="HJ53" s="79"/>
      <c r="HK53" s="79"/>
      <c r="HL53" s="79"/>
      <c r="HM53" s="79"/>
      <c r="HN53" s="79"/>
      <c r="HO53" s="79"/>
      <c r="HP53" s="79"/>
      <c r="HQ53" s="79"/>
      <c r="HR53" s="79"/>
      <c r="HS53" s="79"/>
      <c r="HT53" s="79"/>
      <c r="HU53" s="79"/>
      <c r="HV53" s="79"/>
      <c r="HW53" s="79"/>
      <c r="HX53" s="79"/>
      <c r="HY53" s="79"/>
      <c r="HZ53" s="79"/>
      <c r="IA53" s="79"/>
      <c r="IB53" s="79"/>
      <c r="IC53" s="79"/>
      <c r="ID53" s="79"/>
      <c r="IE53" s="79"/>
      <c r="IF53" s="79"/>
      <c r="IG53" s="79"/>
      <c r="IH53" s="79"/>
      <c r="II53" s="79"/>
      <c r="IJ53" s="79"/>
      <c r="IK53" s="79"/>
      <c r="IL53" s="79"/>
      <c r="IM53" s="79"/>
      <c r="IN53" s="79"/>
      <c r="IO53" s="79"/>
      <c r="IP53" s="79"/>
      <c r="IQ53" s="79"/>
      <c r="IR53" s="79"/>
      <c r="IS53" s="79"/>
      <c r="IT53" s="79"/>
      <c r="IU53" s="79"/>
      <c r="IV53" s="79"/>
      <c r="IW53" s="79"/>
      <c r="IX53" s="79"/>
      <c r="IY53" s="79"/>
      <c r="IZ53" s="79"/>
      <c r="JA53" s="79"/>
      <c r="JB53" s="79"/>
      <c r="JC53" s="79"/>
      <c r="JD53" s="79"/>
      <c r="JE53" s="79"/>
      <c r="JF53" s="79"/>
      <c r="JG53" s="79"/>
      <c r="JH53" s="79"/>
      <c r="JI53" s="79"/>
      <c r="JJ53" s="79"/>
      <c r="JK53" s="79"/>
      <c r="JL53" s="79"/>
      <c r="JM53" s="79"/>
      <c r="JN53" s="79"/>
      <c r="JO53" s="79"/>
      <c r="JP53" s="79"/>
      <c r="JQ53" s="79"/>
      <c r="JR53" s="79"/>
      <c r="JS53" s="79"/>
      <c r="JT53" s="79"/>
      <c r="JU53" s="79"/>
      <c r="JV53" s="79"/>
      <c r="JW53" s="79"/>
      <c r="JX53" s="79"/>
      <c r="JY53" s="79"/>
      <c r="JZ53" s="79"/>
      <c r="KA53" s="79"/>
      <c r="KB53" s="79"/>
      <c r="KC53" s="79"/>
      <c r="KD53" s="79"/>
      <c r="KE53" s="79"/>
      <c r="KF53" s="79"/>
      <c r="KG53" s="79"/>
      <c r="KH53" s="79"/>
      <c r="KI53" s="79"/>
      <c r="KJ53" s="79"/>
      <c r="KK53" s="79"/>
      <c r="KL53" s="79"/>
      <c r="KM53" s="79"/>
      <c r="KN53" s="79"/>
      <c r="KO53" s="79"/>
      <c r="KP53" s="79"/>
      <c r="KQ53" s="79"/>
      <c r="KR53" s="79"/>
      <c r="KS53" s="79"/>
      <c r="KT53" s="79"/>
      <c r="KU53" s="79"/>
      <c r="KV53" s="79"/>
      <c r="KW53" s="79"/>
      <c r="KX53" s="79"/>
      <c r="KY53" s="79"/>
      <c r="KZ53" s="79"/>
      <c r="LA53" s="79"/>
      <c r="LB53" s="79"/>
      <c r="LC53" s="79"/>
      <c r="LD53" s="79"/>
      <c r="LE53" s="79"/>
      <c r="LF53" s="79"/>
      <c r="LG53" s="79"/>
      <c r="LH53" s="79"/>
      <c r="LI53" s="79"/>
      <c r="LJ53" s="79"/>
      <c r="LK53" s="79"/>
      <c r="LL53" s="79"/>
      <c r="LM53" s="79"/>
      <c r="LN53" s="79"/>
      <c r="LO53" s="79"/>
      <c r="LP53" s="79"/>
      <c r="LQ53" s="79"/>
      <c r="LR53" s="79"/>
      <c r="LS53" s="79"/>
      <c r="LT53" s="79"/>
      <c r="LU53" s="79"/>
      <c r="LV53" s="79"/>
      <c r="LW53" s="79"/>
      <c r="LX53" s="79"/>
      <c r="LY53" s="79"/>
      <c r="LZ53" s="79"/>
      <c r="MA53" s="79"/>
      <c r="MB53" s="79"/>
      <c r="MC53" s="79"/>
      <c r="MD53" s="79"/>
      <c r="ME53" s="79"/>
      <c r="MF53" s="79"/>
      <c r="MG53" s="79"/>
      <c r="MH53" s="79"/>
      <c r="MI53" s="79"/>
      <c r="MJ53" s="79"/>
      <c r="MK53" s="79"/>
      <c r="ML53" s="79"/>
      <c r="MM53" s="79"/>
      <c r="MN53" s="79"/>
      <c r="MO53" s="79"/>
      <c r="MP53" s="79"/>
      <c r="MQ53" s="79"/>
      <c r="MR53" s="79"/>
      <c r="MS53" s="79"/>
      <c r="MT53" s="79"/>
      <c r="MU53" s="79"/>
      <c r="MV53" s="79"/>
      <c r="MW53" s="79"/>
      <c r="MX53" s="79"/>
      <c r="MY53" s="79"/>
      <c r="MZ53" s="79"/>
      <c r="NA53" s="79"/>
      <c r="NB53" s="79"/>
      <c r="NC53" s="79"/>
      <c r="ND53" s="79"/>
      <c r="NE53" s="79"/>
      <c r="NF53" s="79"/>
      <c r="NG53" s="79"/>
      <c r="NH53" s="79"/>
      <c r="NI53" s="79"/>
      <c r="NJ53" s="79"/>
      <c r="NK53" s="79"/>
      <c r="NL53" s="79"/>
      <c r="NM53" s="79"/>
      <c r="NN53" s="79"/>
      <c r="NO53" s="79"/>
      <c r="NP53" s="79"/>
      <c r="NQ53" s="79"/>
      <c r="NR53" s="79"/>
      <c r="NS53" s="79"/>
      <c r="NT53" s="79"/>
      <c r="NU53" s="79"/>
      <c r="NV53" s="79"/>
      <c r="NW53" s="79"/>
      <c r="NX53" s="79"/>
      <c r="NY53" s="79"/>
      <c r="NZ53" s="79"/>
      <c r="OA53" s="79"/>
      <c r="OB53" s="79"/>
      <c r="OC53" s="79"/>
      <c r="OD53" s="79"/>
      <c r="OE53" s="79"/>
      <c r="OF53" s="79"/>
      <c r="OG53" s="79"/>
      <c r="OH53" s="79"/>
      <c r="OI53" s="79"/>
      <c r="OJ53" s="79"/>
      <c r="OK53" s="79"/>
      <c r="OL53" s="79"/>
      <c r="OM53" s="79"/>
      <c r="ON53" s="79"/>
      <c r="OO53" s="79"/>
      <c r="OP53" s="79"/>
      <c r="OQ53" s="79"/>
      <c r="OR53" s="79"/>
      <c r="OS53" s="79"/>
      <c r="OT53" s="79"/>
      <c r="OU53" s="79"/>
      <c r="OV53" s="79"/>
      <c r="OW53" s="79"/>
      <c r="OX53" s="79"/>
      <c r="OY53" s="79"/>
      <c r="OZ53" s="79"/>
      <c r="PA53" s="79"/>
      <c r="PB53" s="79"/>
      <c r="PC53" s="79"/>
      <c r="PD53" s="79"/>
      <c r="PE53" s="79"/>
      <c r="PF53" s="79"/>
      <c r="PG53" s="79"/>
      <c r="PH53" s="79"/>
      <c r="PI53" s="79"/>
      <c r="PJ53" s="79"/>
      <c r="PK53" s="79"/>
      <c r="PL53" s="79"/>
      <c r="PM53" s="79"/>
      <c r="PN53" s="79"/>
      <c r="PO53" s="79"/>
      <c r="PP53" s="79"/>
      <c r="PQ53" s="79"/>
      <c r="PR53" s="79"/>
      <c r="PS53" s="79"/>
      <c r="PT53" s="79"/>
      <c r="PU53" s="79"/>
      <c r="PV53" s="79"/>
      <c r="PW53" s="79"/>
      <c r="PX53" s="79"/>
      <c r="PY53" s="79"/>
      <c r="PZ53" s="79"/>
      <c r="QA53" s="79"/>
      <c r="QB53" s="79"/>
      <c r="QC53" s="79"/>
      <c r="QD53" s="79"/>
      <c r="QE53" s="79"/>
      <c r="QF53" s="79"/>
      <c r="QG53" s="79"/>
      <c r="QH53" s="79"/>
      <c r="QI53" s="79"/>
      <c r="QJ53" s="79"/>
      <c r="QK53" s="79"/>
      <c r="QL53" s="79"/>
      <c r="QM53" s="79"/>
      <c r="QN53" s="79"/>
      <c r="QO53" s="79"/>
      <c r="QP53" s="79"/>
      <c r="QQ53" s="79"/>
      <c r="QR53" s="79"/>
      <c r="QS53" s="79"/>
      <c r="QT53" s="79"/>
      <c r="QU53" s="79"/>
      <c r="QV53" s="79"/>
      <c r="QW53" s="79"/>
      <c r="QX53" s="79"/>
      <c r="QY53" s="79"/>
      <c r="QZ53" s="79"/>
      <c r="RA53" s="79"/>
      <c r="RB53" s="79"/>
      <c r="RC53" s="79"/>
      <c r="RD53" s="79"/>
      <c r="RE53" s="79"/>
      <c r="RF53" s="79"/>
      <c r="RG53" s="79"/>
      <c r="RH53" s="79"/>
      <c r="RI53" s="79"/>
      <c r="RJ53" s="79"/>
      <c r="RK53" s="79"/>
      <c r="RL53" s="79"/>
      <c r="RM53" s="79"/>
      <c r="RN53" s="79"/>
      <c r="RO53" s="79"/>
      <c r="RP53" s="79"/>
      <c r="RQ53" s="79"/>
      <c r="RR53" s="79"/>
      <c r="RS53" s="79"/>
      <c r="RT53" s="79"/>
      <c r="RU53" s="79"/>
      <c r="RV53" s="79"/>
      <c r="RW53" s="79"/>
      <c r="RX53" s="79"/>
      <c r="RY53" s="79"/>
      <c r="RZ53" s="79"/>
      <c r="SA53" s="79"/>
      <c r="SB53" s="79"/>
      <c r="SC53" s="79"/>
      <c r="SD53" s="79"/>
      <c r="SE53" s="79"/>
      <c r="SF53" s="79"/>
      <c r="SG53" s="79"/>
      <c r="SH53" s="79"/>
      <c r="SI53" s="79"/>
      <c r="SJ53" s="79"/>
      <c r="SK53" s="79"/>
      <c r="SL53" s="79"/>
      <c r="SM53" s="79"/>
      <c r="SN53" s="79"/>
      <c r="SO53" s="79"/>
      <c r="SP53" s="79"/>
      <c r="SQ53" s="79"/>
      <c r="SR53" s="79"/>
      <c r="SS53" s="79"/>
      <c r="ST53" s="79"/>
      <c r="SU53" s="79"/>
      <c r="SV53" s="79"/>
      <c r="SW53" s="79"/>
      <c r="SX53" s="79"/>
      <c r="SY53" s="79"/>
      <c r="SZ53" s="79"/>
      <c r="TA53" s="79"/>
      <c r="TB53" s="79"/>
      <c r="TC53" s="79"/>
      <c r="TD53" s="79"/>
      <c r="TE53" s="79"/>
      <c r="TF53" s="79"/>
      <c r="TG53" s="79"/>
      <c r="TH53" s="79"/>
      <c r="TI53" s="79"/>
      <c r="TJ53" s="79"/>
      <c r="TK53" s="79"/>
      <c r="TL53" s="79"/>
      <c r="TM53" s="79"/>
      <c r="TN53" s="79"/>
      <c r="TO53" s="79"/>
      <c r="TP53" s="79"/>
      <c r="TQ53" s="79"/>
      <c r="TR53" s="79"/>
      <c r="TS53" s="79"/>
      <c r="TT53" s="79"/>
      <c r="TU53" s="79"/>
      <c r="TV53" s="79"/>
      <c r="TW53" s="79"/>
      <c r="TX53" s="79"/>
      <c r="TY53" s="79"/>
      <c r="TZ53" s="79"/>
      <c r="UA53" s="79"/>
      <c r="UB53" s="79"/>
      <c r="UC53" s="79"/>
      <c r="UD53" s="79"/>
      <c r="UE53" s="79"/>
      <c r="UF53" s="79"/>
      <c r="UG53" s="79"/>
      <c r="UH53" s="79"/>
      <c r="UI53" s="79"/>
      <c r="UJ53" s="79"/>
      <c r="UK53" s="79"/>
      <c r="UL53" s="79"/>
      <c r="UM53" s="79"/>
      <c r="UN53" s="79"/>
      <c r="UO53" s="79"/>
      <c r="UP53" s="79"/>
      <c r="UQ53" s="79"/>
      <c r="UR53" s="79"/>
      <c r="US53" s="79"/>
      <c r="UT53" s="79"/>
      <c r="UU53" s="79"/>
      <c r="UV53" s="79"/>
      <c r="UW53" s="79"/>
      <c r="UX53" s="79"/>
      <c r="UY53" s="79"/>
      <c r="UZ53" s="79"/>
      <c r="VA53" s="79"/>
      <c r="VB53" s="79"/>
      <c r="VC53" s="79"/>
      <c r="VD53" s="79"/>
      <c r="VE53" s="79"/>
      <c r="VF53" s="79"/>
      <c r="VG53" s="79"/>
      <c r="VH53" s="79"/>
      <c r="VI53" s="79"/>
      <c r="VJ53" s="79"/>
      <c r="VK53" s="79"/>
      <c r="VL53" s="79"/>
      <c r="VM53" s="79"/>
      <c r="VN53" s="79"/>
      <c r="VO53" s="79"/>
      <c r="VP53" s="79"/>
      <c r="VQ53" s="79"/>
      <c r="VR53" s="79"/>
      <c r="VS53" s="79"/>
      <c r="VT53" s="79"/>
      <c r="VU53" s="79"/>
      <c r="VV53" s="79"/>
      <c r="VW53" s="79"/>
      <c r="VX53" s="79"/>
      <c r="VY53" s="79"/>
      <c r="VZ53" s="79"/>
      <c r="WA53" s="79"/>
      <c r="WB53" s="79"/>
      <c r="WC53" s="79"/>
      <c r="WD53" s="79"/>
      <c r="WE53" s="79"/>
      <c r="WF53" s="79"/>
      <c r="WG53" s="79"/>
      <c r="WH53" s="79"/>
      <c r="WI53" s="79"/>
      <c r="WJ53" s="79"/>
      <c r="WK53" s="79"/>
      <c r="WL53" s="79"/>
      <c r="WM53" s="79"/>
      <c r="WN53" s="79"/>
      <c r="WO53" s="79"/>
      <c r="WP53" s="79"/>
      <c r="WQ53" s="79"/>
      <c r="WR53" s="79"/>
      <c r="WS53" s="79"/>
      <c r="WT53" s="79"/>
      <c r="WU53" s="79"/>
      <c r="WV53" s="79"/>
      <c r="WW53" s="79"/>
      <c r="WX53" s="79"/>
      <c r="WY53" s="79"/>
      <c r="WZ53" s="79"/>
      <c r="XA53" s="79"/>
      <c r="XB53" s="79"/>
      <c r="XC53" s="79"/>
      <c r="XD53" s="79"/>
      <c r="XE53" s="79"/>
      <c r="XF53" s="79"/>
      <c r="XG53" s="79"/>
      <c r="XH53" s="79"/>
      <c r="XI53" s="79"/>
      <c r="XJ53" s="79"/>
      <c r="XK53" s="79"/>
      <c r="XL53" s="79"/>
      <c r="XM53" s="79"/>
      <c r="XN53" s="79"/>
      <c r="XO53" s="79"/>
      <c r="XP53" s="79"/>
      <c r="XQ53" s="79"/>
      <c r="XR53" s="79"/>
      <c r="XS53" s="79"/>
      <c r="XT53" s="79"/>
      <c r="XU53" s="79"/>
      <c r="XV53" s="79"/>
      <c r="XW53" s="79"/>
      <c r="XX53" s="79"/>
      <c r="XY53" s="79"/>
      <c r="XZ53" s="79"/>
      <c r="YA53" s="79"/>
      <c r="YB53" s="79"/>
      <c r="YC53" s="79"/>
      <c r="YD53" s="79"/>
      <c r="YE53" s="79"/>
      <c r="YF53" s="79"/>
      <c r="YG53" s="79"/>
      <c r="YH53" s="79"/>
      <c r="YI53" s="79"/>
      <c r="YJ53" s="79"/>
      <c r="YK53" s="79"/>
      <c r="YL53" s="79"/>
      <c r="YM53" s="79"/>
      <c r="YN53" s="79"/>
      <c r="YO53" s="79"/>
      <c r="YP53" s="79"/>
      <c r="YQ53" s="79"/>
      <c r="YR53" s="79"/>
      <c r="YS53" s="79"/>
      <c r="YT53" s="79"/>
      <c r="YU53" s="79"/>
      <c r="YV53" s="79"/>
      <c r="YW53" s="79"/>
      <c r="YX53" s="79"/>
      <c r="YY53" s="79"/>
      <c r="YZ53" s="79"/>
      <c r="ZA53" s="79"/>
      <c r="ZB53" s="79"/>
      <c r="ZC53" s="79"/>
      <c r="ZD53" s="79"/>
      <c r="ZE53" s="79"/>
      <c r="ZF53" s="79"/>
      <c r="ZG53" s="79"/>
      <c r="ZH53" s="79"/>
      <c r="ZI53" s="79"/>
      <c r="ZJ53" s="79"/>
      <c r="ZK53" s="79"/>
      <c r="ZL53" s="79"/>
      <c r="ZM53" s="79"/>
      <c r="ZN53" s="79"/>
      <c r="ZO53" s="79"/>
      <c r="ZP53" s="79"/>
      <c r="ZQ53" s="79"/>
      <c r="ZR53" s="79"/>
      <c r="ZS53" s="79"/>
      <c r="ZT53" s="79"/>
      <c r="ZU53" s="79"/>
      <c r="ZV53" s="79"/>
      <c r="ZW53" s="79"/>
      <c r="ZX53" s="79"/>
      <c r="ZY53" s="79"/>
      <c r="ZZ53" s="79"/>
      <c r="AAA53" s="79"/>
      <c r="AAB53" s="79"/>
      <c r="AAC53" s="79"/>
      <c r="AAD53" s="79"/>
      <c r="AAE53" s="79"/>
      <c r="AAF53" s="79"/>
      <c r="AAG53" s="79"/>
      <c r="AAH53" s="79"/>
      <c r="AAI53" s="79"/>
      <c r="AAJ53" s="79"/>
      <c r="AAK53" s="79"/>
      <c r="AAL53" s="79"/>
      <c r="AAM53" s="79"/>
      <c r="AAN53" s="79"/>
      <c r="AAO53" s="79"/>
      <c r="AAP53" s="79"/>
      <c r="AAQ53" s="79"/>
      <c r="AAR53" s="79"/>
      <c r="AAS53" s="79"/>
      <c r="AAT53" s="79"/>
      <c r="AAU53" s="79"/>
      <c r="AAV53" s="79"/>
      <c r="AAW53" s="79"/>
      <c r="AAX53" s="79"/>
      <c r="AAY53" s="79"/>
      <c r="AAZ53" s="79"/>
      <c r="ABA53" s="79"/>
      <c r="ABB53" s="79"/>
      <c r="ABC53" s="79"/>
      <c r="ABD53" s="79"/>
      <c r="ABE53" s="79"/>
      <c r="ABF53" s="79"/>
      <c r="ABG53" s="79"/>
      <c r="ABH53" s="79"/>
      <c r="ABI53" s="79"/>
      <c r="ABJ53" s="79"/>
      <c r="ABK53" s="79"/>
      <c r="ABL53" s="79"/>
      <c r="ABM53" s="79"/>
      <c r="ABN53" s="79"/>
      <c r="ABO53" s="79"/>
      <c r="ABP53" s="79"/>
      <c r="ABQ53" s="79"/>
      <c r="ABR53" s="79"/>
      <c r="ABS53" s="79"/>
      <c r="ABT53" s="79"/>
      <c r="ABU53" s="79"/>
      <c r="ABV53" s="79"/>
      <c r="ABW53" s="79"/>
      <c r="ABX53" s="79"/>
      <c r="ABY53" s="79"/>
      <c r="ABZ53" s="79"/>
      <c r="ACA53" s="79"/>
      <c r="ACB53" s="79"/>
      <c r="ACC53" s="79"/>
      <c r="ACD53" s="79"/>
      <c r="ACE53" s="79"/>
      <c r="ACF53" s="79"/>
      <c r="ACG53" s="79"/>
      <c r="ACH53" s="79"/>
      <c r="ACI53" s="79"/>
      <c r="ACJ53" s="79"/>
      <c r="ACK53" s="79"/>
      <c r="ACL53" s="79"/>
      <c r="ACM53" s="79"/>
      <c r="ACN53" s="79"/>
      <c r="ACO53" s="79"/>
      <c r="ACP53" s="79"/>
      <c r="ACQ53" s="79"/>
      <c r="ACR53" s="79"/>
      <c r="ACS53" s="79"/>
      <c r="ACT53" s="79"/>
      <c r="ACU53" s="79"/>
      <c r="ACV53" s="79"/>
      <c r="ACW53" s="79"/>
      <c r="ACX53" s="79"/>
      <c r="ACY53" s="79"/>
      <c r="ACZ53" s="79"/>
      <c r="ADA53" s="79"/>
      <c r="ADB53" s="79"/>
      <c r="ADC53" s="79"/>
      <c r="ADD53" s="79"/>
      <c r="ADE53" s="79"/>
      <c r="ADF53" s="79"/>
      <c r="ADG53" s="79"/>
      <c r="ADH53" s="79"/>
      <c r="ADI53" s="79"/>
      <c r="ADJ53" s="79"/>
      <c r="ADK53" s="79"/>
      <c r="ADL53" s="79"/>
      <c r="ADM53" s="79"/>
      <c r="ADN53" s="79"/>
      <c r="ADO53" s="79"/>
      <c r="ADP53" s="79"/>
      <c r="ADQ53" s="79"/>
      <c r="ADR53" s="79"/>
      <c r="ADS53" s="79"/>
      <c r="ADT53" s="79"/>
      <c r="ADU53" s="79"/>
      <c r="ADV53" s="79"/>
      <c r="ADW53" s="79"/>
      <c r="ADX53" s="79"/>
      <c r="ADY53" s="79"/>
      <c r="ADZ53" s="79"/>
      <c r="AEA53" s="79"/>
      <c r="AEB53" s="79"/>
      <c r="AEC53" s="79"/>
      <c r="AED53" s="79"/>
      <c r="AEE53" s="79"/>
      <c r="AEF53" s="79"/>
      <c r="AEG53" s="79"/>
      <c r="AEH53" s="79"/>
      <c r="AEI53" s="79"/>
      <c r="AEJ53" s="79"/>
      <c r="AEK53" s="79"/>
      <c r="AEL53" s="79"/>
      <c r="AEM53" s="79"/>
      <c r="AEN53" s="79"/>
      <c r="AEO53" s="79"/>
      <c r="AEP53" s="79"/>
      <c r="AEQ53" s="79"/>
      <c r="AER53" s="79"/>
      <c r="AES53" s="79"/>
      <c r="AET53" s="79"/>
      <c r="AEU53" s="79"/>
      <c r="AEV53" s="79"/>
      <c r="AEW53" s="79"/>
      <c r="AEX53" s="79"/>
      <c r="AEY53" s="79"/>
      <c r="AEZ53" s="79"/>
      <c r="AFA53" s="79"/>
      <c r="AFB53" s="79"/>
      <c r="AFC53" s="79"/>
      <c r="AFD53" s="79"/>
      <c r="AFE53" s="79"/>
      <c r="AFF53" s="79"/>
      <c r="AFG53" s="79"/>
      <c r="AFH53" s="79"/>
      <c r="AFI53" s="79"/>
      <c r="AFJ53" s="79"/>
      <c r="AFK53" s="79"/>
      <c r="AFL53" s="79"/>
      <c r="AFM53" s="79"/>
      <c r="AFN53" s="79"/>
      <c r="AFO53" s="79"/>
      <c r="AFP53" s="79"/>
      <c r="AFQ53" s="79"/>
      <c r="AFR53" s="79"/>
      <c r="AFS53" s="79"/>
      <c r="AFT53" s="79"/>
      <c r="AFU53" s="79"/>
      <c r="AFV53" s="79"/>
      <c r="AFW53" s="79"/>
      <c r="AFX53" s="79"/>
      <c r="AFY53" s="79"/>
      <c r="AFZ53" s="79"/>
      <c r="AGA53" s="79"/>
      <c r="AGB53" s="79"/>
      <c r="AGC53" s="79"/>
      <c r="AGD53" s="79"/>
      <c r="AGE53" s="79"/>
      <c r="AGF53" s="79"/>
      <c r="AGG53" s="79"/>
      <c r="AGH53" s="79"/>
      <c r="AGI53" s="79"/>
      <c r="AGJ53" s="79"/>
      <c r="AGK53" s="79"/>
      <c r="AGL53" s="79"/>
      <c r="AGM53" s="79"/>
      <c r="AGN53" s="79"/>
      <c r="AGO53" s="79"/>
      <c r="AGP53" s="79"/>
      <c r="AGQ53" s="79"/>
      <c r="AGR53" s="79"/>
      <c r="AGS53" s="79"/>
      <c r="AGT53" s="79"/>
      <c r="AGU53" s="79"/>
      <c r="AGV53" s="79"/>
      <c r="AGW53" s="79"/>
      <c r="AGX53" s="79"/>
      <c r="AGY53" s="79"/>
      <c r="AGZ53" s="79"/>
      <c r="AHA53" s="79"/>
      <c r="AHB53" s="79"/>
      <c r="AHC53" s="79"/>
      <c r="AHD53" s="79"/>
      <c r="AHE53" s="79"/>
      <c r="AHF53" s="79"/>
      <c r="AHG53" s="79"/>
      <c r="AHH53" s="79"/>
      <c r="AHI53" s="79"/>
      <c r="AHJ53" s="79"/>
      <c r="AHK53" s="79"/>
      <c r="AHL53" s="79"/>
      <c r="AHM53" s="79"/>
      <c r="AHN53" s="79"/>
      <c r="AHO53" s="79"/>
      <c r="AHP53" s="79"/>
      <c r="AHQ53" s="79"/>
      <c r="AHR53" s="79"/>
      <c r="AHS53" s="79"/>
      <c r="AHT53" s="79"/>
      <c r="AHU53" s="79"/>
      <c r="AHV53" s="79"/>
      <c r="AHW53" s="79"/>
      <c r="AHX53" s="79"/>
      <c r="AHY53" s="79"/>
      <c r="AHZ53" s="79"/>
      <c r="AIA53" s="79"/>
      <c r="AIB53" s="79"/>
      <c r="AIC53" s="79"/>
      <c r="AID53" s="79"/>
      <c r="AIE53" s="79"/>
      <c r="AIF53" s="79"/>
      <c r="AIG53" s="79"/>
      <c r="AIH53" s="79"/>
      <c r="AII53" s="79"/>
      <c r="AIJ53" s="79"/>
      <c r="AIK53" s="79"/>
      <c r="AIL53" s="79"/>
      <c r="AIM53" s="79"/>
      <c r="AIN53" s="79"/>
      <c r="AIO53" s="79"/>
      <c r="AIP53" s="79"/>
      <c r="AIQ53" s="79"/>
      <c r="AIR53" s="79"/>
      <c r="AIS53" s="79"/>
      <c r="AIT53" s="79"/>
      <c r="AIU53" s="79"/>
      <c r="AIV53" s="79"/>
      <c r="AIW53" s="79"/>
      <c r="AIX53" s="79"/>
      <c r="AIY53" s="79"/>
      <c r="AIZ53" s="79"/>
      <c r="AJA53" s="79"/>
      <c r="AJB53" s="79"/>
      <c r="AJC53" s="79"/>
      <c r="AJD53" s="79"/>
      <c r="AJE53" s="79"/>
      <c r="AJF53" s="79"/>
      <c r="AJG53" s="79"/>
      <c r="AJH53" s="79"/>
      <c r="AJI53" s="79"/>
      <c r="AJJ53" s="79"/>
      <c r="AJK53" s="79"/>
      <c r="AJL53" s="79"/>
      <c r="AJM53" s="79"/>
      <c r="AJN53" s="79"/>
      <c r="AJO53" s="79"/>
      <c r="AJP53" s="79"/>
      <c r="AJQ53" s="79"/>
      <c r="AJR53" s="79"/>
      <c r="AJS53" s="79"/>
      <c r="AJT53" s="79"/>
      <c r="AJU53" s="79"/>
      <c r="AJV53" s="79"/>
      <c r="AJW53" s="79"/>
      <c r="AJX53" s="79"/>
      <c r="AJY53" s="79"/>
      <c r="AJZ53" s="79"/>
      <c r="AKA53" s="79"/>
      <c r="AKB53" s="79"/>
      <c r="AKC53" s="79"/>
      <c r="AKD53" s="79"/>
      <c r="AKE53" s="79"/>
      <c r="AKF53" s="79"/>
      <c r="AKG53" s="79"/>
      <c r="AKH53" s="79"/>
      <c r="AKI53" s="79"/>
      <c r="AKJ53" s="79"/>
      <c r="AKK53" s="79"/>
      <c r="AKL53" s="79"/>
      <c r="AKM53" s="79"/>
      <c r="AKN53" s="79"/>
      <c r="AKO53" s="79"/>
      <c r="AKP53" s="79"/>
      <c r="AKQ53" s="79"/>
      <c r="AKR53" s="79"/>
      <c r="AKS53" s="79"/>
      <c r="AKT53" s="79"/>
      <c r="AKU53" s="79"/>
      <c r="AKV53" s="79"/>
      <c r="AKW53" s="79"/>
      <c r="AKX53" s="79"/>
      <c r="AKY53" s="79"/>
      <c r="AKZ53" s="79"/>
      <c r="ALA53" s="79"/>
      <c r="ALB53" s="79"/>
      <c r="ALC53" s="79"/>
      <c r="ALD53" s="79"/>
      <c r="ALE53" s="79"/>
      <c r="ALF53" s="79"/>
      <c r="ALG53" s="79"/>
      <c r="ALH53" s="79"/>
      <c r="ALI53" s="79"/>
      <c r="ALJ53" s="79"/>
      <c r="ALK53" s="79"/>
      <c r="ALL53" s="79"/>
      <c r="ALM53" s="79"/>
      <c r="ALN53" s="79"/>
      <c r="ALO53" s="79"/>
      <c r="ALP53" s="79"/>
      <c r="ALQ53" s="79"/>
      <c r="ALR53" s="79"/>
      <c r="ALS53" s="79"/>
      <c r="ALT53" s="79"/>
      <c r="ALU53" s="79"/>
      <c r="ALV53" s="79"/>
      <c r="ALW53" s="79"/>
      <c r="ALX53" s="79"/>
      <c r="ALY53" s="79"/>
      <c r="ALZ53" s="79"/>
      <c r="AMA53" s="79"/>
      <c r="AMB53" s="79"/>
      <c r="AMC53" s="79"/>
      <c r="AMD53" s="79"/>
      <c r="AME53" s="79"/>
      <c r="AMF53" s="79"/>
      <c r="AMG53" s="79"/>
      <c r="AMH53" s="79"/>
      <c r="AMI53" s="79"/>
      <c r="AMJ53" s="79"/>
      <c r="AMK53" s="79"/>
      <c r="AML53" s="79"/>
      <c r="AMM53" s="79"/>
      <c r="AMN53" s="79"/>
    </row>
    <row r="54" spans="1:1028" s="439" customFormat="1">
      <c r="A54" s="445"/>
      <c r="B54" s="401"/>
      <c r="C54" s="401"/>
      <c r="D54" s="401"/>
      <c r="E54" s="401"/>
      <c r="F54" s="451"/>
      <c r="G54" s="441"/>
      <c r="H54" s="79"/>
      <c r="I54" s="401"/>
      <c r="J54" s="451"/>
      <c r="K54" s="441"/>
      <c r="L54" s="79"/>
      <c r="M54" s="401"/>
      <c r="N54" s="451"/>
      <c r="O54" s="441"/>
      <c r="P54" s="441"/>
      <c r="Q54" s="79"/>
      <c r="R54" s="79"/>
      <c r="S54" s="79"/>
      <c r="T54" s="79"/>
      <c r="U54" s="79"/>
      <c r="V54" s="79"/>
      <c r="W54" s="79"/>
      <c r="X54" s="79"/>
      <c r="Y54" s="79"/>
      <c r="Z54" s="79"/>
      <c r="AA54" s="79"/>
      <c r="AB54" s="79"/>
      <c r="AC54" s="79"/>
      <c r="AD54" s="79"/>
      <c r="AE54" s="79"/>
      <c r="AF54" s="79"/>
      <c r="AG54" s="79"/>
      <c r="AH54" s="79"/>
      <c r="AI54" s="79"/>
      <c r="AJ54" s="79"/>
      <c r="AK54" s="79"/>
      <c r="AL54" s="79"/>
      <c r="AM54" s="79"/>
      <c r="AN54" s="79"/>
      <c r="AO54" s="79"/>
      <c r="AP54" s="79"/>
      <c r="AQ54" s="79"/>
      <c r="AR54" s="79"/>
      <c r="AS54" s="79"/>
      <c r="AT54" s="79"/>
      <c r="AU54" s="79"/>
      <c r="AV54" s="79"/>
      <c r="AW54" s="79"/>
      <c r="AX54" s="79"/>
      <c r="AY54" s="79"/>
      <c r="AZ54" s="79"/>
      <c r="BA54" s="79"/>
      <c r="BB54" s="79"/>
      <c r="BC54" s="79"/>
      <c r="BD54" s="79"/>
      <c r="BE54" s="79"/>
      <c r="BF54" s="79"/>
      <c r="BG54" s="79"/>
      <c r="BH54" s="79"/>
      <c r="BI54" s="79"/>
      <c r="BJ54" s="79"/>
      <c r="BK54" s="79"/>
      <c r="BL54" s="79"/>
      <c r="BM54" s="79"/>
      <c r="BN54" s="79"/>
      <c r="BO54" s="79"/>
      <c r="BP54" s="79"/>
      <c r="BQ54" s="79"/>
      <c r="BR54" s="79"/>
      <c r="BS54" s="79"/>
      <c r="BT54" s="79"/>
      <c r="BU54" s="79"/>
      <c r="BV54" s="79"/>
      <c r="BW54" s="79"/>
      <c r="BX54" s="79"/>
      <c r="BY54" s="79"/>
      <c r="BZ54" s="79"/>
      <c r="CA54" s="79"/>
      <c r="CB54" s="79"/>
      <c r="CC54" s="79"/>
      <c r="CD54" s="79"/>
      <c r="CE54" s="79"/>
      <c r="CF54" s="79"/>
      <c r="CG54" s="79"/>
      <c r="CH54" s="79"/>
      <c r="CI54" s="79"/>
      <c r="CJ54" s="79"/>
      <c r="CK54" s="79"/>
      <c r="CL54" s="79"/>
      <c r="CM54" s="79"/>
      <c r="CN54" s="79"/>
      <c r="CO54" s="79"/>
      <c r="CP54" s="79"/>
      <c r="CQ54" s="79"/>
      <c r="CR54" s="79"/>
      <c r="CS54" s="79"/>
      <c r="CT54" s="79"/>
      <c r="CU54" s="79"/>
      <c r="CV54" s="79"/>
      <c r="CW54" s="79"/>
      <c r="CX54" s="79"/>
      <c r="CY54" s="79"/>
      <c r="CZ54" s="79"/>
      <c r="DA54" s="79"/>
      <c r="DB54" s="79"/>
      <c r="DC54" s="79"/>
      <c r="DD54" s="79"/>
      <c r="DE54" s="79"/>
      <c r="DF54" s="79"/>
      <c r="DG54" s="79"/>
      <c r="DH54" s="79"/>
      <c r="DI54" s="79"/>
      <c r="DJ54" s="79"/>
      <c r="DK54" s="79"/>
      <c r="DL54" s="79"/>
      <c r="DM54" s="79"/>
      <c r="DN54" s="79"/>
      <c r="DO54" s="79"/>
      <c r="DP54" s="79"/>
      <c r="DQ54" s="79"/>
      <c r="DR54" s="79"/>
      <c r="DS54" s="79"/>
      <c r="DT54" s="79"/>
      <c r="DU54" s="79"/>
      <c r="DV54" s="79"/>
      <c r="DW54" s="79"/>
      <c r="DX54" s="79"/>
      <c r="DY54" s="79"/>
      <c r="DZ54" s="79"/>
      <c r="EA54" s="79"/>
      <c r="EB54" s="79"/>
      <c r="EC54" s="79"/>
      <c r="ED54" s="79"/>
      <c r="EE54" s="79"/>
      <c r="EF54" s="79"/>
      <c r="EG54" s="79"/>
      <c r="EH54" s="79"/>
      <c r="EI54" s="79"/>
      <c r="EJ54" s="79"/>
      <c r="EK54" s="79"/>
      <c r="EL54" s="79"/>
      <c r="EM54" s="79"/>
      <c r="EN54" s="79"/>
      <c r="EO54" s="79"/>
      <c r="EP54" s="79"/>
      <c r="EQ54" s="79"/>
      <c r="ER54" s="79"/>
      <c r="ES54" s="79"/>
      <c r="ET54" s="79"/>
      <c r="EU54" s="79"/>
      <c r="EV54" s="79"/>
      <c r="EW54" s="79"/>
      <c r="EX54" s="79"/>
      <c r="EY54" s="79"/>
      <c r="EZ54" s="79"/>
      <c r="FA54" s="79"/>
      <c r="FB54" s="79"/>
      <c r="FC54" s="79"/>
      <c r="FD54" s="79"/>
      <c r="FE54" s="79"/>
      <c r="FF54" s="79"/>
      <c r="FG54" s="79"/>
      <c r="FH54" s="79"/>
      <c r="FI54" s="79"/>
      <c r="FJ54" s="79"/>
      <c r="FK54" s="79"/>
      <c r="FL54" s="79"/>
      <c r="FM54" s="79"/>
      <c r="FN54" s="79"/>
      <c r="FO54" s="79"/>
      <c r="FP54" s="79"/>
      <c r="FQ54" s="79"/>
      <c r="FR54" s="79"/>
      <c r="FS54" s="79"/>
      <c r="FT54" s="79"/>
      <c r="FU54" s="79"/>
      <c r="FV54" s="79"/>
      <c r="FW54" s="79"/>
      <c r="FX54" s="79"/>
      <c r="FY54" s="79"/>
      <c r="FZ54" s="79"/>
      <c r="GA54" s="79"/>
      <c r="GB54" s="79"/>
      <c r="GC54" s="79"/>
      <c r="GD54" s="79"/>
      <c r="GE54" s="79"/>
      <c r="GF54" s="79"/>
      <c r="GG54" s="79"/>
      <c r="GH54" s="79"/>
      <c r="GI54" s="79"/>
      <c r="GJ54" s="79"/>
      <c r="GK54" s="79"/>
      <c r="GL54" s="79"/>
      <c r="GM54" s="79"/>
      <c r="GN54" s="79"/>
      <c r="GO54" s="79"/>
      <c r="GP54" s="79"/>
      <c r="GQ54" s="79"/>
      <c r="GR54" s="79"/>
      <c r="GS54" s="79"/>
      <c r="GT54" s="79"/>
      <c r="GU54" s="79"/>
      <c r="GV54" s="79"/>
      <c r="GW54" s="79"/>
      <c r="GX54" s="79"/>
      <c r="GY54" s="79"/>
      <c r="GZ54" s="79"/>
      <c r="HA54" s="79"/>
      <c r="HB54" s="79"/>
      <c r="HC54" s="79"/>
      <c r="HD54" s="79"/>
      <c r="HE54" s="79"/>
      <c r="HF54" s="79"/>
      <c r="HG54" s="79"/>
      <c r="HH54" s="79"/>
      <c r="HI54" s="79"/>
      <c r="HJ54" s="79"/>
      <c r="HK54" s="79"/>
      <c r="HL54" s="79"/>
      <c r="HM54" s="79"/>
      <c r="HN54" s="79"/>
      <c r="HO54" s="79"/>
      <c r="HP54" s="79"/>
      <c r="HQ54" s="79"/>
      <c r="HR54" s="79"/>
      <c r="HS54" s="79"/>
      <c r="HT54" s="79"/>
      <c r="HU54" s="79"/>
      <c r="HV54" s="79"/>
      <c r="HW54" s="79"/>
      <c r="HX54" s="79"/>
      <c r="HY54" s="79"/>
      <c r="HZ54" s="79"/>
      <c r="IA54" s="79"/>
      <c r="IB54" s="79"/>
      <c r="IC54" s="79"/>
      <c r="ID54" s="79"/>
      <c r="IE54" s="79"/>
      <c r="IF54" s="79"/>
      <c r="IG54" s="79"/>
      <c r="IH54" s="79"/>
      <c r="II54" s="79"/>
      <c r="IJ54" s="79"/>
      <c r="IK54" s="79"/>
      <c r="IL54" s="79"/>
      <c r="IM54" s="79"/>
      <c r="IN54" s="79"/>
      <c r="IO54" s="79"/>
      <c r="IP54" s="79"/>
      <c r="IQ54" s="79"/>
      <c r="IR54" s="79"/>
      <c r="IS54" s="79"/>
      <c r="IT54" s="79"/>
      <c r="IU54" s="79"/>
      <c r="IV54" s="79"/>
      <c r="IW54" s="79"/>
      <c r="IX54" s="79"/>
      <c r="IY54" s="79"/>
      <c r="IZ54" s="79"/>
      <c r="JA54" s="79"/>
      <c r="JB54" s="79"/>
      <c r="JC54" s="79"/>
      <c r="JD54" s="79"/>
      <c r="JE54" s="79"/>
      <c r="JF54" s="79"/>
      <c r="JG54" s="79"/>
      <c r="JH54" s="79"/>
      <c r="JI54" s="79"/>
      <c r="JJ54" s="79"/>
      <c r="JK54" s="79"/>
      <c r="JL54" s="79"/>
      <c r="JM54" s="79"/>
      <c r="JN54" s="79"/>
      <c r="JO54" s="79"/>
      <c r="JP54" s="79"/>
      <c r="JQ54" s="79"/>
      <c r="JR54" s="79"/>
      <c r="JS54" s="79"/>
      <c r="JT54" s="79"/>
      <c r="JU54" s="79"/>
      <c r="JV54" s="79"/>
      <c r="JW54" s="79"/>
      <c r="JX54" s="79"/>
      <c r="JY54" s="79"/>
      <c r="JZ54" s="79"/>
      <c r="KA54" s="79"/>
      <c r="KB54" s="79"/>
      <c r="KC54" s="79"/>
      <c r="KD54" s="79"/>
      <c r="KE54" s="79"/>
      <c r="KF54" s="79"/>
      <c r="KG54" s="79"/>
      <c r="KH54" s="79"/>
      <c r="KI54" s="79"/>
      <c r="KJ54" s="79"/>
      <c r="KK54" s="79"/>
      <c r="KL54" s="79"/>
      <c r="KM54" s="79"/>
      <c r="KN54" s="79"/>
      <c r="KO54" s="79"/>
      <c r="KP54" s="79"/>
      <c r="KQ54" s="79"/>
      <c r="KR54" s="79"/>
      <c r="KS54" s="79"/>
      <c r="KT54" s="79"/>
      <c r="KU54" s="79"/>
      <c r="KV54" s="79"/>
      <c r="KW54" s="79"/>
      <c r="KX54" s="79"/>
      <c r="KY54" s="79"/>
      <c r="KZ54" s="79"/>
      <c r="LA54" s="79"/>
      <c r="LB54" s="79"/>
      <c r="LC54" s="79"/>
      <c r="LD54" s="79"/>
      <c r="LE54" s="79"/>
      <c r="LF54" s="79"/>
      <c r="LG54" s="79"/>
      <c r="LH54" s="79"/>
      <c r="LI54" s="79"/>
      <c r="LJ54" s="79"/>
      <c r="LK54" s="79"/>
      <c r="LL54" s="79"/>
      <c r="LM54" s="79"/>
      <c r="LN54" s="79"/>
      <c r="LO54" s="79"/>
      <c r="LP54" s="79"/>
      <c r="LQ54" s="79"/>
      <c r="LR54" s="79"/>
      <c r="LS54" s="79"/>
      <c r="LT54" s="79"/>
      <c r="LU54" s="79"/>
      <c r="LV54" s="79"/>
      <c r="LW54" s="79"/>
      <c r="LX54" s="79"/>
      <c r="LY54" s="79"/>
      <c r="LZ54" s="79"/>
      <c r="MA54" s="79"/>
      <c r="MB54" s="79"/>
      <c r="MC54" s="79"/>
      <c r="MD54" s="79"/>
      <c r="ME54" s="79"/>
      <c r="MF54" s="79"/>
      <c r="MG54" s="79"/>
      <c r="MH54" s="79"/>
      <c r="MI54" s="79"/>
      <c r="MJ54" s="79"/>
      <c r="MK54" s="79"/>
      <c r="ML54" s="79"/>
      <c r="MM54" s="79"/>
      <c r="MN54" s="79"/>
      <c r="MO54" s="79"/>
      <c r="MP54" s="79"/>
      <c r="MQ54" s="79"/>
      <c r="MR54" s="79"/>
      <c r="MS54" s="79"/>
      <c r="MT54" s="79"/>
      <c r="MU54" s="79"/>
      <c r="MV54" s="79"/>
      <c r="MW54" s="79"/>
      <c r="MX54" s="79"/>
      <c r="MY54" s="79"/>
      <c r="MZ54" s="79"/>
      <c r="NA54" s="79"/>
      <c r="NB54" s="79"/>
      <c r="NC54" s="79"/>
      <c r="ND54" s="79"/>
      <c r="NE54" s="79"/>
      <c r="NF54" s="79"/>
      <c r="NG54" s="79"/>
      <c r="NH54" s="79"/>
      <c r="NI54" s="79"/>
      <c r="NJ54" s="79"/>
      <c r="NK54" s="79"/>
      <c r="NL54" s="79"/>
      <c r="NM54" s="79"/>
      <c r="NN54" s="79"/>
      <c r="NO54" s="79"/>
      <c r="NP54" s="79"/>
      <c r="NQ54" s="79"/>
      <c r="NR54" s="79"/>
      <c r="NS54" s="79"/>
      <c r="NT54" s="79"/>
      <c r="NU54" s="79"/>
      <c r="NV54" s="79"/>
      <c r="NW54" s="79"/>
      <c r="NX54" s="79"/>
      <c r="NY54" s="79"/>
      <c r="NZ54" s="79"/>
      <c r="OA54" s="79"/>
      <c r="OB54" s="79"/>
      <c r="OC54" s="79"/>
      <c r="OD54" s="79"/>
      <c r="OE54" s="79"/>
      <c r="OF54" s="79"/>
      <c r="OG54" s="79"/>
      <c r="OH54" s="79"/>
      <c r="OI54" s="79"/>
      <c r="OJ54" s="79"/>
      <c r="OK54" s="79"/>
      <c r="OL54" s="79"/>
      <c r="OM54" s="79"/>
      <c r="ON54" s="79"/>
      <c r="OO54" s="79"/>
      <c r="OP54" s="79"/>
      <c r="OQ54" s="79"/>
      <c r="OR54" s="79"/>
      <c r="OS54" s="79"/>
      <c r="OT54" s="79"/>
      <c r="OU54" s="79"/>
      <c r="OV54" s="79"/>
      <c r="OW54" s="79"/>
      <c r="OX54" s="79"/>
      <c r="OY54" s="79"/>
      <c r="OZ54" s="79"/>
      <c r="PA54" s="79"/>
      <c r="PB54" s="79"/>
      <c r="PC54" s="79"/>
      <c r="PD54" s="79"/>
      <c r="PE54" s="79"/>
      <c r="PF54" s="79"/>
      <c r="PG54" s="79"/>
      <c r="PH54" s="79"/>
      <c r="PI54" s="79"/>
      <c r="PJ54" s="79"/>
      <c r="PK54" s="79"/>
      <c r="PL54" s="79"/>
      <c r="PM54" s="79"/>
      <c r="PN54" s="79"/>
      <c r="PO54" s="79"/>
      <c r="PP54" s="79"/>
      <c r="PQ54" s="79"/>
      <c r="PR54" s="79"/>
      <c r="PS54" s="79"/>
      <c r="PT54" s="79"/>
      <c r="PU54" s="79"/>
      <c r="PV54" s="79"/>
      <c r="PW54" s="79"/>
      <c r="PX54" s="79"/>
      <c r="PY54" s="79"/>
      <c r="PZ54" s="79"/>
      <c r="QA54" s="79"/>
      <c r="QB54" s="79"/>
      <c r="QC54" s="79"/>
      <c r="QD54" s="79"/>
      <c r="QE54" s="79"/>
      <c r="QF54" s="79"/>
      <c r="QG54" s="79"/>
      <c r="QH54" s="79"/>
      <c r="QI54" s="79"/>
      <c r="QJ54" s="79"/>
      <c r="QK54" s="79"/>
      <c r="QL54" s="79"/>
      <c r="QM54" s="79"/>
      <c r="QN54" s="79"/>
      <c r="QO54" s="79"/>
      <c r="QP54" s="79"/>
      <c r="QQ54" s="79"/>
      <c r="QR54" s="79"/>
      <c r="QS54" s="79"/>
      <c r="QT54" s="79"/>
      <c r="QU54" s="79"/>
      <c r="QV54" s="79"/>
      <c r="QW54" s="79"/>
      <c r="QX54" s="79"/>
      <c r="QY54" s="79"/>
      <c r="QZ54" s="79"/>
      <c r="RA54" s="79"/>
      <c r="RB54" s="79"/>
      <c r="RC54" s="79"/>
      <c r="RD54" s="79"/>
      <c r="RE54" s="79"/>
      <c r="RF54" s="79"/>
      <c r="RG54" s="79"/>
      <c r="RH54" s="79"/>
      <c r="RI54" s="79"/>
      <c r="RJ54" s="79"/>
      <c r="RK54" s="79"/>
      <c r="RL54" s="79"/>
      <c r="RM54" s="79"/>
      <c r="RN54" s="79"/>
      <c r="RO54" s="79"/>
      <c r="RP54" s="79"/>
      <c r="RQ54" s="79"/>
      <c r="RR54" s="79"/>
      <c r="RS54" s="79"/>
      <c r="RT54" s="79"/>
      <c r="RU54" s="79"/>
      <c r="RV54" s="79"/>
      <c r="RW54" s="79"/>
      <c r="RX54" s="79"/>
      <c r="RY54" s="79"/>
      <c r="RZ54" s="79"/>
      <c r="SA54" s="79"/>
      <c r="SB54" s="79"/>
      <c r="SC54" s="79"/>
      <c r="SD54" s="79"/>
      <c r="SE54" s="79"/>
      <c r="SF54" s="79"/>
      <c r="SG54" s="79"/>
      <c r="SH54" s="79"/>
      <c r="SI54" s="79"/>
      <c r="SJ54" s="79"/>
      <c r="SK54" s="79"/>
      <c r="SL54" s="79"/>
      <c r="SM54" s="79"/>
      <c r="SN54" s="79"/>
      <c r="SO54" s="79"/>
      <c r="SP54" s="79"/>
      <c r="SQ54" s="79"/>
      <c r="SR54" s="79"/>
      <c r="SS54" s="79"/>
      <c r="ST54" s="79"/>
      <c r="SU54" s="79"/>
      <c r="SV54" s="79"/>
      <c r="SW54" s="79"/>
      <c r="SX54" s="79"/>
      <c r="SY54" s="79"/>
      <c r="SZ54" s="79"/>
      <c r="TA54" s="79"/>
      <c r="TB54" s="79"/>
      <c r="TC54" s="79"/>
      <c r="TD54" s="79"/>
      <c r="TE54" s="79"/>
      <c r="TF54" s="79"/>
      <c r="TG54" s="79"/>
      <c r="TH54" s="79"/>
      <c r="TI54" s="79"/>
      <c r="TJ54" s="79"/>
      <c r="TK54" s="79"/>
      <c r="TL54" s="79"/>
      <c r="TM54" s="79"/>
      <c r="TN54" s="79"/>
      <c r="TO54" s="79"/>
      <c r="TP54" s="79"/>
      <c r="TQ54" s="79"/>
      <c r="TR54" s="79"/>
      <c r="TS54" s="79"/>
      <c r="TT54" s="79"/>
      <c r="TU54" s="79"/>
      <c r="TV54" s="79"/>
      <c r="TW54" s="79"/>
      <c r="TX54" s="79"/>
      <c r="TY54" s="79"/>
      <c r="TZ54" s="79"/>
      <c r="UA54" s="79"/>
      <c r="UB54" s="79"/>
      <c r="UC54" s="79"/>
      <c r="UD54" s="79"/>
      <c r="UE54" s="79"/>
      <c r="UF54" s="79"/>
      <c r="UG54" s="79"/>
      <c r="UH54" s="79"/>
      <c r="UI54" s="79"/>
      <c r="UJ54" s="79"/>
      <c r="UK54" s="79"/>
      <c r="UL54" s="79"/>
      <c r="UM54" s="79"/>
      <c r="UN54" s="79"/>
      <c r="UO54" s="79"/>
      <c r="UP54" s="79"/>
      <c r="UQ54" s="79"/>
      <c r="UR54" s="79"/>
      <c r="US54" s="79"/>
      <c r="UT54" s="79"/>
      <c r="UU54" s="79"/>
      <c r="UV54" s="79"/>
      <c r="UW54" s="79"/>
      <c r="UX54" s="79"/>
      <c r="UY54" s="79"/>
      <c r="UZ54" s="79"/>
      <c r="VA54" s="79"/>
      <c r="VB54" s="79"/>
      <c r="VC54" s="79"/>
      <c r="VD54" s="79"/>
      <c r="VE54" s="79"/>
      <c r="VF54" s="79"/>
      <c r="VG54" s="79"/>
      <c r="VH54" s="79"/>
      <c r="VI54" s="79"/>
      <c r="VJ54" s="79"/>
      <c r="VK54" s="79"/>
      <c r="VL54" s="79"/>
      <c r="VM54" s="79"/>
      <c r="VN54" s="79"/>
      <c r="VO54" s="79"/>
      <c r="VP54" s="79"/>
      <c r="VQ54" s="79"/>
      <c r="VR54" s="79"/>
      <c r="VS54" s="79"/>
      <c r="VT54" s="79"/>
      <c r="VU54" s="79"/>
      <c r="VV54" s="79"/>
      <c r="VW54" s="79"/>
      <c r="VX54" s="79"/>
      <c r="VY54" s="79"/>
      <c r="VZ54" s="79"/>
      <c r="WA54" s="79"/>
      <c r="WB54" s="79"/>
      <c r="WC54" s="79"/>
      <c r="WD54" s="79"/>
      <c r="WE54" s="79"/>
      <c r="WF54" s="79"/>
      <c r="WG54" s="79"/>
      <c r="WH54" s="79"/>
      <c r="WI54" s="79"/>
      <c r="WJ54" s="79"/>
      <c r="WK54" s="79"/>
      <c r="WL54" s="79"/>
      <c r="WM54" s="79"/>
      <c r="WN54" s="79"/>
      <c r="WO54" s="79"/>
      <c r="WP54" s="79"/>
      <c r="WQ54" s="79"/>
      <c r="WR54" s="79"/>
      <c r="WS54" s="79"/>
      <c r="WT54" s="79"/>
      <c r="WU54" s="79"/>
      <c r="WV54" s="79"/>
      <c r="WW54" s="79"/>
      <c r="WX54" s="79"/>
      <c r="WY54" s="79"/>
      <c r="WZ54" s="79"/>
      <c r="XA54" s="79"/>
      <c r="XB54" s="79"/>
      <c r="XC54" s="79"/>
      <c r="XD54" s="79"/>
      <c r="XE54" s="79"/>
      <c r="XF54" s="79"/>
      <c r="XG54" s="79"/>
      <c r="XH54" s="79"/>
      <c r="XI54" s="79"/>
      <c r="XJ54" s="79"/>
      <c r="XK54" s="79"/>
      <c r="XL54" s="79"/>
      <c r="XM54" s="79"/>
      <c r="XN54" s="79"/>
      <c r="XO54" s="79"/>
      <c r="XP54" s="79"/>
      <c r="XQ54" s="79"/>
      <c r="XR54" s="79"/>
      <c r="XS54" s="79"/>
      <c r="XT54" s="79"/>
      <c r="XU54" s="79"/>
      <c r="XV54" s="79"/>
      <c r="XW54" s="79"/>
      <c r="XX54" s="79"/>
      <c r="XY54" s="79"/>
      <c r="XZ54" s="79"/>
      <c r="YA54" s="79"/>
      <c r="YB54" s="79"/>
      <c r="YC54" s="79"/>
      <c r="YD54" s="79"/>
      <c r="YE54" s="79"/>
      <c r="YF54" s="79"/>
      <c r="YG54" s="79"/>
      <c r="YH54" s="79"/>
      <c r="YI54" s="79"/>
      <c r="YJ54" s="79"/>
      <c r="YK54" s="79"/>
      <c r="YL54" s="79"/>
      <c r="YM54" s="79"/>
      <c r="YN54" s="79"/>
      <c r="YO54" s="79"/>
      <c r="YP54" s="79"/>
      <c r="YQ54" s="79"/>
      <c r="YR54" s="79"/>
      <c r="YS54" s="79"/>
      <c r="YT54" s="79"/>
      <c r="YU54" s="79"/>
      <c r="YV54" s="79"/>
      <c r="YW54" s="79"/>
      <c r="YX54" s="79"/>
      <c r="YY54" s="79"/>
      <c r="YZ54" s="79"/>
      <c r="ZA54" s="79"/>
      <c r="ZB54" s="79"/>
      <c r="ZC54" s="79"/>
      <c r="ZD54" s="79"/>
      <c r="ZE54" s="79"/>
      <c r="ZF54" s="79"/>
      <c r="ZG54" s="79"/>
      <c r="ZH54" s="79"/>
      <c r="ZI54" s="79"/>
      <c r="ZJ54" s="79"/>
      <c r="ZK54" s="79"/>
      <c r="ZL54" s="79"/>
      <c r="ZM54" s="79"/>
      <c r="ZN54" s="79"/>
      <c r="ZO54" s="79"/>
      <c r="ZP54" s="79"/>
      <c r="ZQ54" s="79"/>
      <c r="ZR54" s="79"/>
      <c r="ZS54" s="79"/>
      <c r="ZT54" s="79"/>
      <c r="ZU54" s="79"/>
      <c r="ZV54" s="79"/>
      <c r="ZW54" s="79"/>
      <c r="ZX54" s="79"/>
      <c r="ZY54" s="79"/>
      <c r="ZZ54" s="79"/>
      <c r="AAA54" s="79"/>
      <c r="AAB54" s="79"/>
      <c r="AAC54" s="79"/>
      <c r="AAD54" s="79"/>
      <c r="AAE54" s="79"/>
      <c r="AAF54" s="79"/>
      <c r="AAG54" s="79"/>
      <c r="AAH54" s="79"/>
      <c r="AAI54" s="79"/>
      <c r="AAJ54" s="79"/>
      <c r="AAK54" s="79"/>
      <c r="AAL54" s="79"/>
      <c r="AAM54" s="79"/>
      <c r="AAN54" s="79"/>
      <c r="AAO54" s="79"/>
      <c r="AAP54" s="79"/>
      <c r="AAQ54" s="79"/>
      <c r="AAR54" s="79"/>
      <c r="AAS54" s="79"/>
      <c r="AAT54" s="79"/>
      <c r="AAU54" s="79"/>
      <c r="AAV54" s="79"/>
      <c r="AAW54" s="79"/>
      <c r="AAX54" s="79"/>
      <c r="AAY54" s="79"/>
      <c r="AAZ54" s="79"/>
      <c r="ABA54" s="79"/>
      <c r="ABB54" s="79"/>
      <c r="ABC54" s="79"/>
      <c r="ABD54" s="79"/>
      <c r="ABE54" s="79"/>
      <c r="ABF54" s="79"/>
      <c r="ABG54" s="79"/>
      <c r="ABH54" s="79"/>
      <c r="ABI54" s="79"/>
      <c r="ABJ54" s="79"/>
      <c r="ABK54" s="79"/>
      <c r="ABL54" s="79"/>
      <c r="ABM54" s="79"/>
      <c r="ABN54" s="79"/>
      <c r="ABO54" s="79"/>
      <c r="ABP54" s="79"/>
      <c r="ABQ54" s="79"/>
      <c r="ABR54" s="79"/>
      <c r="ABS54" s="79"/>
      <c r="ABT54" s="79"/>
      <c r="ABU54" s="79"/>
      <c r="ABV54" s="79"/>
      <c r="ABW54" s="79"/>
      <c r="ABX54" s="79"/>
      <c r="ABY54" s="79"/>
      <c r="ABZ54" s="79"/>
      <c r="ACA54" s="79"/>
      <c r="ACB54" s="79"/>
      <c r="ACC54" s="79"/>
      <c r="ACD54" s="79"/>
      <c r="ACE54" s="79"/>
      <c r="ACF54" s="79"/>
      <c r="ACG54" s="79"/>
      <c r="ACH54" s="79"/>
      <c r="ACI54" s="79"/>
      <c r="ACJ54" s="79"/>
      <c r="ACK54" s="79"/>
      <c r="ACL54" s="79"/>
      <c r="ACM54" s="79"/>
      <c r="ACN54" s="79"/>
      <c r="ACO54" s="79"/>
      <c r="ACP54" s="79"/>
      <c r="ACQ54" s="79"/>
      <c r="ACR54" s="79"/>
      <c r="ACS54" s="79"/>
      <c r="ACT54" s="79"/>
      <c r="ACU54" s="79"/>
      <c r="ACV54" s="79"/>
      <c r="ACW54" s="79"/>
      <c r="ACX54" s="79"/>
      <c r="ACY54" s="79"/>
      <c r="ACZ54" s="79"/>
      <c r="ADA54" s="79"/>
      <c r="ADB54" s="79"/>
      <c r="ADC54" s="79"/>
      <c r="ADD54" s="79"/>
      <c r="ADE54" s="79"/>
      <c r="ADF54" s="79"/>
      <c r="ADG54" s="79"/>
      <c r="ADH54" s="79"/>
      <c r="ADI54" s="79"/>
      <c r="ADJ54" s="79"/>
      <c r="ADK54" s="79"/>
      <c r="ADL54" s="79"/>
      <c r="ADM54" s="79"/>
      <c r="ADN54" s="79"/>
      <c r="ADO54" s="79"/>
      <c r="ADP54" s="79"/>
      <c r="ADQ54" s="79"/>
      <c r="ADR54" s="79"/>
      <c r="ADS54" s="79"/>
      <c r="ADT54" s="79"/>
      <c r="ADU54" s="79"/>
      <c r="ADV54" s="79"/>
      <c r="ADW54" s="79"/>
      <c r="ADX54" s="79"/>
      <c r="ADY54" s="79"/>
      <c r="ADZ54" s="79"/>
      <c r="AEA54" s="79"/>
      <c r="AEB54" s="79"/>
      <c r="AEC54" s="79"/>
      <c r="AED54" s="79"/>
      <c r="AEE54" s="79"/>
      <c r="AEF54" s="79"/>
      <c r="AEG54" s="79"/>
      <c r="AEH54" s="79"/>
      <c r="AEI54" s="79"/>
      <c r="AEJ54" s="79"/>
      <c r="AEK54" s="79"/>
      <c r="AEL54" s="79"/>
      <c r="AEM54" s="79"/>
      <c r="AEN54" s="79"/>
      <c r="AEO54" s="79"/>
      <c r="AEP54" s="79"/>
      <c r="AEQ54" s="79"/>
      <c r="AER54" s="79"/>
      <c r="AES54" s="79"/>
      <c r="AET54" s="79"/>
      <c r="AEU54" s="79"/>
      <c r="AEV54" s="79"/>
      <c r="AEW54" s="79"/>
      <c r="AEX54" s="79"/>
      <c r="AEY54" s="79"/>
      <c r="AEZ54" s="79"/>
      <c r="AFA54" s="79"/>
      <c r="AFB54" s="79"/>
      <c r="AFC54" s="79"/>
      <c r="AFD54" s="79"/>
      <c r="AFE54" s="79"/>
      <c r="AFF54" s="79"/>
      <c r="AFG54" s="79"/>
      <c r="AFH54" s="79"/>
      <c r="AFI54" s="79"/>
      <c r="AFJ54" s="79"/>
      <c r="AFK54" s="79"/>
      <c r="AFL54" s="79"/>
      <c r="AFM54" s="79"/>
      <c r="AFN54" s="79"/>
      <c r="AFO54" s="79"/>
      <c r="AFP54" s="79"/>
      <c r="AFQ54" s="79"/>
      <c r="AFR54" s="79"/>
      <c r="AFS54" s="79"/>
      <c r="AFT54" s="79"/>
      <c r="AFU54" s="79"/>
      <c r="AFV54" s="79"/>
      <c r="AFW54" s="79"/>
      <c r="AFX54" s="79"/>
      <c r="AFY54" s="79"/>
      <c r="AFZ54" s="79"/>
      <c r="AGA54" s="79"/>
      <c r="AGB54" s="79"/>
      <c r="AGC54" s="79"/>
      <c r="AGD54" s="79"/>
      <c r="AGE54" s="79"/>
      <c r="AGF54" s="79"/>
      <c r="AGG54" s="79"/>
      <c r="AGH54" s="79"/>
      <c r="AGI54" s="79"/>
      <c r="AGJ54" s="79"/>
      <c r="AGK54" s="79"/>
      <c r="AGL54" s="79"/>
      <c r="AGM54" s="79"/>
      <c r="AGN54" s="79"/>
      <c r="AGO54" s="79"/>
      <c r="AGP54" s="79"/>
      <c r="AGQ54" s="79"/>
      <c r="AGR54" s="79"/>
      <c r="AGS54" s="79"/>
      <c r="AGT54" s="79"/>
      <c r="AGU54" s="79"/>
      <c r="AGV54" s="79"/>
      <c r="AGW54" s="79"/>
      <c r="AGX54" s="79"/>
      <c r="AGY54" s="79"/>
      <c r="AGZ54" s="79"/>
      <c r="AHA54" s="79"/>
      <c r="AHB54" s="79"/>
      <c r="AHC54" s="79"/>
      <c r="AHD54" s="79"/>
      <c r="AHE54" s="79"/>
      <c r="AHF54" s="79"/>
      <c r="AHG54" s="79"/>
      <c r="AHH54" s="79"/>
      <c r="AHI54" s="79"/>
      <c r="AHJ54" s="79"/>
      <c r="AHK54" s="79"/>
      <c r="AHL54" s="79"/>
      <c r="AHM54" s="79"/>
      <c r="AHN54" s="79"/>
      <c r="AHO54" s="79"/>
      <c r="AHP54" s="79"/>
      <c r="AHQ54" s="79"/>
      <c r="AHR54" s="79"/>
      <c r="AHS54" s="79"/>
      <c r="AHT54" s="79"/>
      <c r="AHU54" s="79"/>
      <c r="AHV54" s="79"/>
      <c r="AHW54" s="79"/>
      <c r="AHX54" s="79"/>
      <c r="AHY54" s="79"/>
      <c r="AHZ54" s="79"/>
      <c r="AIA54" s="79"/>
      <c r="AIB54" s="79"/>
      <c r="AIC54" s="79"/>
      <c r="AID54" s="79"/>
      <c r="AIE54" s="79"/>
      <c r="AIF54" s="79"/>
      <c r="AIG54" s="79"/>
      <c r="AIH54" s="79"/>
      <c r="AII54" s="79"/>
      <c r="AIJ54" s="79"/>
      <c r="AIK54" s="79"/>
      <c r="AIL54" s="79"/>
      <c r="AIM54" s="79"/>
      <c r="AIN54" s="79"/>
      <c r="AIO54" s="79"/>
      <c r="AIP54" s="79"/>
      <c r="AIQ54" s="79"/>
      <c r="AIR54" s="79"/>
      <c r="AIS54" s="79"/>
      <c r="AIT54" s="79"/>
      <c r="AIU54" s="79"/>
      <c r="AIV54" s="79"/>
      <c r="AIW54" s="79"/>
      <c r="AIX54" s="79"/>
      <c r="AIY54" s="79"/>
      <c r="AIZ54" s="79"/>
      <c r="AJA54" s="79"/>
      <c r="AJB54" s="79"/>
      <c r="AJC54" s="79"/>
      <c r="AJD54" s="79"/>
      <c r="AJE54" s="79"/>
      <c r="AJF54" s="79"/>
      <c r="AJG54" s="79"/>
      <c r="AJH54" s="79"/>
      <c r="AJI54" s="79"/>
      <c r="AJJ54" s="79"/>
      <c r="AJK54" s="79"/>
      <c r="AJL54" s="79"/>
      <c r="AJM54" s="79"/>
      <c r="AJN54" s="79"/>
      <c r="AJO54" s="79"/>
      <c r="AJP54" s="79"/>
      <c r="AJQ54" s="79"/>
      <c r="AJR54" s="79"/>
      <c r="AJS54" s="79"/>
      <c r="AJT54" s="79"/>
      <c r="AJU54" s="79"/>
      <c r="AJV54" s="79"/>
      <c r="AJW54" s="79"/>
      <c r="AJX54" s="79"/>
      <c r="AJY54" s="79"/>
      <c r="AJZ54" s="79"/>
      <c r="AKA54" s="79"/>
      <c r="AKB54" s="79"/>
      <c r="AKC54" s="79"/>
      <c r="AKD54" s="79"/>
      <c r="AKE54" s="79"/>
      <c r="AKF54" s="79"/>
      <c r="AKG54" s="79"/>
      <c r="AKH54" s="79"/>
      <c r="AKI54" s="79"/>
      <c r="AKJ54" s="79"/>
      <c r="AKK54" s="79"/>
      <c r="AKL54" s="79"/>
      <c r="AKM54" s="79"/>
      <c r="AKN54" s="79"/>
      <c r="AKO54" s="79"/>
      <c r="AKP54" s="79"/>
      <c r="AKQ54" s="79"/>
      <c r="AKR54" s="79"/>
      <c r="AKS54" s="79"/>
      <c r="AKT54" s="79"/>
      <c r="AKU54" s="79"/>
      <c r="AKV54" s="79"/>
      <c r="AKW54" s="79"/>
      <c r="AKX54" s="79"/>
      <c r="AKY54" s="79"/>
      <c r="AKZ54" s="79"/>
      <c r="ALA54" s="79"/>
      <c r="ALB54" s="79"/>
      <c r="ALC54" s="79"/>
      <c r="ALD54" s="79"/>
      <c r="ALE54" s="79"/>
      <c r="ALF54" s="79"/>
      <c r="ALG54" s="79"/>
      <c r="ALH54" s="79"/>
      <c r="ALI54" s="79"/>
      <c r="ALJ54" s="79"/>
      <c r="ALK54" s="79"/>
      <c r="ALL54" s="79"/>
      <c r="ALM54" s="79"/>
      <c r="ALN54" s="79"/>
      <c r="ALO54" s="79"/>
      <c r="ALP54" s="79"/>
      <c r="ALQ54" s="79"/>
      <c r="ALR54" s="79"/>
      <c r="ALS54" s="79"/>
      <c r="ALT54" s="79"/>
      <c r="ALU54" s="79"/>
      <c r="ALV54" s="79"/>
      <c r="ALW54" s="79"/>
      <c r="ALX54" s="79"/>
      <c r="ALY54" s="79"/>
      <c r="ALZ54" s="79"/>
      <c r="AMA54" s="79"/>
      <c r="AMB54" s="79"/>
      <c r="AMC54" s="79"/>
      <c r="AMD54" s="79"/>
      <c r="AME54" s="79"/>
      <c r="AMF54" s="79"/>
      <c r="AMG54" s="79"/>
      <c r="AMH54" s="79"/>
      <c r="AMI54" s="79"/>
      <c r="AMJ54" s="79"/>
      <c r="AMK54" s="79"/>
      <c r="AML54" s="79"/>
      <c r="AMM54" s="79"/>
      <c r="AMN54" s="79"/>
    </row>
    <row r="55" spans="1:1028" s="439" customFormat="1">
      <c r="A55" s="445"/>
      <c r="B55" s="451"/>
      <c r="C55" s="401"/>
      <c r="D55" s="401"/>
      <c r="E55" s="401"/>
      <c r="F55" s="64"/>
      <c r="G55" s="451"/>
      <c r="H55" s="79"/>
      <c r="I55" s="401"/>
      <c r="J55" s="64"/>
      <c r="K55" s="451"/>
      <c r="L55" s="79"/>
      <c r="M55" s="401"/>
      <c r="N55" s="64"/>
      <c r="O55" s="451"/>
      <c r="P55" s="451"/>
      <c r="Q55" s="79"/>
      <c r="R55" s="79"/>
      <c r="S55" s="79"/>
      <c r="T55" s="79"/>
      <c r="U55" s="79"/>
      <c r="V55" s="79"/>
      <c r="W55" s="79"/>
      <c r="X55" s="79"/>
      <c r="Y55" s="79"/>
      <c r="Z55" s="79"/>
      <c r="AA55" s="79"/>
      <c r="AB55" s="79"/>
      <c r="AC55" s="79"/>
      <c r="AD55" s="79"/>
      <c r="AE55" s="79"/>
      <c r="AF55" s="79"/>
      <c r="AG55" s="79"/>
      <c r="AH55" s="79"/>
      <c r="AI55" s="79"/>
      <c r="AJ55" s="79"/>
      <c r="AK55" s="79"/>
      <c r="AL55" s="79"/>
      <c r="AM55" s="79"/>
      <c r="AN55" s="79"/>
      <c r="AO55" s="79"/>
      <c r="AP55" s="79"/>
      <c r="AQ55" s="79"/>
      <c r="AR55" s="79"/>
      <c r="AS55" s="79"/>
      <c r="AT55" s="79"/>
      <c r="AU55" s="79"/>
      <c r="AV55" s="79"/>
      <c r="AW55" s="79"/>
      <c r="AX55" s="79"/>
      <c r="AY55" s="79"/>
      <c r="AZ55" s="79"/>
      <c r="BA55" s="79"/>
      <c r="BB55" s="79"/>
      <c r="BC55" s="79"/>
      <c r="BD55" s="79"/>
      <c r="BE55" s="79"/>
      <c r="BF55" s="79"/>
      <c r="BG55" s="79"/>
      <c r="BH55" s="79"/>
      <c r="BI55" s="79"/>
      <c r="BJ55" s="79"/>
      <c r="BK55" s="79"/>
      <c r="BL55" s="79"/>
      <c r="BM55" s="79"/>
      <c r="BN55" s="79"/>
      <c r="BO55" s="79"/>
      <c r="BP55" s="79"/>
      <c r="BQ55" s="79"/>
      <c r="BR55" s="79"/>
      <c r="BS55" s="79"/>
      <c r="BT55" s="79"/>
      <c r="BU55" s="79"/>
      <c r="BV55" s="79"/>
      <c r="BW55" s="79"/>
      <c r="BX55" s="79"/>
      <c r="BY55" s="79"/>
      <c r="BZ55" s="79"/>
      <c r="CA55" s="79"/>
      <c r="CB55" s="79"/>
      <c r="CC55" s="79"/>
      <c r="CD55" s="79"/>
      <c r="CE55" s="79"/>
      <c r="CF55" s="79"/>
      <c r="CG55" s="79"/>
      <c r="CH55" s="79"/>
      <c r="CI55" s="79"/>
      <c r="CJ55" s="79"/>
      <c r="CK55" s="79"/>
      <c r="CL55" s="79"/>
      <c r="CM55" s="79"/>
      <c r="CN55" s="79"/>
      <c r="CO55" s="79"/>
      <c r="CP55" s="79"/>
      <c r="CQ55" s="79"/>
      <c r="CR55" s="79"/>
      <c r="CS55" s="79"/>
      <c r="CT55" s="79"/>
      <c r="CU55" s="79"/>
      <c r="CV55" s="79"/>
      <c r="CW55" s="79"/>
      <c r="CX55" s="79"/>
      <c r="CY55" s="79"/>
      <c r="CZ55" s="79"/>
      <c r="DA55" s="79"/>
      <c r="DB55" s="79"/>
      <c r="DC55" s="79"/>
      <c r="DD55" s="79"/>
      <c r="DE55" s="79"/>
      <c r="DF55" s="79"/>
      <c r="DG55" s="79"/>
      <c r="DH55" s="79"/>
      <c r="DI55" s="79"/>
      <c r="DJ55" s="79"/>
      <c r="DK55" s="79"/>
      <c r="DL55" s="79"/>
      <c r="DM55" s="79"/>
      <c r="DN55" s="79"/>
      <c r="DO55" s="79"/>
      <c r="DP55" s="79"/>
      <c r="DQ55" s="79"/>
      <c r="DR55" s="79"/>
      <c r="DS55" s="79"/>
      <c r="DT55" s="79"/>
      <c r="DU55" s="79"/>
      <c r="DV55" s="79"/>
      <c r="DW55" s="79"/>
      <c r="DX55" s="79"/>
      <c r="DY55" s="79"/>
      <c r="DZ55" s="79"/>
      <c r="EA55" s="79"/>
      <c r="EB55" s="79"/>
      <c r="EC55" s="79"/>
      <c r="ED55" s="79"/>
      <c r="EE55" s="79"/>
      <c r="EF55" s="79"/>
      <c r="EG55" s="79"/>
      <c r="EH55" s="79"/>
      <c r="EI55" s="79"/>
      <c r="EJ55" s="79"/>
      <c r="EK55" s="79"/>
      <c r="EL55" s="79"/>
      <c r="EM55" s="79"/>
      <c r="EN55" s="79"/>
      <c r="EO55" s="79"/>
      <c r="EP55" s="79"/>
      <c r="EQ55" s="79"/>
      <c r="ER55" s="79"/>
      <c r="ES55" s="79"/>
      <c r="ET55" s="79"/>
      <c r="EU55" s="79"/>
      <c r="EV55" s="79"/>
      <c r="EW55" s="79"/>
      <c r="EX55" s="79"/>
      <c r="EY55" s="79"/>
      <c r="EZ55" s="79"/>
      <c r="FA55" s="79"/>
      <c r="FB55" s="79"/>
      <c r="FC55" s="79"/>
      <c r="FD55" s="79"/>
      <c r="FE55" s="79"/>
      <c r="FF55" s="79"/>
      <c r="FG55" s="79"/>
      <c r="FH55" s="79"/>
      <c r="FI55" s="79"/>
      <c r="FJ55" s="79"/>
      <c r="FK55" s="79"/>
      <c r="FL55" s="79"/>
      <c r="FM55" s="79"/>
      <c r="FN55" s="79"/>
      <c r="FO55" s="79"/>
      <c r="FP55" s="79"/>
      <c r="FQ55" s="79"/>
      <c r="FR55" s="79"/>
      <c r="FS55" s="79"/>
      <c r="FT55" s="79"/>
      <c r="FU55" s="79"/>
      <c r="FV55" s="79"/>
      <c r="FW55" s="79"/>
      <c r="FX55" s="79"/>
      <c r="FY55" s="79"/>
      <c r="FZ55" s="79"/>
      <c r="GA55" s="79"/>
      <c r="GB55" s="79"/>
      <c r="GC55" s="79"/>
      <c r="GD55" s="79"/>
      <c r="GE55" s="79"/>
      <c r="GF55" s="79"/>
      <c r="GG55" s="79"/>
      <c r="GH55" s="79"/>
      <c r="GI55" s="79"/>
      <c r="GJ55" s="79"/>
      <c r="GK55" s="79"/>
      <c r="GL55" s="79"/>
      <c r="GM55" s="79"/>
      <c r="GN55" s="79"/>
      <c r="GO55" s="79"/>
      <c r="GP55" s="79"/>
      <c r="GQ55" s="79"/>
      <c r="GR55" s="79"/>
      <c r="GS55" s="79"/>
      <c r="GT55" s="79"/>
      <c r="GU55" s="79"/>
      <c r="GV55" s="79"/>
      <c r="GW55" s="79"/>
      <c r="GX55" s="79"/>
      <c r="GY55" s="79"/>
      <c r="GZ55" s="79"/>
      <c r="HA55" s="79"/>
      <c r="HB55" s="79"/>
      <c r="HC55" s="79"/>
      <c r="HD55" s="79"/>
      <c r="HE55" s="79"/>
      <c r="HF55" s="79"/>
      <c r="HG55" s="79"/>
      <c r="HH55" s="79"/>
      <c r="HI55" s="79"/>
      <c r="HJ55" s="79"/>
      <c r="HK55" s="79"/>
      <c r="HL55" s="79"/>
      <c r="HM55" s="79"/>
      <c r="HN55" s="79"/>
      <c r="HO55" s="79"/>
      <c r="HP55" s="79"/>
      <c r="HQ55" s="79"/>
      <c r="HR55" s="79"/>
      <c r="HS55" s="79"/>
      <c r="HT55" s="79"/>
      <c r="HU55" s="79"/>
      <c r="HV55" s="79"/>
      <c r="HW55" s="79"/>
      <c r="HX55" s="79"/>
      <c r="HY55" s="79"/>
      <c r="HZ55" s="79"/>
      <c r="IA55" s="79"/>
      <c r="IB55" s="79"/>
      <c r="IC55" s="79"/>
      <c r="ID55" s="79"/>
      <c r="IE55" s="79"/>
      <c r="IF55" s="79"/>
      <c r="IG55" s="79"/>
      <c r="IH55" s="79"/>
      <c r="II55" s="79"/>
      <c r="IJ55" s="79"/>
      <c r="IK55" s="79"/>
      <c r="IL55" s="79"/>
      <c r="IM55" s="79"/>
      <c r="IN55" s="79"/>
      <c r="IO55" s="79"/>
      <c r="IP55" s="79"/>
      <c r="IQ55" s="79"/>
      <c r="IR55" s="79"/>
      <c r="IS55" s="79"/>
      <c r="IT55" s="79"/>
      <c r="IU55" s="79"/>
      <c r="IV55" s="79"/>
      <c r="IW55" s="79"/>
      <c r="IX55" s="79"/>
      <c r="IY55" s="79"/>
      <c r="IZ55" s="79"/>
      <c r="JA55" s="79"/>
      <c r="JB55" s="79"/>
      <c r="JC55" s="79"/>
      <c r="JD55" s="79"/>
      <c r="JE55" s="79"/>
      <c r="JF55" s="79"/>
      <c r="JG55" s="79"/>
      <c r="JH55" s="79"/>
      <c r="JI55" s="79"/>
      <c r="JJ55" s="79"/>
      <c r="JK55" s="79"/>
      <c r="JL55" s="79"/>
      <c r="JM55" s="79"/>
      <c r="JN55" s="79"/>
      <c r="JO55" s="79"/>
      <c r="JP55" s="79"/>
      <c r="JQ55" s="79"/>
      <c r="JR55" s="79"/>
      <c r="JS55" s="79"/>
      <c r="JT55" s="79"/>
      <c r="JU55" s="79"/>
      <c r="JV55" s="79"/>
      <c r="JW55" s="79"/>
      <c r="JX55" s="79"/>
      <c r="JY55" s="79"/>
      <c r="JZ55" s="79"/>
      <c r="KA55" s="79"/>
      <c r="KB55" s="79"/>
      <c r="KC55" s="79"/>
      <c r="KD55" s="79"/>
      <c r="KE55" s="79"/>
      <c r="KF55" s="79"/>
      <c r="KG55" s="79"/>
      <c r="KH55" s="79"/>
      <c r="KI55" s="79"/>
      <c r="KJ55" s="79"/>
      <c r="KK55" s="79"/>
      <c r="KL55" s="79"/>
      <c r="KM55" s="79"/>
      <c r="KN55" s="79"/>
      <c r="KO55" s="79"/>
      <c r="KP55" s="79"/>
      <c r="KQ55" s="79"/>
      <c r="KR55" s="79"/>
      <c r="KS55" s="79"/>
      <c r="KT55" s="79"/>
      <c r="KU55" s="79"/>
      <c r="KV55" s="79"/>
      <c r="KW55" s="79"/>
      <c r="KX55" s="79"/>
      <c r="KY55" s="79"/>
      <c r="KZ55" s="79"/>
      <c r="LA55" s="79"/>
      <c r="LB55" s="79"/>
      <c r="LC55" s="79"/>
      <c r="LD55" s="79"/>
      <c r="LE55" s="79"/>
      <c r="LF55" s="79"/>
      <c r="LG55" s="79"/>
      <c r="LH55" s="79"/>
      <c r="LI55" s="79"/>
      <c r="LJ55" s="79"/>
      <c r="LK55" s="79"/>
      <c r="LL55" s="79"/>
      <c r="LM55" s="79"/>
      <c r="LN55" s="79"/>
      <c r="LO55" s="79"/>
      <c r="LP55" s="79"/>
      <c r="LQ55" s="79"/>
      <c r="LR55" s="79"/>
      <c r="LS55" s="79"/>
      <c r="LT55" s="79"/>
      <c r="LU55" s="79"/>
      <c r="LV55" s="79"/>
      <c r="LW55" s="79"/>
      <c r="LX55" s="79"/>
      <c r="LY55" s="79"/>
      <c r="LZ55" s="79"/>
      <c r="MA55" s="79"/>
      <c r="MB55" s="79"/>
      <c r="MC55" s="79"/>
      <c r="MD55" s="79"/>
      <c r="ME55" s="79"/>
      <c r="MF55" s="79"/>
      <c r="MG55" s="79"/>
      <c r="MH55" s="79"/>
      <c r="MI55" s="79"/>
      <c r="MJ55" s="79"/>
      <c r="MK55" s="79"/>
      <c r="ML55" s="79"/>
      <c r="MM55" s="79"/>
      <c r="MN55" s="79"/>
      <c r="MO55" s="79"/>
      <c r="MP55" s="79"/>
      <c r="MQ55" s="79"/>
      <c r="MR55" s="79"/>
      <c r="MS55" s="79"/>
      <c r="MT55" s="79"/>
      <c r="MU55" s="79"/>
      <c r="MV55" s="79"/>
      <c r="MW55" s="79"/>
      <c r="MX55" s="79"/>
      <c r="MY55" s="79"/>
      <c r="MZ55" s="79"/>
      <c r="NA55" s="79"/>
      <c r="NB55" s="79"/>
      <c r="NC55" s="79"/>
      <c r="ND55" s="79"/>
      <c r="NE55" s="79"/>
      <c r="NF55" s="79"/>
      <c r="NG55" s="79"/>
      <c r="NH55" s="79"/>
      <c r="NI55" s="79"/>
      <c r="NJ55" s="79"/>
      <c r="NK55" s="79"/>
      <c r="NL55" s="79"/>
      <c r="NM55" s="79"/>
      <c r="NN55" s="79"/>
      <c r="NO55" s="79"/>
      <c r="NP55" s="79"/>
      <c r="NQ55" s="79"/>
      <c r="NR55" s="79"/>
      <c r="NS55" s="79"/>
      <c r="NT55" s="79"/>
      <c r="NU55" s="79"/>
      <c r="NV55" s="79"/>
      <c r="NW55" s="79"/>
      <c r="NX55" s="79"/>
      <c r="NY55" s="79"/>
      <c r="NZ55" s="79"/>
      <c r="OA55" s="79"/>
      <c r="OB55" s="79"/>
      <c r="OC55" s="79"/>
      <c r="OD55" s="79"/>
      <c r="OE55" s="79"/>
      <c r="OF55" s="79"/>
      <c r="OG55" s="79"/>
      <c r="OH55" s="79"/>
      <c r="OI55" s="79"/>
      <c r="OJ55" s="79"/>
      <c r="OK55" s="79"/>
      <c r="OL55" s="79"/>
      <c r="OM55" s="79"/>
      <c r="ON55" s="79"/>
      <c r="OO55" s="79"/>
      <c r="OP55" s="79"/>
      <c r="OQ55" s="79"/>
      <c r="OR55" s="79"/>
      <c r="OS55" s="79"/>
      <c r="OT55" s="79"/>
      <c r="OU55" s="79"/>
      <c r="OV55" s="79"/>
      <c r="OW55" s="79"/>
      <c r="OX55" s="79"/>
      <c r="OY55" s="79"/>
      <c r="OZ55" s="79"/>
      <c r="PA55" s="79"/>
      <c r="PB55" s="79"/>
      <c r="PC55" s="79"/>
      <c r="PD55" s="79"/>
      <c r="PE55" s="79"/>
      <c r="PF55" s="79"/>
      <c r="PG55" s="79"/>
      <c r="PH55" s="79"/>
      <c r="PI55" s="79"/>
      <c r="PJ55" s="79"/>
      <c r="PK55" s="79"/>
      <c r="PL55" s="79"/>
      <c r="PM55" s="79"/>
      <c r="PN55" s="79"/>
      <c r="PO55" s="79"/>
      <c r="PP55" s="79"/>
      <c r="PQ55" s="79"/>
      <c r="PR55" s="79"/>
      <c r="PS55" s="79"/>
      <c r="PT55" s="79"/>
      <c r="PU55" s="79"/>
      <c r="PV55" s="79"/>
      <c r="PW55" s="79"/>
      <c r="PX55" s="79"/>
      <c r="PY55" s="79"/>
      <c r="PZ55" s="79"/>
      <c r="QA55" s="79"/>
      <c r="QB55" s="79"/>
      <c r="QC55" s="79"/>
      <c r="QD55" s="79"/>
      <c r="QE55" s="79"/>
      <c r="QF55" s="79"/>
      <c r="QG55" s="79"/>
      <c r="QH55" s="79"/>
      <c r="QI55" s="79"/>
      <c r="QJ55" s="79"/>
      <c r="QK55" s="79"/>
      <c r="QL55" s="79"/>
      <c r="QM55" s="79"/>
      <c r="QN55" s="79"/>
      <c r="QO55" s="79"/>
      <c r="QP55" s="79"/>
      <c r="QQ55" s="79"/>
      <c r="QR55" s="79"/>
      <c r="QS55" s="79"/>
      <c r="QT55" s="79"/>
      <c r="QU55" s="79"/>
      <c r="QV55" s="79"/>
      <c r="QW55" s="79"/>
      <c r="QX55" s="79"/>
      <c r="QY55" s="79"/>
      <c r="QZ55" s="79"/>
      <c r="RA55" s="79"/>
      <c r="RB55" s="79"/>
      <c r="RC55" s="79"/>
      <c r="RD55" s="79"/>
      <c r="RE55" s="79"/>
      <c r="RF55" s="79"/>
      <c r="RG55" s="79"/>
      <c r="RH55" s="79"/>
      <c r="RI55" s="79"/>
      <c r="RJ55" s="79"/>
      <c r="RK55" s="79"/>
      <c r="RL55" s="79"/>
      <c r="RM55" s="79"/>
      <c r="RN55" s="79"/>
      <c r="RO55" s="79"/>
      <c r="RP55" s="79"/>
      <c r="RQ55" s="79"/>
      <c r="RR55" s="79"/>
      <c r="RS55" s="79"/>
      <c r="RT55" s="79"/>
      <c r="RU55" s="79"/>
      <c r="RV55" s="79"/>
      <c r="RW55" s="79"/>
      <c r="RX55" s="79"/>
      <c r="RY55" s="79"/>
      <c r="RZ55" s="79"/>
      <c r="SA55" s="79"/>
      <c r="SB55" s="79"/>
      <c r="SC55" s="79"/>
      <c r="SD55" s="79"/>
      <c r="SE55" s="79"/>
      <c r="SF55" s="79"/>
      <c r="SG55" s="79"/>
      <c r="SH55" s="79"/>
      <c r="SI55" s="79"/>
      <c r="SJ55" s="79"/>
      <c r="SK55" s="79"/>
      <c r="SL55" s="79"/>
      <c r="SM55" s="79"/>
      <c r="SN55" s="79"/>
      <c r="SO55" s="79"/>
      <c r="SP55" s="79"/>
      <c r="SQ55" s="79"/>
      <c r="SR55" s="79"/>
      <c r="SS55" s="79"/>
      <c r="ST55" s="79"/>
      <c r="SU55" s="79"/>
      <c r="SV55" s="79"/>
      <c r="SW55" s="79"/>
      <c r="SX55" s="79"/>
      <c r="SY55" s="79"/>
      <c r="SZ55" s="79"/>
      <c r="TA55" s="79"/>
      <c r="TB55" s="79"/>
      <c r="TC55" s="79"/>
      <c r="TD55" s="79"/>
      <c r="TE55" s="79"/>
      <c r="TF55" s="79"/>
      <c r="TG55" s="79"/>
      <c r="TH55" s="79"/>
      <c r="TI55" s="79"/>
      <c r="TJ55" s="79"/>
      <c r="TK55" s="79"/>
      <c r="TL55" s="79"/>
      <c r="TM55" s="79"/>
      <c r="TN55" s="79"/>
      <c r="TO55" s="79"/>
      <c r="TP55" s="79"/>
      <c r="TQ55" s="79"/>
      <c r="TR55" s="79"/>
      <c r="TS55" s="79"/>
      <c r="TT55" s="79"/>
      <c r="TU55" s="79"/>
      <c r="TV55" s="79"/>
      <c r="TW55" s="79"/>
      <c r="TX55" s="79"/>
      <c r="TY55" s="79"/>
      <c r="TZ55" s="79"/>
      <c r="UA55" s="79"/>
      <c r="UB55" s="79"/>
      <c r="UC55" s="79"/>
      <c r="UD55" s="79"/>
      <c r="UE55" s="79"/>
      <c r="UF55" s="79"/>
      <c r="UG55" s="79"/>
      <c r="UH55" s="79"/>
      <c r="UI55" s="79"/>
      <c r="UJ55" s="79"/>
      <c r="UK55" s="79"/>
      <c r="UL55" s="79"/>
      <c r="UM55" s="79"/>
      <c r="UN55" s="79"/>
      <c r="UO55" s="79"/>
      <c r="UP55" s="79"/>
      <c r="UQ55" s="79"/>
      <c r="UR55" s="79"/>
      <c r="US55" s="79"/>
      <c r="UT55" s="79"/>
      <c r="UU55" s="79"/>
      <c r="UV55" s="79"/>
      <c r="UW55" s="79"/>
      <c r="UX55" s="79"/>
      <c r="UY55" s="79"/>
      <c r="UZ55" s="79"/>
      <c r="VA55" s="79"/>
      <c r="VB55" s="79"/>
      <c r="VC55" s="79"/>
      <c r="VD55" s="79"/>
      <c r="VE55" s="79"/>
      <c r="VF55" s="79"/>
      <c r="VG55" s="79"/>
      <c r="VH55" s="79"/>
      <c r="VI55" s="79"/>
      <c r="VJ55" s="79"/>
      <c r="VK55" s="79"/>
      <c r="VL55" s="79"/>
      <c r="VM55" s="79"/>
      <c r="VN55" s="79"/>
      <c r="VO55" s="79"/>
      <c r="VP55" s="79"/>
      <c r="VQ55" s="79"/>
      <c r="VR55" s="79"/>
      <c r="VS55" s="79"/>
      <c r="VT55" s="79"/>
      <c r="VU55" s="79"/>
      <c r="VV55" s="79"/>
      <c r="VW55" s="79"/>
      <c r="VX55" s="79"/>
      <c r="VY55" s="79"/>
      <c r="VZ55" s="79"/>
      <c r="WA55" s="79"/>
      <c r="WB55" s="79"/>
      <c r="WC55" s="79"/>
      <c r="WD55" s="79"/>
      <c r="WE55" s="79"/>
      <c r="WF55" s="79"/>
      <c r="WG55" s="79"/>
      <c r="WH55" s="79"/>
      <c r="WI55" s="79"/>
      <c r="WJ55" s="79"/>
      <c r="WK55" s="79"/>
      <c r="WL55" s="79"/>
      <c r="WM55" s="79"/>
      <c r="WN55" s="79"/>
      <c r="WO55" s="79"/>
      <c r="WP55" s="79"/>
      <c r="WQ55" s="79"/>
      <c r="WR55" s="79"/>
      <c r="WS55" s="79"/>
      <c r="WT55" s="79"/>
      <c r="WU55" s="79"/>
      <c r="WV55" s="79"/>
      <c r="WW55" s="79"/>
      <c r="WX55" s="79"/>
      <c r="WY55" s="79"/>
      <c r="WZ55" s="79"/>
      <c r="XA55" s="79"/>
      <c r="XB55" s="79"/>
      <c r="XC55" s="79"/>
      <c r="XD55" s="79"/>
      <c r="XE55" s="79"/>
      <c r="XF55" s="79"/>
      <c r="XG55" s="79"/>
      <c r="XH55" s="79"/>
      <c r="XI55" s="79"/>
      <c r="XJ55" s="79"/>
      <c r="XK55" s="79"/>
      <c r="XL55" s="79"/>
      <c r="XM55" s="79"/>
      <c r="XN55" s="79"/>
      <c r="XO55" s="79"/>
      <c r="XP55" s="79"/>
      <c r="XQ55" s="79"/>
      <c r="XR55" s="79"/>
      <c r="XS55" s="79"/>
      <c r="XT55" s="79"/>
      <c r="XU55" s="79"/>
      <c r="XV55" s="79"/>
      <c r="XW55" s="79"/>
      <c r="XX55" s="79"/>
      <c r="XY55" s="79"/>
      <c r="XZ55" s="79"/>
      <c r="YA55" s="79"/>
      <c r="YB55" s="79"/>
      <c r="YC55" s="79"/>
      <c r="YD55" s="79"/>
      <c r="YE55" s="79"/>
      <c r="YF55" s="79"/>
      <c r="YG55" s="79"/>
      <c r="YH55" s="79"/>
      <c r="YI55" s="79"/>
      <c r="YJ55" s="79"/>
      <c r="YK55" s="79"/>
      <c r="YL55" s="79"/>
      <c r="YM55" s="79"/>
      <c r="YN55" s="79"/>
      <c r="YO55" s="79"/>
      <c r="YP55" s="79"/>
      <c r="YQ55" s="79"/>
      <c r="YR55" s="79"/>
      <c r="YS55" s="79"/>
      <c r="YT55" s="79"/>
      <c r="YU55" s="79"/>
      <c r="YV55" s="79"/>
      <c r="YW55" s="79"/>
      <c r="YX55" s="79"/>
      <c r="YY55" s="79"/>
      <c r="YZ55" s="79"/>
      <c r="ZA55" s="79"/>
      <c r="ZB55" s="79"/>
      <c r="ZC55" s="79"/>
      <c r="ZD55" s="79"/>
      <c r="ZE55" s="79"/>
      <c r="ZF55" s="79"/>
      <c r="ZG55" s="79"/>
      <c r="ZH55" s="79"/>
      <c r="ZI55" s="79"/>
      <c r="ZJ55" s="79"/>
      <c r="ZK55" s="79"/>
      <c r="ZL55" s="79"/>
      <c r="ZM55" s="79"/>
      <c r="ZN55" s="79"/>
      <c r="ZO55" s="79"/>
      <c r="ZP55" s="79"/>
      <c r="ZQ55" s="79"/>
      <c r="ZR55" s="79"/>
      <c r="ZS55" s="79"/>
      <c r="ZT55" s="79"/>
      <c r="ZU55" s="79"/>
      <c r="ZV55" s="79"/>
      <c r="ZW55" s="79"/>
      <c r="ZX55" s="79"/>
      <c r="ZY55" s="79"/>
      <c r="ZZ55" s="79"/>
      <c r="AAA55" s="79"/>
      <c r="AAB55" s="79"/>
      <c r="AAC55" s="79"/>
      <c r="AAD55" s="79"/>
      <c r="AAE55" s="79"/>
      <c r="AAF55" s="79"/>
      <c r="AAG55" s="79"/>
      <c r="AAH55" s="79"/>
      <c r="AAI55" s="79"/>
      <c r="AAJ55" s="79"/>
      <c r="AAK55" s="79"/>
      <c r="AAL55" s="79"/>
      <c r="AAM55" s="79"/>
      <c r="AAN55" s="79"/>
      <c r="AAO55" s="79"/>
      <c r="AAP55" s="79"/>
      <c r="AAQ55" s="79"/>
      <c r="AAR55" s="79"/>
      <c r="AAS55" s="79"/>
      <c r="AAT55" s="79"/>
      <c r="AAU55" s="79"/>
      <c r="AAV55" s="79"/>
      <c r="AAW55" s="79"/>
      <c r="AAX55" s="79"/>
      <c r="AAY55" s="79"/>
      <c r="AAZ55" s="79"/>
      <c r="ABA55" s="79"/>
      <c r="ABB55" s="79"/>
      <c r="ABC55" s="79"/>
      <c r="ABD55" s="79"/>
      <c r="ABE55" s="79"/>
      <c r="ABF55" s="79"/>
      <c r="ABG55" s="79"/>
      <c r="ABH55" s="79"/>
      <c r="ABI55" s="79"/>
      <c r="ABJ55" s="79"/>
      <c r="ABK55" s="79"/>
      <c r="ABL55" s="79"/>
      <c r="ABM55" s="79"/>
      <c r="ABN55" s="79"/>
      <c r="ABO55" s="79"/>
      <c r="ABP55" s="79"/>
      <c r="ABQ55" s="79"/>
      <c r="ABR55" s="79"/>
      <c r="ABS55" s="79"/>
      <c r="ABT55" s="79"/>
      <c r="ABU55" s="79"/>
      <c r="ABV55" s="79"/>
      <c r="ABW55" s="79"/>
      <c r="ABX55" s="79"/>
      <c r="ABY55" s="79"/>
      <c r="ABZ55" s="79"/>
      <c r="ACA55" s="79"/>
      <c r="ACB55" s="79"/>
      <c r="ACC55" s="79"/>
      <c r="ACD55" s="79"/>
      <c r="ACE55" s="79"/>
      <c r="ACF55" s="79"/>
      <c r="ACG55" s="79"/>
      <c r="ACH55" s="79"/>
      <c r="ACI55" s="79"/>
      <c r="ACJ55" s="79"/>
      <c r="ACK55" s="79"/>
      <c r="ACL55" s="79"/>
      <c r="ACM55" s="79"/>
      <c r="ACN55" s="79"/>
      <c r="ACO55" s="79"/>
      <c r="ACP55" s="79"/>
      <c r="ACQ55" s="79"/>
      <c r="ACR55" s="79"/>
      <c r="ACS55" s="79"/>
      <c r="ACT55" s="79"/>
      <c r="ACU55" s="79"/>
      <c r="ACV55" s="79"/>
      <c r="ACW55" s="79"/>
      <c r="ACX55" s="79"/>
      <c r="ACY55" s="79"/>
      <c r="ACZ55" s="79"/>
      <c r="ADA55" s="79"/>
      <c r="ADB55" s="79"/>
      <c r="ADC55" s="79"/>
      <c r="ADD55" s="79"/>
      <c r="ADE55" s="79"/>
      <c r="ADF55" s="79"/>
      <c r="ADG55" s="79"/>
      <c r="ADH55" s="79"/>
      <c r="ADI55" s="79"/>
      <c r="ADJ55" s="79"/>
      <c r="ADK55" s="79"/>
      <c r="ADL55" s="79"/>
      <c r="ADM55" s="79"/>
      <c r="ADN55" s="79"/>
      <c r="ADO55" s="79"/>
      <c r="ADP55" s="79"/>
      <c r="ADQ55" s="79"/>
      <c r="ADR55" s="79"/>
      <c r="ADS55" s="79"/>
      <c r="ADT55" s="79"/>
      <c r="ADU55" s="79"/>
      <c r="ADV55" s="79"/>
      <c r="ADW55" s="79"/>
      <c r="ADX55" s="79"/>
      <c r="ADY55" s="79"/>
      <c r="ADZ55" s="79"/>
      <c r="AEA55" s="79"/>
      <c r="AEB55" s="79"/>
      <c r="AEC55" s="79"/>
      <c r="AED55" s="79"/>
      <c r="AEE55" s="79"/>
      <c r="AEF55" s="79"/>
      <c r="AEG55" s="79"/>
      <c r="AEH55" s="79"/>
      <c r="AEI55" s="79"/>
      <c r="AEJ55" s="79"/>
      <c r="AEK55" s="79"/>
      <c r="AEL55" s="79"/>
      <c r="AEM55" s="79"/>
      <c r="AEN55" s="79"/>
      <c r="AEO55" s="79"/>
      <c r="AEP55" s="79"/>
      <c r="AEQ55" s="79"/>
      <c r="AER55" s="79"/>
      <c r="AES55" s="79"/>
      <c r="AET55" s="79"/>
      <c r="AEU55" s="79"/>
      <c r="AEV55" s="79"/>
      <c r="AEW55" s="79"/>
      <c r="AEX55" s="79"/>
      <c r="AEY55" s="79"/>
      <c r="AEZ55" s="79"/>
      <c r="AFA55" s="79"/>
      <c r="AFB55" s="79"/>
      <c r="AFC55" s="79"/>
      <c r="AFD55" s="79"/>
      <c r="AFE55" s="79"/>
      <c r="AFF55" s="79"/>
      <c r="AFG55" s="79"/>
      <c r="AFH55" s="79"/>
      <c r="AFI55" s="79"/>
      <c r="AFJ55" s="79"/>
      <c r="AFK55" s="79"/>
      <c r="AFL55" s="79"/>
      <c r="AFM55" s="79"/>
      <c r="AFN55" s="79"/>
      <c r="AFO55" s="79"/>
      <c r="AFP55" s="79"/>
      <c r="AFQ55" s="79"/>
      <c r="AFR55" s="79"/>
      <c r="AFS55" s="79"/>
      <c r="AFT55" s="79"/>
      <c r="AFU55" s="79"/>
      <c r="AFV55" s="79"/>
      <c r="AFW55" s="79"/>
      <c r="AFX55" s="79"/>
      <c r="AFY55" s="79"/>
      <c r="AFZ55" s="79"/>
      <c r="AGA55" s="79"/>
      <c r="AGB55" s="79"/>
      <c r="AGC55" s="79"/>
      <c r="AGD55" s="79"/>
      <c r="AGE55" s="79"/>
      <c r="AGF55" s="79"/>
      <c r="AGG55" s="79"/>
      <c r="AGH55" s="79"/>
      <c r="AGI55" s="79"/>
      <c r="AGJ55" s="79"/>
      <c r="AGK55" s="79"/>
      <c r="AGL55" s="79"/>
      <c r="AGM55" s="79"/>
      <c r="AGN55" s="79"/>
      <c r="AGO55" s="79"/>
      <c r="AGP55" s="79"/>
      <c r="AGQ55" s="79"/>
      <c r="AGR55" s="79"/>
      <c r="AGS55" s="79"/>
      <c r="AGT55" s="79"/>
      <c r="AGU55" s="79"/>
      <c r="AGV55" s="79"/>
      <c r="AGW55" s="79"/>
      <c r="AGX55" s="79"/>
      <c r="AGY55" s="79"/>
      <c r="AGZ55" s="79"/>
      <c r="AHA55" s="79"/>
      <c r="AHB55" s="79"/>
      <c r="AHC55" s="79"/>
      <c r="AHD55" s="79"/>
      <c r="AHE55" s="79"/>
      <c r="AHF55" s="79"/>
      <c r="AHG55" s="79"/>
      <c r="AHH55" s="79"/>
      <c r="AHI55" s="79"/>
      <c r="AHJ55" s="79"/>
      <c r="AHK55" s="79"/>
      <c r="AHL55" s="79"/>
      <c r="AHM55" s="79"/>
      <c r="AHN55" s="79"/>
      <c r="AHO55" s="79"/>
      <c r="AHP55" s="79"/>
      <c r="AHQ55" s="79"/>
      <c r="AHR55" s="79"/>
      <c r="AHS55" s="79"/>
      <c r="AHT55" s="79"/>
      <c r="AHU55" s="79"/>
      <c r="AHV55" s="79"/>
      <c r="AHW55" s="79"/>
      <c r="AHX55" s="79"/>
      <c r="AHY55" s="79"/>
      <c r="AHZ55" s="79"/>
      <c r="AIA55" s="79"/>
      <c r="AIB55" s="79"/>
      <c r="AIC55" s="79"/>
      <c r="AID55" s="79"/>
      <c r="AIE55" s="79"/>
      <c r="AIF55" s="79"/>
      <c r="AIG55" s="79"/>
      <c r="AIH55" s="79"/>
      <c r="AII55" s="79"/>
      <c r="AIJ55" s="79"/>
      <c r="AIK55" s="79"/>
      <c r="AIL55" s="79"/>
      <c r="AIM55" s="79"/>
      <c r="AIN55" s="79"/>
      <c r="AIO55" s="79"/>
      <c r="AIP55" s="79"/>
      <c r="AIQ55" s="79"/>
      <c r="AIR55" s="79"/>
      <c r="AIS55" s="79"/>
      <c r="AIT55" s="79"/>
      <c r="AIU55" s="79"/>
      <c r="AIV55" s="79"/>
      <c r="AIW55" s="79"/>
      <c r="AIX55" s="79"/>
      <c r="AIY55" s="79"/>
      <c r="AIZ55" s="79"/>
      <c r="AJA55" s="79"/>
      <c r="AJB55" s="79"/>
      <c r="AJC55" s="79"/>
      <c r="AJD55" s="79"/>
      <c r="AJE55" s="79"/>
      <c r="AJF55" s="79"/>
      <c r="AJG55" s="79"/>
      <c r="AJH55" s="79"/>
      <c r="AJI55" s="79"/>
      <c r="AJJ55" s="79"/>
      <c r="AJK55" s="79"/>
      <c r="AJL55" s="79"/>
      <c r="AJM55" s="79"/>
      <c r="AJN55" s="79"/>
      <c r="AJO55" s="79"/>
      <c r="AJP55" s="79"/>
      <c r="AJQ55" s="79"/>
      <c r="AJR55" s="79"/>
      <c r="AJS55" s="79"/>
      <c r="AJT55" s="79"/>
      <c r="AJU55" s="79"/>
      <c r="AJV55" s="79"/>
      <c r="AJW55" s="79"/>
      <c r="AJX55" s="79"/>
      <c r="AJY55" s="79"/>
      <c r="AJZ55" s="79"/>
      <c r="AKA55" s="79"/>
      <c r="AKB55" s="79"/>
      <c r="AKC55" s="79"/>
      <c r="AKD55" s="79"/>
      <c r="AKE55" s="79"/>
      <c r="AKF55" s="79"/>
      <c r="AKG55" s="79"/>
      <c r="AKH55" s="79"/>
      <c r="AKI55" s="79"/>
      <c r="AKJ55" s="79"/>
      <c r="AKK55" s="79"/>
      <c r="AKL55" s="79"/>
      <c r="AKM55" s="79"/>
      <c r="AKN55" s="79"/>
      <c r="AKO55" s="79"/>
      <c r="AKP55" s="79"/>
      <c r="AKQ55" s="79"/>
      <c r="AKR55" s="79"/>
      <c r="AKS55" s="79"/>
      <c r="AKT55" s="79"/>
      <c r="AKU55" s="79"/>
      <c r="AKV55" s="79"/>
      <c r="AKW55" s="79"/>
      <c r="AKX55" s="79"/>
      <c r="AKY55" s="79"/>
      <c r="AKZ55" s="79"/>
      <c r="ALA55" s="79"/>
      <c r="ALB55" s="79"/>
      <c r="ALC55" s="79"/>
      <c r="ALD55" s="79"/>
      <c r="ALE55" s="79"/>
      <c r="ALF55" s="79"/>
      <c r="ALG55" s="79"/>
      <c r="ALH55" s="79"/>
      <c r="ALI55" s="79"/>
      <c r="ALJ55" s="79"/>
      <c r="ALK55" s="79"/>
      <c r="ALL55" s="79"/>
      <c r="ALM55" s="79"/>
      <c r="ALN55" s="79"/>
      <c r="ALO55" s="79"/>
      <c r="ALP55" s="79"/>
      <c r="ALQ55" s="79"/>
      <c r="ALR55" s="79"/>
      <c r="ALS55" s="79"/>
      <c r="ALT55" s="79"/>
      <c r="ALU55" s="79"/>
      <c r="ALV55" s="79"/>
      <c r="ALW55" s="79"/>
      <c r="ALX55" s="79"/>
      <c r="ALY55" s="79"/>
      <c r="ALZ55" s="79"/>
      <c r="AMA55" s="79"/>
      <c r="AMB55" s="79"/>
      <c r="AMC55" s="79"/>
      <c r="AMD55" s="79"/>
      <c r="AME55" s="79"/>
      <c r="AMF55" s="79"/>
      <c r="AMG55" s="79"/>
      <c r="AMH55" s="79"/>
      <c r="AMI55" s="79"/>
      <c r="AMJ55" s="79"/>
      <c r="AMK55" s="79"/>
      <c r="AML55" s="79"/>
      <c r="AMM55" s="79"/>
      <c r="AMN55" s="79"/>
    </row>
  </sheetData>
  <mergeCells count="3">
    <mergeCell ref="A1:C1"/>
    <mergeCell ref="A2:C2"/>
    <mergeCell ref="A3:C3"/>
  </mergeCells>
  <phoneticPr fontId="16" type="noConversion"/>
  <pageMargins left="0.7" right="0.7" top="0.75" bottom="0.75" header="0.51" footer="0.51"/>
  <pageSetup firstPageNumber="0" orientation="landscape" horizontalDpi="4294967292" verticalDpi="4294967292"/>
  <rowBreaks count="1" manualBreakCount="1">
    <brk id="26" max="16383" man="1"/>
  </rowBreaks>
  <drawing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MN104"/>
  <sheetViews>
    <sheetView topLeftCell="D1" workbookViewId="0">
      <pane ySplit="5" topLeftCell="A94" activePane="bottomLeft" state="frozen"/>
      <selection pane="bottomLeft" activeCell="L157" sqref="L157"/>
    </sheetView>
  </sheetViews>
  <sheetFormatPr defaultColWidth="11" defaultRowHeight="15.75"/>
  <cols>
    <col min="1" max="1" width="6.375" customWidth="1"/>
    <col min="2" max="2" width="6.625" style="463" customWidth="1"/>
    <col min="3" max="3" width="22.375" customWidth="1"/>
    <col min="4" max="4" width="29.625" customWidth="1"/>
    <col min="5" max="5" width="19" customWidth="1"/>
    <col min="6" max="6" width="17.5" style="466" customWidth="1"/>
    <col min="7" max="7" width="15.125" style="112" customWidth="1"/>
    <col min="8" max="8" width="13.125" style="112" customWidth="1"/>
    <col min="9" max="9" width="13" style="112" customWidth="1"/>
    <col min="10" max="10" width="3.125" customWidth="1"/>
    <col min="11" max="11" width="14" style="112" customWidth="1"/>
    <col min="12" max="12" width="13" style="112" customWidth="1"/>
    <col min="13" max="13" width="3.125" style="463" customWidth="1"/>
    <col min="14" max="14" width="15" style="112" customWidth="1"/>
    <col min="15" max="15" width="13" style="112" customWidth="1"/>
    <col min="16" max="16" width="3.125" style="463" customWidth="1"/>
  </cols>
  <sheetData>
    <row r="1" spans="1:1028" s="465" customFormat="1">
      <c r="A1" s="610" t="s">
        <v>1576</v>
      </c>
      <c r="B1" s="611"/>
      <c r="C1" s="611"/>
      <c r="D1" s="610" t="s">
        <v>1576</v>
      </c>
      <c r="E1" s="611"/>
      <c r="F1" s="611"/>
      <c r="G1" s="66"/>
      <c r="H1" s="78"/>
      <c r="I1" s="78"/>
      <c r="J1" s="66"/>
      <c r="K1" s="66"/>
      <c r="L1" s="78"/>
      <c r="M1" s="78"/>
      <c r="N1" s="66"/>
      <c r="O1" s="66"/>
      <c r="P1" s="66"/>
      <c r="Q1" s="78"/>
      <c r="R1" s="78"/>
      <c r="S1" s="78"/>
      <c r="T1" s="78"/>
      <c r="U1" s="78"/>
      <c r="V1" s="78"/>
      <c r="W1" s="78"/>
      <c r="X1" s="78"/>
      <c r="Y1" s="78"/>
      <c r="Z1" s="78"/>
      <c r="AA1" s="78"/>
      <c r="AB1" s="78"/>
      <c r="AC1" s="78"/>
      <c r="AD1" s="78"/>
      <c r="AE1" s="78"/>
      <c r="AF1" s="78"/>
      <c r="AG1" s="78"/>
      <c r="AH1" s="78"/>
      <c r="AI1" s="78"/>
      <c r="AJ1" s="78"/>
      <c r="AK1" s="78"/>
      <c r="AL1" s="78"/>
      <c r="AM1" s="78"/>
      <c r="AN1" s="78"/>
      <c r="AO1" s="78"/>
      <c r="AP1" s="78"/>
      <c r="AQ1" s="78"/>
      <c r="AR1" s="78"/>
      <c r="AS1" s="78"/>
      <c r="AT1" s="78"/>
      <c r="AU1" s="78"/>
      <c r="AV1" s="78"/>
      <c r="AW1" s="78"/>
      <c r="AX1" s="78"/>
      <c r="AY1" s="78"/>
      <c r="AZ1" s="78"/>
      <c r="BA1" s="78"/>
      <c r="BB1" s="78"/>
      <c r="BC1" s="78"/>
      <c r="BD1" s="78"/>
      <c r="BE1" s="78"/>
      <c r="BF1" s="78"/>
      <c r="BG1" s="78"/>
      <c r="BH1" s="78"/>
      <c r="BI1" s="78"/>
      <c r="BJ1" s="78"/>
      <c r="BK1" s="78"/>
      <c r="BL1" s="78"/>
      <c r="BM1" s="78"/>
      <c r="BN1" s="78"/>
      <c r="BO1" s="78"/>
      <c r="BP1" s="78"/>
      <c r="BQ1" s="78"/>
      <c r="BR1" s="78"/>
      <c r="BS1" s="78"/>
      <c r="BT1" s="78"/>
      <c r="BU1" s="78"/>
      <c r="BV1" s="78"/>
      <c r="BW1" s="78"/>
      <c r="BX1" s="78"/>
      <c r="BY1" s="78"/>
      <c r="BZ1" s="78"/>
      <c r="CA1" s="78"/>
      <c r="CB1" s="78"/>
      <c r="CC1" s="78"/>
      <c r="CD1" s="78"/>
      <c r="CE1" s="78"/>
      <c r="CF1" s="78"/>
      <c r="CG1" s="78"/>
      <c r="CH1" s="78"/>
      <c r="CI1" s="78"/>
      <c r="CJ1" s="78"/>
      <c r="CK1" s="78"/>
      <c r="CL1" s="78"/>
      <c r="CM1" s="78"/>
      <c r="CN1" s="78"/>
      <c r="CO1" s="78"/>
      <c r="CP1" s="78"/>
      <c r="CQ1" s="78"/>
      <c r="CR1" s="78"/>
      <c r="CS1" s="78"/>
      <c r="CT1" s="78"/>
      <c r="CU1" s="78"/>
      <c r="CV1" s="78"/>
      <c r="CW1" s="78"/>
      <c r="CX1" s="78"/>
      <c r="CY1" s="78"/>
      <c r="CZ1" s="78"/>
      <c r="DA1" s="78"/>
      <c r="DB1" s="78"/>
      <c r="DC1" s="78"/>
      <c r="DD1" s="78"/>
      <c r="DE1" s="78"/>
      <c r="DF1" s="78"/>
      <c r="DG1" s="78"/>
      <c r="DH1" s="78"/>
      <c r="DI1" s="78"/>
      <c r="DJ1" s="78"/>
      <c r="DK1" s="78"/>
      <c r="DL1" s="78"/>
      <c r="DM1" s="78"/>
      <c r="DN1" s="78"/>
      <c r="DO1" s="78"/>
      <c r="DP1" s="78"/>
      <c r="DQ1" s="78"/>
      <c r="DR1" s="78"/>
      <c r="DS1" s="78"/>
      <c r="DT1" s="78"/>
      <c r="DU1" s="78"/>
      <c r="DV1" s="78"/>
      <c r="DW1" s="78"/>
      <c r="DX1" s="78"/>
      <c r="DY1" s="78"/>
      <c r="DZ1" s="78"/>
      <c r="EA1" s="78"/>
      <c r="EB1" s="78"/>
      <c r="EC1" s="78"/>
      <c r="ED1" s="78"/>
      <c r="EE1" s="78"/>
      <c r="EF1" s="78"/>
      <c r="EG1" s="78"/>
      <c r="EH1" s="78"/>
      <c r="EI1" s="78"/>
      <c r="EJ1" s="78"/>
      <c r="EK1" s="78"/>
      <c r="EL1" s="78"/>
      <c r="EM1" s="78"/>
      <c r="EN1" s="78"/>
      <c r="EO1" s="78"/>
      <c r="EP1" s="78"/>
      <c r="EQ1" s="78"/>
      <c r="ER1" s="78"/>
      <c r="ES1" s="78"/>
      <c r="ET1" s="78"/>
      <c r="EU1" s="78"/>
      <c r="EV1" s="78"/>
      <c r="EW1" s="78"/>
      <c r="EX1" s="78"/>
      <c r="EY1" s="78"/>
      <c r="EZ1" s="78"/>
      <c r="FA1" s="78"/>
      <c r="FB1" s="78"/>
      <c r="FC1" s="78"/>
      <c r="FD1" s="78"/>
      <c r="FE1" s="78"/>
      <c r="FF1" s="78"/>
      <c r="FG1" s="78"/>
      <c r="FH1" s="78"/>
      <c r="FI1" s="78"/>
      <c r="FJ1" s="78"/>
      <c r="FK1" s="78"/>
      <c r="FL1" s="78"/>
      <c r="FM1" s="78"/>
      <c r="FN1" s="78"/>
      <c r="FO1" s="78"/>
      <c r="FP1" s="78"/>
      <c r="FQ1" s="78"/>
      <c r="FR1" s="78"/>
      <c r="FS1" s="78"/>
      <c r="FT1" s="78"/>
      <c r="FU1" s="78"/>
      <c r="FV1" s="78"/>
      <c r="FW1" s="78"/>
      <c r="FX1" s="78"/>
      <c r="FY1" s="78"/>
      <c r="FZ1" s="78"/>
      <c r="GA1" s="78"/>
      <c r="GB1" s="78"/>
      <c r="GC1" s="78"/>
      <c r="GD1" s="78"/>
      <c r="GE1" s="78"/>
      <c r="GF1" s="78"/>
      <c r="GG1" s="78"/>
      <c r="GH1" s="78"/>
      <c r="GI1" s="78"/>
      <c r="GJ1" s="78"/>
      <c r="GK1" s="78"/>
      <c r="GL1" s="78"/>
      <c r="GM1" s="78"/>
      <c r="GN1" s="78"/>
      <c r="GO1" s="78"/>
      <c r="GP1" s="78"/>
      <c r="GQ1" s="78"/>
      <c r="GR1" s="78"/>
      <c r="GS1" s="78"/>
      <c r="GT1" s="78"/>
      <c r="GU1" s="78"/>
      <c r="GV1" s="78"/>
      <c r="GW1" s="78"/>
      <c r="GX1" s="78"/>
      <c r="GY1" s="78"/>
      <c r="GZ1" s="78"/>
      <c r="HA1" s="78"/>
      <c r="HB1" s="78"/>
      <c r="HC1" s="78"/>
      <c r="HD1" s="78"/>
      <c r="HE1" s="78"/>
      <c r="HF1" s="78"/>
      <c r="HG1" s="78"/>
      <c r="HH1" s="78"/>
      <c r="HI1" s="78"/>
      <c r="HJ1" s="78"/>
      <c r="HK1" s="78"/>
      <c r="HL1" s="78"/>
      <c r="HM1" s="78"/>
      <c r="HN1" s="78"/>
      <c r="HO1" s="78"/>
      <c r="HP1" s="78"/>
      <c r="HQ1" s="78"/>
      <c r="HR1" s="78"/>
      <c r="HS1" s="78"/>
      <c r="HT1" s="78"/>
      <c r="HU1" s="78"/>
      <c r="HV1" s="78"/>
      <c r="HW1" s="78"/>
      <c r="HX1" s="78"/>
      <c r="HY1" s="78"/>
      <c r="HZ1" s="78"/>
      <c r="IA1" s="78"/>
      <c r="IB1" s="78"/>
      <c r="IC1" s="78"/>
      <c r="ID1" s="78"/>
      <c r="IE1" s="78"/>
      <c r="IF1" s="78"/>
      <c r="IG1" s="78"/>
      <c r="IH1" s="78"/>
      <c r="II1" s="78"/>
      <c r="IJ1" s="78"/>
      <c r="IK1" s="78"/>
      <c r="IL1" s="78"/>
      <c r="IM1" s="78"/>
      <c r="IN1" s="78"/>
      <c r="IO1" s="78"/>
      <c r="IP1" s="78"/>
      <c r="IQ1" s="78"/>
      <c r="IR1" s="78"/>
      <c r="IS1" s="78"/>
      <c r="IT1" s="78"/>
      <c r="IU1" s="78"/>
      <c r="IV1" s="78"/>
      <c r="IW1" s="78"/>
      <c r="IX1" s="78"/>
      <c r="IY1" s="78"/>
      <c r="IZ1" s="78"/>
      <c r="JA1" s="78"/>
      <c r="JB1" s="78"/>
      <c r="JC1" s="78"/>
      <c r="JD1" s="78"/>
      <c r="JE1" s="78"/>
      <c r="JF1" s="78"/>
      <c r="JG1" s="78"/>
      <c r="JH1" s="78"/>
      <c r="JI1" s="78"/>
      <c r="JJ1" s="78"/>
      <c r="JK1" s="78"/>
      <c r="JL1" s="78"/>
      <c r="JM1" s="78"/>
      <c r="JN1" s="78"/>
      <c r="JO1" s="78"/>
      <c r="JP1" s="78"/>
      <c r="JQ1" s="78"/>
      <c r="JR1" s="78"/>
      <c r="JS1" s="78"/>
      <c r="JT1" s="78"/>
      <c r="JU1" s="78"/>
      <c r="JV1" s="78"/>
      <c r="JW1" s="78"/>
      <c r="JX1" s="78"/>
      <c r="JY1" s="78"/>
      <c r="JZ1" s="78"/>
      <c r="KA1" s="78"/>
      <c r="KB1" s="78"/>
      <c r="KC1" s="78"/>
      <c r="KD1" s="78"/>
      <c r="KE1" s="78"/>
      <c r="KF1" s="78"/>
      <c r="KG1" s="78"/>
      <c r="KH1" s="78"/>
      <c r="KI1" s="78"/>
      <c r="KJ1" s="78"/>
      <c r="KK1" s="78"/>
      <c r="KL1" s="78"/>
      <c r="KM1" s="78"/>
      <c r="KN1" s="78"/>
      <c r="KO1" s="78"/>
      <c r="KP1" s="78"/>
      <c r="KQ1" s="78"/>
      <c r="KR1" s="78"/>
      <c r="KS1" s="78"/>
      <c r="KT1" s="78"/>
      <c r="KU1" s="78"/>
      <c r="KV1" s="78"/>
      <c r="KW1" s="78"/>
      <c r="KX1" s="78"/>
      <c r="KY1" s="78"/>
      <c r="KZ1" s="78"/>
      <c r="LA1" s="78"/>
      <c r="LB1" s="78"/>
      <c r="LC1" s="78"/>
      <c r="LD1" s="78"/>
      <c r="LE1" s="78"/>
      <c r="LF1" s="78"/>
      <c r="LG1" s="78"/>
      <c r="LH1" s="78"/>
      <c r="LI1" s="78"/>
      <c r="LJ1" s="78"/>
      <c r="LK1" s="78"/>
      <c r="LL1" s="78"/>
      <c r="LM1" s="78"/>
      <c r="LN1" s="78"/>
      <c r="LO1" s="78"/>
      <c r="LP1" s="78"/>
      <c r="LQ1" s="78"/>
      <c r="LR1" s="78"/>
      <c r="LS1" s="78"/>
      <c r="LT1" s="78"/>
      <c r="LU1" s="78"/>
      <c r="LV1" s="78"/>
      <c r="LW1" s="78"/>
      <c r="LX1" s="78"/>
      <c r="LY1" s="78"/>
      <c r="LZ1" s="78"/>
      <c r="MA1" s="78"/>
      <c r="MB1" s="78"/>
      <c r="MC1" s="78"/>
      <c r="MD1" s="78"/>
      <c r="ME1" s="78"/>
      <c r="MF1" s="78"/>
      <c r="MG1" s="78"/>
      <c r="MH1" s="78"/>
      <c r="MI1" s="78"/>
      <c r="MJ1" s="78"/>
      <c r="MK1" s="78"/>
      <c r="ML1" s="78"/>
      <c r="MM1" s="78"/>
      <c r="MN1" s="78"/>
      <c r="MO1" s="78"/>
      <c r="MP1" s="78"/>
      <c r="MQ1" s="78"/>
      <c r="MR1" s="78"/>
      <c r="MS1" s="78"/>
      <c r="MT1" s="78"/>
      <c r="MU1" s="78"/>
      <c r="MV1" s="78"/>
      <c r="MW1" s="78"/>
      <c r="MX1" s="78"/>
      <c r="MY1" s="78"/>
      <c r="MZ1" s="78"/>
      <c r="NA1" s="78"/>
      <c r="NB1" s="78"/>
      <c r="NC1" s="78"/>
      <c r="ND1" s="78"/>
      <c r="NE1" s="78"/>
      <c r="NF1" s="78"/>
      <c r="NG1" s="78"/>
      <c r="NH1" s="78"/>
      <c r="NI1" s="78"/>
      <c r="NJ1" s="78"/>
      <c r="NK1" s="78"/>
      <c r="NL1" s="78"/>
      <c r="NM1" s="78"/>
      <c r="NN1" s="78"/>
      <c r="NO1" s="78"/>
      <c r="NP1" s="78"/>
      <c r="NQ1" s="78"/>
      <c r="NR1" s="78"/>
      <c r="NS1" s="78"/>
      <c r="NT1" s="78"/>
      <c r="NU1" s="78"/>
      <c r="NV1" s="78"/>
      <c r="NW1" s="78"/>
      <c r="NX1" s="78"/>
      <c r="NY1" s="78"/>
      <c r="NZ1" s="78"/>
      <c r="OA1" s="78"/>
      <c r="OB1" s="78"/>
      <c r="OC1" s="78"/>
      <c r="OD1" s="78"/>
      <c r="OE1" s="78"/>
      <c r="OF1" s="78"/>
      <c r="OG1" s="78"/>
      <c r="OH1" s="78"/>
      <c r="OI1" s="78"/>
      <c r="OJ1" s="78"/>
      <c r="OK1" s="78"/>
      <c r="OL1" s="78"/>
      <c r="OM1" s="78"/>
      <c r="ON1" s="78"/>
      <c r="OO1" s="78"/>
      <c r="OP1" s="78"/>
      <c r="OQ1" s="78"/>
      <c r="OR1" s="78"/>
      <c r="OS1" s="78"/>
      <c r="OT1" s="78"/>
      <c r="OU1" s="78"/>
      <c r="OV1" s="78"/>
      <c r="OW1" s="78"/>
      <c r="OX1" s="78"/>
      <c r="OY1" s="78"/>
      <c r="OZ1" s="78"/>
      <c r="PA1" s="78"/>
      <c r="PB1" s="78"/>
      <c r="PC1" s="78"/>
      <c r="PD1" s="78"/>
      <c r="PE1" s="78"/>
      <c r="PF1" s="78"/>
      <c r="PG1" s="78"/>
      <c r="PH1" s="78"/>
      <c r="PI1" s="78"/>
      <c r="PJ1" s="78"/>
      <c r="PK1" s="78"/>
      <c r="PL1" s="78"/>
      <c r="PM1" s="78"/>
      <c r="PN1" s="78"/>
      <c r="PO1" s="78"/>
      <c r="PP1" s="78"/>
      <c r="PQ1" s="78"/>
      <c r="PR1" s="78"/>
      <c r="PS1" s="78"/>
      <c r="PT1" s="78"/>
      <c r="PU1" s="78"/>
      <c r="PV1" s="78"/>
      <c r="PW1" s="78"/>
      <c r="PX1" s="78"/>
      <c r="PY1" s="78"/>
      <c r="PZ1" s="78"/>
      <c r="QA1" s="78"/>
      <c r="QB1" s="78"/>
      <c r="QC1" s="78"/>
      <c r="QD1" s="78"/>
      <c r="QE1" s="78"/>
      <c r="QF1" s="78"/>
      <c r="QG1" s="78"/>
      <c r="QH1" s="78"/>
      <c r="QI1" s="78"/>
      <c r="QJ1" s="78"/>
      <c r="QK1" s="78"/>
      <c r="QL1" s="78"/>
      <c r="QM1" s="78"/>
      <c r="QN1" s="78"/>
      <c r="QO1" s="78"/>
      <c r="QP1" s="78"/>
      <c r="QQ1" s="78"/>
      <c r="QR1" s="78"/>
      <c r="QS1" s="78"/>
      <c r="QT1" s="78"/>
      <c r="QU1" s="78"/>
      <c r="QV1" s="78"/>
      <c r="QW1" s="78"/>
      <c r="QX1" s="78"/>
      <c r="QY1" s="78"/>
      <c r="QZ1" s="78"/>
      <c r="RA1" s="78"/>
      <c r="RB1" s="78"/>
      <c r="RC1" s="78"/>
      <c r="RD1" s="78"/>
      <c r="RE1" s="78"/>
      <c r="RF1" s="78"/>
      <c r="RG1" s="78"/>
      <c r="RH1" s="78"/>
      <c r="RI1" s="78"/>
      <c r="RJ1" s="78"/>
      <c r="RK1" s="78"/>
      <c r="RL1" s="78"/>
      <c r="RM1" s="78"/>
      <c r="RN1" s="78"/>
      <c r="RO1" s="78"/>
      <c r="RP1" s="78"/>
      <c r="RQ1" s="78"/>
      <c r="RR1" s="78"/>
      <c r="RS1" s="78"/>
      <c r="RT1" s="78"/>
      <c r="RU1" s="78"/>
      <c r="RV1" s="78"/>
      <c r="RW1" s="78"/>
      <c r="RX1" s="78"/>
      <c r="RY1" s="78"/>
      <c r="RZ1" s="78"/>
      <c r="SA1" s="78"/>
      <c r="SB1" s="78"/>
      <c r="SC1" s="78"/>
      <c r="SD1" s="78"/>
      <c r="SE1" s="78"/>
      <c r="SF1" s="78"/>
      <c r="SG1" s="78"/>
      <c r="SH1" s="78"/>
      <c r="SI1" s="78"/>
      <c r="SJ1" s="78"/>
      <c r="SK1" s="78"/>
      <c r="SL1" s="78"/>
      <c r="SM1" s="78"/>
      <c r="SN1" s="78"/>
      <c r="SO1" s="78"/>
      <c r="SP1" s="78"/>
      <c r="SQ1" s="78"/>
      <c r="SR1" s="78"/>
      <c r="SS1" s="78"/>
      <c r="ST1" s="78"/>
      <c r="SU1" s="78"/>
      <c r="SV1" s="78"/>
      <c r="SW1" s="78"/>
      <c r="SX1" s="78"/>
      <c r="SY1" s="78"/>
      <c r="SZ1" s="78"/>
      <c r="TA1" s="78"/>
      <c r="TB1" s="78"/>
      <c r="TC1" s="78"/>
      <c r="TD1" s="78"/>
      <c r="TE1" s="78"/>
      <c r="TF1" s="78"/>
      <c r="TG1" s="78"/>
      <c r="TH1" s="78"/>
      <c r="TI1" s="78"/>
      <c r="TJ1" s="78"/>
      <c r="TK1" s="78"/>
      <c r="TL1" s="78"/>
      <c r="TM1" s="78"/>
      <c r="TN1" s="78"/>
      <c r="TO1" s="78"/>
      <c r="TP1" s="78"/>
      <c r="TQ1" s="78"/>
      <c r="TR1" s="78"/>
      <c r="TS1" s="78"/>
      <c r="TT1" s="78"/>
      <c r="TU1" s="78"/>
      <c r="TV1" s="78"/>
      <c r="TW1" s="78"/>
      <c r="TX1" s="78"/>
      <c r="TY1" s="78"/>
      <c r="TZ1" s="78"/>
      <c r="UA1" s="78"/>
      <c r="UB1" s="78"/>
      <c r="UC1" s="78"/>
      <c r="UD1" s="78"/>
      <c r="UE1" s="78"/>
      <c r="UF1" s="78"/>
      <c r="UG1" s="78"/>
      <c r="UH1" s="78"/>
      <c r="UI1" s="78"/>
      <c r="UJ1" s="78"/>
      <c r="UK1" s="78"/>
      <c r="UL1" s="78"/>
      <c r="UM1" s="78"/>
      <c r="UN1" s="78"/>
      <c r="UO1" s="78"/>
      <c r="UP1" s="78"/>
      <c r="UQ1" s="78"/>
      <c r="UR1" s="78"/>
      <c r="US1" s="78"/>
      <c r="UT1" s="78"/>
      <c r="UU1" s="78"/>
      <c r="UV1" s="78"/>
      <c r="UW1" s="78"/>
      <c r="UX1" s="78"/>
      <c r="UY1" s="78"/>
      <c r="UZ1" s="78"/>
      <c r="VA1" s="78"/>
      <c r="VB1" s="78"/>
      <c r="VC1" s="78"/>
      <c r="VD1" s="78"/>
      <c r="VE1" s="78"/>
      <c r="VF1" s="78"/>
      <c r="VG1" s="78"/>
      <c r="VH1" s="78"/>
      <c r="VI1" s="78"/>
      <c r="VJ1" s="78"/>
      <c r="VK1" s="78"/>
      <c r="VL1" s="78"/>
      <c r="VM1" s="78"/>
      <c r="VN1" s="78"/>
      <c r="VO1" s="78"/>
      <c r="VP1" s="78"/>
      <c r="VQ1" s="78"/>
      <c r="VR1" s="78"/>
      <c r="VS1" s="78"/>
      <c r="VT1" s="78"/>
      <c r="VU1" s="78"/>
      <c r="VV1" s="78"/>
      <c r="VW1" s="78"/>
      <c r="VX1" s="78"/>
      <c r="VY1" s="78"/>
      <c r="VZ1" s="78"/>
      <c r="WA1" s="78"/>
      <c r="WB1" s="78"/>
      <c r="WC1" s="78"/>
      <c r="WD1" s="78"/>
      <c r="WE1" s="78"/>
      <c r="WF1" s="78"/>
      <c r="WG1" s="78"/>
      <c r="WH1" s="78"/>
      <c r="WI1" s="78"/>
      <c r="WJ1" s="78"/>
      <c r="WK1" s="78"/>
      <c r="WL1" s="78"/>
      <c r="WM1" s="78"/>
      <c r="WN1" s="78"/>
      <c r="WO1" s="78"/>
      <c r="WP1" s="78"/>
      <c r="WQ1" s="78"/>
      <c r="WR1" s="78"/>
      <c r="WS1" s="78"/>
      <c r="WT1" s="78"/>
      <c r="WU1" s="78"/>
      <c r="WV1" s="78"/>
      <c r="WW1" s="78"/>
      <c r="WX1" s="78"/>
      <c r="WY1" s="78"/>
      <c r="WZ1" s="78"/>
      <c r="XA1" s="78"/>
      <c r="XB1" s="78"/>
      <c r="XC1" s="78"/>
      <c r="XD1" s="78"/>
      <c r="XE1" s="78"/>
      <c r="XF1" s="78"/>
      <c r="XG1" s="78"/>
      <c r="XH1" s="78"/>
      <c r="XI1" s="78"/>
      <c r="XJ1" s="78"/>
      <c r="XK1" s="78"/>
      <c r="XL1" s="78"/>
      <c r="XM1" s="78"/>
      <c r="XN1" s="78"/>
      <c r="XO1" s="78"/>
      <c r="XP1" s="78"/>
      <c r="XQ1" s="78"/>
      <c r="XR1" s="78"/>
      <c r="XS1" s="78"/>
      <c r="XT1" s="78"/>
      <c r="XU1" s="78"/>
      <c r="XV1" s="78"/>
      <c r="XW1" s="78"/>
      <c r="XX1" s="78"/>
      <c r="XY1" s="78"/>
      <c r="XZ1" s="78"/>
      <c r="YA1" s="78"/>
      <c r="YB1" s="78"/>
      <c r="YC1" s="78"/>
      <c r="YD1" s="78"/>
      <c r="YE1" s="78"/>
      <c r="YF1" s="78"/>
      <c r="YG1" s="78"/>
      <c r="YH1" s="78"/>
      <c r="YI1" s="78"/>
      <c r="YJ1" s="78"/>
      <c r="YK1" s="78"/>
      <c r="YL1" s="78"/>
      <c r="YM1" s="78"/>
      <c r="YN1" s="78"/>
      <c r="YO1" s="78"/>
      <c r="YP1" s="78"/>
      <c r="YQ1" s="78"/>
      <c r="YR1" s="78"/>
      <c r="YS1" s="78"/>
      <c r="YT1" s="78"/>
      <c r="YU1" s="78"/>
      <c r="YV1" s="78"/>
      <c r="YW1" s="78"/>
      <c r="YX1" s="78"/>
      <c r="YY1" s="78"/>
      <c r="YZ1" s="78"/>
      <c r="ZA1" s="78"/>
      <c r="ZB1" s="78"/>
      <c r="ZC1" s="78"/>
      <c r="ZD1" s="78"/>
      <c r="ZE1" s="78"/>
      <c r="ZF1" s="78"/>
      <c r="ZG1" s="78"/>
      <c r="ZH1" s="78"/>
      <c r="ZI1" s="78"/>
      <c r="ZJ1" s="78"/>
      <c r="ZK1" s="78"/>
      <c r="ZL1" s="78"/>
      <c r="ZM1" s="78"/>
      <c r="ZN1" s="78"/>
      <c r="ZO1" s="78"/>
      <c r="ZP1" s="78"/>
      <c r="ZQ1" s="78"/>
      <c r="ZR1" s="78"/>
      <c r="ZS1" s="78"/>
      <c r="ZT1" s="78"/>
      <c r="ZU1" s="78"/>
      <c r="ZV1" s="78"/>
      <c r="ZW1" s="78"/>
      <c r="ZX1" s="78"/>
      <c r="ZY1" s="78"/>
      <c r="ZZ1" s="78"/>
      <c r="AAA1" s="78"/>
      <c r="AAB1" s="78"/>
      <c r="AAC1" s="78"/>
      <c r="AAD1" s="78"/>
      <c r="AAE1" s="78"/>
      <c r="AAF1" s="78"/>
      <c r="AAG1" s="78"/>
      <c r="AAH1" s="78"/>
      <c r="AAI1" s="78"/>
      <c r="AAJ1" s="78"/>
      <c r="AAK1" s="78"/>
      <c r="AAL1" s="78"/>
      <c r="AAM1" s="78"/>
      <c r="AAN1" s="78"/>
      <c r="AAO1" s="78"/>
      <c r="AAP1" s="78"/>
      <c r="AAQ1" s="78"/>
      <c r="AAR1" s="78"/>
      <c r="AAS1" s="78"/>
      <c r="AAT1" s="78"/>
      <c r="AAU1" s="78"/>
      <c r="AAV1" s="78"/>
      <c r="AAW1" s="78"/>
      <c r="AAX1" s="78"/>
      <c r="AAY1" s="78"/>
      <c r="AAZ1" s="78"/>
      <c r="ABA1" s="78"/>
      <c r="ABB1" s="78"/>
      <c r="ABC1" s="78"/>
      <c r="ABD1" s="78"/>
      <c r="ABE1" s="78"/>
      <c r="ABF1" s="78"/>
      <c r="ABG1" s="78"/>
      <c r="ABH1" s="78"/>
      <c r="ABI1" s="78"/>
      <c r="ABJ1" s="78"/>
      <c r="ABK1" s="78"/>
      <c r="ABL1" s="78"/>
      <c r="ABM1" s="78"/>
      <c r="ABN1" s="78"/>
      <c r="ABO1" s="78"/>
      <c r="ABP1" s="78"/>
      <c r="ABQ1" s="78"/>
      <c r="ABR1" s="78"/>
      <c r="ABS1" s="78"/>
      <c r="ABT1" s="78"/>
      <c r="ABU1" s="78"/>
      <c r="ABV1" s="78"/>
      <c r="ABW1" s="78"/>
      <c r="ABX1" s="78"/>
      <c r="ABY1" s="78"/>
      <c r="ABZ1" s="78"/>
      <c r="ACA1" s="78"/>
      <c r="ACB1" s="78"/>
      <c r="ACC1" s="78"/>
      <c r="ACD1" s="78"/>
      <c r="ACE1" s="78"/>
      <c r="ACF1" s="78"/>
      <c r="ACG1" s="78"/>
      <c r="ACH1" s="78"/>
      <c r="ACI1" s="78"/>
      <c r="ACJ1" s="78"/>
      <c r="ACK1" s="78"/>
      <c r="ACL1" s="78"/>
      <c r="ACM1" s="78"/>
      <c r="ACN1" s="78"/>
      <c r="ACO1" s="78"/>
      <c r="ACP1" s="78"/>
      <c r="ACQ1" s="78"/>
      <c r="ACR1" s="78"/>
      <c r="ACS1" s="78"/>
      <c r="ACT1" s="78"/>
      <c r="ACU1" s="78"/>
      <c r="ACV1" s="78"/>
      <c r="ACW1" s="78"/>
      <c r="ACX1" s="78"/>
      <c r="ACY1" s="78"/>
      <c r="ACZ1" s="78"/>
      <c r="ADA1" s="78"/>
      <c r="ADB1" s="78"/>
      <c r="ADC1" s="78"/>
      <c r="ADD1" s="78"/>
      <c r="ADE1" s="78"/>
      <c r="ADF1" s="78"/>
      <c r="ADG1" s="78"/>
      <c r="ADH1" s="78"/>
      <c r="ADI1" s="78"/>
      <c r="ADJ1" s="78"/>
      <c r="ADK1" s="78"/>
      <c r="ADL1" s="78"/>
      <c r="ADM1" s="78"/>
      <c r="ADN1" s="78"/>
      <c r="ADO1" s="78"/>
      <c r="ADP1" s="78"/>
      <c r="ADQ1" s="78"/>
      <c r="ADR1" s="78"/>
      <c r="ADS1" s="78"/>
      <c r="ADT1" s="78"/>
      <c r="ADU1" s="78"/>
      <c r="ADV1" s="78"/>
      <c r="ADW1" s="78"/>
      <c r="ADX1" s="78"/>
      <c r="ADY1" s="78"/>
      <c r="ADZ1" s="78"/>
      <c r="AEA1" s="78"/>
      <c r="AEB1" s="78"/>
      <c r="AEC1" s="78"/>
      <c r="AED1" s="78"/>
      <c r="AEE1" s="78"/>
      <c r="AEF1" s="78"/>
      <c r="AEG1" s="78"/>
      <c r="AEH1" s="78"/>
      <c r="AEI1" s="78"/>
      <c r="AEJ1" s="78"/>
      <c r="AEK1" s="78"/>
      <c r="AEL1" s="78"/>
      <c r="AEM1" s="78"/>
      <c r="AEN1" s="78"/>
      <c r="AEO1" s="78"/>
      <c r="AEP1" s="78"/>
      <c r="AEQ1" s="78"/>
      <c r="AER1" s="78"/>
      <c r="AES1" s="78"/>
      <c r="AET1" s="78"/>
      <c r="AEU1" s="78"/>
      <c r="AEV1" s="78"/>
      <c r="AEW1" s="78"/>
      <c r="AEX1" s="78"/>
      <c r="AEY1" s="78"/>
      <c r="AEZ1" s="78"/>
      <c r="AFA1" s="78"/>
      <c r="AFB1" s="78"/>
      <c r="AFC1" s="78"/>
      <c r="AFD1" s="78"/>
      <c r="AFE1" s="78"/>
      <c r="AFF1" s="78"/>
      <c r="AFG1" s="78"/>
      <c r="AFH1" s="78"/>
      <c r="AFI1" s="78"/>
      <c r="AFJ1" s="78"/>
      <c r="AFK1" s="78"/>
      <c r="AFL1" s="78"/>
      <c r="AFM1" s="78"/>
      <c r="AFN1" s="78"/>
      <c r="AFO1" s="78"/>
      <c r="AFP1" s="78"/>
      <c r="AFQ1" s="78"/>
      <c r="AFR1" s="78"/>
      <c r="AFS1" s="78"/>
      <c r="AFT1" s="78"/>
      <c r="AFU1" s="78"/>
      <c r="AFV1" s="78"/>
      <c r="AFW1" s="78"/>
      <c r="AFX1" s="78"/>
      <c r="AFY1" s="78"/>
      <c r="AFZ1" s="78"/>
      <c r="AGA1" s="78"/>
      <c r="AGB1" s="78"/>
      <c r="AGC1" s="78"/>
      <c r="AGD1" s="78"/>
      <c r="AGE1" s="78"/>
      <c r="AGF1" s="78"/>
      <c r="AGG1" s="78"/>
      <c r="AGH1" s="78"/>
      <c r="AGI1" s="78"/>
      <c r="AGJ1" s="78"/>
      <c r="AGK1" s="78"/>
      <c r="AGL1" s="78"/>
      <c r="AGM1" s="78"/>
      <c r="AGN1" s="78"/>
      <c r="AGO1" s="78"/>
      <c r="AGP1" s="78"/>
      <c r="AGQ1" s="78"/>
      <c r="AGR1" s="78"/>
      <c r="AGS1" s="78"/>
      <c r="AGT1" s="78"/>
      <c r="AGU1" s="78"/>
      <c r="AGV1" s="78"/>
      <c r="AGW1" s="78"/>
      <c r="AGX1" s="78"/>
      <c r="AGY1" s="78"/>
      <c r="AGZ1" s="78"/>
      <c r="AHA1" s="78"/>
      <c r="AHB1" s="78"/>
      <c r="AHC1" s="78"/>
      <c r="AHD1" s="78"/>
      <c r="AHE1" s="78"/>
      <c r="AHF1" s="78"/>
      <c r="AHG1" s="78"/>
      <c r="AHH1" s="78"/>
      <c r="AHI1" s="78"/>
      <c r="AHJ1" s="78"/>
      <c r="AHK1" s="78"/>
      <c r="AHL1" s="78"/>
      <c r="AHM1" s="78"/>
      <c r="AHN1" s="78"/>
      <c r="AHO1" s="78"/>
      <c r="AHP1" s="78"/>
      <c r="AHQ1" s="78"/>
      <c r="AHR1" s="78"/>
      <c r="AHS1" s="78"/>
      <c r="AHT1" s="78"/>
      <c r="AHU1" s="78"/>
      <c r="AHV1" s="78"/>
      <c r="AHW1" s="78"/>
      <c r="AHX1" s="78"/>
      <c r="AHY1" s="78"/>
      <c r="AHZ1" s="78"/>
      <c r="AIA1" s="78"/>
      <c r="AIB1" s="78"/>
      <c r="AIC1" s="78"/>
      <c r="AID1" s="78"/>
      <c r="AIE1" s="78"/>
      <c r="AIF1" s="78"/>
      <c r="AIG1" s="78"/>
      <c r="AIH1" s="78"/>
      <c r="AII1" s="78"/>
      <c r="AIJ1" s="78"/>
      <c r="AIK1" s="78"/>
      <c r="AIL1" s="78"/>
      <c r="AIM1" s="78"/>
      <c r="AIN1" s="78"/>
      <c r="AIO1" s="78"/>
      <c r="AIP1" s="78"/>
      <c r="AIQ1" s="78"/>
      <c r="AIR1" s="78"/>
      <c r="AIS1" s="78"/>
      <c r="AIT1" s="78"/>
      <c r="AIU1" s="78"/>
      <c r="AIV1" s="78"/>
      <c r="AIW1" s="78"/>
      <c r="AIX1" s="78"/>
      <c r="AIY1" s="78"/>
      <c r="AIZ1" s="78"/>
      <c r="AJA1" s="78"/>
      <c r="AJB1" s="78"/>
      <c r="AJC1" s="78"/>
      <c r="AJD1" s="78"/>
      <c r="AJE1" s="78"/>
      <c r="AJF1" s="78"/>
      <c r="AJG1" s="78"/>
      <c r="AJH1" s="78"/>
      <c r="AJI1" s="78"/>
      <c r="AJJ1" s="78"/>
      <c r="AJK1" s="78"/>
      <c r="AJL1" s="78"/>
      <c r="AJM1" s="78"/>
      <c r="AJN1" s="78"/>
      <c r="AJO1" s="78"/>
      <c r="AJP1" s="78"/>
      <c r="AJQ1" s="78"/>
      <c r="AJR1" s="78"/>
      <c r="AJS1" s="78"/>
      <c r="AJT1" s="78"/>
      <c r="AJU1" s="78"/>
      <c r="AJV1" s="78"/>
      <c r="AJW1" s="78"/>
      <c r="AJX1" s="78"/>
      <c r="AJY1" s="78"/>
      <c r="AJZ1" s="78"/>
      <c r="AKA1" s="78"/>
      <c r="AKB1" s="78"/>
      <c r="AKC1" s="78"/>
      <c r="AKD1" s="78"/>
      <c r="AKE1" s="78"/>
      <c r="AKF1" s="78"/>
      <c r="AKG1" s="78"/>
      <c r="AKH1" s="78"/>
      <c r="AKI1" s="78"/>
      <c r="AKJ1" s="78"/>
      <c r="AKK1" s="78"/>
      <c r="AKL1" s="78"/>
      <c r="AKM1" s="78"/>
      <c r="AKN1" s="78"/>
      <c r="AKO1" s="78"/>
      <c r="AKP1" s="78"/>
      <c r="AKQ1" s="78"/>
      <c r="AKR1" s="78"/>
      <c r="AKS1" s="78"/>
      <c r="AKT1" s="78"/>
      <c r="AKU1" s="78"/>
      <c r="AKV1" s="78"/>
      <c r="AKW1" s="78"/>
      <c r="AKX1" s="78"/>
      <c r="AKY1" s="78"/>
      <c r="AKZ1" s="78"/>
      <c r="ALA1" s="78"/>
      <c r="ALB1" s="78"/>
      <c r="ALC1" s="78"/>
      <c r="ALD1" s="78"/>
      <c r="ALE1" s="78"/>
      <c r="ALF1" s="78"/>
      <c r="ALG1" s="78"/>
      <c r="ALH1" s="78"/>
      <c r="ALI1" s="78"/>
      <c r="ALJ1" s="78"/>
      <c r="ALK1" s="78"/>
      <c r="ALL1" s="78"/>
      <c r="ALM1" s="78"/>
      <c r="ALN1" s="78"/>
      <c r="ALO1" s="78"/>
      <c r="ALP1" s="78"/>
      <c r="ALQ1" s="78"/>
      <c r="ALR1" s="78"/>
      <c r="ALS1" s="78"/>
      <c r="ALT1" s="78"/>
      <c r="ALU1" s="78"/>
      <c r="ALV1" s="78"/>
      <c r="ALW1" s="78"/>
      <c r="ALX1" s="78"/>
      <c r="ALY1" s="78"/>
      <c r="ALZ1" s="78"/>
      <c r="AMA1" s="78"/>
      <c r="AMB1" s="78"/>
      <c r="AMC1" s="78"/>
      <c r="AMD1" s="78"/>
      <c r="AME1" s="78"/>
      <c r="AMF1" s="78"/>
      <c r="AMG1" s="78"/>
      <c r="AMH1" s="78"/>
      <c r="AMI1" s="78"/>
      <c r="AMJ1" s="78"/>
      <c r="AMK1" s="78"/>
      <c r="AML1" s="78"/>
      <c r="AMM1" s="78"/>
      <c r="AMN1" s="78"/>
    </row>
    <row r="2" spans="1:1028" s="465" customFormat="1">
      <c r="A2" s="617" t="s">
        <v>1276</v>
      </c>
      <c r="B2" s="617"/>
      <c r="C2" s="617"/>
      <c r="D2" s="617" t="s">
        <v>1578</v>
      </c>
      <c r="E2" s="617"/>
      <c r="F2" s="617"/>
      <c r="G2" s="66"/>
      <c r="H2" s="78"/>
      <c r="I2" s="78"/>
      <c r="J2" s="66"/>
      <c r="K2" s="66"/>
      <c r="L2" s="78"/>
      <c r="M2" s="78"/>
      <c r="N2" s="66"/>
      <c r="O2" s="66"/>
      <c r="P2" s="66"/>
      <c r="Q2" s="78"/>
      <c r="R2" s="78"/>
      <c r="S2" s="78"/>
      <c r="T2" s="78"/>
      <c r="U2" s="78"/>
      <c r="V2" s="78"/>
      <c r="W2" s="78"/>
      <c r="X2" s="78"/>
      <c r="Y2" s="78"/>
      <c r="Z2" s="78"/>
      <c r="AA2" s="78"/>
      <c r="AB2" s="78"/>
      <c r="AC2" s="78"/>
      <c r="AD2" s="78"/>
      <c r="AE2" s="78"/>
      <c r="AF2" s="78"/>
      <c r="AG2" s="78"/>
      <c r="AH2" s="78"/>
      <c r="AI2" s="78"/>
      <c r="AJ2" s="78"/>
      <c r="AK2" s="78"/>
      <c r="AL2" s="78"/>
      <c r="AM2" s="78"/>
      <c r="AN2" s="78"/>
      <c r="AO2" s="78"/>
      <c r="AP2" s="78"/>
      <c r="AQ2" s="78"/>
      <c r="AR2" s="78"/>
      <c r="AS2" s="78"/>
      <c r="AT2" s="78"/>
      <c r="AU2" s="78"/>
      <c r="AV2" s="78"/>
      <c r="AW2" s="78"/>
      <c r="AX2" s="78"/>
      <c r="AY2" s="78"/>
      <c r="AZ2" s="78"/>
      <c r="BA2" s="78"/>
      <c r="BB2" s="78"/>
      <c r="BC2" s="78"/>
      <c r="BD2" s="78"/>
      <c r="BE2" s="78"/>
      <c r="BF2" s="78"/>
      <c r="BG2" s="78"/>
      <c r="BH2" s="78"/>
      <c r="BI2" s="78"/>
      <c r="BJ2" s="78"/>
      <c r="BK2" s="78"/>
      <c r="BL2" s="78"/>
      <c r="BM2" s="78"/>
      <c r="BN2" s="78"/>
      <c r="BO2" s="78"/>
      <c r="BP2" s="78"/>
      <c r="BQ2" s="78"/>
      <c r="BR2" s="78"/>
      <c r="BS2" s="78"/>
      <c r="BT2" s="78"/>
      <c r="BU2" s="78"/>
      <c r="BV2" s="78"/>
      <c r="BW2" s="78"/>
      <c r="BX2" s="78"/>
      <c r="BY2" s="78"/>
      <c r="BZ2" s="78"/>
      <c r="CA2" s="78"/>
      <c r="CB2" s="78"/>
      <c r="CC2" s="78"/>
      <c r="CD2" s="78"/>
      <c r="CE2" s="78"/>
      <c r="CF2" s="78"/>
      <c r="CG2" s="78"/>
      <c r="CH2" s="78"/>
      <c r="CI2" s="78"/>
      <c r="CJ2" s="78"/>
      <c r="CK2" s="78"/>
      <c r="CL2" s="78"/>
      <c r="CM2" s="78"/>
      <c r="CN2" s="78"/>
      <c r="CO2" s="78"/>
      <c r="CP2" s="78"/>
      <c r="CQ2" s="78"/>
      <c r="CR2" s="78"/>
      <c r="CS2" s="78"/>
      <c r="CT2" s="78"/>
      <c r="CU2" s="78"/>
      <c r="CV2" s="78"/>
      <c r="CW2" s="78"/>
      <c r="CX2" s="78"/>
      <c r="CY2" s="78"/>
      <c r="CZ2" s="78"/>
      <c r="DA2" s="78"/>
      <c r="DB2" s="78"/>
      <c r="DC2" s="78"/>
      <c r="DD2" s="78"/>
      <c r="DE2" s="78"/>
      <c r="DF2" s="78"/>
      <c r="DG2" s="78"/>
      <c r="DH2" s="78"/>
      <c r="DI2" s="78"/>
      <c r="DJ2" s="78"/>
      <c r="DK2" s="78"/>
      <c r="DL2" s="78"/>
      <c r="DM2" s="78"/>
      <c r="DN2" s="78"/>
      <c r="DO2" s="78"/>
      <c r="DP2" s="78"/>
      <c r="DQ2" s="78"/>
      <c r="DR2" s="78"/>
      <c r="DS2" s="78"/>
      <c r="DT2" s="78"/>
      <c r="DU2" s="78"/>
      <c r="DV2" s="78"/>
      <c r="DW2" s="78"/>
      <c r="DX2" s="78"/>
      <c r="DY2" s="78"/>
      <c r="DZ2" s="78"/>
      <c r="EA2" s="78"/>
      <c r="EB2" s="78"/>
      <c r="EC2" s="78"/>
      <c r="ED2" s="78"/>
      <c r="EE2" s="78"/>
      <c r="EF2" s="78"/>
      <c r="EG2" s="78"/>
      <c r="EH2" s="78"/>
      <c r="EI2" s="78"/>
      <c r="EJ2" s="78"/>
      <c r="EK2" s="78"/>
      <c r="EL2" s="78"/>
      <c r="EM2" s="78"/>
      <c r="EN2" s="78"/>
      <c r="EO2" s="78"/>
      <c r="EP2" s="78"/>
      <c r="EQ2" s="78"/>
      <c r="ER2" s="78"/>
      <c r="ES2" s="78"/>
      <c r="ET2" s="78"/>
      <c r="EU2" s="78"/>
      <c r="EV2" s="78"/>
      <c r="EW2" s="78"/>
      <c r="EX2" s="78"/>
      <c r="EY2" s="78"/>
      <c r="EZ2" s="78"/>
      <c r="FA2" s="78"/>
      <c r="FB2" s="78"/>
      <c r="FC2" s="78"/>
      <c r="FD2" s="78"/>
      <c r="FE2" s="78"/>
      <c r="FF2" s="78"/>
      <c r="FG2" s="78"/>
      <c r="FH2" s="78"/>
      <c r="FI2" s="78"/>
      <c r="FJ2" s="78"/>
      <c r="FK2" s="78"/>
      <c r="FL2" s="78"/>
      <c r="FM2" s="78"/>
      <c r="FN2" s="78"/>
      <c r="FO2" s="78"/>
      <c r="FP2" s="78"/>
      <c r="FQ2" s="78"/>
      <c r="FR2" s="78"/>
      <c r="FS2" s="78"/>
      <c r="FT2" s="78"/>
      <c r="FU2" s="78"/>
      <c r="FV2" s="78"/>
      <c r="FW2" s="78"/>
      <c r="FX2" s="78"/>
      <c r="FY2" s="78"/>
      <c r="FZ2" s="78"/>
      <c r="GA2" s="78"/>
      <c r="GB2" s="78"/>
      <c r="GC2" s="78"/>
      <c r="GD2" s="78"/>
      <c r="GE2" s="78"/>
      <c r="GF2" s="78"/>
      <c r="GG2" s="78"/>
      <c r="GH2" s="78"/>
      <c r="GI2" s="78"/>
      <c r="GJ2" s="78"/>
      <c r="GK2" s="78"/>
      <c r="GL2" s="78"/>
      <c r="GM2" s="78"/>
      <c r="GN2" s="78"/>
      <c r="GO2" s="78"/>
      <c r="GP2" s="78"/>
      <c r="GQ2" s="78"/>
      <c r="GR2" s="78"/>
      <c r="GS2" s="78"/>
      <c r="GT2" s="78"/>
      <c r="GU2" s="78"/>
      <c r="GV2" s="78"/>
      <c r="GW2" s="78"/>
      <c r="GX2" s="78"/>
      <c r="GY2" s="78"/>
      <c r="GZ2" s="78"/>
      <c r="HA2" s="78"/>
      <c r="HB2" s="78"/>
      <c r="HC2" s="78"/>
      <c r="HD2" s="78"/>
      <c r="HE2" s="78"/>
      <c r="HF2" s="78"/>
      <c r="HG2" s="78"/>
      <c r="HH2" s="78"/>
      <c r="HI2" s="78"/>
      <c r="HJ2" s="78"/>
      <c r="HK2" s="78"/>
      <c r="HL2" s="78"/>
      <c r="HM2" s="78"/>
      <c r="HN2" s="78"/>
      <c r="HO2" s="78"/>
      <c r="HP2" s="78"/>
      <c r="HQ2" s="78"/>
      <c r="HR2" s="78"/>
      <c r="HS2" s="78"/>
      <c r="HT2" s="78"/>
      <c r="HU2" s="78"/>
      <c r="HV2" s="78"/>
      <c r="HW2" s="78"/>
      <c r="HX2" s="78"/>
      <c r="HY2" s="78"/>
      <c r="HZ2" s="78"/>
      <c r="IA2" s="78"/>
      <c r="IB2" s="78"/>
      <c r="IC2" s="78"/>
      <c r="ID2" s="78"/>
      <c r="IE2" s="78"/>
      <c r="IF2" s="78"/>
      <c r="IG2" s="78"/>
      <c r="IH2" s="78"/>
      <c r="II2" s="78"/>
      <c r="IJ2" s="78"/>
      <c r="IK2" s="78"/>
      <c r="IL2" s="78"/>
      <c r="IM2" s="78"/>
      <c r="IN2" s="78"/>
      <c r="IO2" s="78"/>
      <c r="IP2" s="78"/>
      <c r="IQ2" s="78"/>
      <c r="IR2" s="78"/>
      <c r="IS2" s="78"/>
      <c r="IT2" s="78"/>
      <c r="IU2" s="78"/>
      <c r="IV2" s="78"/>
      <c r="IW2" s="78"/>
      <c r="IX2" s="78"/>
      <c r="IY2" s="78"/>
      <c r="IZ2" s="78"/>
      <c r="JA2" s="78"/>
      <c r="JB2" s="78"/>
      <c r="JC2" s="78"/>
      <c r="JD2" s="78"/>
      <c r="JE2" s="78"/>
      <c r="JF2" s="78"/>
      <c r="JG2" s="78"/>
      <c r="JH2" s="78"/>
      <c r="JI2" s="78"/>
      <c r="JJ2" s="78"/>
      <c r="JK2" s="78"/>
      <c r="JL2" s="78"/>
      <c r="JM2" s="78"/>
      <c r="JN2" s="78"/>
      <c r="JO2" s="78"/>
      <c r="JP2" s="78"/>
      <c r="JQ2" s="78"/>
      <c r="JR2" s="78"/>
      <c r="JS2" s="78"/>
      <c r="JT2" s="78"/>
      <c r="JU2" s="78"/>
      <c r="JV2" s="78"/>
      <c r="JW2" s="78"/>
      <c r="JX2" s="78"/>
      <c r="JY2" s="78"/>
      <c r="JZ2" s="78"/>
      <c r="KA2" s="78"/>
      <c r="KB2" s="78"/>
      <c r="KC2" s="78"/>
      <c r="KD2" s="78"/>
      <c r="KE2" s="78"/>
      <c r="KF2" s="78"/>
      <c r="KG2" s="78"/>
      <c r="KH2" s="78"/>
      <c r="KI2" s="78"/>
      <c r="KJ2" s="78"/>
      <c r="KK2" s="78"/>
      <c r="KL2" s="78"/>
      <c r="KM2" s="78"/>
      <c r="KN2" s="78"/>
      <c r="KO2" s="78"/>
      <c r="KP2" s="78"/>
      <c r="KQ2" s="78"/>
      <c r="KR2" s="78"/>
      <c r="KS2" s="78"/>
      <c r="KT2" s="78"/>
      <c r="KU2" s="78"/>
      <c r="KV2" s="78"/>
      <c r="KW2" s="78"/>
      <c r="KX2" s="78"/>
      <c r="KY2" s="78"/>
      <c r="KZ2" s="78"/>
      <c r="LA2" s="78"/>
      <c r="LB2" s="78"/>
      <c r="LC2" s="78"/>
      <c r="LD2" s="78"/>
      <c r="LE2" s="78"/>
      <c r="LF2" s="78"/>
      <c r="LG2" s="78"/>
      <c r="LH2" s="78"/>
      <c r="LI2" s="78"/>
      <c r="LJ2" s="78"/>
      <c r="LK2" s="78"/>
      <c r="LL2" s="78"/>
      <c r="LM2" s="78"/>
      <c r="LN2" s="78"/>
      <c r="LO2" s="78"/>
      <c r="LP2" s="78"/>
      <c r="LQ2" s="78"/>
      <c r="LR2" s="78"/>
      <c r="LS2" s="78"/>
      <c r="LT2" s="78"/>
      <c r="LU2" s="78"/>
      <c r="LV2" s="78"/>
      <c r="LW2" s="78"/>
      <c r="LX2" s="78"/>
      <c r="LY2" s="78"/>
      <c r="LZ2" s="78"/>
      <c r="MA2" s="78"/>
      <c r="MB2" s="78"/>
      <c r="MC2" s="78"/>
      <c r="MD2" s="78"/>
      <c r="ME2" s="78"/>
      <c r="MF2" s="78"/>
      <c r="MG2" s="78"/>
      <c r="MH2" s="78"/>
      <c r="MI2" s="78"/>
      <c r="MJ2" s="78"/>
      <c r="MK2" s="78"/>
      <c r="ML2" s="78"/>
      <c r="MM2" s="78"/>
      <c r="MN2" s="78"/>
      <c r="MO2" s="78"/>
      <c r="MP2" s="78"/>
      <c r="MQ2" s="78"/>
      <c r="MR2" s="78"/>
      <c r="MS2" s="78"/>
      <c r="MT2" s="78"/>
      <c r="MU2" s="78"/>
      <c r="MV2" s="78"/>
      <c r="MW2" s="78"/>
      <c r="MX2" s="78"/>
      <c r="MY2" s="78"/>
      <c r="MZ2" s="78"/>
      <c r="NA2" s="78"/>
      <c r="NB2" s="78"/>
      <c r="NC2" s="78"/>
      <c r="ND2" s="78"/>
      <c r="NE2" s="78"/>
      <c r="NF2" s="78"/>
      <c r="NG2" s="78"/>
      <c r="NH2" s="78"/>
      <c r="NI2" s="78"/>
      <c r="NJ2" s="78"/>
      <c r="NK2" s="78"/>
      <c r="NL2" s="78"/>
      <c r="NM2" s="78"/>
      <c r="NN2" s="78"/>
      <c r="NO2" s="78"/>
      <c r="NP2" s="78"/>
      <c r="NQ2" s="78"/>
      <c r="NR2" s="78"/>
      <c r="NS2" s="78"/>
      <c r="NT2" s="78"/>
      <c r="NU2" s="78"/>
      <c r="NV2" s="78"/>
      <c r="NW2" s="78"/>
      <c r="NX2" s="78"/>
      <c r="NY2" s="78"/>
      <c r="NZ2" s="78"/>
      <c r="OA2" s="78"/>
      <c r="OB2" s="78"/>
      <c r="OC2" s="78"/>
      <c r="OD2" s="78"/>
      <c r="OE2" s="78"/>
      <c r="OF2" s="78"/>
      <c r="OG2" s="78"/>
      <c r="OH2" s="78"/>
      <c r="OI2" s="78"/>
      <c r="OJ2" s="78"/>
      <c r="OK2" s="78"/>
      <c r="OL2" s="78"/>
      <c r="OM2" s="78"/>
      <c r="ON2" s="78"/>
      <c r="OO2" s="78"/>
      <c r="OP2" s="78"/>
      <c r="OQ2" s="78"/>
      <c r="OR2" s="78"/>
      <c r="OS2" s="78"/>
      <c r="OT2" s="78"/>
      <c r="OU2" s="78"/>
      <c r="OV2" s="78"/>
      <c r="OW2" s="78"/>
      <c r="OX2" s="78"/>
      <c r="OY2" s="78"/>
      <c r="OZ2" s="78"/>
      <c r="PA2" s="78"/>
      <c r="PB2" s="78"/>
      <c r="PC2" s="78"/>
      <c r="PD2" s="78"/>
      <c r="PE2" s="78"/>
      <c r="PF2" s="78"/>
      <c r="PG2" s="78"/>
      <c r="PH2" s="78"/>
      <c r="PI2" s="78"/>
      <c r="PJ2" s="78"/>
      <c r="PK2" s="78"/>
      <c r="PL2" s="78"/>
      <c r="PM2" s="78"/>
      <c r="PN2" s="78"/>
      <c r="PO2" s="78"/>
      <c r="PP2" s="78"/>
      <c r="PQ2" s="78"/>
      <c r="PR2" s="78"/>
      <c r="PS2" s="78"/>
      <c r="PT2" s="78"/>
      <c r="PU2" s="78"/>
      <c r="PV2" s="78"/>
      <c r="PW2" s="78"/>
      <c r="PX2" s="78"/>
      <c r="PY2" s="78"/>
      <c r="PZ2" s="78"/>
      <c r="QA2" s="78"/>
      <c r="QB2" s="78"/>
      <c r="QC2" s="78"/>
      <c r="QD2" s="78"/>
      <c r="QE2" s="78"/>
      <c r="QF2" s="78"/>
      <c r="QG2" s="78"/>
      <c r="QH2" s="78"/>
      <c r="QI2" s="78"/>
      <c r="QJ2" s="78"/>
      <c r="QK2" s="78"/>
      <c r="QL2" s="78"/>
      <c r="QM2" s="78"/>
      <c r="QN2" s="78"/>
      <c r="QO2" s="78"/>
      <c r="QP2" s="78"/>
      <c r="QQ2" s="78"/>
      <c r="QR2" s="78"/>
      <c r="QS2" s="78"/>
      <c r="QT2" s="78"/>
      <c r="QU2" s="78"/>
      <c r="QV2" s="78"/>
      <c r="QW2" s="78"/>
      <c r="QX2" s="78"/>
      <c r="QY2" s="78"/>
      <c r="QZ2" s="78"/>
      <c r="RA2" s="78"/>
      <c r="RB2" s="78"/>
      <c r="RC2" s="78"/>
      <c r="RD2" s="78"/>
      <c r="RE2" s="78"/>
      <c r="RF2" s="78"/>
      <c r="RG2" s="78"/>
      <c r="RH2" s="78"/>
      <c r="RI2" s="78"/>
      <c r="RJ2" s="78"/>
      <c r="RK2" s="78"/>
      <c r="RL2" s="78"/>
      <c r="RM2" s="78"/>
      <c r="RN2" s="78"/>
      <c r="RO2" s="78"/>
      <c r="RP2" s="78"/>
      <c r="RQ2" s="78"/>
      <c r="RR2" s="78"/>
      <c r="RS2" s="78"/>
      <c r="RT2" s="78"/>
      <c r="RU2" s="78"/>
      <c r="RV2" s="78"/>
      <c r="RW2" s="78"/>
      <c r="RX2" s="78"/>
      <c r="RY2" s="78"/>
      <c r="RZ2" s="78"/>
      <c r="SA2" s="78"/>
      <c r="SB2" s="78"/>
      <c r="SC2" s="78"/>
      <c r="SD2" s="78"/>
      <c r="SE2" s="78"/>
      <c r="SF2" s="78"/>
      <c r="SG2" s="78"/>
      <c r="SH2" s="78"/>
      <c r="SI2" s="78"/>
      <c r="SJ2" s="78"/>
      <c r="SK2" s="78"/>
      <c r="SL2" s="78"/>
      <c r="SM2" s="78"/>
      <c r="SN2" s="78"/>
      <c r="SO2" s="78"/>
      <c r="SP2" s="78"/>
      <c r="SQ2" s="78"/>
      <c r="SR2" s="78"/>
      <c r="SS2" s="78"/>
      <c r="ST2" s="78"/>
      <c r="SU2" s="78"/>
      <c r="SV2" s="78"/>
      <c r="SW2" s="78"/>
      <c r="SX2" s="78"/>
      <c r="SY2" s="78"/>
      <c r="SZ2" s="78"/>
      <c r="TA2" s="78"/>
      <c r="TB2" s="78"/>
      <c r="TC2" s="78"/>
      <c r="TD2" s="78"/>
      <c r="TE2" s="78"/>
      <c r="TF2" s="78"/>
      <c r="TG2" s="78"/>
      <c r="TH2" s="78"/>
      <c r="TI2" s="78"/>
      <c r="TJ2" s="78"/>
      <c r="TK2" s="78"/>
      <c r="TL2" s="78"/>
      <c r="TM2" s="78"/>
      <c r="TN2" s="78"/>
      <c r="TO2" s="78"/>
      <c r="TP2" s="78"/>
      <c r="TQ2" s="78"/>
      <c r="TR2" s="78"/>
      <c r="TS2" s="78"/>
      <c r="TT2" s="78"/>
      <c r="TU2" s="78"/>
      <c r="TV2" s="78"/>
      <c r="TW2" s="78"/>
      <c r="TX2" s="78"/>
      <c r="TY2" s="78"/>
      <c r="TZ2" s="78"/>
      <c r="UA2" s="78"/>
      <c r="UB2" s="78"/>
      <c r="UC2" s="78"/>
      <c r="UD2" s="78"/>
      <c r="UE2" s="78"/>
      <c r="UF2" s="78"/>
      <c r="UG2" s="78"/>
      <c r="UH2" s="78"/>
      <c r="UI2" s="78"/>
      <c r="UJ2" s="78"/>
      <c r="UK2" s="78"/>
      <c r="UL2" s="78"/>
      <c r="UM2" s="78"/>
      <c r="UN2" s="78"/>
      <c r="UO2" s="78"/>
      <c r="UP2" s="78"/>
      <c r="UQ2" s="78"/>
      <c r="UR2" s="78"/>
      <c r="US2" s="78"/>
      <c r="UT2" s="78"/>
      <c r="UU2" s="78"/>
      <c r="UV2" s="78"/>
      <c r="UW2" s="78"/>
      <c r="UX2" s="78"/>
      <c r="UY2" s="78"/>
      <c r="UZ2" s="78"/>
      <c r="VA2" s="78"/>
      <c r="VB2" s="78"/>
      <c r="VC2" s="78"/>
      <c r="VD2" s="78"/>
      <c r="VE2" s="78"/>
      <c r="VF2" s="78"/>
      <c r="VG2" s="78"/>
      <c r="VH2" s="78"/>
      <c r="VI2" s="78"/>
      <c r="VJ2" s="78"/>
      <c r="VK2" s="78"/>
      <c r="VL2" s="78"/>
      <c r="VM2" s="78"/>
      <c r="VN2" s="78"/>
      <c r="VO2" s="78"/>
      <c r="VP2" s="78"/>
      <c r="VQ2" s="78"/>
      <c r="VR2" s="78"/>
      <c r="VS2" s="78"/>
      <c r="VT2" s="78"/>
      <c r="VU2" s="78"/>
      <c r="VV2" s="78"/>
      <c r="VW2" s="78"/>
      <c r="VX2" s="78"/>
      <c r="VY2" s="78"/>
      <c r="VZ2" s="78"/>
      <c r="WA2" s="78"/>
      <c r="WB2" s="78"/>
      <c r="WC2" s="78"/>
      <c r="WD2" s="78"/>
      <c r="WE2" s="78"/>
      <c r="WF2" s="78"/>
      <c r="WG2" s="78"/>
      <c r="WH2" s="78"/>
      <c r="WI2" s="78"/>
      <c r="WJ2" s="78"/>
      <c r="WK2" s="78"/>
      <c r="WL2" s="78"/>
      <c r="WM2" s="78"/>
      <c r="WN2" s="78"/>
      <c r="WO2" s="78"/>
      <c r="WP2" s="78"/>
      <c r="WQ2" s="78"/>
      <c r="WR2" s="78"/>
      <c r="WS2" s="78"/>
      <c r="WT2" s="78"/>
      <c r="WU2" s="78"/>
      <c r="WV2" s="78"/>
      <c r="WW2" s="78"/>
      <c r="WX2" s="78"/>
      <c r="WY2" s="78"/>
      <c r="WZ2" s="78"/>
      <c r="XA2" s="78"/>
      <c r="XB2" s="78"/>
      <c r="XC2" s="78"/>
      <c r="XD2" s="78"/>
      <c r="XE2" s="78"/>
      <c r="XF2" s="78"/>
      <c r="XG2" s="78"/>
      <c r="XH2" s="78"/>
      <c r="XI2" s="78"/>
      <c r="XJ2" s="78"/>
      <c r="XK2" s="78"/>
      <c r="XL2" s="78"/>
      <c r="XM2" s="78"/>
      <c r="XN2" s="78"/>
      <c r="XO2" s="78"/>
      <c r="XP2" s="78"/>
      <c r="XQ2" s="78"/>
      <c r="XR2" s="78"/>
      <c r="XS2" s="78"/>
      <c r="XT2" s="78"/>
      <c r="XU2" s="78"/>
      <c r="XV2" s="78"/>
      <c r="XW2" s="78"/>
      <c r="XX2" s="78"/>
      <c r="XY2" s="78"/>
      <c r="XZ2" s="78"/>
      <c r="YA2" s="78"/>
      <c r="YB2" s="78"/>
      <c r="YC2" s="78"/>
      <c r="YD2" s="78"/>
      <c r="YE2" s="78"/>
      <c r="YF2" s="78"/>
      <c r="YG2" s="78"/>
      <c r="YH2" s="78"/>
      <c r="YI2" s="78"/>
      <c r="YJ2" s="78"/>
      <c r="YK2" s="78"/>
      <c r="YL2" s="78"/>
      <c r="YM2" s="78"/>
      <c r="YN2" s="78"/>
      <c r="YO2" s="78"/>
      <c r="YP2" s="78"/>
      <c r="YQ2" s="78"/>
      <c r="YR2" s="78"/>
      <c r="YS2" s="78"/>
      <c r="YT2" s="78"/>
      <c r="YU2" s="78"/>
      <c r="YV2" s="78"/>
      <c r="YW2" s="78"/>
      <c r="YX2" s="78"/>
      <c r="YY2" s="78"/>
      <c r="YZ2" s="78"/>
      <c r="ZA2" s="78"/>
      <c r="ZB2" s="78"/>
      <c r="ZC2" s="78"/>
      <c r="ZD2" s="78"/>
      <c r="ZE2" s="78"/>
      <c r="ZF2" s="78"/>
      <c r="ZG2" s="78"/>
      <c r="ZH2" s="78"/>
      <c r="ZI2" s="78"/>
      <c r="ZJ2" s="78"/>
      <c r="ZK2" s="78"/>
      <c r="ZL2" s="78"/>
      <c r="ZM2" s="78"/>
      <c r="ZN2" s="78"/>
      <c r="ZO2" s="78"/>
      <c r="ZP2" s="78"/>
      <c r="ZQ2" s="78"/>
      <c r="ZR2" s="78"/>
      <c r="ZS2" s="78"/>
      <c r="ZT2" s="78"/>
      <c r="ZU2" s="78"/>
      <c r="ZV2" s="78"/>
      <c r="ZW2" s="78"/>
      <c r="ZX2" s="78"/>
      <c r="ZY2" s="78"/>
      <c r="ZZ2" s="78"/>
      <c r="AAA2" s="78"/>
      <c r="AAB2" s="78"/>
      <c r="AAC2" s="78"/>
      <c r="AAD2" s="78"/>
      <c r="AAE2" s="78"/>
      <c r="AAF2" s="78"/>
      <c r="AAG2" s="78"/>
      <c r="AAH2" s="78"/>
      <c r="AAI2" s="78"/>
      <c r="AAJ2" s="78"/>
      <c r="AAK2" s="78"/>
      <c r="AAL2" s="78"/>
      <c r="AAM2" s="78"/>
      <c r="AAN2" s="78"/>
      <c r="AAO2" s="78"/>
      <c r="AAP2" s="78"/>
      <c r="AAQ2" s="78"/>
      <c r="AAR2" s="78"/>
      <c r="AAS2" s="78"/>
      <c r="AAT2" s="78"/>
      <c r="AAU2" s="78"/>
      <c r="AAV2" s="78"/>
      <c r="AAW2" s="78"/>
      <c r="AAX2" s="78"/>
      <c r="AAY2" s="78"/>
      <c r="AAZ2" s="78"/>
      <c r="ABA2" s="78"/>
      <c r="ABB2" s="78"/>
      <c r="ABC2" s="78"/>
      <c r="ABD2" s="78"/>
      <c r="ABE2" s="78"/>
      <c r="ABF2" s="78"/>
      <c r="ABG2" s="78"/>
      <c r="ABH2" s="78"/>
      <c r="ABI2" s="78"/>
      <c r="ABJ2" s="78"/>
      <c r="ABK2" s="78"/>
      <c r="ABL2" s="78"/>
      <c r="ABM2" s="78"/>
      <c r="ABN2" s="78"/>
      <c r="ABO2" s="78"/>
      <c r="ABP2" s="78"/>
      <c r="ABQ2" s="78"/>
      <c r="ABR2" s="78"/>
      <c r="ABS2" s="78"/>
      <c r="ABT2" s="78"/>
      <c r="ABU2" s="78"/>
      <c r="ABV2" s="78"/>
      <c r="ABW2" s="78"/>
      <c r="ABX2" s="78"/>
      <c r="ABY2" s="78"/>
      <c r="ABZ2" s="78"/>
      <c r="ACA2" s="78"/>
      <c r="ACB2" s="78"/>
      <c r="ACC2" s="78"/>
      <c r="ACD2" s="78"/>
      <c r="ACE2" s="78"/>
      <c r="ACF2" s="78"/>
      <c r="ACG2" s="78"/>
      <c r="ACH2" s="78"/>
      <c r="ACI2" s="78"/>
      <c r="ACJ2" s="78"/>
      <c r="ACK2" s="78"/>
      <c r="ACL2" s="78"/>
      <c r="ACM2" s="78"/>
      <c r="ACN2" s="78"/>
      <c r="ACO2" s="78"/>
      <c r="ACP2" s="78"/>
      <c r="ACQ2" s="78"/>
      <c r="ACR2" s="78"/>
      <c r="ACS2" s="78"/>
      <c r="ACT2" s="78"/>
      <c r="ACU2" s="78"/>
      <c r="ACV2" s="78"/>
      <c r="ACW2" s="78"/>
      <c r="ACX2" s="78"/>
      <c r="ACY2" s="78"/>
      <c r="ACZ2" s="78"/>
      <c r="ADA2" s="78"/>
      <c r="ADB2" s="78"/>
      <c r="ADC2" s="78"/>
      <c r="ADD2" s="78"/>
      <c r="ADE2" s="78"/>
      <c r="ADF2" s="78"/>
      <c r="ADG2" s="78"/>
      <c r="ADH2" s="78"/>
      <c r="ADI2" s="78"/>
      <c r="ADJ2" s="78"/>
      <c r="ADK2" s="78"/>
      <c r="ADL2" s="78"/>
      <c r="ADM2" s="78"/>
      <c r="ADN2" s="78"/>
      <c r="ADO2" s="78"/>
      <c r="ADP2" s="78"/>
      <c r="ADQ2" s="78"/>
      <c r="ADR2" s="78"/>
      <c r="ADS2" s="78"/>
      <c r="ADT2" s="78"/>
      <c r="ADU2" s="78"/>
      <c r="ADV2" s="78"/>
      <c r="ADW2" s="78"/>
      <c r="ADX2" s="78"/>
      <c r="ADY2" s="78"/>
      <c r="ADZ2" s="78"/>
      <c r="AEA2" s="78"/>
      <c r="AEB2" s="78"/>
      <c r="AEC2" s="78"/>
      <c r="AED2" s="78"/>
      <c r="AEE2" s="78"/>
      <c r="AEF2" s="78"/>
      <c r="AEG2" s="78"/>
      <c r="AEH2" s="78"/>
      <c r="AEI2" s="78"/>
      <c r="AEJ2" s="78"/>
      <c r="AEK2" s="78"/>
      <c r="AEL2" s="78"/>
      <c r="AEM2" s="78"/>
      <c r="AEN2" s="78"/>
      <c r="AEO2" s="78"/>
      <c r="AEP2" s="78"/>
      <c r="AEQ2" s="78"/>
      <c r="AER2" s="78"/>
      <c r="AES2" s="78"/>
      <c r="AET2" s="78"/>
      <c r="AEU2" s="78"/>
      <c r="AEV2" s="78"/>
      <c r="AEW2" s="78"/>
      <c r="AEX2" s="78"/>
      <c r="AEY2" s="78"/>
      <c r="AEZ2" s="78"/>
      <c r="AFA2" s="78"/>
      <c r="AFB2" s="78"/>
      <c r="AFC2" s="78"/>
      <c r="AFD2" s="78"/>
      <c r="AFE2" s="78"/>
      <c r="AFF2" s="78"/>
      <c r="AFG2" s="78"/>
      <c r="AFH2" s="78"/>
      <c r="AFI2" s="78"/>
      <c r="AFJ2" s="78"/>
      <c r="AFK2" s="78"/>
      <c r="AFL2" s="78"/>
      <c r="AFM2" s="78"/>
      <c r="AFN2" s="78"/>
      <c r="AFO2" s="78"/>
      <c r="AFP2" s="78"/>
      <c r="AFQ2" s="78"/>
      <c r="AFR2" s="78"/>
      <c r="AFS2" s="78"/>
      <c r="AFT2" s="78"/>
      <c r="AFU2" s="78"/>
      <c r="AFV2" s="78"/>
      <c r="AFW2" s="78"/>
      <c r="AFX2" s="78"/>
      <c r="AFY2" s="78"/>
      <c r="AFZ2" s="78"/>
      <c r="AGA2" s="78"/>
      <c r="AGB2" s="78"/>
      <c r="AGC2" s="78"/>
      <c r="AGD2" s="78"/>
      <c r="AGE2" s="78"/>
      <c r="AGF2" s="78"/>
      <c r="AGG2" s="78"/>
      <c r="AGH2" s="78"/>
      <c r="AGI2" s="78"/>
      <c r="AGJ2" s="78"/>
      <c r="AGK2" s="78"/>
      <c r="AGL2" s="78"/>
      <c r="AGM2" s="78"/>
      <c r="AGN2" s="78"/>
      <c r="AGO2" s="78"/>
      <c r="AGP2" s="78"/>
      <c r="AGQ2" s="78"/>
      <c r="AGR2" s="78"/>
      <c r="AGS2" s="78"/>
      <c r="AGT2" s="78"/>
      <c r="AGU2" s="78"/>
      <c r="AGV2" s="78"/>
      <c r="AGW2" s="78"/>
      <c r="AGX2" s="78"/>
      <c r="AGY2" s="78"/>
      <c r="AGZ2" s="78"/>
      <c r="AHA2" s="78"/>
      <c r="AHB2" s="78"/>
      <c r="AHC2" s="78"/>
      <c r="AHD2" s="78"/>
      <c r="AHE2" s="78"/>
      <c r="AHF2" s="78"/>
      <c r="AHG2" s="78"/>
      <c r="AHH2" s="78"/>
      <c r="AHI2" s="78"/>
      <c r="AHJ2" s="78"/>
      <c r="AHK2" s="78"/>
      <c r="AHL2" s="78"/>
      <c r="AHM2" s="78"/>
      <c r="AHN2" s="78"/>
      <c r="AHO2" s="78"/>
      <c r="AHP2" s="78"/>
      <c r="AHQ2" s="78"/>
      <c r="AHR2" s="78"/>
      <c r="AHS2" s="78"/>
      <c r="AHT2" s="78"/>
      <c r="AHU2" s="78"/>
      <c r="AHV2" s="78"/>
      <c r="AHW2" s="78"/>
      <c r="AHX2" s="78"/>
      <c r="AHY2" s="78"/>
      <c r="AHZ2" s="78"/>
      <c r="AIA2" s="78"/>
      <c r="AIB2" s="78"/>
      <c r="AIC2" s="78"/>
      <c r="AID2" s="78"/>
      <c r="AIE2" s="78"/>
      <c r="AIF2" s="78"/>
      <c r="AIG2" s="78"/>
      <c r="AIH2" s="78"/>
      <c r="AII2" s="78"/>
      <c r="AIJ2" s="78"/>
      <c r="AIK2" s="78"/>
      <c r="AIL2" s="78"/>
      <c r="AIM2" s="78"/>
      <c r="AIN2" s="78"/>
      <c r="AIO2" s="78"/>
      <c r="AIP2" s="78"/>
      <c r="AIQ2" s="78"/>
      <c r="AIR2" s="78"/>
      <c r="AIS2" s="78"/>
      <c r="AIT2" s="78"/>
      <c r="AIU2" s="78"/>
      <c r="AIV2" s="78"/>
      <c r="AIW2" s="78"/>
      <c r="AIX2" s="78"/>
      <c r="AIY2" s="78"/>
      <c r="AIZ2" s="78"/>
      <c r="AJA2" s="78"/>
      <c r="AJB2" s="78"/>
      <c r="AJC2" s="78"/>
      <c r="AJD2" s="78"/>
      <c r="AJE2" s="78"/>
      <c r="AJF2" s="78"/>
      <c r="AJG2" s="78"/>
      <c r="AJH2" s="78"/>
      <c r="AJI2" s="78"/>
      <c r="AJJ2" s="78"/>
      <c r="AJK2" s="78"/>
      <c r="AJL2" s="78"/>
      <c r="AJM2" s="78"/>
      <c r="AJN2" s="78"/>
      <c r="AJO2" s="78"/>
      <c r="AJP2" s="78"/>
      <c r="AJQ2" s="78"/>
      <c r="AJR2" s="78"/>
      <c r="AJS2" s="78"/>
      <c r="AJT2" s="78"/>
      <c r="AJU2" s="78"/>
      <c r="AJV2" s="78"/>
      <c r="AJW2" s="78"/>
      <c r="AJX2" s="78"/>
      <c r="AJY2" s="78"/>
      <c r="AJZ2" s="78"/>
      <c r="AKA2" s="78"/>
      <c r="AKB2" s="78"/>
      <c r="AKC2" s="78"/>
      <c r="AKD2" s="78"/>
      <c r="AKE2" s="78"/>
      <c r="AKF2" s="78"/>
      <c r="AKG2" s="78"/>
      <c r="AKH2" s="78"/>
      <c r="AKI2" s="78"/>
      <c r="AKJ2" s="78"/>
      <c r="AKK2" s="78"/>
      <c r="AKL2" s="78"/>
      <c r="AKM2" s="78"/>
      <c r="AKN2" s="78"/>
      <c r="AKO2" s="78"/>
      <c r="AKP2" s="78"/>
      <c r="AKQ2" s="78"/>
      <c r="AKR2" s="78"/>
      <c r="AKS2" s="78"/>
      <c r="AKT2" s="78"/>
      <c r="AKU2" s="78"/>
      <c r="AKV2" s="78"/>
      <c r="AKW2" s="78"/>
      <c r="AKX2" s="78"/>
      <c r="AKY2" s="78"/>
      <c r="AKZ2" s="78"/>
      <c r="ALA2" s="78"/>
      <c r="ALB2" s="78"/>
      <c r="ALC2" s="78"/>
      <c r="ALD2" s="78"/>
      <c r="ALE2" s="78"/>
      <c r="ALF2" s="78"/>
      <c r="ALG2" s="78"/>
      <c r="ALH2" s="78"/>
      <c r="ALI2" s="78"/>
      <c r="ALJ2" s="78"/>
      <c r="ALK2" s="78"/>
      <c r="ALL2" s="78"/>
      <c r="ALM2" s="78"/>
      <c r="ALN2" s="78"/>
      <c r="ALO2" s="78"/>
      <c r="ALP2" s="78"/>
      <c r="ALQ2" s="78"/>
      <c r="ALR2" s="78"/>
      <c r="ALS2" s="78"/>
      <c r="ALT2" s="78"/>
      <c r="ALU2" s="78"/>
      <c r="ALV2" s="78"/>
      <c r="ALW2" s="78"/>
      <c r="ALX2" s="78"/>
      <c r="ALY2" s="78"/>
      <c r="ALZ2" s="78"/>
      <c r="AMA2" s="78"/>
      <c r="AMB2" s="78"/>
      <c r="AMC2" s="78"/>
      <c r="AMD2" s="78"/>
      <c r="AME2" s="78"/>
      <c r="AMF2" s="78"/>
      <c r="AMG2" s="78"/>
      <c r="AMH2" s="78"/>
      <c r="AMI2" s="78"/>
      <c r="AMJ2" s="78"/>
      <c r="AMK2" s="78"/>
      <c r="AML2" s="78"/>
      <c r="AMM2" s="78"/>
      <c r="AMN2" s="78"/>
    </row>
    <row r="3" spans="1:1028" s="465" customFormat="1">
      <c r="A3" s="618" t="s">
        <v>1577</v>
      </c>
      <c r="B3" s="618"/>
      <c r="C3" s="618"/>
      <c r="D3" s="618" t="s">
        <v>1577</v>
      </c>
      <c r="E3" s="618"/>
      <c r="F3" s="618"/>
      <c r="G3" s="168"/>
      <c r="H3" s="168"/>
      <c r="I3" s="168"/>
      <c r="J3" s="168"/>
      <c r="K3" s="168"/>
      <c r="L3" s="168"/>
      <c r="M3" s="168"/>
      <c r="N3" s="168"/>
      <c r="O3" s="168"/>
      <c r="P3" s="168"/>
      <c r="Q3" s="471"/>
      <c r="R3" s="471"/>
      <c r="S3" s="469"/>
      <c r="W3" s="78"/>
      <c r="X3" s="78"/>
      <c r="Y3" s="78"/>
      <c r="Z3" s="78"/>
      <c r="AA3" s="78"/>
      <c r="AB3" s="78"/>
      <c r="AC3" s="78"/>
      <c r="AD3" s="78"/>
      <c r="AE3" s="78"/>
      <c r="AF3" s="78"/>
      <c r="AG3" s="78"/>
      <c r="AH3" s="78"/>
      <c r="AI3" s="78"/>
      <c r="AJ3" s="78"/>
      <c r="AK3" s="78"/>
      <c r="AL3" s="78"/>
      <c r="AM3" s="78"/>
      <c r="AN3" s="78"/>
      <c r="AO3" s="78"/>
      <c r="AP3" s="78"/>
      <c r="AQ3" s="78"/>
      <c r="AR3" s="78"/>
      <c r="AS3" s="78"/>
      <c r="AT3" s="78"/>
      <c r="AU3" s="78"/>
      <c r="AV3" s="78"/>
      <c r="AW3" s="78"/>
      <c r="AX3" s="78"/>
      <c r="AY3" s="78"/>
      <c r="AZ3" s="78"/>
      <c r="BA3" s="78"/>
      <c r="BB3" s="78"/>
      <c r="BC3" s="78"/>
      <c r="BD3" s="78"/>
      <c r="BE3" s="78"/>
      <c r="BF3" s="78"/>
      <c r="BG3" s="78"/>
      <c r="BH3" s="78"/>
      <c r="BI3" s="78"/>
      <c r="BJ3" s="78"/>
      <c r="BK3" s="78"/>
      <c r="BL3" s="78"/>
      <c r="BM3" s="78"/>
      <c r="BN3" s="78"/>
      <c r="BO3" s="78"/>
      <c r="BP3" s="78"/>
      <c r="BQ3" s="78"/>
      <c r="BR3" s="78"/>
      <c r="BS3" s="78"/>
      <c r="BT3" s="78"/>
      <c r="BU3" s="78"/>
      <c r="BV3" s="78"/>
      <c r="BW3" s="78"/>
      <c r="BX3" s="78"/>
      <c r="BY3" s="78"/>
      <c r="BZ3" s="78"/>
      <c r="CA3" s="78"/>
      <c r="CB3" s="78"/>
      <c r="CC3" s="78"/>
      <c r="CD3" s="78"/>
      <c r="CE3" s="78"/>
      <c r="CF3" s="78"/>
      <c r="CG3" s="78"/>
      <c r="CH3" s="78"/>
      <c r="CI3" s="78"/>
      <c r="CJ3" s="78"/>
      <c r="CK3" s="78"/>
      <c r="CL3" s="78"/>
      <c r="CM3" s="78"/>
      <c r="CN3" s="78"/>
      <c r="CO3" s="78"/>
      <c r="CP3" s="78"/>
      <c r="CQ3" s="78"/>
      <c r="CR3" s="78"/>
      <c r="CS3" s="78"/>
      <c r="CT3" s="78"/>
      <c r="CU3" s="78"/>
      <c r="CV3" s="78"/>
      <c r="CW3" s="78"/>
      <c r="CX3" s="78"/>
      <c r="CY3" s="78"/>
      <c r="CZ3" s="78"/>
      <c r="DA3" s="78"/>
      <c r="DB3" s="78"/>
      <c r="DC3" s="78"/>
      <c r="DD3" s="78"/>
      <c r="DE3" s="78"/>
      <c r="DF3" s="78"/>
      <c r="DG3" s="78"/>
      <c r="DH3" s="78"/>
      <c r="DI3" s="78"/>
      <c r="DJ3" s="78"/>
      <c r="DK3" s="78"/>
      <c r="DL3" s="78"/>
      <c r="DM3" s="78"/>
      <c r="DN3" s="78"/>
      <c r="DO3" s="78"/>
      <c r="DP3" s="78"/>
      <c r="DQ3" s="78"/>
      <c r="DR3" s="78"/>
      <c r="DS3" s="78"/>
      <c r="DT3" s="78"/>
      <c r="DU3" s="78"/>
      <c r="DV3" s="78"/>
      <c r="DW3" s="78"/>
      <c r="DX3" s="78"/>
      <c r="DY3" s="78"/>
      <c r="DZ3" s="78"/>
      <c r="EA3" s="78"/>
      <c r="EB3" s="78"/>
      <c r="EC3" s="78"/>
      <c r="ED3" s="78"/>
      <c r="EE3" s="78"/>
      <c r="EF3" s="78"/>
      <c r="EG3" s="78"/>
      <c r="EH3" s="78"/>
      <c r="EI3" s="78"/>
      <c r="EJ3" s="78"/>
      <c r="EK3" s="78"/>
      <c r="EL3" s="78"/>
      <c r="EM3" s="78"/>
      <c r="EN3" s="78"/>
      <c r="EO3" s="78"/>
      <c r="EP3" s="78"/>
      <c r="EQ3" s="78"/>
      <c r="ER3" s="78"/>
      <c r="ES3" s="78"/>
      <c r="ET3" s="78"/>
      <c r="EU3" s="78"/>
      <c r="EV3" s="78"/>
      <c r="EW3" s="78"/>
      <c r="EX3" s="78"/>
      <c r="EY3" s="78"/>
      <c r="EZ3" s="78"/>
      <c r="FA3" s="78"/>
      <c r="FB3" s="78"/>
      <c r="FC3" s="78"/>
      <c r="FD3" s="78"/>
      <c r="FE3" s="78"/>
      <c r="FF3" s="78"/>
      <c r="FG3" s="78"/>
      <c r="FH3" s="78"/>
      <c r="FI3" s="78"/>
      <c r="FJ3" s="78"/>
      <c r="FK3" s="78"/>
      <c r="FL3" s="78"/>
      <c r="FM3" s="78"/>
      <c r="FN3" s="78"/>
      <c r="FO3" s="78"/>
      <c r="FP3" s="78"/>
      <c r="FQ3" s="78"/>
      <c r="FR3" s="78"/>
      <c r="FS3" s="78"/>
      <c r="FT3" s="78"/>
      <c r="FU3" s="78"/>
      <c r="FV3" s="78"/>
      <c r="FW3" s="78"/>
      <c r="FX3" s="78"/>
      <c r="FY3" s="78"/>
      <c r="FZ3" s="78"/>
      <c r="GA3" s="78"/>
      <c r="GB3" s="78"/>
      <c r="GC3" s="78"/>
      <c r="GD3" s="78"/>
      <c r="GE3" s="78"/>
      <c r="GF3" s="78"/>
      <c r="GG3" s="78"/>
      <c r="GH3" s="78"/>
      <c r="GI3" s="78"/>
      <c r="GJ3" s="78"/>
      <c r="GK3" s="78"/>
      <c r="GL3" s="78"/>
      <c r="GM3" s="78"/>
      <c r="GN3" s="78"/>
      <c r="GO3" s="78"/>
      <c r="GP3" s="78"/>
      <c r="GQ3" s="78"/>
      <c r="GR3" s="78"/>
      <c r="GS3" s="78"/>
      <c r="GT3" s="78"/>
      <c r="GU3" s="78"/>
      <c r="GV3" s="78"/>
      <c r="GW3" s="78"/>
      <c r="GX3" s="78"/>
      <c r="GY3" s="78"/>
      <c r="GZ3" s="78"/>
      <c r="HA3" s="78"/>
      <c r="HB3" s="78"/>
      <c r="HC3" s="78"/>
      <c r="HD3" s="78"/>
      <c r="HE3" s="78"/>
      <c r="HF3" s="78"/>
      <c r="HG3" s="78"/>
      <c r="HH3" s="78"/>
      <c r="HI3" s="78"/>
      <c r="HJ3" s="78"/>
      <c r="HK3" s="78"/>
      <c r="HL3" s="78"/>
      <c r="HM3" s="78"/>
      <c r="HN3" s="78"/>
      <c r="HO3" s="78"/>
      <c r="HP3" s="78"/>
      <c r="HQ3" s="78"/>
      <c r="HR3" s="78"/>
      <c r="HS3" s="78"/>
      <c r="HT3" s="78"/>
      <c r="HU3" s="78"/>
      <c r="HV3" s="78"/>
      <c r="HW3" s="78"/>
      <c r="HX3" s="78"/>
      <c r="HY3" s="78"/>
      <c r="HZ3" s="78"/>
      <c r="IA3" s="78"/>
      <c r="IB3" s="78"/>
      <c r="IC3" s="78"/>
      <c r="ID3" s="78"/>
      <c r="IE3" s="78"/>
      <c r="IF3" s="78"/>
      <c r="IG3" s="78"/>
      <c r="IH3" s="78"/>
      <c r="II3" s="78"/>
      <c r="IJ3" s="78"/>
      <c r="IK3" s="78"/>
      <c r="IL3" s="78"/>
      <c r="IM3" s="78"/>
      <c r="IN3" s="78"/>
      <c r="IO3" s="78"/>
      <c r="IP3" s="78"/>
      <c r="IQ3" s="78"/>
      <c r="IR3" s="78"/>
      <c r="IS3" s="78"/>
      <c r="IT3" s="78"/>
      <c r="IU3" s="78"/>
      <c r="IV3" s="78"/>
      <c r="IW3" s="78"/>
      <c r="IX3" s="78"/>
      <c r="IY3" s="78"/>
      <c r="IZ3" s="78"/>
      <c r="JA3" s="78"/>
      <c r="JB3" s="78"/>
      <c r="JC3" s="78"/>
      <c r="JD3" s="78"/>
      <c r="JE3" s="78"/>
      <c r="JF3" s="78"/>
      <c r="JG3" s="78"/>
      <c r="JH3" s="78"/>
      <c r="JI3" s="78"/>
      <c r="JJ3" s="78"/>
      <c r="JK3" s="78"/>
      <c r="JL3" s="78"/>
      <c r="JM3" s="78"/>
      <c r="JN3" s="78"/>
      <c r="JO3" s="78"/>
      <c r="JP3" s="78"/>
      <c r="JQ3" s="78"/>
      <c r="JR3" s="78"/>
      <c r="JS3" s="78"/>
      <c r="JT3" s="78"/>
      <c r="JU3" s="78"/>
      <c r="JV3" s="78"/>
      <c r="JW3" s="78"/>
      <c r="JX3" s="78"/>
      <c r="JY3" s="78"/>
      <c r="JZ3" s="78"/>
      <c r="KA3" s="78"/>
      <c r="KB3" s="78"/>
      <c r="KC3" s="78"/>
      <c r="KD3" s="78"/>
      <c r="KE3" s="78"/>
      <c r="KF3" s="78"/>
      <c r="KG3" s="78"/>
      <c r="KH3" s="78"/>
      <c r="KI3" s="78"/>
      <c r="KJ3" s="78"/>
      <c r="KK3" s="78"/>
      <c r="KL3" s="78"/>
      <c r="KM3" s="78"/>
      <c r="KN3" s="78"/>
      <c r="KO3" s="78"/>
      <c r="KP3" s="78"/>
      <c r="KQ3" s="78"/>
      <c r="KR3" s="78"/>
      <c r="KS3" s="78"/>
      <c r="KT3" s="78"/>
      <c r="KU3" s="78"/>
      <c r="KV3" s="78"/>
      <c r="KW3" s="78"/>
      <c r="KX3" s="78"/>
      <c r="KY3" s="78"/>
      <c r="KZ3" s="78"/>
      <c r="LA3" s="78"/>
      <c r="LB3" s="78"/>
      <c r="LC3" s="78"/>
      <c r="LD3" s="78"/>
      <c r="LE3" s="78"/>
      <c r="LF3" s="78"/>
      <c r="LG3" s="78"/>
      <c r="LH3" s="78"/>
      <c r="LI3" s="78"/>
      <c r="LJ3" s="78"/>
      <c r="LK3" s="78"/>
      <c r="LL3" s="78"/>
      <c r="LM3" s="78"/>
      <c r="LN3" s="78"/>
      <c r="LO3" s="78"/>
      <c r="LP3" s="78"/>
      <c r="LQ3" s="78"/>
      <c r="LR3" s="78"/>
      <c r="LS3" s="78"/>
      <c r="LT3" s="78"/>
      <c r="LU3" s="78"/>
      <c r="LV3" s="78"/>
      <c r="LW3" s="78"/>
      <c r="LX3" s="78"/>
      <c r="LY3" s="78"/>
      <c r="LZ3" s="78"/>
      <c r="MA3" s="78"/>
      <c r="MB3" s="78"/>
      <c r="MC3" s="78"/>
      <c r="MD3" s="78"/>
      <c r="ME3" s="78"/>
      <c r="MF3" s="78"/>
      <c r="MG3" s="78"/>
      <c r="MH3" s="78"/>
      <c r="MI3" s="78"/>
      <c r="MJ3" s="78"/>
      <c r="MK3" s="78"/>
      <c r="ML3" s="78"/>
      <c r="MM3" s="78"/>
      <c r="MN3" s="78"/>
      <c r="MO3" s="78"/>
      <c r="MP3" s="78"/>
      <c r="MQ3" s="78"/>
      <c r="MR3" s="78"/>
      <c r="MS3" s="78"/>
      <c r="MT3" s="78"/>
      <c r="MU3" s="78"/>
      <c r="MV3" s="78"/>
      <c r="MW3" s="78"/>
      <c r="MX3" s="78"/>
      <c r="MY3" s="78"/>
      <c r="MZ3" s="78"/>
      <c r="NA3" s="78"/>
      <c r="NB3" s="78"/>
      <c r="NC3" s="78"/>
      <c r="ND3" s="78"/>
      <c r="NE3" s="78"/>
      <c r="NF3" s="78"/>
      <c r="NG3" s="78"/>
      <c r="NH3" s="78"/>
      <c r="NI3" s="78"/>
      <c r="NJ3" s="78"/>
      <c r="NK3" s="78"/>
      <c r="NL3" s="78"/>
      <c r="NM3" s="78"/>
      <c r="NN3" s="78"/>
      <c r="NO3" s="78"/>
      <c r="NP3" s="78"/>
      <c r="NQ3" s="78"/>
      <c r="NR3" s="78"/>
      <c r="NS3" s="78"/>
      <c r="NT3" s="78"/>
      <c r="NU3" s="78"/>
      <c r="NV3" s="78"/>
      <c r="NW3" s="78"/>
      <c r="NX3" s="78"/>
      <c r="NY3" s="78"/>
      <c r="NZ3" s="78"/>
      <c r="OA3" s="78"/>
      <c r="OB3" s="78"/>
      <c r="OC3" s="78"/>
      <c r="OD3" s="78"/>
      <c r="OE3" s="78"/>
      <c r="OF3" s="78"/>
      <c r="OG3" s="78"/>
      <c r="OH3" s="78"/>
      <c r="OI3" s="78"/>
      <c r="OJ3" s="78"/>
      <c r="OK3" s="78"/>
      <c r="OL3" s="78"/>
      <c r="OM3" s="78"/>
      <c r="ON3" s="78"/>
      <c r="OO3" s="78"/>
      <c r="OP3" s="78"/>
      <c r="OQ3" s="78"/>
      <c r="OR3" s="78"/>
      <c r="OS3" s="78"/>
      <c r="OT3" s="78"/>
      <c r="OU3" s="78"/>
      <c r="OV3" s="78"/>
      <c r="OW3" s="78"/>
      <c r="OX3" s="78"/>
      <c r="OY3" s="78"/>
      <c r="OZ3" s="78"/>
      <c r="PA3" s="78"/>
      <c r="PB3" s="78"/>
      <c r="PC3" s="78"/>
      <c r="PD3" s="78"/>
      <c r="PE3" s="78"/>
      <c r="PF3" s="78"/>
      <c r="PG3" s="78"/>
      <c r="PH3" s="78"/>
      <c r="PI3" s="78"/>
      <c r="PJ3" s="78"/>
      <c r="PK3" s="78"/>
      <c r="PL3" s="78"/>
      <c r="PM3" s="78"/>
      <c r="PN3" s="78"/>
      <c r="PO3" s="78"/>
      <c r="PP3" s="78"/>
      <c r="PQ3" s="78"/>
      <c r="PR3" s="78"/>
      <c r="PS3" s="78"/>
      <c r="PT3" s="78"/>
      <c r="PU3" s="78"/>
      <c r="PV3" s="78"/>
      <c r="PW3" s="78"/>
      <c r="PX3" s="78"/>
      <c r="PY3" s="78"/>
      <c r="PZ3" s="78"/>
      <c r="QA3" s="78"/>
      <c r="QB3" s="78"/>
      <c r="QC3" s="78"/>
      <c r="QD3" s="78"/>
      <c r="QE3" s="78"/>
      <c r="QF3" s="78"/>
      <c r="QG3" s="78"/>
      <c r="QH3" s="78"/>
      <c r="QI3" s="78"/>
      <c r="QJ3" s="78"/>
      <c r="QK3" s="78"/>
      <c r="QL3" s="78"/>
      <c r="QM3" s="78"/>
      <c r="QN3" s="78"/>
      <c r="QO3" s="78"/>
      <c r="QP3" s="78"/>
      <c r="QQ3" s="78"/>
      <c r="QR3" s="78"/>
      <c r="QS3" s="78"/>
      <c r="QT3" s="78"/>
      <c r="QU3" s="78"/>
      <c r="QV3" s="78"/>
      <c r="QW3" s="78"/>
      <c r="QX3" s="78"/>
      <c r="QY3" s="78"/>
      <c r="QZ3" s="78"/>
      <c r="RA3" s="78"/>
      <c r="RB3" s="78"/>
      <c r="RC3" s="78"/>
      <c r="RD3" s="78"/>
      <c r="RE3" s="78"/>
      <c r="RF3" s="78"/>
      <c r="RG3" s="78"/>
      <c r="RH3" s="78"/>
      <c r="RI3" s="78"/>
      <c r="RJ3" s="78"/>
      <c r="RK3" s="78"/>
      <c r="RL3" s="78"/>
      <c r="RM3" s="78"/>
      <c r="RN3" s="78"/>
      <c r="RO3" s="78"/>
      <c r="RP3" s="78"/>
      <c r="RQ3" s="78"/>
      <c r="RR3" s="78"/>
      <c r="RS3" s="78"/>
      <c r="RT3" s="78"/>
      <c r="RU3" s="78"/>
      <c r="RV3" s="78"/>
      <c r="RW3" s="78"/>
      <c r="RX3" s="78"/>
      <c r="RY3" s="78"/>
      <c r="RZ3" s="78"/>
      <c r="SA3" s="78"/>
      <c r="SB3" s="78"/>
      <c r="SC3" s="78"/>
      <c r="SD3" s="78"/>
      <c r="SE3" s="78"/>
      <c r="SF3" s="78"/>
      <c r="SG3" s="78"/>
      <c r="SH3" s="78"/>
      <c r="SI3" s="78"/>
      <c r="SJ3" s="78"/>
      <c r="SK3" s="78"/>
      <c r="SL3" s="78"/>
      <c r="SM3" s="78"/>
      <c r="SN3" s="78"/>
      <c r="SO3" s="78"/>
      <c r="SP3" s="78"/>
      <c r="SQ3" s="78"/>
      <c r="SR3" s="78"/>
      <c r="SS3" s="78"/>
      <c r="ST3" s="78"/>
      <c r="SU3" s="78"/>
      <c r="SV3" s="78"/>
      <c r="SW3" s="78"/>
      <c r="SX3" s="78"/>
      <c r="SY3" s="78"/>
      <c r="SZ3" s="78"/>
      <c r="TA3" s="78"/>
      <c r="TB3" s="78"/>
      <c r="TC3" s="78"/>
      <c r="TD3" s="78"/>
      <c r="TE3" s="78"/>
      <c r="TF3" s="78"/>
      <c r="TG3" s="78"/>
      <c r="TH3" s="78"/>
      <c r="TI3" s="78"/>
      <c r="TJ3" s="78"/>
      <c r="TK3" s="78"/>
      <c r="TL3" s="78"/>
      <c r="TM3" s="78"/>
      <c r="TN3" s="78"/>
      <c r="TO3" s="78"/>
      <c r="TP3" s="78"/>
      <c r="TQ3" s="78"/>
      <c r="TR3" s="78"/>
      <c r="TS3" s="78"/>
      <c r="TT3" s="78"/>
      <c r="TU3" s="78"/>
      <c r="TV3" s="78"/>
      <c r="TW3" s="78"/>
      <c r="TX3" s="78"/>
      <c r="TY3" s="78"/>
      <c r="TZ3" s="78"/>
      <c r="UA3" s="78"/>
      <c r="UB3" s="78"/>
      <c r="UC3" s="78"/>
      <c r="UD3" s="78"/>
      <c r="UE3" s="78"/>
      <c r="UF3" s="78"/>
      <c r="UG3" s="78"/>
      <c r="UH3" s="78"/>
      <c r="UI3" s="78"/>
      <c r="UJ3" s="78"/>
      <c r="UK3" s="78"/>
      <c r="UL3" s="78"/>
      <c r="UM3" s="78"/>
      <c r="UN3" s="78"/>
      <c r="UO3" s="78"/>
      <c r="UP3" s="78"/>
      <c r="UQ3" s="78"/>
      <c r="UR3" s="78"/>
      <c r="US3" s="78"/>
      <c r="UT3" s="78"/>
      <c r="UU3" s="78"/>
      <c r="UV3" s="78"/>
      <c r="UW3" s="78"/>
      <c r="UX3" s="78"/>
      <c r="UY3" s="78"/>
      <c r="UZ3" s="78"/>
      <c r="VA3" s="78"/>
      <c r="VB3" s="78"/>
      <c r="VC3" s="78"/>
      <c r="VD3" s="78"/>
      <c r="VE3" s="78"/>
      <c r="VF3" s="78"/>
      <c r="VG3" s="78"/>
      <c r="VH3" s="78"/>
      <c r="VI3" s="78"/>
      <c r="VJ3" s="78"/>
      <c r="VK3" s="78"/>
      <c r="VL3" s="78"/>
      <c r="VM3" s="78"/>
      <c r="VN3" s="78"/>
      <c r="VO3" s="78"/>
      <c r="VP3" s="78"/>
      <c r="VQ3" s="78"/>
      <c r="VR3" s="78"/>
      <c r="VS3" s="78"/>
      <c r="VT3" s="78"/>
      <c r="VU3" s="78"/>
      <c r="VV3" s="78"/>
      <c r="VW3" s="78"/>
      <c r="VX3" s="78"/>
      <c r="VY3" s="78"/>
      <c r="VZ3" s="78"/>
      <c r="WA3" s="78"/>
      <c r="WB3" s="78"/>
      <c r="WC3" s="78"/>
      <c r="WD3" s="78"/>
      <c r="WE3" s="78"/>
      <c r="WF3" s="78"/>
      <c r="WG3" s="78"/>
      <c r="WH3" s="78"/>
      <c r="WI3" s="78"/>
      <c r="WJ3" s="78"/>
      <c r="WK3" s="78"/>
      <c r="WL3" s="78"/>
      <c r="WM3" s="78"/>
      <c r="WN3" s="78"/>
      <c r="WO3" s="78"/>
      <c r="WP3" s="78"/>
      <c r="WQ3" s="78"/>
      <c r="WR3" s="78"/>
      <c r="WS3" s="78"/>
      <c r="WT3" s="78"/>
      <c r="WU3" s="78"/>
      <c r="WV3" s="78"/>
      <c r="WW3" s="78"/>
      <c r="WX3" s="78"/>
      <c r="WY3" s="78"/>
      <c r="WZ3" s="78"/>
      <c r="XA3" s="78"/>
      <c r="XB3" s="78"/>
      <c r="XC3" s="78"/>
      <c r="XD3" s="78"/>
      <c r="XE3" s="78"/>
      <c r="XF3" s="78"/>
      <c r="XG3" s="78"/>
      <c r="XH3" s="78"/>
      <c r="XI3" s="78"/>
      <c r="XJ3" s="78"/>
      <c r="XK3" s="78"/>
      <c r="XL3" s="78"/>
      <c r="XM3" s="78"/>
      <c r="XN3" s="78"/>
      <c r="XO3" s="78"/>
      <c r="XP3" s="78"/>
      <c r="XQ3" s="78"/>
      <c r="XR3" s="78"/>
      <c r="XS3" s="78"/>
      <c r="XT3" s="78"/>
      <c r="XU3" s="78"/>
      <c r="XV3" s="78"/>
      <c r="XW3" s="78"/>
      <c r="XX3" s="78"/>
      <c r="XY3" s="78"/>
      <c r="XZ3" s="78"/>
      <c r="YA3" s="78"/>
      <c r="YB3" s="78"/>
      <c r="YC3" s="78"/>
      <c r="YD3" s="78"/>
      <c r="YE3" s="78"/>
      <c r="YF3" s="78"/>
      <c r="YG3" s="78"/>
      <c r="YH3" s="78"/>
      <c r="YI3" s="78"/>
      <c r="YJ3" s="78"/>
      <c r="YK3" s="78"/>
      <c r="YL3" s="78"/>
      <c r="YM3" s="78"/>
      <c r="YN3" s="78"/>
      <c r="YO3" s="78"/>
      <c r="YP3" s="78"/>
      <c r="YQ3" s="78"/>
      <c r="YR3" s="78"/>
      <c r="YS3" s="78"/>
      <c r="YT3" s="78"/>
      <c r="YU3" s="78"/>
      <c r="YV3" s="78"/>
      <c r="YW3" s="78"/>
      <c r="YX3" s="78"/>
      <c r="YY3" s="78"/>
      <c r="YZ3" s="78"/>
      <c r="ZA3" s="78"/>
      <c r="ZB3" s="78"/>
      <c r="ZC3" s="78"/>
      <c r="ZD3" s="78"/>
      <c r="ZE3" s="78"/>
      <c r="ZF3" s="78"/>
      <c r="ZG3" s="78"/>
      <c r="ZH3" s="78"/>
      <c r="ZI3" s="78"/>
      <c r="ZJ3" s="78"/>
      <c r="ZK3" s="78"/>
      <c r="ZL3" s="78"/>
      <c r="ZM3" s="78"/>
      <c r="ZN3" s="78"/>
      <c r="ZO3" s="78"/>
      <c r="ZP3" s="78"/>
      <c r="ZQ3" s="78"/>
      <c r="ZR3" s="78"/>
      <c r="ZS3" s="78"/>
      <c r="ZT3" s="78"/>
      <c r="ZU3" s="78"/>
      <c r="ZV3" s="78"/>
      <c r="ZW3" s="78"/>
      <c r="ZX3" s="78"/>
      <c r="ZY3" s="78"/>
      <c r="ZZ3" s="78"/>
      <c r="AAA3" s="78"/>
      <c r="AAB3" s="78"/>
      <c r="AAC3" s="78"/>
      <c r="AAD3" s="78"/>
      <c r="AAE3" s="78"/>
      <c r="AAF3" s="78"/>
      <c r="AAG3" s="78"/>
      <c r="AAH3" s="78"/>
      <c r="AAI3" s="78"/>
      <c r="AAJ3" s="78"/>
      <c r="AAK3" s="78"/>
      <c r="AAL3" s="78"/>
      <c r="AAM3" s="78"/>
      <c r="AAN3" s="78"/>
      <c r="AAO3" s="78"/>
      <c r="AAP3" s="78"/>
      <c r="AAQ3" s="78"/>
      <c r="AAR3" s="78"/>
      <c r="AAS3" s="78"/>
      <c r="AAT3" s="78"/>
      <c r="AAU3" s="78"/>
      <c r="AAV3" s="78"/>
      <c r="AAW3" s="78"/>
      <c r="AAX3" s="78"/>
      <c r="AAY3" s="78"/>
      <c r="AAZ3" s="78"/>
      <c r="ABA3" s="78"/>
      <c r="ABB3" s="78"/>
      <c r="ABC3" s="78"/>
      <c r="ABD3" s="78"/>
      <c r="ABE3" s="78"/>
      <c r="ABF3" s="78"/>
      <c r="ABG3" s="78"/>
      <c r="ABH3" s="78"/>
      <c r="ABI3" s="78"/>
      <c r="ABJ3" s="78"/>
      <c r="ABK3" s="78"/>
      <c r="ABL3" s="78"/>
      <c r="ABM3" s="78"/>
      <c r="ABN3" s="78"/>
      <c r="ABO3" s="78"/>
      <c r="ABP3" s="78"/>
      <c r="ABQ3" s="78"/>
      <c r="ABR3" s="78"/>
      <c r="ABS3" s="78"/>
      <c r="ABT3" s="78"/>
      <c r="ABU3" s="78"/>
      <c r="ABV3" s="78"/>
      <c r="ABW3" s="78"/>
      <c r="ABX3" s="78"/>
      <c r="ABY3" s="78"/>
      <c r="ABZ3" s="78"/>
      <c r="ACA3" s="78"/>
      <c r="ACB3" s="78"/>
      <c r="ACC3" s="78"/>
      <c r="ACD3" s="78"/>
      <c r="ACE3" s="78"/>
      <c r="ACF3" s="78"/>
      <c r="ACG3" s="78"/>
      <c r="ACH3" s="78"/>
      <c r="ACI3" s="78"/>
      <c r="ACJ3" s="78"/>
      <c r="ACK3" s="78"/>
      <c r="ACL3" s="78"/>
      <c r="ACM3" s="78"/>
      <c r="ACN3" s="78"/>
      <c r="ACO3" s="78"/>
      <c r="ACP3" s="78"/>
      <c r="ACQ3" s="78"/>
      <c r="ACR3" s="78"/>
      <c r="ACS3" s="78"/>
      <c r="ACT3" s="78"/>
      <c r="ACU3" s="78"/>
      <c r="ACV3" s="78"/>
      <c r="ACW3" s="78"/>
      <c r="ACX3" s="78"/>
      <c r="ACY3" s="78"/>
      <c r="ACZ3" s="78"/>
      <c r="ADA3" s="78"/>
      <c r="ADB3" s="78"/>
      <c r="ADC3" s="78"/>
      <c r="ADD3" s="78"/>
      <c r="ADE3" s="78"/>
      <c r="ADF3" s="78"/>
      <c r="ADG3" s="78"/>
      <c r="ADH3" s="78"/>
      <c r="ADI3" s="78"/>
      <c r="ADJ3" s="78"/>
      <c r="ADK3" s="78"/>
      <c r="ADL3" s="78"/>
      <c r="ADM3" s="78"/>
      <c r="ADN3" s="78"/>
      <c r="ADO3" s="78"/>
      <c r="ADP3" s="78"/>
      <c r="ADQ3" s="78"/>
      <c r="ADR3" s="78"/>
      <c r="ADS3" s="78"/>
      <c r="ADT3" s="78"/>
      <c r="ADU3" s="78"/>
      <c r="ADV3" s="78"/>
      <c r="ADW3" s="78"/>
      <c r="ADX3" s="78"/>
      <c r="ADY3" s="78"/>
      <c r="ADZ3" s="78"/>
      <c r="AEA3" s="78"/>
      <c r="AEB3" s="78"/>
      <c r="AEC3" s="78"/>
      <c r="AED3" s="78"/>
      <c r="AEE3" s="78"/>
      <c r="AEF3" s="78"/>
      <c r="AEG3" s="78"/>
      <c r="AEH3" s="78"/>
      <c r="AEI3" s="78"/>
      <c r="AEJ3" s="78"/>
      <c r="AEK3" s="78"/>
      <c r="AEL3" s="78"/>
      <c r="AEM3" s="78"/>
      <c r="AEN3" s="78"/>
      <c r="AEO3" s="78"/>
      <c r="AEP3" s="78"/>
      <c r="AEQ3" s="78"/>
      <c r="AER3" s="78"/>
      <c r="AES3" s="78"/>
      <c r="AET3" s="78"/>
      <c r="AEU3" s="78"/>
      <c r="AEV3" s="78"/>
      <c r="AEW3" s="78"/>
      <c r="AEX3" s="78"/>
      <c r="AEY3" s="78"/>
      <c r="AEZ3" s="78"/>
      <c r="AFA3" s="78"/>
      <c r="AFB3" s="78"/>
      <c r="AFC3" s="78"/>
      <c r="AFD3" s="78"/>
      <c r="AFE3" s="78"/>
      <c r="AFF3" s="78"/>
      <c r="AFG3" s="78"/>
      <c r="AFH3" s="78"/>
      <c r="AFI3" s="78"/>
      <c r="AFJ3" s="78"/>
      <c r="AFK3" s="78"/>
      <c r="AFL3" s="78"/>
      <c r="AFM3" s="78"/>
      <c r="AFN3" s="78"/>
      <c r="AFO3" s="78"/>
      <c r="AFP3" s="78"/>
      <c r="AFQ3" s="78"/>
      <c r="AFR3" s="78"/>
      <c r="AFS3" s="78"/>
      <c r="AFT3" s="78"/>
      <c r="AFU3" s="78"/>
      <c r="AFV3" s="78"/>
      <c r="AFW3" s="78"/>
      <c r="AFX3" s="78"/>
      <c r="AFY3" s="78"/>
      <c r="AFZ3" s="78"/>
      <c r="AGA3" s="78"/>
      <c r="AGB3" s="78"/>
      <c r="AGC3" s="78"/>
      <c r="AGD3" s="78"/>
      <c r="AGE3" s="78"/>
      <c r="AGF3" s="78"/>
      <c r="AGG3" s="78"/>
      <c r="AGH3" s="78"/>
      <c r="AGI3" s="78"/>
      <c r="AGJ3" s="78"/>
      <c r="AGK3" s="78"/>
      <c r="AGL3" s="78"/>
      <c r="AGM3" s="78"/>
      <c r="AGN3" s="78"/>
      <c r="AGO3" s="78"/>
      <c r="AGP3" s="78"/>
      <c r="AGQ3" s="78"/>
      <c r="AGR3" s="78"/>
      <c r="AGS3" s="78"/>
      <c r="AGT3" s="78"/>
      <c r="AGU3" s="78"/>
      <c r="AGV3" s="78"/>
      <c r="AGW3" s="78"/>
      <c r="AGX3" s="78"/>
      <c r="AGY3" s="78"/>
      <c r="AGZ3" s="78"/>
      <c r="AHA3" s="78"/>
      <c r="AHB3" s="78"/>
      <c r="AHC3" s="78"/>
      <c r="AHD3" s="78"/>
      <c r="AHE3" s="78"/>
      <c r="AHF3" s="78"/>
      <c r="AHG3" s="78"/>
      <c r="AHH3" s="78"/>
      <c r="AHI3" s="78"/>
      <c r="AHJ3" s="78"/>
      <c r="AHK3" s="78"/>
      <c r="AHL3" s="78"/>
      <c r="AHM3" s="78"/>
      <c r="AHN3" s="78"/>
      <c r="AHO3" s="78"/>
      <c r="AHP3" s="78"/>
      <c r="AHQ3" s="78"/>
      <c r="AHR3" s="78"/>
      <c r="AHS3" s="78"/>
      <c r="AHT3" s="78"/>
      <c r="AHU3" s="78"/>
      <c r="AHV3" s="78"/>
      <c r="AHW3" s="78"/>
      <c r="AHX3" s="78"/>
      <c r="AHY3" s="78"/>
      <c r="AHZ3" s="78"/>
      <c r="AIA3" s="78"/>
      <c r="AIB3" s="78"/>
      <c r="AIC3" s="78"/>
      <c r="AID3" s="78"/>
      <c r="AIE3" s="78"/>
      <c r="AIF3" s="78"/>
      <c r="AIG3" s="78"/>
      <c r="AIH3" s="78"/>
      <c r="AII3" s="78"/>
      <c r="AIJ3" s="78"/>
      <c r="AIK3" s="78"/>
      <c r="AIL3" s="78"/>
      <c r="AIM3" s="78"/>
      <c r="AIN3" s="78"/>
      <c r="AIO3" s="78"/>
      <c r="AIP3" s="78"/>
      <c r="AIQ3" s="78"/>
      <c r="AIR3" s="78"/>
      <c r="AIS3" s="78"/>
      <c r="AIT3" s="78"/>
      <c r="AIU3" s="78"/>
      <c r="AIV3" s="78"/>
      <c r="AIW3" s="78"/>
      <c r="AIX3" s="78"/>
      <c r="AIY3" s="78"/>
      <c r="AIZ3" s="78"/>
      <c r="AJA3" s="78"/>
      <c r="AJB3" s="78"/>
      <c r="AJC3" s="78"/>
      <c r="AJD3" s="78"/>
      <c r="AJE3" s="78"/>
      <c r="AJF3" s="78"/>
      <c r="AJG3" s="78"/>
      <c r="AJH3" s="78"/>
      <c r="AJI3" s="78"/>
      <c r="AJJ3" s="78"/>
      <c r="AJK3" s="78"/>
      <c r="AJL3" s="78"/>
      <c r="AJM3" s="78"/>
      <c r="AJN3" s="78"/>
      <c r="AJO3" s="78"/>
      <c r="AJP3" s="78"/>
      <c r="AJQ3" s="78"/>
      <c r="AJR3" s="78"/>
      <c r="AJS3" s="78"/>
      <c r="AJT3" s="78"/>
      <c r="AJU3" s="78"/>
      <c r="AJV3" s="78"/>
      <c r="AJW3" s="78"/>
      <c r="AJX3" s="78"/>
      <c r="AJY3" s="78"/>
      <c r="AJZ3" s="78"/>
      <c r="AKA3" s="78"/>
      <c r="AKB3" s="78"/>
      <c r="AKC3" s="78"/>
      <c r="AKD3" s="78"/>
      <c r="AKE3" s="78"/>
      <c r="AKF3" s="78"/>
      <c r="AKG3" s="78"/>
      <c r="AKH3" s="78"/>
      <c r="AKI3" s="78"/>
      <c r="AKJ3" s="78"/>
      <c r="AKK3" s="78"/>
      <c r="AKL3" s="78"/>
      <c r="AKM3" s="78"/>
      <c r="AKN3" s="78"/>
      <c r="AKO3" s="78"/>
      <c r="AKP3" s="78"/>
      <c r="AKQ3" s="78"/>
      <c r="AKR3" s="78"/>
      <c r="AKS3" s="78"/>
      <c r="AKT3" s="78"/>
      <c r="AKU3" s="78"/>
      <c r="AKV3" s="78"/>
      <c r="AKW3" s="78"/>
      <c r="AKX3" s="78"/>
      <c r="AKY3" s="78"/>
      <c r="AKZ3" s="78"/>
      <c r="ALA3" s="78"/>
      <c r="ALB3" s="78"/>
      <c r="ALC3" s="78"/>
      <c r="ALD3" s="78"/>
      <c r="ALE3" s="78"/>
      <c r="ALF3" s="78"/>
      <c r="ALG3" s="78"/>
      <c r="ALH3" s="78"/>
      <c r="ALI3" s="78"/>
      <c r="ALJ3" s="78"/>
      <c r="ALK3" s="78"/>
      <c r="ALL3" s="78"/>
      <c r="ALM3" s="78"/>
      <c r="ALN3" s="78"/>
      <c r="ALO3" s="78"/>
      <c r="ALP3" s="78"/>
      <c r="ALQ3" s="78"/>
      <c r="ALR3" s="78"/>
      <c r="ALS3" s="78"/>
      <c r="ALT3" s="78"/>
      <c r="ALU3" s="78"/>
      <c r="ALV3" s="78"/>
      <c r="ALW3" s="78"/>
      <c r="ALX3" s="78"/>
      <c r="ALY3" s="78"/>
      <c r="ALZ3" s="78"/>
      <c r="AMA3" s="78"/>
      <c r="AMB3" s="78"/>
      <c r="AMC3" s="78"/>
      <c r="AMD3" s="78"/>
      <c r="AME3" s="78"/>
      <c r="AMF3" s="78"/>
      <c r="AMG3" s="78"/>
      <c r="AMH3" s="78"/>
      <c r="AMI3" s="78"/>
      <c r="AMJ3" s="78"/>
      <c r="AMK3" s="78"/>
      <c r="AML3" s="78"/>
      <c r="AMM3" s="78"/>
      <c r="AMN3" s="78"/>
    </row>
    <row r="4" spans="1:1028" s="465" customFormat="1">
      <c r="F4" s="466"/>
      <c r="G4" s="112"/>
      <c r="H4" s="112"/>
      <c r="I4" s="112"/>
      <c r="K4" s="112"/>
      <c r="L4" s="112"/>
      <c r="N4" s="112"/>
      <c r="O4" s="112"/>
    </row>
    <row r="5" spans="1:1028">
      <c r="C5" t="s">
        <v>1491</v>
      </c>
      <c r="D5" t="s">
        <v>470</v>
      </c>
      <c r="E5" t="s">
        <v>1523</v>
      </c>
      <c r="F5" s="466" t="s">
        <v>1491</v>
      </c>
      <c r="G5" s="112" t="s">
        <v>1557</v>
      </c>
      <c r="H5" s="112" t="s">
        <v>1528</v>
      </c>
      <c r="I5" s="112" t="s">
        <v>1524</v>
      </c>
      <c r="K5" s="112" t="s">
        <v>1561</v>
      </c>
      <c r="L5" s="112" t="s">
        <v>1524</v>
      </c>
      <c r="N5" s="112" t="s">
        <v>1562</v>
      </c>
      <c r="O5" s="112" t="s">
        <v>1524</v>
      </c>
      <c r="Q5" s="112" t="s">
        <v>672</v>
      </c>
    </row>
    <row r="6" spans="1:1028">
      <c r="C6" s="350" t="s">
        <v>1457</v>
      </c>
      <c r="D6" s="449" t="s">
        <v>1456</v>
      </c>
      <c r="H6" s="468"/>
      <c r="I6" s="468"/>
      <c r="J6" s="57"/>
      <c r="K6" s="468"/>
      <c r="L6" s="468"/>
      <c r="M6" s="57"/>
      <c r="N6" s="468"/>
      <c r="O6" s="468"/>
    </row>
    <row r="7" spans="1:1028" s="463" customFormat="1">
      <c r="C7" s="350"/>
      <c r="D7" s="350" t="s">
        <v>1457</v>
      </c>
      <c r="E7" s="463" t="s">
        <v>1525</v>
      </c>
      <c r="F7" s="466" t="s">
        <v>1548</v>
      </c>
      <c r="G7" s="112">
        <v>37</v>
      </c>
      <c r="H7" s="468">
        <v>0.39576</v>
      </c>
      <c r="I7" s="468">
        <f t="shared" ref="I7:I9" si="0">H7*$G7</f>
        <v>14.64312</v>
      </c>
      <c r="J7" s="57"/>
      <c r="K7" s="468">
        <v>0.39576</v>
      </c>
      <c r="L7" s="468">
        <f t="shared" ref="L7:L9" si="1">K7*$G7</f>
        <v>14.64312</v>
      </c>
      <c r="M7" s="57"/>
      <c r="N7" s="468">
        <v>0.39576</v>
      </c>
      <c r="O7" s="468">
        <f t="shared" ref="O7:O9" si="2">N7*$G7</f>
        <v>14.64312</v>
      </c>
      <c r="Q7" s="465" t="s">
        <v>673</v>
      </c>
    </row>
    <row r="8" spans="1:1028" s="463" customFormat="1">
      <c r="C8" s="350"/>
      <c r="D8" s="449"/>
      <c r="E8" s="463" t="s">
        <v>1526</v>
      </c>
      <c r="F8" s="466" t="s">
        <v>1547</v>
      </c>
      <c r="G8" s="112">
        <v>1</v>
      </c>
      <c r="H8" s="468">
        <v>6.76</v>
      </c>
      <c r="I8" s="468">
        <f t="shared" si="0"/>
        <v>6.76</v>
      </c>
      <c r="J8" s="57"/>
      <c r="K8" s="468">
        <v>6.76</v>
      </c>
      <c r="L8" s="468">
        <f t="shared" si="1"/>
        <v>6.76</v>
      </c>
      <c r="M8" s="57"/>
      <c r="N8" s="468">
        <v>6.76</v>
      </c>
      <c r="O8" s="468">
        <f t="shared" si="2"/>
        <v>6.76</v>
      </c>
      <c r="Q8" s="465" t="s">
        <v>673</v>
      </c>
    </row>
    <row r="9" spans="1:1028" s="463" customFormat="1" ht="16.5" thickBot="1">
      <c r="C9" s="350"/>
      <c r="D9" s="449"/>
      <c r="E9" s="463" t="s">
        <v>1527</v>
      </c>
      <c r="F9" s="466"/>
      <c r="G9" s="112">
        <v>1</v>
      </c>
      <c r="H9" s="468">
        <v>45</v>
      </c>
      <c r="I9" s="468">
        <f t="shared" si="0"/>
        <v>45</v>
      </c>
      <c r="J9" s="57"/>
      <c r="K9" s="468">
        <v>45</v>
      </c>
      <c r="L9" s="468">
        <f t="shared" si="1"/>
        <v>45</v>
      </c>
      <c r="M9" s="57"/>
      <c r="N9" s="468">
        <v>45</v>
      </c>
      <c r="O9" s="468">
        <f t="shared" si="2"/>
        <v>45</v>
      </c>
      <c r="Q9" s="463" t="s">
        <v>732</v>
      </c>
    </row>
    <row r="10" spans="1:1028" s="465" customFormat="1" ht="16.5" thickBot="1">
      <c r="C10" s="350"/>
      <c r="D10" s="449"/>
      <c r="E10" s="465" t="s">
        <v>73</v>
      </c>
      <c r="F10" s="466"/>
      <c r="G10" s="112"/>
      <c r="H10" s="468"/>
      <c r="I10" s="484">
        <f>SUM(I7:I9)</f>
        <v>66.403120000000001</v>
      </c>
      <c r="J10" s="57"/>
      <c r="K10" s="468"/>
      <c r="L10" s="484">
        <f>SUM(L7:L9)</f>
        <v>66.403120000000001</v>
      </c>
      <c r="M10" s="57"/>
      <c r="N10" s="468"/>
      <c r="O10" s="484">
        <f>SUM(O7:O9)</f>
        <v>66.403120000000001</v>
      </c>
    </row>
    <row r="11" spans="1:1028" s="465" customFormat="1" ht="16.5" thickTop="1">
      <c r="C11" s="350"/>
      <c r="D11" s="449"/>
      <c r="F11" s="466"/>
      <c r="G11" s="112"/>
      <c r="H11" s="468"/>
      <c r="I11" s="468"/>
      <c r="J11" s="57"/>
      <c r="K11" s="468"/>
      <c r="L11" s="468"/>
      <c r="M11" s="57"/>
      <c r="N11" s="468"/>
      <c r="O11" s="468"/>
    </row>
    <row r="12" spans="1:1028">
      <c r="C12" s="350" t="s">
        <v>1459</v>
      </c>
      <c r="D12" s="449" t="s">
        <v>1458</v>
      </c>
      <c r="H12" s="468"/>
      <c r="I12" s="468"/>
      <c r="J12" s="57"/>
      <c r="K12" s="468"/>
      <c r="L12" s="468"/>
      <c r="M12" s="57"/>
      <c r="N12" s="468"/>
      <c r="O12" s="468"/>
    </row>
    <row r="13" spans="1:1028" s="465" customFormat="1" ht="16.5" thickBot="1">
      <c r="C13" s="350"/>
      <c r="D13" s="350" t="s">
        <v>1459</v>
      </c>
      <c r="E13" s="465" t="s">
        <v>1544</v>
      </c>
      <c r="F13" s="466" t="s">
        <v>1545</v>
      </c>
      <c r="G13" s="112">
        <v>1</v>
      </c>
      <c r="H13" s="468">
        <v>19.28</v>
      </c>
      <c r="I13" s="485">
        <f>H13*$G13</f>
        <v>19.28</v>
      </c>
      <c r="J13" s="57"/>
      <c r="K13" s="468">
        <v>19.28</v>
      </c>
      <c r="L13" s="485">
        <f>K13*$G13</f>
        <v>19.28</v>
      </c>
      <c r="M13" s="57"/>
      <c r="N13" s="468">
        <v>19.28</v>
      </c>
      <c r="O13" s="485">
        <f>N13*$G13</f>
        <v>19.28</v>
      </c>
      <c r="Q13" s="465" t="s">
        <v>673</v>
      </c>
    </row>
    <row r="14" spans="1:1028" s="465" customFormat="1" ht="16.5" thickTop="1">
      <c r="C14" s="350"/>
      <c r="D14" s="449"/>
      <c r="F14" s="466"/>
      <c r="G14" s="112"/>
      <c r="H14" s="468"/>
      <c r="I14" s="468"/>
      <c r="J14" s="57"/>
      <c r="K14" s="468"/>
      <c r="L14" s="468"/>
      <c r="M14" s="57"/>
      <c r="N14" s="468"/>
      <c r="O14" s="468"/>
    </row>
    <row r="15" spans="1:1028">
      <c r="C15" s="350" t="s">
        <v>1461</v>
      </c>
      <c r="D15" s="449" t="s">
        <v>1460</v>
      </c>
      <c r="H15" s="468"/>
      <c r="I15" s="468"/>
      <c r="J15" s="57"/>
      <c r="K15" s="468"/>
      <c r="L15" s="468"/>
      <c r="M15" s="57"/>
      <c r="N15" s="468"/>
      <c r="O15" s="468"/>
    </row>
    <row r="16" spans="1:1028" s="463" customFormat="1" ht="16.5" thickBot="1">
      <c r="C16" s="350"/>
      <c r="D16" s="350" t="s">
        <v>1461</v>
      </c>
      <c r="E16" s="463" t="s">
        <v>1544</v>
      </c>
      <c r="F16" s="466" t="s">
        <v>1545</v>
      </c>
      <c r="G16" s="112">
        <v>1</v>
      </c>
      <c r="H16" s="468">
        <v>19.28</v>
      </c>
      <c r="I16" s="485">
        <f>H16*$G16</f>
        <v>19.28</v>
      </c>
      <c r="J16" s="57"/>
      <c r="K16" s="468">
        <v>19.28</v>
      </c>
      <c r="L16" s="485">
        <f>K16*$G16</f>
        <v>19.28</v>
      </c>
      <c r="M16" s="57"/>
      <c r="N16" s="468">
        <v>19.28</v>
      </c>
      <c r="O16" s="485">
        <f>N16*$G16</f>
        <v>19.28</v>
      </c>
      <c r="Q16" s="463" t="s">
        <v>673</v>
      </c>
    </row>
    <row r="17" spans="2:17" s="465" customFormat="1" ht="16.5" thickTop="1">
      <c r="C17" s="350"/>
      <c r="D17" s="449"/>
      <c r="F17" s="466"/>
      <c r="G17" s="112"/>
      <c r="H17" s="468"/>
      <c r="I17" s="468"/>
      <c r="J17" s="57"/>
      <c r="K17" s="468"/>
      <c r="L17" s="468"/>
      <c r="M17" s="57"/>
      <c r="N17" s="468"/>
      <c r="O17" s="468"/>
    </row>
    <row r="18" spans="2:17">
      <c r="C18" s="352" t="s">
        <v>1480</v>
      </c>
      <c r="D18" s="352" t="s">
        <v>430</v>
      </c>
      <c r="H18" s="468"/>
      <c r="I18" s="468"/>
      <c r="J18" s="57"/>
      <c r="K18" s="468"/>
      <c r="L18" s="468"/>
      <c r="M18" s="57"/>
      <c r="N18" s="468"/>
      <c r="O18" s="468"/>
    </row>
    <row r="19" spans="2:17" s="463" customFormat="1" ht="16.5" thickBot="1">
      <c r="C19" s="350"/>
      <c r="D19" s="352" t="s">
        <v>1480</v>
      </c>
      <c r="E19" s="463" t="s">
        <v>1546</v>
      </c>
      <c r="F19" s="466"/>
      <c r="G19" s="112">
        <v>1</v>
      </c>
      <c r="H19" s="468">
        <v>160</v>
      </c>
      <c r="I19" s="485">
        <f>H19*$G19</f>
        <v>160</v>
      </c>
      <c r="J19" s="57"/>
      <c r="K19" s="468">
        <v>160</v>
      </c>
      <c r="L19" s="485">
        <f>K19*$G19</f>
        <v>160</v>
      </c>
      <c r="M19" s="57"/>
      <c r="N19" s="468">
        <v>160</v>
      </c>
      <c r="O19" s="485">
        <f>N19*$G19</f>
        <v>160</v>
      </c>
      <c r="Q19" s="463" t="s">
        <v>761</v>
      </c>
    </row>
    <row r="20" spans="2:17" s="463" customFormat="1" ht="16.5" thickTop="1">
      <c r="B20" s="463" t="s">
        <v>1529</v>
      </c>
      <c r="F20" s="466"/>
      <c r="G20" s="112"/>
      <c r="H20" s="468"/>
      <c r="I20" s="468"/>
      <c r="J20" s="57"/>
      <c r="K20" s="468"/>
      <c r="L20" s="468"/>
      <c r="M20" s="57"/>
      <c r="N20" s="468"/>
      <c r="O20" s="468"/>
    </row>
    <row r="21" spans="2:17">
      <c r="C21" s="350" t="s">
        <v>1463</v>
      </c>
      <c r="D21" s="449" t="s">
        <v>1462</v>
      </c>
      <c r="H21" s="468"/>
      <c r="I21" s="468"/>
      <c r="J21" s="57"/>
      <c r="K21" s="468"/>
      <c r="L21" s="468"/>
      <c r="M21" s="57"/>
      <c r="N21" s="468"/>
      <c r="O21" s="468"/>
    </row>
    <row r="22" spans="2:17" s="463" customFormat="1">
      <c r="C22" s="350"/>
      <c r="D22" s="350" t="s">
        <v>1463</v>
      </c>
      <c r="E22" s="463" t="s">
        <v>1525</v>
      </c>
      <c r="F22" s="466" t="s">
        <v>1550</v>
      </c>
      <c r="G22" s="112">
        <v>12</v>
      </c>
      <c r="H22" s="468">
        <v>0.17460000000000001</v>
      </c>
      <c r="I22" s="468">
        <f t="shared" ref="I22:I24" si="3">H22*$G22</f>
        <v>2.0952000000000002</v>
      </c>
      <c r="J22" s="57"/>
      <c r="K22" s="468">
        <v>0.17460000000000001</v>
      </c>
      <c r="L22" s="468">
        <f t="shared" ref="L22:L24" si="4">K22*$G22</f>
        <v>2.0952000000000002</v>
      </c>
      <c r="M22" s="57"/>
      <c r="N22" s="468">
        <v>0.17460000000000001</v>
      </c>
      <c r="O22" s="468">
        <f t="shared" ref="O22:O24" si="5">N22*$G22</f>
        <v>2.0952000000000002</v>
      </c>
      <c r="Q22" s="463" t="s">
        <v>673</v>
      </c>
    </row>
    <row r="23" spans="2:17" s="463" customFormat="1">
      <c r="C23" s="350"/>
      <c r="D23" s="449"/>
      <c r="E23" s="463" t="s">
        <v>1526</v>
      </c>
      <c r="F23" s="466" t="s">
        <v>1549</v>
      </c>
      <c r="G23" s="112">
        <v>2</v>
      </c>
      <c r="H23" s="468">
        <v>0.84499999999999997</v>
      </c>
      <c r="I23" s="468">
        <f t="shared" si="3"/>
        <v>1.69</v>
      </c>
      <c r="J23" s="57"/>
      <c r="K23" s="468">
        <v>0.72889999999999999</v>
      </c>
      <c r="L23" s="468">
        <f t="shared" si="4"/>
        <v>1.4578</v>
      </c>
      <c r="M23" s="57"/>
      <c r="N23" s="468">
        <v>0.72889999999999999</v>
      </c>
      <c r="O23" s="468">
        <f t="shared" si="5"/>
        <v>1.4578</v>
      </c>
      <c r="Q23" s="463" t="s">
        <v>673</v>
      </c>
    </row>
    <row r="24" spans="2:17" s="463" customFormat="1" ht="16.5" thickBot="1">
      <c r="C24" s="350"/>
      <c r="D24" s="449"/>
      <c r="E24" s="463" t="s">
        <v>1527</v>
      </c>
      <c r="F24" s="482" t="s">
        <v>1551</v>
      </c>
      <c r="G24" s="112">
        <v>1</v>
      </c>
      <c r="H24" s="468">
        <v>10.5</v>
      </c>
      <c r="I24" s="468">
        <f t="shared" si="3"/>
        <v>10.5</v>
      </c>
      <c r="J24" s="57"/>
      <c r="K24" s="468">
        <v>10.5</v>
      </c>
      <c r="L24" s="468">
        <f t="shared" si="4"/>
        <v>10.5</v>
      </c>
      <c r="M24" s="57"/>
      <c r="N24" s="468">
        <v>10.5</v>
      </c>
      <c r="O24" s="468">
        <f t="shared" si="5"/>
        <v>10.5</v>
      </c>
      <c r="Q24" s="465" t="s">
        <v>673</v>
      </c>
    </row>
    <row r="25" spans="2:17" s="465" customFormat="1" ht="16.5" thickBot="1">
      <c r="C25" s="350"/>
      <c r="D25" s="449"/>
      <c r="E25" s="465" t="s">
        <v>73</v>
      </c>
      <c r="F25" s="482"/>
      <c r="G25" s="112"/>
      <c r="H25" s="468"/>
      <c r="I25" s="484">
        <f>SUM(I22:I24)</f>
        <v>14.2852</v>
      </c>
      <c r="J25" s="57"/>
      <c r="K25" s="468"/>
      <c r="L25" s="484">
        <f>SUM(L22:L24)</f>
        <v>14.053000000000001</v>
      </c>
      <c r="M25" s="57"/>
      <c r="N25" s="468"/>
      <c r="O25" s="484">
        <f>SUM(O22:O24)</f>
        <v>14.053000000000001</v>
      </c>
    </row>
    <row r="26" spans="2:17" s="465" customFormat="1" ht="16.5" thickTop="1">
      <c r="C26" s="350"/>
      <c r="D26" s="449"/>
      <c r="F26" s="482"/>
      <c r="G26" s="112"/>
      <c r="H26" s="468"/>
      <c r="I26" s="468"/>
      <c r="J26" s="57"/>
      <c r="K26" s="468"/>
      <c r="L26" s="468"/>
      <c r="M26" s="57"/>
      <c r="N26" s="468"/>
      <c r="O26" s="468"/>
    </row>
    <row r="27" spans="2:17">
      <c r="C27" s="350" t="s">
        <v>1465</v>
      </c>
      <c r="D27" s="449" t="s">
        <v>1464</v>
      </c>
      <c r="H27" s="468"/>
      <c r="I27" s="468"/>
      <c r="J27" s="57"/>
      <c r="K27" s="468"/>
      <c r="L27" s="468"/>
      <c r="M27" s="57"/>
      <c r="N27" s="468"/>
      <c r="O27" s="468"/>
    </row>
    <row r="28" spans="2:17" s="463" customFormat="1" ht="16.5" thickBot="1">
      <c r="C28" s="350"/>
      <c r="D28" s="350" t="s">
        <v>1465</v>
      </c>
      <c r="E28" s="463" t="s">
        <v>1527</v>
      </c>
      <c r="F28" s="466" t="s">
        <v>1553</v>
      </c>
      <c r="G28" s="112">
        <v>1</v>
      </c>
      <c r="H28" s="468">
        <v>21.32</v>
      </c>
      <c r="I28" s="485">
        <f>H28*$G28</f>
        <v>21.32</v>
      </c>
      <c r="J28" s="57"/>
      <c r="K28" s="468">
        <v>7.21</v>
      </c>
      <c r="L28" s="485">
        <f>K28</f>
        <v>7.21</v>
      </c>
      <c r="M28" s="57"/>
      <c r="N28" s="468">
        <v>5.48</v>
      </c>
      <c r="O28" s="485">
        <f>N28</f>
        <v>5.48</v>
      </c>
      <c r="Q28" s="463" t="s">
        <v>1532</v>
      </c>
    </row>
    <row r="29" spans="2:17" s="465" customFormat="1" ht="16.5" thickTop="1">
      <c r="C29" s="350"/>
      <c r="D29" s="449"/>
      <c r="F29" s="466"/>
      <c r="G29" s="112"/>
      <c r="H29" s="468"/>
      <c r="I29" s="468"/>
      <c r="J29" s="57"/>
      <c r="K29" s="468"/>
      <c r="L29" s="468"/>
      <c r="M29" s="57"/>
      <c r="N29" s="468"/>
      <c r="O29" s="468"/>
    </row>
    <row r="30" spans="2:17">
      <c r="C30" s="350" t="s">
        <v>1467</v>
      </c>
      <c r="D30" s="449" t="s">
        <v>1466</v>
      </c>
      <c r="H30" s="468"/>
      <c r="I30" s="468"/>
      <c r="J30" s="57"/>
      <c r="K30" s="468"/>
      <c r="L30" s="468"/>
      <c r="M30" s="57"/>
      <c r="N30" s="468"/>
      <c r="O30" s="468"/>
    </row>
    <row r="31" spans="2:17" s="463" customFormat="1" ht="16.5" thickBot="1">
      <c r="C31" s="350"/>
      <c r="D31" s="350" t="s">
        <v>1467</v>
      </c>
      <c r="E31" s="463" t="s">
        <v>1527</v>
      </c>
      <c r="F31" s="466" t="s">
        <v>1553</v>
      </c>
      <c r="G31" s="112">
        <v>1</v>
      </c>
      <c r="H31" s="468">
        <v>21.32</v>
      </c>
      <c r="I31" s="485">
        <f>H31*$G31</f>
        <v>21.32</v>
      </c>
      <c r="J31" s="57"/>
      <c r="K31" s="468">
        <v>7.21</v>
      </c>
      <c r="L31" s="485">
        <f>K31</f>
        <v>7.21</v>
      </c>
      <c r="M31" s="57"/>
      <c r="N31" s="468">
        <v>5.48</v>
      </c>
      <c r="O31" s="485">
        <f>N31</f>
        <v>5.48</v>
      </c>
      <c r="Q31" s="465" t="s">
        <v>1532</v>
      </c>
    </row>
    <row r="32" spans="2:17" s="465" customFormat="1" ht="16.5" thickTop="1">
      <c r="C32" s="350"/>
      <c r="D32" s="449"/>
      <c r="F32" s="466"/>
      <c r="G32" s="112"/>
      <c r="H32" s="468"/>
      <c r="I32" s="468"/>
      <c r="J32" s="57"/>
      <c r="K32" s="468"/>
      <c r="L32" s="468"/>
      <c r="M32" s="57"/>
      <c r="N32" s="468"/>
      <c r="O32" s="468"/>
    </row>
    <row r="33" spans="3:17">
      <c r="C33" s="350" t="s">
        <v>1469</v>
      </c>
      <c r="D33" s="449" t="s">
        <v>1468</v>
      </c>
      <c r="H33" s="468"/>
      <c r="I33" s="468"/>
      <c r="J33" s="57"/>
      <c r="K33" s="468"/>
      <c r="L33" s="468"/>
      <c r="M33" s="57"/>
      <c r="N33" s="468"/>
      <c r="O33" s="468"/>
    </row>
    <row r="34" spans="3:17" s="463" customFormat="1">
      <c r="C34" s="350"/>
      <c r="D34" s="350" t="s">
        <v>1469</v>
      </c>
      <c r="E34" s="463" t="s">
        <v>1534</v>
      </c>
      <c r="F34" s="466" t="s">
        <v>1541</v>
      </c>
      <c r="G34" s="112">
        <v>1</v>
      </c>
      <c r="H34" s="468">
        <v>3.08</v>
      </c>
      <c r="I34" s="468">
        <f>H34*$G34</f>
        <v>3.08</v>
      </c>
      <c r="J34" s="57"/>
      <c r="K34" s="468">
        <v>3.08</v>
      </c>
      <c r="L34" s="468">
        <f t="shared" ref="L34:L39" si="6">K34*$G34</f>
        <v>3.08</v>
      </c>
      <c r="M34" s="57"/>
      <c r="N34" s="468">
        <v>0.63</v>
      </c>
      <c r="O34" s="468">
        <f t="shared" ref="O34:O39" si="7">N34*$G34</f>
        <v>0.63</v>
      </c>
    </row>
    <row r="35" spans="3:17" s="465" customFormat="1">
      <c r="C35" s="350"/>
      <c r="D35" s="449"/>
      <c r="E35" s="465" t="s">
        <v>1539</v>
      </c>
      <c r="F35" s="466" t="s">
        <v>1542</v>
      </c>
      <c r="G35" s="112">
        <v>1</v>
      </c>
      <c r="H35" s="468">
        <v>3</v>
      </c>
      <c r="I35" s="468">
        <f>H35*$G35</f>
        <v>3</v>
      </c>
      <c r="J35" s="57"/>
      <c r="K35" s="468">
        <v>3</v>
      </c>
      <c r="L35" s="468">
        <f>K35*$G35</f>
        <v>3</v>
      </c>
      <c r="M35" s="57"/>
      <c r="N35" s="468">
        <v>0.63</v>
      </c>
      <c r="O35" s="468">
        <f>N35*$G35</f>
        <v>0.63</v>
      </c>
    </row>
    <row r="36" spans="3:17" s="463" customFormat="1">
      <c r="C36" s="350"/>
      <c r="D36" s="449"/>
      <c r="E36" s="463" t="s">
        <v>1526</v>
      </c>
      <c r="F36" s="466" t="s">
        <v>1536</v>
      </c>
      <c r="G36" s="112">
        <v>1</v>
      </c>
      <c r="H36" s="468">
        <v>0.82</v>
      </c>
      <c r="I36" s="468">
        <f t="shared" ref="I36:I39" si="8">H36*$G36</f>
        <v>0.82</v>
      </c>
      <c r="J36" s="57"/>
      <c r="K36" s="468">
        <v>0.82</v>
      </c>
      <c r="L36" s="468">
        <f t="shared" si="6"/>
        <v>0.82</v>
      </c>
      <c r="M36" s="57"/>
      <c r="N36" s="468">
        <v>0.57999999999999996</v>
      </c>
      <c r="O36" s="468">
        <f t="shared" si="7"/>
        <v>0.57999999999999996</v>
      </c>
      <c r="Q36" s="465" t="s">
        <v>916</v>
      </c>
    </row>
    <row r="37" spans="3:17" s="465" customFormat="1">
      <c r="C37" s="350"/>
      <c r="D37" s="449"/>
      <c r="E37" s="465" t="s">
        <v>1526</v>
      </c>
      <c r="F37" s="483" t="s">
        <v>1537</v>
      </c>
      <c r="G37" s="112">
        <v>1</v>
      </c>
      <c r="H37" s="468">
        <v>1.0900000000000001</v>
      </c>
      <c r="I37" s="468">
        <f t="shared" si="8"/>
        <v>1.0900000000000001</v>
      </c>
      <c r="J37" s="57"/>
      <c r="K37" s="468">
        <v>1.0900000000000001</v>
      </c>
      <c r="L37" s="468">
        <f t="shared" si="6"/>
        <v>1.0900000000000001</v>
      </c>
      <c r="M37" s="57"/>
      <c r="N37" s="468">
        <v>0.85</v>
      </c>
      <c r="O37" s="468">
        <f t="shared" si="7"/>
        <v>0.85</v>
      </c>
      <c r="Q37" s="465" t="s">
        <v>916</v>
      </c>
    </row>
    <row r="38" spans="3:17" s="463" customFormat="1">
      <c r="C38" s="350"/>
      <c r="D38" s="449"/>
      <c r="E38" s="463" t="s">
        <v>1527</v>
      </c>
      <c r="F38" s="466"/>
      <c r="G38" s="112">
        <v>1</v>
      </c>
      <c r="H38" s="468">
        <v>17.28</v>
      </c>
      <c r="I38" s="468">
        <f t="shared" si="8"/>
        <v>17.28</v>
      </c>
      <c r="J38" s="57"/>
      <c r="K38" s="468">
        <v>13.04</v>
      </c>
      <c r="L38" s="468">
        <f t="shared" si="6"/>
        <v>13.04</v>
      </c>
      <c r="M38" s="57"/>
      <c r="N38" s="468">
        <v>13.04</v>
      </c>
      <c r="O38" s="468">
        <f t="shared" si="7"/>
        <v>13.04</v>
      </c>
      <c r="Q38" s="463" t="s">
        <v>916</v>
      </c>
    </row>
    <row r="39" spans="3:17" s="463" customFormat="1" ht="16.5" thickBot="1">
      <c r="C39" s="350"/>
      <c r="D39" s="449"/>
      <c r="E39" s="463" t="s">
        <v>90</v>
      </c>
      <c r="F39" s="466"/>
      <c r="G39" s="112">
        <v>1</v>
      </c>
      <c r="H39" s="468">
        <v>38.58</v>
      </c>
      <c r="I39" s="468">
        <f t="shared" si="8"/>
        <v>38.58</v>
      </c>
      <c r="J39" s="57"/>
      <c r="K39" s="468">
        <v>28.67</v>
      </c>
      <c r="L39" s="468">
        <f t="shared" si="6"/>
        <v>28.67</v>
      </c>
      <c r="M39" s="57"/>
      <c r="N39" s="468">
        <v>28.67</v>
      </c>
      <c r="O39" s="468">
        <f t="shared" si="7"/>
        <v>28.67</v>
      </c>
      <c r="Q39" s="465" t="s">
        <v>1533</v>
      </c>
    </row>
    <row r="40" spans="3:17" s="465" customFormat="1" ht="16.5" thickBot="1">
      <c r="C40" s="350"/>
      <c r="D40" s="449"/>
      <c r="E40" s="465" t="s">
        <v>73</v>
      </c>
      <c r="F40" s="466"/>
      <c r="G40" s="112"/>
      <c r="H40" s="468"/>
      <c r="I40" s="484">
        <f>SUM(I34:I39)</f>
        <v>63.85</v>
      </c>
      <c r="J40" s="57"/>
      <c r="K40" s="468"/>
      <c r="L40" s="484">
        <f>SUM(L34:L39)</f>
        <v>49.7</v>
      </c>
      <c r="M40" s="57"/>
      <c r="N40" s="468"/>
      <c r="O40" s="484">
        <f>SUM(O34:O39)</f>
        <v>44.4</v>
      </c>
    </row>
    <row r="41" spans="3:17" s="465" customFormat="1" ht="16.5" thickTop="1">
      <c r="C41" s="350"/>
      <c r="D41" s="449"/>
      <c r="F41" s="466"/>
      <c r="G41" s="112"/>
      <c r="H41" s="468"/>
      <c r="I41" s="468"/>
      <c r="J41" s="57"/>
      <c r="K41" s="468"/>
      <c r="L41" s="468"/>
      <c r="M41" s="57"/>
      <c r="N41" s="468"/>
      <c r="O41" s="468"/>
    </row>
    <row r="42" spans="3:17">
      <c r="C42" s="350" t="s">
        <v>1471</v>
      </c>
      <c r="D42" s="449" t="s">
        <v>1470</v>
      </c>
      <c r="H42" s="468"/>
      <c r="I42" s="468"/>
      <c r="J42" s="57"/>
      <c r="K42" s="468"/>
      <c r="L42" s="468"/>
      <c r="M42" s="57"/>
      <c r="N42" s="468"/>
      <c r="O42" s="468"/>
    </row>
    <row r="43" spans="3:17" s="465" customFormat="1">
      <c r="C43" s="350"/>
      <c r="D43" s="350" t="s">
        <v>1471</v>
      </c>
      <c r="E43" s="465" t="s">
        <v>1540</v>
      </c>
      <c r="F43" s="466" t="s">
        <v>1535</v>
      </c>
      <c r="G43" s="112">
        <v>1</v>
      </c>
      <c r="H43" s="468">
        <v>3.08</v>
      </c>
      <c r="I43" s="468">
        <f>H43*$G43</f>
        <v>3.08</v>
      </c>
      <c r="J43" s="57"/>
      <c r="K43" s="468">
        <v>3.08</v>
      </c>
      <c r="L43" s="468">
        <f t="shared" ref="L43:L48" si="9">K43*$G43</f>
        <v>3.08</v>
      </c>
      <c r="M43" s="57"/>
      <c r="N43" s="468">
        <v>0.63</v>
      </c>
      <c r="O43" s="468">
        <f t="shared" ref="O43:O48" si="10">N43*$G43</f>
        <v>0.63</v>
      </c>
    </row>
    <row r="44" spans="3:17" s="465" customFormat="1">
      <c r="C44" s="350"/>
      <c r="D44" s="449"/>
      <c r="E44" s="465" t="s">
        <v>1539</v>
      </c>
      <c r="F44" s="466" t="s">
        <v>1538</v>
      </c>
      <c r="G44" s="112">
        <v>1</v>
      </c>
      <c r="H44" s="468">
        <v>3</v>
      </c>
      <c r="I44" s="468">
        <f>H44*$G44</f>
        <v>3</v>
      </c>
      <c r="J44" s="57"/>
      <c r="K44" s="468">
        <v>3</v>
      </c>
      <c r="L44" s="468">
        <f>K44*$G44</f>
        <v>3</v>
      </c>
      <c r="M44" s="57"/>
      <c r="N44" s="468">
        <v>0.63</v>
      </c>
      <c r="O44" s="468">
        <f>N44*$G44</f>
        <v>0.63</v>
      </c>
    </row>
    <row r="45" spans="3:17" s="465" customFormat="1">
      <c r="C45" s="350"/>
      <c r="D45" s="449"/>
      <c r="E45" s="465" t="s">
        <v>1526</v>
      </c>
      <c r="F45" s="466" t="s">
        <v>1536</v>
      </c>
      <c r="G45" s="112">
        <v>1</v>
      </c>
      <c r="H45" s="468">
        <v>0.82</v>
      </c>
      <c r="I45" s="468">
        <f t="shared" ref="I45:I48" si="11">H45*$G45</f>
        <v>0.82</v>
      </c>
      <c r="J45" s="57"/>
      <c r="K45" s="468">
        <v>0.82</v>
      </c>
      <c r="L45" s="468">
        <f t="shared" si="9"/>
        <v>0.82</v>
      </c>
      <c r="M45" s="57"/>
      <c r="N45" s="468">
        <v>0.57999999999999996</v>
      </c>
      <c r="O45" s="468">
        <f t="shared" si="10"/>
        <v>0.57999999999999996</v>
      </c>
    </row>
    <row r="46" spans="3:17" s="465" customFormat="1">
      <c r="C46" s="350"/>
      <c r="D46" s="449"/>
      <c r="E46" s="465" t="s">
        <v>1526</v>
      </c>
      <c r="F46" s="483" t="s">
        <v>1537</v>
      </c>
      <c r="G46" s="112">
        <v>1</v>
      </c>
      <c r="H46" s="468">
        <v>1.0900000000000001</v>
      </c>
      <c r="I46" s="468">
        <f t="shared" si="11"/>
        <v>1.0900000000000001</v>
      </c>
      <c r="J46" s="57"/>
      <c r="K46" s="468">
        <v>1.0900000000000001</v>
      </c>
      <c r="L46" s="468">
        <f t="shared" si="9"/>
        <v>1.0900000000000001</v>
      </c>
      <c r="M46" s="57"/>
      <c r="N46" s="468">
        <v>0.85</v>
      </c>
      <c r="O46" s="468">
        <f t="shared" si="10"/>
        <v>0.85</v>
      </c>
    </row>
    <row r="47" spans="3:17" s="465" customFormat="1">
      <c r="C47" s="350"/>
      <c r="D47" s="449"/>
      <c r="E47" s="465" t="s">
        <v>1527</v>
      </c>
      <c r="F47" s="466"/>
      <c r="G47" s="112">
        <v>1</v>
      </c>
      <c r="H47" s="468">
        <v>17.28</v>
      </c>
      <c r="I47" s="468">
        <f t="shared" si="11"/>
        <v>17.28</v>
      </c>
      <c r="J47" s="57"/>
      <c r="K47" s="468">
        <v>13.04</v>
      </c>
      <c r="L47" s="468">
        <f t="shared" si="9"/>
        <v>13.04</v>
      </c>
      <c r="M47" s="57"/>
      <c r="N47" s="468">
        <v>13.04</v>
      </c>
      <c r="O47" s="468">
        <f t="shared" si="10"/>
        <v>13.04</v>
      </c>
      <c r="Q47" s="465" t="s">
        <v>916</v>
      </c>
    </row>
    <row r="48" spans="3:17" s="465" customFormat="1" ht="16.5" thickBot="1">
      <c r="C48" s="350"/>
      <c r="D48" s="449"/>
      <c r="E48" s="465" t="s">
        <v>90</v>
      </c>
      <c r="F48" s="466"/>
      <c r="G48" s="112">
        <v>1</v>
      </c>
      <c r="H48" s="468">
        <v>38.58</v>
      </c>
      <c r="I48" s="468">
        <f t="shared" si="11"/>
        <v>38.58</v>
      </c>
      <c r="J48" s="57"/>
      <c r="K48" s="468">
        <v>28.67</v>
      </c>
      <c r="L48" s="468">
        <f t="shared" si="9"/>
        <v>28.67</v>
      </c>
      <c r="M48" s="57"/>
      <c r="N48" s="468">
        <v>28.67</v>
      </c>
      <c r="O48" s="468">
        <f t="shared" si="10"/>
        <v>28.67</v>
      </c>
      <c r="Q48" s="465" t="s">
        <v>1533</v>
      </c>
    </row>
    <row r="49" spans="3:17" s="465" customFormat="1" ht="16.5" thickBot="1">
      <c r="C49" s="350"/>
      <c r="D49" s="449"/>
      <c r="E49" s="465" t="s">
        <v>73</v>
      </c>
      <c r="F49" s="466"/>
      <c r="G49" s="112"/>
      <c r="H49" s="468"/>
      <c r="I49" s="484">
        <f>SUM(I43:I48)</f>
        <v>63.85</v>
      </c>
      <c r="J49" s="57"/>
      <c r="K49" s="468"/>
      <c r="L49" s="484">
        <f>SUM(L43:L48)</f>
        <v>49.7</v>
      </c>
      <c r="M49" s="57"/>
      <c r="N49" s="468"/>
      <c r="O49" s="484">
        <f>SUM(O43:O48)</f>
        <v>44.4</v>
      </c>
    </row>
    <row r="50" spans="3:17" s="465" customFormat="1" ht="16.5" thickTop="1">
      <c r="C50" s="350"/>
      <c r="D50" s="449"/>
      <c r="F50" s="466"/>
      <c r="G50" s="112"/>
      <c r="H50" s="468"/>
      <c r="I50" s="468"/>
      <c r="J50" s="57"/>
      <c r="K50" s="468"/>
      <c r="L50" s="468"/>
      <c r="M50" s="57"/>
      <c r="N50" s="468"/>
      <c r="O50" s="468"/>
    </row>
    <row r="51" spans="3:17">
      <c r="C51" s="350" t="s">
        <v>1473</v>
      </c>
      <c r="D51" s="449" t="s">
        <v>1472</v>
      </c>
      <c r="H51" s="468"/>
      <c r="I51" s="468"/>
      <c r="J51" s="57"/>
      <c r="K51" s="468"/>
      <c r="L51" s="468"/>
      <c r="M51" s="57"/>
      <c r="N51" s="468"/>
      <c r="O51" s="468"/>
    </row>
    <row r="52" spans="3:17" s="463" customFormat="1">
      <c r="C52" s="350"/>
      <c r="D52" s="350" t="s">
        <v>1473</v>
      </c>
      <c r="E52" s="463" t="s">
        <v>1526</v>
      </c>
      <c r="F52" s="482" t="s">
        <v>1531</v>
      </c>
      <c r="G52" s="112">
        <v>4</v>
      </c>
      <c r="H52" s="468">
        <v>12.63598</v>
      </c>
      <c r="I52" s="468">
        <f>H52*$G52</f>
        <v>50.54392</v>
      </c>
      <c r="J52" s="57"/>
      <c r="K52" s="468">
        <v>12.63598</v>
      </c>
      <c r="L52" s="468">
        <f t="shared" ref="L52:L55" si="12">K52*$G52</f>
        <v>50.54392</v>
      </c>
      <c r="M52" s="57"/>
      <c r="N52" s="468">
        <v>12.39907</v>
      </c>
      <c r="O52" s="468">
        <f t="shared" ref="O52:O55" si="13">N52*$G52</f>
        <v>49.59628</v>
      </c>
      <c r="Q52" s="465" t="s">
        <v>916</v>
      </c>
    </row>
    <row r="53" spans="3:17" s="463" customFormat="1">
      <c r="C53" s="350"/>
      <c r="D53" s="449"/>
      <c r="E53" s="463" t="s">
        <v>1526</v>
      </c>
      <c r="F53" s="483" t="s">
        <v>1543</v>
      </c>
      <c r="G53" s="112">
        <v>16</v>
      </c>
      <c r="H53" s="468">
        <v>1.37</v>
      </c>
      <c r="I53" s="468">
        <f t="shared" ref="I53:I55" si="14">H53*$G53</f>
        <v>21.92</v>
      </c>
      <c r="J53" s="57"/>
      <c r="K53" s="468">
        <v>1.37</v>
      </c>
      <c r="L53" s="468">
        <f t="shared" si="12"/>
        <v>21.92</v>
      </c>
      <c r="M53" s="57"/>
      <c r="N53" s="468">
        <v>0.69</v>
      </c>
      <c r="O53" s="468">
        <f t="shared" si="13"/>
        <v>11.04</v>
      </c>
      <c r="Q53" s="465" t="s">
        <v>916</v>
      </c>
    </row>
    <row r="54" spans="3:17" s="463" customFormat="1">
      <c r="C54" s="350"/>
      <c r="D54" s="449"/>
      <c r="E54" s="463" t="s">
        <v>1530</v>
      </c>
      <c r="F54" s="466"/>
      <c r="G54" s="112">
        <v>1</v>
      </c>
      <c r="H54" s="468">
        <v>10</v>
      </c>
      <c r="I54" s="468">
        <f t="shared" si="14"/>
        <v>10</v>
      </c>
      <c r="J54" s="57"/>
      <c r="K54" s="468">
        <v>5</v>
      </c>
      <c r="L54" s="468">
        <f t="shared" si="12"/>
        <v>5</v>
      </c>
      <c r="M54" s="57"/>
      <c r="N54" s="468">
        <v>5</v>
      </c>
      <c r="O54" s="468">
        <f t="shared" si="13"/>
        <v>5</v>
      </c>
    </row>
    <row r="55" spans="3:17" s="465" customFormat="1" ht="16.5" thickBot="1">
      <c r="C55" s="350"/>
      <c r="D55" s="449"/>
      <c r="E55" s="465" t="s">
        <v>731</v>
      </c>
      <c r="F55" s="466"/>
      <c r="G55" s="112">
        <v>1</v>
      </c>
      <c r="H55" s="468">
        <v>20</v>
      </c>
      <c r="I55" s="468">
        <f t="shared" si="14"/>
        <v>20</v>
      </c>
      <c r="J55" s="57"/>
      <c r="K55" s="468">
        <v>15</v>
      </c>
      <c r="L55" s="468">
        <f t="shared" si="12"/>
        <v>15</v>
      </c>
      <c r="M55" s="57"/>
      <c r="N55" s="468">
        <v>10</v>
      </c>
      <c r="O55" s="468">
        <f t="shared" si="13"/>
        <v>10</v>
      </c>
    </row>
    <row r="56" spans="3:17" s="465" customFormat="1" ht="16.5" thickBot="1">
      <c r="C56" s="350"/>
      <c r="D56" s="449"/>
      <c r="E56" s="465" t="s">
        <v>73</v>
      </c>
      <c r="F56" s="466"/>
      <c r="G56" s="112"/>
      <c r="H56" s="468"/>
      <c r="I56" s="484">
        <f>SUM(I51:I55)</f>
        <v>102.46392</v>
      </c>
      <c r="J56" s="57"/>
      <c r="K56" s="468"/>
      <c r="L56" s="484">
        <f>SUM(L51:L55)</f>
        <v>92.463920000000002</v>
      </c>
      <c r="M56" s="57"/>
      <c r="N56" s="468"/>
      <c r="O56" s="484">
        <f>SUM(O51:O55)</f>
        <v>75.636279999999999</v>
      </c>
    </row>
    <row r="57" spans="3:17" s="465" customFormat="1" ht="16.5" thickTop="1">
      <c r="C57" s="350"/>
      <c r="D57" s="449"/>
      <c r="F57" s="466"/>
      <c r="G57" s="112"/>
      <c r="H57" s="468"/>
      <c r="I57" s="468"/>
      <c r="J57" s="57"/>
      <c r="K57" s="468"/>
      <c r="L57" s="468"/>
      <c r="M57" s="57"/>
      <c r="N57" s="468"/>
      <c r="O57" s="468"/>
    </row>
    <row r="58" spans="3:17">
      <c r="C58" s="350" t="s">
        <v>1475</v>
      </c>
      <c r="D58" s="449" t="s">
        <v>1474</v>
      </c>
      <c r="H58" s="468"/>
      <c r="I58" s="468"/>
      <c r="J58" s="57"/>
      <c r="K58" s="468"/>
      <c r="L58" s="468"/>
      <c r="M58" s="57"/>
      <c r="N58" s="468"/>
      <c r="O58" s="468"/>
    </row>
    <row r="59" spans="3:17" s="463" customFormat="1">
      <c r="C59" s="350"/>
      <c r="D59" s="350" t="s">
        <v>1475</v>
      </c>
      <c r="E59" s="465" t="s">
        <v>1526</v>
      </c>
      <c r="F59" s="482" t="s">
        <v>1531</v>
      </c>
      <c r="G59" s="112">
        <v>4</v>
      </c>
      <c r="H59" s="468">
        <v>12.63598</v>
      </c>
      <c r="I59" s="468">
        <f t="shared" ref="I59:I62" si="15">H59*$G59</f>
        <v>50.54392</v>
      </c>
      <c r="J59" s="57"/>
      <c r="K59" s="468">
        <v>12.63598</v>
      </c>
      <c r="L59" s="468">
        <f t="shared" ref="L59:L62" si="16">K59*$G59</f>
        <v>50.54392</v>
      </c>
      <c r="M59" s="57"/>
      <c r="N59" s="468">
        <v>12.39907</v>
      </c>
      <c r="O59" s="468">
        <f t="shared" ref="O59:O62" si="17">N59*$G59</f>
        <v>49.59628</v>
      </c>
      <c r="Q59" s="465" t="s">
        <v>916</v>
      </c>
    </row>
    <row r="60" spans="3:17" s="463" customFormat="1">
      <c r="C60" s="350"/>
      <c r="D60" s="449"/>
      <c r="E60" s="465" t="s">
        <v>1526</v>
      </c>
      <c r="F60" s="466"/>
      <c r="G60" s="112">
        <v>16</v>
      </c>
      <c r="H60" s="468">
        <v>1.0900000000000001</v>
      </c>
      <c r="I60" s="468">
        <f t="shared" si="15"/>
        <v>17.440000000000001</v>
      </c>
      <c r="J60" s="57"/>
      <c r="K60" s="468">
        <v>1.0900000000000001</v>
      </c>
      <c r="L60" s="468">
        <f t="shared" si="16"/>
        <v>17.440000000000001</v>
      </c>
      <c r="M60" s="57"/>
      <c r="N60" s="468">
        <v>0.85</v>
      </c>
      <c r="O60" s="468">
        <f t="shared" si="17"/>
        <v>13.6</v>
      </c>
      <c r="Q60" s="465" t="s">
        <v>916</v>
      </c>
    </row>
    <row r="61" spans="3:17" s="463" customFormat="1">
      <c r="C61" s="350"/>
      <c r="D61" s="449"/>
      <c r="E61" s="465" t="s">
        <v>1530</v>
      </c>
      <c r="F61" s="466"/>
      <c r="G61" s="112">
        <v>1</v>
      </c>
      <c r="H61" s="468">
        <v>10</v>
      </c>
      <c r="I61" s="468">
        <f t="shared" si="15"/>
        <v>10</v>
      </c>
      <c r="J61" s="57"/>
      <c r="K61" s="468">
        <v>5</v>
      </c>
      <c r="L61" s="468">
        <f t="shared" si="16"/>
        <v>5</v>
      </c>
      <c r="M61" s="57"/>
      <c r="N61" s="468">
        <v>5</v>
      </c>
      <c r="O61" s="468">
        <f t="shared" si="17"/>
        <v>5</v>
      </c>
    </row>
    <row r="62" spans="3:17" s="465" customFormat="1" ht="16.5" thickBot="1">
      <c r="C62" s="350"/>
      <c r="D62" s="449"/>
      <c r="E62" s="465" t="s">
        <v>731</v>
      </c>
      <c r="F62" s="466"/>
      <c r="G62" s="112">
        <v>1</v>
      </c>
      <c r="H62" s="468">
        <v>20</v>
      </c>
      <c r="I62" s="468">
        <f t="shared" si="15"/>
        <v>20</v>
      </c>
      <c r="J62" s="57"/>
      <c r="K62" s="468">
        <v>15</v>
      </c>
      <c r="L62" s="468">
        <f t="shared" si="16"/>
        <v>15</v>
      </c>
      <c r="M62" s="57"/>
      <c r="N62" s="468">
        <v>10</v>
      </c>
      <c r="O62" s="468">
        <f t="shared" si="17"/>
        <v>10</v>
      </c>
    </row>
    <row r="63" spans="3:17" s="465" customFormat="1" ht="16.5" thickBot="1">
      <c r="C63" s="350"/>
      <c r="D63" s="449"/>
      <c r="E63" s="465" t="s">
        <v>73</v>
      </c>
      <c r="F63" s="466"/>
      <c r="G63" s="112"/>
      <c r="H63" s="468"/>
      <c r="I63" s="484">
        <f>SUM(I58:I62)</f>
        <v>97.983919999999998</v>
      </c>
      <c r="J63" s="57"/>
      <c r="K63" s="468"/>
      <c r="L63" s="484">
        <f>SUM(L58:L62)</f>
        <v>87.983919999999998</v>
      </c>
      <c r="M63" s="57"/>
      <c r="N63" s="468"/>
      <c r="O63" s="484">
        <f>SUM(O58:O62)</f>
        <v>78.196280000000002</v>
      </c>
    </row>
    <row r="64" spans="3:17" s="465" customFormat="1" ht="16.5" thickTop="1">
      <c r="C64" s="350"/>
      <c r="D64" s="449"/>
      <c r="F64" s="466"/>
      <c r="G64" s="112"/>
      <c r="H64" s="468"/>
      <c r="I64" s="468"/>
      <c r="J64" s="57"/>
      <c r="K64" s="468"/>
      <c r="L64" s="468"/>
      <c r="M64" s="57"/>
      <c r="N64" s="468"/>
      <c r="O64" s="468"/>
    </row>
    <row r="65" spans="2:17">
      <c r="C65" s="350" t="s">
        <v>1477</v>
      </c>
      <c r="D65" s="449" t="s">
        <v>1476</v>
      </c>
      <c r="H65" s="468"/>
      <c r="I65" s="468"/>
      <c r="J65" s="57"/>
      <c r="K65" s="468"/>
      <c r="L65" s="468"/>
      <c r="M65" s="57"/>
      <c r="N65" s="468"/>
      <c r="O65" s="468"/>
    </row>
    <row r="66" spans="2:17" s="463" customFormat="1">
      <c r="C66" s="350"/>
      <c r="D66" s="350" t="s">
        <v>1477</v>
      </c>
      <c r="E66" s="463" t="s">
        <v>1525</v>
      </c>
      <c r="F66" s="466" t="s">
        <v>1555</v>
      </c>
      <c r="G66" s="112">
        <v>18</v>
      </c>
      <c r="H66" s="468">
        <v>0.1149</v>
      </c>
      <c r="I66" s="468">
        <f t="shared" ref="I66:I68" si="18">H66*$G66</f>
        <v>2.0682</v>
      </c>
      <c r="J66" s="57"/>
      <c r="K66" s="468">
        <v>7.9560000000000006E-2</v>
      </c>
      <c r="L66" s="468">
        <f t="shared" ref="L66" si="19">K66*$G66</f>
        <v>1.43208</v>
      </c>
      <c r="M66" s="57"/>
      <c r="N66" s="468">
        <v>7.2929999999999995E-2</v>
      </c>
      <c r="O66" s="468">
        <f t="shared" ref="O66" si="20">N66*$G66</f>
        <v>1.3127399999999998</v>
      </c>
      <c r="Q66" s="465" t="s">
        <v>916</v>
      </c>
    </row>
    <row r="67" spans="2:17" s="463" customFormat="1">
      <c r="C67" s="350"/>
      <c r="D67" s="449"/>
      <c r="E67" s="463" t="s">
        <v>1526</v>
      </c>
      <c r="F67" s="466" t="s">
        <v>1556</v>
      </c>
      <c r="G67" s="112">
        <v>2</v>
      </c>
      <c r="H67" s="468">
        <v>0.61</v>
      </c>
      <c r="I67" s="468">
        <f t="shared" si="18"/>
        <v>1.22</v>
      </c>
      <c r="J67" s="57"/>
      <c r="K67" s="468">
        <v>0.42799999999999999</v>
      </c>
      <c r="L67" s="468">
        <f t="shared" ref="L67:L68" si="21">K67*$G67</f>
        <v>0.85599999999999998</v>
      </c>
      <c r="M67" s="57"/>
      <c r="N67" s="468">
        <v>0.40699999999999997</v>
      </c>
      <c r="O67" s="468">
        <f t="shared" ref="O67:O68" si="22">N67*$G67</f>
        <v>0.81399999999999995</v>
      </c>
      <c r="Q67" s="465" t="s">
        <v>916</v>
      </c>
    </row>
    <row r="68" spans="2:17" s="463" customFormat="1" ht="16.5" thickBot="1">
      <c r="C68" s="350"/>
      <c r="D68" s="449"/>
      <c r="E68" s="463" t="s">
        <v>1527</v>
      </c>
      <c r="F68" s="466" t="s">
        <v>1552</v>
      </c>
      <c r="G68" s="112">
        <v>1</v>
      </c>
      <c r="H68" s="468">
        <v>4</v>
      </c>
      <c r="I68" s="468">
        <f t="shared" si="18"/>
        <v>4</v>
      </c>
      <c r="J68" s="57"/>
      <c r="K68" s="468">
        <v>4</v>
      </c>
      <c r="L68" s="468">
        <f t="shared" si="21"/>
        <v>4</v>
      </c>
      <c r="M68" s="57"/>
      <c r="N68" s="468">
        <v>4</v>
      </c>
      <c r="O68" s="468">
        <f t="shared" si="22"/>
        <v>4</v>
      </c>
      <c r="Q68" s="465" t="s">
        <v>916</v>
      </c>
    </row>
    <row r="69" spans="2:17" s="465" customFormat="1" ht="16.5" thickBot="1">
      <c r="C69" s="350"/>
      <c r="D69" s="449"/>
      <c r="E69" s="465" t="s">
        <v>73</v>
      </c>
      <c r="F69" s="466"/>
      <c r="G69" s="112"/>
      <c r="H69" s="468"/>
      <c r="I69" s="484">
        <f>SUM(I66:I68)</f>
        <v>7.2881999999999998</v>
      </c>
      <c r="J69" s="57"/>
      <c r="K69" s="468"/>
      <c r="L69" s="484">
        <f>SUM(L66:L68)</f>
        <v>6.2880799999999999</v>
      </c>
      <c r="M69" s="57"/>
      <c r="N69" s="468"/>
      <c r="O69" s="484">
        <f>SUM(O66:O68)</f>
        <v>6.1267399999999999</v>
      </c>
    </row>
    <row r="70" spans="2:17" s="465" customFormat="1" ht="16.5" thickTop="1">
      <c r="C70" s="350"/>
      <c r="D70" s="449"/>
      <c r="F70" s="466"/>
      <c r="G70" s="112"/>
      <c r="H70" s="468"/>
      <c r="I70" s="468"/>
      <c r="J70" s="57"/>
      <c r="K70" s="468"/>
      <c r="L70" s="468"/>
      <c r="M70" s="57"/>
      <c r="N70" s="468"/>
      <c r="O70" s="468"/>
    </row>
    <row r="71" spans="2:17">
      <c r="C71" s="350" t="s">
        <v>1479</v>
      </c>
      <c r="D71" s="449" t="s">
        <v>1478</v>
      </c>
      <c r="H71" s="468"/>
      <c r="I71" s="468"/>
      <c r="J71" s="57"/>
      <c r="K71" s="468"/>
      <c r="L71" s="468"/>
      <c r="M71" s="57"/>
      <c r="N71" s="468"/>
      <c r="O71" s="468"/>
    </row>
    <row r="72" spans="2:17" s="463" customFormat="1">
      <c r="C72" s="350"/>
      <c r="D72" s="350" t="s">
        <v>1479</v>
      </c>
      <c r="E72" s="463" t="s">
        <v>1525</v>
      </c>
      <c r="F72" s="466" t="s">
        <v>1555</v>
      </c>
      <c r="G72" s="112">
        <v>6</v>
      </c>
      <c r="H72" s="468">
        <v>0.11</v>
      </c>
      <c r="I72" s="468">
        <f t="shared" ref="I72:I74" si="23">H72*$G72</f>
        <v>0.66</v>
      </c>
      <c r="J72" s="57"/>
      <c r="K72" s="468">
        <v>0.08</v>
      </c>
      <c r="L72" s="468">
        <f t="shared" ref="L72:L74" si="24">K72*$G72</f>
        <v>0.48</v>
      </c>
      <c r="M72" s="57"/>
      <c r="N72" s="468">
        <v>7.0000000000000007E-2</v>
      </c>
      <c r="O72" s="468">
        <f t="shared" ref="O72:O74" si="25">N72*$G72</f>
        <v>0.42000000000000004</v>
      </c>
      <c r="Q72" s="465" t="s">
        <v>916</v>
      </c>
    </row>
    <row r="73" spans="2:17" s="463" customFormat="1">
      <c r="C73" s="350"/>
      <c r="D73" s="449"/>
      <c r="E73" s="463" t="s">
        <v>1526</v>
      </c>
      <c r="F73" s="466" t="s">
        <v>1554</v>
      </c>
      <c r="G73" s="112">
        <v>2</v>
      </c>
      <c r="H73" s="468">
        <v>0.218</v>
      </c>
      <c r="I73" s="468">
        <f t="shared" si="23"/>
        <v>0.436</v>
      </c>
      <c r="J73" s="57"/>
      <c r="K73" s="468">
        <v>0.13339999999999999</v>
      </c>
      <c r="L73" s="468">
        <f t="shared" si="24"/>
        <v>0.26679999999999998</v>
      </c>
      <c r="M73" s="57"/>
      <c r="N73" s="468">
        <v>0.12759999999999999</v>
      </c>
      <c r="O73" s="468">
        <f t="shared" si="25"/>
        <v>0.25519999999999998</v>
      </c>
      <c r="Q73" s="465" t="s">
        <v>916</v>
      </c>
    </row>
    <row r="74" spans="2:17" s="463" customFormat="1" ht="16.5" thickBot="1">
      <c r="C74" s="350"/>
      <c r="D74" s="449"/>
      <c r="E74" s="463" t="s">
        <v>1527</v>
      </c>
      <c r="F74" s="466" t="s">
        <v>1558</v>
      </c>
      <c r="G74" s="112">
        <v>1</v>
      </c>
      <c r="H74" s="468">
        <v>9</v>
      </c>
      <c r="I74" s="468">
        <f t="shared" si="23"/>
        <v>9</v>
      </c>
      <c r="J74" s="57"/>
      <c r="K74" s="468">
        <v>9</v>
      </c>
      <c r="L74" s="468">
        <f t="shared" si="24"/>
        <v>9</v>
      </c>
      <c r="M74" s="57"/>
      <c r="N74" s="468">
        <v>7</v>
      </c>
      <c r="O74" s="468">
        <f t="shared" si="25"/>
        <v>7</v>
      </c>
      <c r="Q74" s="465" t="s">
        <v>916</v>
      </c>
    </row>
    <row r="75" spans="2:17" ht="16.5" thickBot="1">
      <c r="E75" s="465" t="s">
        <v>73</v>
      </c>
      <c r="H75" s="468"/>
      <c r="I75" s="484">
        <f>SUM(I72:I74)</f>
        <v>10.096</v>
      </c>
      <c r="J75" s="57"/>
      <c r="K75" s="468"/>
      <c r="L75" s="484">
        <f>SUM(L72:L74)</f>
        <v>9.7468000000000004</v>
      </c>
      <c r="M75" s="57"/>
      <c r="N75" s="468"/>
      <c r="O75" s="484">
        <f>SUM(O72:O74)</f>
        <v>7.6752000000000002</v>
      </c>
    </row>
    <row r="76" spans="2:17" ht="16.5" thickTop="1">
      <c r="B76" s="463" t="s">
        <v>1522</v>
      </c>
    </row>
    <row r="77" spans="2:17" s="465" customFormat="1">
      <c r="F77" s="466"/>
      <c r="G77" s="112"/>
      <c r="H77" s="112" t="s">
        <v>1560</v>
      </c>
      <c r="I77" s="112"/>
      <c r="K77" s="112" t="s">
        <v>1563</v>
      </c>
      <c r="L77" s="112"/>
      <c r="N77" s="112"/>
      <c r="O77" s="112"/>
    </row>
    <row r="78" spans="2:17" s="465" customFormat="1">
      <c r="D78" s="352" t="s">
        <v>1483</v>
      </c>
      <c r="F78" s="466"/>
      <c r="G78" s="112"/>
      <c r="H78" s="112"/>
      <c r="I78" s="112"/>
      <c r="K78" s="112"/>
      <c r="L78" s="112"/>
      <c r="N78" s="112"/>
      <c r="O78" s="112"/>
    </row>
    <row r="79" spans="2:17">
      <c r="C79" s="350" t="s">
        <v>1481</v>
      </c>
      <c r="D79" s="350" t="s">
        <v>1481</v>
      </c>
    </row>
    <row r="80" spans="2:17" s="465" customFormat="1">
      <c r="C80" s="350"/>
      <c r="D80" s="350"/>
      <c r="F80" s="466"/>
      <c r="G80" s="112"/>
      <c r="H80" s="112"/>
      <c r="I80" s="112"/>
      <c r="K80" s="112"/>
      <c r="L80" s="112"/>
      <c r="N80" s="112"/>
      <c r="O80" s="112"/>
    </row>
    <row r="81" spans="3:17" s="465" customFormat="1">
      <c r="C81" s="350"/>
      <c r="D81" s="449" t="s">
        <v>1482</v>
      </c>
      <c r="G81" s="112"/>
      <c r="H81" s="112"/>
      <c r="I81" s="112"/>
      <c r="K81" s="112"/>
      <c r="L81" s="112"/>
      <c r="N81" s="112"/>
      <c r="O81" s="112"/>
    </row>
    <row r="82" spans="3:17" ht="16.5" thickBot="1">
      <c r="C82" s="350" t="s">
        <v>1459</v>
      </c>
      <c r="D82" s="350" t="s">
        <v>1459</v>
      </c>
      <c r="E82" s="465" t="s">
        <v>1544</v>
      </c>
      <c r="F82" s="466" t="s">
        <v>1545</v>
      </c>
      <c r="G82" s="112">
        <v>1</v>
      </c>
      <c r="H82" s="468">
        <v>19.28</v>
      </c>
      <c r="I82" s="485">
        <f>H82*$G82</f>
        <v>19.28</v>
      </c>
      <c r="J82" s="57"/>
      <c r="K82" s="468">
        <v>19.28</v>
      </c>
      <c r="L82" s="485">
        <f>K82*$G82</f>
        <v>19.28</v>
      </c>
      <c r="Q82" s="465" t="s">
        <v>673</v>
      </c>
    </row>
    <row r="83" spans="3:17" s="465" customFormat="1" ht="16.5" thickTop="1">
      <c r="C83" s="350"/>
      <c r="D83" s="350"/>
      <c r="F83" s="466"/>
      <c r="G83" s="112"/>
      <c r="H83" s="468"/>
      <c r="I83" s="468"/>
      <c r="J83" s="57"/>
      <c r="K83" s="468"/>
      <c r="L83" s="468"/>
      <c r="N83" s="112"/>
      <c r="O83" s="112"/>
    </row>
    <row r="84" spans="3:17" s="465" customFormat="1">
      <c r="C84" s="350"/>
      <c r="D84" s="449" t="s">
        <v>1484</v>
      </c>
      <c r="G84" s="112"/>
      <c r="H84" s="468"/>
      <c r="I84" s="468"/>
      <c r="J84" s="57"/>
      <c r="K84" s="468"/>
      <c r="L84" s="468"/>
      <c r="N84" s="112"/>
      <c r="O84" s="112"/>
    </row>
    <row r="85" spans="3:17" ht="16.5" thickBot="1">
      <c r="C85" s="350" t="s">
        <v>1461</v>
      </c>
      <c r="D85" s="350" t="s">
        <v>1461</v>
      </c>
      <c r="E85" s="465" t="s">
        <v>1544</v>
      </c>
      <c r="F85" s="466" t="s">
        <v>1545</v>
      </c>
      <c r="G85" s="112">
        <v>1</v>
      </c>
      <c r="H85" s="468">
        <v>19.28</v>
      </c>
      <c r="I85" s="485">
        <f>H85*$G85</f>
        <v>19.28</v>
      </c>
      <c r="J85" s="57"/>
      <c r="K85" s="468">
        <v>19.28</v>
      </c>
      <c r="L85" s="485">
        <f>K85*$G85</f>
        <v>19.28</v>
      </c>
      <c r="Q85" s="465" t="s">
        <v>673</v>
      </c>
    </row>
    <row r="86" spans="3:17" s="465" customFormat="1" ht="16.5" thickTop="1">
      <c r="C86" s="350"/>
      <c r="D86" s="350"/>
      <c r="F86" s="466"/>
      <c r="G86" s="112"/>
      <c r="H86" s="468"/>
      <c r="I86" s="468"/>
      <c r="J86" s="57"/>
      <c r="K86" s="468"/>
      <c r="L86" s="468"/>
      <c r="N86" s="112"/>
      <c r="O86" s="112"/>
    </row>
    <row r="87" spans="3:17" s="465" customFormat="1">
      <c r="C87" s="350"/>
      <c r="D87" s="352" t="s">
        <v>430</v>
      </c>
      <c r="F87" s="466"/>
      <c r="G87" s="112"/>
      <c r="H87" s="468"/>
      <c r="I87" s="468"/>
      <c r="J87" s="57"/>
      <c r="K87" s="468"/>
      <c r="L87" s="468"/>
      <c r="N87" s="112"/>
      <c r="O87" s="112"/>
    </row>
    <row r="88" spans="3:17" ht="16.5" thickBot="1">
      <c r="C88" s="352" t="s">
        <v>1480</v>
      </c>
      <c r="D88" s="352" t="s">
        <v>1480</v>
      </c>
      <c r="E88" t="s">
        <v>1527</v>
      </c>
      <c r="F88" s="465" t="s">
        <v>1559</v>
      </c>
      <c r="G88" s="112">
        <v>3</v>
      </c>
      <c r="H88" s="468">
        <v>180</v>
      </c>
      <c r="I88" s="485">
        <f t="shared" ref="I88" si="26">H88*$G88</f>
        <v>540</v>
      </c>
      <c r="J88" s="57"/>
      <c r="K88" s="468">
        <v>160</v>
      </c>
      <c r="L88" s="485">
        <f t="shared" ref="L88" si="27">K88*$G88</f>
        <v>480</v>
      </c>
      <c r="M88" s="468"/>
      <c r="N88" s="468"/>
      <c r="O88" s="468"/>
      <c r="Q88" s="465" t="s">
        <v>1569</v>
      </c>
    </row>
    <row r="89" spans="3:17" s="465" customFormat="1" ht="16.5" thickTop="1">
      <c r="C89" s="350"/>
      <c r="D89" s="350"/>
      <c r="F89" s="466"/>
      <c r="G89" s="112"/>
      <c r="H89" s="468"/>
      <c r="I89" s="468"/>
      <c r="J89" s="57"/>
      <c r="K89" s="468"/>
      <c r="L89" s="468"/>
      <c r="N89" s="112"/>
      <c r="O89" s="112"/>
    </row>
    <row r="90" spans="3:17" s="465" customFormat="1">
      <c r="C90" s="350"/>
      <c r="D90" s="352" t="s">
        <v>1490</v>
      </c>
      <c r="F90" s="466"/>
      <c r="G90" s="112"/>
      <c r="H90" s="468"/>
      <c r="I90" s="468"/>
      <c r="J90" s="57"/>
      <c r="K90" s="468"/>
      <c r="L90" s="468"/>
      <c r="N90" s="112"/>
      <c r="O90" s="112"/>
    </row>
    <row r="91" spans="3:17" s="465" customFormat="1">
      <c r="C91" s="350"/>
      <c r="D91" s="352" t="s">
        <v>1489</v>
      </c>
      <c r="E91" s="465" t="s">
        <v>1527</v>
      </c>
      <c r="F91" s="466" t="s">
        <v>1566</v>
      </c>
      <c r="G91" s="112">
        <v>1</v>
      </c>
      <c r="H91" s="468">
        <v>90</v>
      </c>
      <c r="I91" s="468">
        <f t="shared" ref="I91:I93" si="28">H91*$G91</f>
        <v>90</v>
      </c>
      <c r="J91" s="57"/>
      <c r="K91" s="468">
        <f>154/2</f>
        <v>77</v>
      </c>
      <c r="L91" s="468">
        <f t="shared" ref="L91:L93" si="29">K91*$G91</f>
        <v>77</v>
      </c>
      <c r="N91" s="112"/>
      <c r="O91" s="112"/>
      <c r="Q91" s="465" t="s">
        <v>1569</v>
      </c>
    </row>
    <row r="92" spans="3:17" s="465" customFormat="1">
      <c r="C92" s="350"/>
      <c r="D92" s="352"/>
      <c r="E92" s="465" t="s">
        <v>1526</v>
      </c>
      <c r="F92" s="466" t="s">
        <v>1564</v>
      </c>
      <c r="G92" s="112">
        <v>2</v>
      </c>
      <c r="H92" s="468">
        <v>5.5E-2</v>
      </c>
      <c r="I92" s="468">
        <f t="shared" si="28"/>
        <v>0.11</v>
      </c>
      <c r="J92" s="57"/>
      <c r="K92" s="468">
        <v>4.6199999999999998E-2</v>
      </c>
      <c r="L92" s="468">
        <f t="shared" si="29"/>
        <v>9.2399999999999996E-2</v>
      </c>
      <c r="N92" s="112"/>
      <c r="O92" s="112"/>
      <c r="Q92" s="465" t="s">
        <v>673</v>
      </c>
    </row>
    <row r="93" spans="3:17" ht="16.5" thickBot="1">
      <c r="C93" s="352" t="s">
        <v>1489</v>
      </c>
      <c r="E93" t="s">
        <v>1525</v>
      </c>
      <c r="F93" s="466" t="s">
        <v>1565</v>
      </c>
      <c r="G93" s="112">
        <v>6</v>
      </c>
      <c r="H93" s="468">
        <v>8.1000000000000003E-2</v>
      </c>
      <c r="I93" s="468">
        <f t="shared" si="28"/>
        <v>0.48599999999999999</v>
      </c>
      <c r="J93" s="57"/>
      <c r="K93" s="468">
        <v>7.4499999999999997E-2</v>
      </c>
      <c r="L93" s="468">
        <f t="shared" si="29"/>
        <v>0.44699999999999995</v>
      </c>
      <c r="Q93" s="465" t="s">
        <v>673</v>
      </c>
    </row>
    <row r="94" spans="3:17" s="465" customFormat="1" ht="16.5" thickBot="1">
      <c r="C94" s="352"/>
      <c r="E94" s="465" t="s">
        <v>73</v>
      </c>
      <c r="F94" s="466"/>
      <c r="G94" s="112"/>
      <c r="H94" s="468"/>
      <c r="I94" s="484">
        <f>SUM(I91:I93)</f>
        <v>90.596000000000004</v>
      </c>
      <c r="J94" s="57"/>
      <c r="K94" s="468"/>
      <c r="L94" s="484">
        <f>SUM(L91:L93)</f>
        <v>77.539400000000001</v>
      </c>
      <c r="N94" s="112"/>
      <c r="O94" s="112"/>
    </row>
    <row r="95" spans="3:17" s="465" customFormat="1" ht="16.5" thickTop="1">
      <c r="C95" s="350"/>
      <c r="D95" s="350"/>
      <c r="F95" s="466"/>
      <c r="G95" s="112"/>
      <c r="H95" s="468"/>
      <c r="I95" s="468"/>
      <c r="J95" s="57"/>
      <c r="K95" s="468"/>
      <c r="L95" s="468"/>
      <c r="N95" s="112"/>
      <c r="O95" s="112"/>
    </row>
    <row r="96" spans="3:17" s="465" customFormat="1">
      <c r="C96" s="350"/>
      <c r="D96" s="352" t="s">
        <v>1485</v>
      </c>
      <c r="F96" s="466"/>
      <c r="G96" s="112"/>
      <c r="H96" s="468"/>
      <c r="I96" s="468"/>
      <c r="J96" s="57"/>
      <c r="K96" s="468"/>
      <c r="L96" s="468"/>
      <c r="N96" s="112"/>
      <c r="O96" s="112"/>
    </row>
    <row r="97" spans="3:17">
      <c r="C97" s="352" t="s">
        <v>1487</v>
      </c>
      <c r="D97" s="352" t="s">
        <v>1487</v>
      </c>
      <c r="E97" t="s">
        <v>1526</v>
      </c>
      <c r="F97" s="466" t="s">
        <v>1570</v>
      </c>
      <c r="G97" s="112">
        <v>2</v>
      </c>
      <c r="H97" s="468">
        <v>1.0301199999999999</v>
      </c>
      <c r="I97" s="468">
        <f t="shared" ref="I97:I99" si="30">H97*$G97</f>
        <v>2.0602399999999998</v>
      </c>
      <c r="J97" s="57"/>
      <c r="K97" s="468">
        <v>0.81325999999999998</v>
      </c>
      <c r="L97" s="468">
        <f t="shared" ref="L97:L99" si="31">K97*$G97</f>
        <v>1.62652</v>
      </c>
      <c r="Q97" s="465" t="s">
        <v>673</v>
      </c>
    </row>
    <row r="98" spans="3:17" s="465" customFormat="1">
      <c r="C98" s="352"/>
      <c r="D98" s="352"/>
      <c r="E98" s="465" t="s">
        <v>1525</v>
      </c>
      <c r="F98" s="466" t="s">
        <v>1571</v>
      </c>
      <c r="G98" s="112">
        <v>24</v>
      </c>
      <c r="H98" s="468">
        <v>0.11856</v>
      </c>
      <c r="I98" s="468">
        <f t="shared" si="30"/>
        <v>2.84544</v>
      </c>
      <c r="J98" s="57"/>
      <c r="K98" s="468">
        <v>0.11856</v>
      </c>
      <c r="L98" s="468">
        <f t="shared" si="31"/>
        <v>2.84544</v>
      </c>
      <c r="N98" s="112"/>
      <c r="O98" s="112"/>
      <c r="Q98" s="465" t="s">
        <v>673</v>
      </c>
    </row>
    <row r="99" spans="3:17" s="465" customFormat="1" ht="16.5" thickBot="1">
      <c r="C99" s="352"/>
      <c r="D99" s="352"/>
      <c r="E99" s="465" t="s">
        <v>1527</v>
      </c>
      <c r="F99" s="466" t="s">
        <v>1572</v>
      </c>
      <c r="G99" s="112">
        <v>1</v>
      </c>
      <c r="H99" s="468">
        <v>16</v>
      </c>
      <c r="I99" s="468">
        <f t="shared" si="30"/>
        <v>16</v>
      </c>
      <c r="J99" s="57"/>
      <c r="K99" s="468">
        <v>16</v>
      </c>
      <c r="L99" s="468">
        <f t="shared" si="31"/>
        <v>16</v>
      </c>
      <c r="N99" s="112"/>
      <c r="O99" s="112"/>
      <c r="Q99" s="465" t="s">
        <v>673</v>
      </c>
    </row>
    <row r="100" spans="3:17" s="465" customFormat="1" ht="16.5" thickBot="1">
      <c r="C100" s="352"/>
      <c r="E100" s="465" t="s">
        <v>73</v>
      </c>
      <c r="F100" s="466"/>
      <c r="G100" s="112"/>
      <c r="H100" s="468"/>
      <c r="I100" s="484">
        <f>SUM(I97:I99)</f>
        <v>20.90568</v>
      </c>
      <c r="J100" s="57"/>
      <c r="K100" s="468"/>
      <c r="L100" s="484">
        <f>SUM(L97:L99)</f>
        <v>20.471959999999999</v>
      </c>
      <c r="N100" s="112"/>
      <c r="O100" s="112"/>
    </row>
    <row r="101" spans="3:17" s="465" customFormat="1" ht="16.5" thickTop="1">
      <c r="C101" s="350"/>
      <c r="D101" s="350"/>
      <c r="F101" s="466"/>
      <c r="G101" s="112"/>
      <c r="H101" s="468"/>
      <c r="I101" s="468"/>
      <c r="J101" s="57"/>
      <c r="K101" s="468"/>
      <c r="L101" s="468"/>
      <c r="N101" s="112"/>
      <c r="O101" s="112"/>
    </row>
    <row r="102" spans="3:17" s="465" customFormat="1">
      <c r="C102" s="350"/>
      <c r="D102" s="352" t="s">
        <v>1486</v>
      </c>
      <c r="F102" s="466"/>
      <c r="G102" s="112"/>
      <c r="H102" s="468"/>
      <c r="I102" s="468"/>
      <c r="J102" s="57"/>
      <c r="K102" s="468"/>
      <c r="L102" s="468"/>
      <c r="N102" s="112"/>
      <c r="O102" s="112"/>
    </row>
    <row r="103" spans="3:17" ht="16.5" thickBot="1">
      <c r="C103" s="355" t="s">
        <v>1488</v>
      </c>
      <c r="D103" s="355" t="s">
        <v>1488</v>
      </c>
      <c r="E103" t="s">
        <v>1567</v>
      </c>
      <c r="F103" s="466" t="s">
        <v>1568</v>
      </c>
      <c r="G103" s="112">
        <v>1</v>
      </c>
      <c r="H103" s="468">
        <v>5.6710000000000003</v>
      </c>
      <c r="I103" s="485">
        <f t="shared" ref="I103" si="32">H103*$G103</f>
        <v>5.6710000000000003</v>
      </c>
      <c r="J103" s="57"/>
      <c r="K103" s="468">
        <v>4.9619999999999997</v>
      </c>
      <c r="L103" s="485">
        <f t="shared" ref="L103" si="33">K103*$G103</f>
        <v>4.9619999999999997</v>
      </c>
      <c r="Q103" t="s">
        <v>673</v>
      </c>
    </row>
    <row r="104" spans="3:17" ht="16.5" thickTop="1">
      <c r="I104" s="468"/>
      <c r="L104" s="468"/>
    </row>
  </sheetData>
  <mergeCells count="6">
    <mergeCell ref="A1:C1"/>
    <mergeCell ref="A2:C2"/>
    <mergeCell ref="A3:C3"/>
    <mergeCell ref="D1:F1"/>
    <mergeCell ref="D2:F2"/>
    <mergeCell ref="D3:F3"/>
  </mergeCells>
  <pageMargins left="0.7" right="0.7" top="0.75" bottom="0.75" header="0.3" footer="0.3"/>
  <pageSetup scale="31" orientation="landscape" horizontalDpi="0" verticalDpi="0"/>
  <drawing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41"/>
  <sheetViews>
    <sheetView zoomScale="75" zoomScaleNormal="75" zoomScalePageLayoutView="75" workbookViewId="0">
      <selection activeCell="B13" sqref="B13"/>
    </sheetView>
  </sheetViews>
  <sheetFormatPr defaultColWidth="8.875" defaultRowHeight="15.75"/>
  <cols>
    <col min="1" max="2" width="12.875" customWidth="1"/>
    <col min="3" max="4" width="25.875" customWidth="1"/>
    <col min="5" max="10" width="12.875" customWidth="1"/>
  </cols>
  <sheetData>
    <row r="1" spans="1:16">
      <c r="A1" s="534" t="s">
        <v>431</v>
      </c>
      <c r="B1" s="534"/>
      <c r="C1" s="534"/>
    </row>
    <row r="2" spans="1:16" s="436" customFormat="1">
      <c r="A2" s="608" t="s">
        <v>1453</v>
      </c>
      <c r="B2" s="534"/>
      <c r="C2" s="534"/>
    </row>
    <row r="3" spans="1:16">
      <c r="A3" s="608" t="s">
        <v>1521</v>
      </c>
      <c r="B3" s="534"/>
      <c r="C3" s="534"/>
      <c r="O3" s="56"/>
      <c r="P3" s="57"/>
    </row>
    <row r="4" spans="1:16" ht="16.5" thickBot="1"/>
    <row r="5" spans="1:16" ht="16.5" thickBot="1">
      <c r="A5" s="200" t="s">
        <v>68</v>
      </c>
      <c r="B5" s="200" t="s">
        <v>48</v>
      </c>
      <c r="C5" s="200" t="s">
        <v>826</v>
      </c>
      <c r="D5" s="200" t="s">
        <v>978</v>
      </c>
      <c r="E5" s="200" t="s">
        <v>607</v>
      </c>
      <c r="F5" s="200" t="s">
        <v>325</v>
      </c>
      <c r="G5" s="200" t="s">
        <v>71</v>
      </c>
      <c r="H5" s="222" t="s">
        <v>72</v>
      </c>
      <c r="I5" s="222" t="s">
        <v>73</v>
      </c>
      <c r="J5" s="200" t="s">
        <v>672</v>
      </c>
    </row>
    <row r="6" spans="1:16">
      <c r="A6" t="s">
        <v>1444</v>
      </c>
    </row>
    <row r="7" spans="1:16">
      <c r="B7">
        <v>1</v>
      </c>
      <c r="C7" t="s">
        <v>433</v>
      </c>
      <c r="D7" s="57"/>
      <c r="E7" s="57"/>
      <c r="F7" s="144"/>
      <c r="H7" s="57">
        <v>4500</v>
      </c>
      <c r="I7" s="57">
        <f>$B7*H7</f>
        <v>4500</v>
      </c>
      <c r="J7" t="s">
        <v>1448</v>
      </c>
    </row>
    <row r="8" spans="1:16">
      <c r="B8">
        <v>6</v>
      </c>
      <c r="C8" t="s">
        <v>434</v>
      </c>
      <c r="D8" s="57"/>
      <c r="E8" s="57"/>
      <c r="H8" s="57">
        <v>750</v>
      </c>
      <c r="I8" s="57">
        <f>$B8*H8</f>
        <v>4500</v>
      </c>
      <c r="J8" s="328" t="s">
        <v>1448</v>
      </c>
    </row>
    <row r="9" spans="1:16" ht="16.5" thickBot="1">
      <c r="B9">
        <v>1</v>
      </c>
      <c r="C9" t="s">
        <v>435</v>
      </c>
      <c r="D9" s="57"/>
      <c r="E9" s="57"/>
      <c r="H9" s="57">
        <v>5000</v>
      </c>
      <c r="I9" s="57">
        <f>$B9*H9</f>
        <v>5000</v>
      </c>
    </row>
    <row r="10" spans="1:16" s="328" customFormat="1" ht="16.5" thickBot="1">
      <c r="A10" s="434"/>
      <c r="B10" s="434"/>
      <c r="C10" s="434" t="s">
        <v>1446</v>
      </c>
      <c r="D10" s="435"/>
      <c r="E10" s="435"/>
      <c r="F10" s="434"/>
      <c r="G10" s="434"/>
      <c r="H10" s="122"/>
      <c r="I10" s="122">
        <f>SUM(I6:I9)</f>
        <v>14000</v>
      </c>
    </row>
    <row r="11" spans="1:16" s="328" customFormat="1" ht="16.5" thickTop="1">
      <c r="A11" s="331"/>
      <c r="B11" s="331"/>
      <c r="C11" s="331"/>
      <c r="D11" s="64"/>
      <c r="E11" s="64"/>
      <c r="F11" s="331"/>
      <c r="G11" s="331"/>
      <c r="H11" s="64"/>
      <c r="I11" s="64"/>
    </row>
    <row r="12" spans="1:16">
      <c r="B12" s="464">
        <v>9</v>
      </c>
      <c r="C12" t="s">
        <v>436</v>
      </c>
      <c r="D12" s="57" t="s">
        <v>1279</v>
      </c>
      <c r="E12" s="57"/>
      <c r="H12" s="57">
        <v>3297</v>
      </c>
      <c r="I12" s="57">
        <f>$B12*H12</f>
        <v>29673</v>
      </c>
      <c r="J12" t="s">
        <v>1447</v>
      </c>
    </row>
    <row r="13" spans="1:16" ht="16.5" thickBot="1">
      <c r="B13">
        <v>1</v>
      </c>
      <c r="C13" t="s">
        <v>437</v>
      </c>
      <c r="D13" s="57" t="s">
        <v>1280</v>
      </c>
      <c r="E13" s="57"/>
      <c r="H13" s="57">
        <v>4933</v>
      </c>
      <c r="I13" s="57">
        <f>$B13*H13</f>
        <v>4933</v>
      </c>
      <c r="J13" s="328" t="s">
        <v>1447</v>
      </c>
    </row>
    <row r="14" spans="1:16" ht="16.5" thickBot="1">
      <c r="A14" s="434"/>
      <c r="B14" s="434"/>
      <c r="C14" s="434" t="s">
        <v>1445</v>
      </c>
      <c r="D14" s="435"/>
      <c r="E14" s="435"/>
      <c r="F14" s="434"/>
      <c r="G14" s="434"/>
      <c r="H14" s="122"/>
      <c r="I14" s="122">
        <f>SUM(I12:I13)</f>
        <v>34606</v>
      </c>
    </row>
    <row r="15" spans="1:16" s="328" customFormat="1" ht="16.5" thickTop="1">
      <c r="D15" s="57"/>
      <c r="E15" s="57"/>
      <c r="H15" s="57"/>
      <c r="I15" s="57"/>
    </row>
    <row r="16" spans="1:16" s="328" customFormat="1">
      <c r="A16" s="328" t="s">
        <v>432</v>
      </c>
      <c r="H16" s="57"/>
      <c r="I16" s="57"/>
    </row>
    <row r="17" spans="1:10" s="328" customFormat="1">
      <c r="B17" s="328">
        <v>3</v>
      </c>
      <c r="C17" s="328" t="s">
        <v>433</v>
      </c>
      <c r="D17" s="57"/>
      <c r="E17" s="57"/>
      <c r="H17" s="57">
        <v>4500</v>
      </c>
      <c r="I17" s="57">
        <f>$B17*H17</f>
        <v>13500</v>
      </c>
      <c r="J17" s="328" t="s">
        <v>1448</v>
      </c>
    </row>
    <row r="18" spans="1:10" s="328" customFormat="1">
      <c r="B18" s="328">
        <v>18</v>
      </c>
      <c r="C18" s="328" t="s">
        <v>434</v>
      </c>
      <c r="D18" s="57"/>
      <c r="E18" s="57"/>
      <c r="H18" s="57">
        <v>750</v>
      </c>
      <c r="I18" s="57">
        <f>$B18*H18</f>
        <v>13500</v>
      </c>
      <c r="J18" s="328" t="s">
        <v>1448</v>
      </c>
    </row>
    <row r="19" spans="1:10" s="328" customFormat="1" ht="16.5" thickBot="1">
      <c r="B19" s="328">
        <v>1</v>
      </c>
      <c r="C19" s="328" t="s">
        <v>435</v>
      </c>
      <c r="D19" s="57"/>
      <c r="E19" s="57"/>
      <c r="H19" s="57">
        <v>5000</v>
      </c>
      <c r="I19" s="57">
        <f>$B19*H19</f>
        <v>5000</v>
      </c>
    </row>
    <row r="20" spans="1:10" s="328" customFormat="1" ht="16.5" thickBot="1">
      <c r="A20" s="434"/>
      <c r="B20" s="434"/>
      <c r="C20" s="434" t="s">
        <v>1446</v>
      </c>
      <c r="D20" s="435"/>
      <c r="E20" s="435"/>
      <c r="F20" s="434"/>
      <c r="G20" s="434"/>
      <c r="H20" s="122"/>
      <c r="I20" s="122">
        <f>SUM(I16:I19)</f>
        <v>32000</v>
      </c>
    </row>
    <row r="21" spans="1:10" s="328" customFormat="1" ht="16.5" thickTop="1">
      <c r="A21" s="331"/>
      <c r="B21" s="331"/>
      <c r="C21" s="331"/>
      <c r="D21" s="64"/>
      <c r="E21" s="64"/>
      <c r="F21" s="331"/>
      <c r="G21" s="331"/>
      <c r="H21" s="64"/>
      <c r="I21" s="64"/>
    </row>
    <row r="22" spans="1:10" s="328" customFormat="1">
      <c r="B22" s="328">
        <v>33</v>
      </c>
      <c r="C22" s="328" t="s">
        <v>436</v>
      </c>
      <c r="D22" s="57" t="s">
        <v>1279</v>
      </c>
      <c r="E22" s="57"/>
      <c r="H22" s="57">
        <v>3115</v>
      </c>
      <c r="I22" s="57">
        <f>$B22*H22</f>
        <v>102795</v>
      </c>
      <c r="J22" s="328" t="s">
        <v>1447</v>
      </c>
    </row>
    <row r="23" spans="1:10" s="328" customFormat="1" ht="16.5" thickBot="1">
      <c r="B23" s="328">
        <v>4</v>
      </c>
      <c r="C23" s="328" t="s">
        <v>437</v>
      </c>
      <c r="D23" s="57" t="s">
        <v>1280</v>
      </c>
      <c r="E23" s="57"/>
      <c r="H23" s="57">
        <v>4785</v>
      </c>
      <c r="I23" s="57">
        <f>$B23*H23</f>
        <v>19140</v>
      </c>
      <c r="J23" s="328" t="s">
        <v>1447</v>
      </c>
    </row>
    <row r="24" spans="1:10" s="328" customFormat="1" ht="16.5" thickBot="1">
      <c r="A24" s="434"/>
      <c r="B24" s="434"/>
      <c r="C24" s="434" t="s">
        <v>1445</v>
      </c>
      <c r="D24" s="435"/>
      <c r="E24" s="435"/>
      <c r="F24" s="434"/>
      <c r="G24" s="434"/>
      <c r="H24" s="122"/>
      <c r="I24" s="122">
        <f>SUM(I22:I23)</f>
        <v>121935</v>
      </c>
    </row>
    <row r="25" spans="1:10" ht="16.5" thickTop="1">
      <c r="C25" s="57"/>
      <c r="D25" s="57"/>
      <c r="E25" s="57"/>
      <c r="H25" s="57"/>
      <c r="I25" s="57"/>
    </row>
    <row r="26" spans="1:10">
      <c r="A26" t="s">
        <v>438</v>
      </c>
      <c r="C26" s="57"/>
      <c r="D26" s="57"/>
      <c r="E26" s="57"/>
      <c r="H26" s="57"/>
      <c r="I26" s="57"/>
    </row>
    <row r="27" spans="1:10">
      <c r="B27">
        <v>1</v>
      </c>
      <c r="C27" t="s">
        <v>439</v>
      </c>
      <c r="D27" s="57"/>
      <c r="H27" s="57">
        <v>4500</v>
      </c>
      <c r="I27" s="57">
        <f>$B27*H27</f>
        <v>4500</v>
      </c>
      <c r="J27" s="328" t="s">
        <v>1448</v>
      </c>
    </row>
    <row r="28" spans="1:10">
      <c r="B28">
        <v>6</v>
      </c>
      <c r="C28" t="s">
        <v>434</v>
      </c>
      <c r="D28" s="57"/>
      <c r="E28" s="57"/>
      <c r="H28" s="57">
        <v>500</v>
      </c>
      <c r="I28" s="57">
        <f>$B28*H28</f>
        <v>3000</v>
      </c>
      <c r="J28" s="328" t="s">
        <v>1448</v>
      </c>
    </row>
    <row r="29" spans="1:10" ht="16.5" thickBot="1">
      <c r="B29">
        <v>1</v>
      </c>
      <c r="C29" t="s">
        <v>435</v>
      </c>
      <c r="D29" s="57"/>
      <c r="E29" s="57"/>
      <c r="H29" s="57">
        <v>5000</v>
      </c>
      <c r="I29" s="57">
        <f>$B29*H29</f>
        <v>5000</v>
      </c>
    </row>
    <row r="30" spans="1:10" s="328" customFormat="1" ht="16.5" thickBot="1">
      <c r="A30" s="434"/>
      <c r="B30" s="434"/>
      <c r="C30" s="434" t="s">
        <v>1446</v>
      </c>
      <c r="D30" s="435"/>
      <c r="E30" s="435"/>
      <c r="F30" s="434"/>
      <c r="G30" s="434"/>
      <c r="H30" s="122"/>
      <c r="I30" s="122">
        <f>SUM(I26:I29)</f>
        <v>12500</v>
      </c>
    </row>
    <row r="31" spans="1:10" s="328" customFormat="1" ht="16.5" thickTop="1">
      <c r="A31" s="331"/>
      <c r="B31" s="331"/>
      <c r="C31" s="331"/>
      <c r="D31" s="64"/>
      <c r="E31" s="64"/>
      <c r="F31" s="331"/>
      <c r="G31" s="331"/>
      <c r="H31" s="64"/>
      <c r="I31" s="64"/>
    </row>
    <row r="32" spans="1:10" s="316" customFormat="1">
      <c r="B32" s="316">
        <v>10</v>
      </c>
      <c r="C32" s="316" t="s">
        <v>1277</v>
      </c>
      <c r="D32" s="57" t="s">
        <v>1278</v>
      </c>
      <c r="E32" s="57"/>
      <c r="H32" s="57">
        <v>3297</v>
      </c>
      <c r="I32" s="57">
        <f>$B32*H32</f>
        <v>32970</v>
      </c>
      <c r="J32" s="328" t="s">
        <v>1447</v>
      </c>
    </row>
    <row r="33" spans="1:10">
      <c r="B33">
        <v>8</v>
      </c>
      <c r="C33" t="s">
        <v>436</v>
      </c>
      <c r="D33" s="57" t="s">
        <v>1279</v>
      </c>
      <c r="E33" s="57"/>
      <c r="H33" s="57">
        <v>2445</v>
      </c>
      <c r="I33" s="57">
        <f>$B33*H33</f>
        <v>19560</v>
      </c>
      <c r="J33" s="328" t="s">
        <v>1447</v>
      </c>
    </row>
    <row r="34" spans="1:10" ht="16.5" thickBot="1">
      <c r="B34">
        <v>2</v>
      </c>
      <c r="C34" t="s">
        <v>440</v>
      </c>
      <c r="D34" s="57" t="s">
        <v>1280</v>
      </c>
      <c r="E34" s="57"/>
      <c r="H34" s="57">
        <v>4933</v>
      </c>
      <c r="I34" s="57">
        <f>$B34*H34</f>
        <v>9866</v>
      </c>
      <c r="J34" s="328" t="s">
        <v>1447</v>
      </c>
    </row>
    <row r="35" spans="1:10" s="328" customFormat="1" ht="16.5" thickBot="1">
      <c r="A35" s="434"/>
      <c r="B35" s="434"/>
      <c r="C35" s="434" t="s">
        <v>1445</v>
      </c>
      <c r="D35" s="435"/>
      <c r="E35" s="435"/>
      <c r="F35" s="434"/>
      <c r="G35" s="434"/>
      <c r="H35" s="122"/>
      <c r="I35" s="122">
        <f>SUM(I32:I34)</f>
        <v>62396</v>
      </c>
    </row>
    <row r="36" spans="1:10" ht="16.5" thickTop="1">
      <c r="H36" s="57"/>
      <c r="I36" s="57"/>
    </row>
    <row r="37" spans="1:10">
      <c r="H37" s="57"/>
      <c r="I37" s="57"/>
    </row>
    <row r="38" spans="1:10">
      <c r="H38" s="57"/>
      <c r="I38" s="57"/>
    </row>
    <row r="39" spans="1:10">
      <c r="H39" s="57"/>
      <c r="I39" s="57"/>
    </row>
    <row r="40" spans="1:10">
      <c r="H40" s="57"/>
      <c r="I40" s="57"/>
    </row>
    <row r="41" spans="1:10">
      <c r="H41" s="57"/>
      <c r="I41" s="57"/>
    </row>
  </sheetData>
  <mergeCells count="3">
    <mergeCell ref="A1:C1"/>
    <mergeCell ref="A3:C3"/>
    <mergeCell ref="A2:C2"/>
  </mergeCells>
  <pageMargins left="0.75" right="0.75" top="1" bottom="1" header="0.51180555555555496" footer="0.51180555555555496"/>
  <pageSetup scale="73" firstPageNumber="0" orientation="landscape" horizontalDpi="4294967292" verticalDpi="4294967292"/>
  <drawing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04"/>
  <sheetViews>
    <sheetView topLeftCell="A43" workbookViewId="0">
      <selection activeCell="C44" sqref="C44"/>
    </sheetView>
  </sheetViews>
  <sheetFormatPr defaultColWidth="8.875" defaultRowHeight="15.75"/>
  <cols>
    <col min="1" max="1" width="8.875" style="135"/>
    <col min="2" max="2" width="54.375" style="58" customWidth="1"/>
    <col min="3" max="4" width="10.625" style="90" customWidth="1"/>
    <col min="5" max="5" width="5.125" style="135" customWidth="1"/>
    <col min="6" max="6" width="49" style="58" customWidth="1"/>
    <col min="7" max="7" width="21" customWidth="1"/>
  </cols>
  <sheetData>
    <row r="1" spans="1:6" s="97" customFormat="1" ht="18" customHeight="1">
      <c r="A1" s="135" t="s">
        <v>441</v>
      </c>
      <c r="B1" s="135"/>
      <c r="C1" s="90"/>
      <c r="D1" s="80" t="s">
        <v>442</v>
      </c>
      <c r="E1" s="135"/>
      <c r="F1" s="59" t="s">
        <v>443</v>
      </c>
    </row>
    <row r="2" spans="1:6" s="97" customFormat="1" ht="18" customHeight="1">
      <c r="A2" s="135"/>
      <c r="B2" s="60" t="s">
        <v>489</v>
      </c>
      <c r="C2" s="90">
        <f>8</f>
        <v>8</v>
      </c>
      <c r="D2" s="90"/>
      <c r="E2" s="135"/>
      <c r="F2" s="135"/>
    </row>
    <row r="3" spans="1:6" s="97" customFormat="1" ht="18" customHeight="1">
      <c r="A3" s="135"/>
      <c r="B3" s="60" t="s">
        <v>490</v>
      </c>
      <c r="C3" s="90">
        <f>8</f>
        <v>8</v>
      </c>
      <c r="D3" s="90"/>
      <c r="E3" s="135"/>
      <c r="F3" s="135"/>
    </row>
    <row r="4" spans="1:6" s="97" customFormat="1" ht="18" customHeight="1">
      <c r="A4" s="135"/>
      <c r="B4" s="60" t="s">
        <v>491</v>
      </c>
      <c r="C4" s="90"/>
      <c r="D4" s="90">
        <f>C2*C3</f>
        <v>64</v>
      </c>
      <c r="E4" s="135"/>
      <c r="F4" s="135"/>
    </row>
    <row r="5" spans="1:6" s="97" customFormat="1" ht="18" customHeight="1">
      <c r="A5" s="135"/>
      <c r="B5" s="60"/>
      <c r="C5" s="90"/>
      <c r="D5" s="90"/>
      <c r="E5" s="135"/>
      <c r="F5" s="135"/>
    </row>
    <row r="6" spans="1:6" s="97" customFormat="1" ht="18" customHeight="1">
      <c r="A6" s="135"/>
      <c r="B6" s="60" t="s">
        <v>492</v>
      </c>
      <c r="C6" s="90">
        <f>8*6</f>
        <v>48</v>
      </c>
      <c r="D6" s="90"/>
      <c r="E6" s="135"/>
      <c r="F6" s="135"/>
    </row>
    <row r="7" spans="1:6" s="97" customFormat="1" ht="18" customHeight="1">
      <c r="A7" s="135"/>
      <c r="B7" s="60" t="s">
        <v>494</v>
      </c>
      <c r="C7" s="90">
        <f>8</f>
        <v>8</v>
      </c>
      <c r="D7" s="90"/>
      <c r="E7" s="135"/>
      <c r="F7" s="135"/>
    </row>
    <row r="8" spans="1:6" s="97" customFormat="1" ht="18" customHeight="1">
      <c r="A8" s="135"/>
      <c r="B8" s="60" t="s">
        <v>495</v>
      </c>
      <c r="C8" s="90">
        <v>1</v>
      </c>
      <c r="D8" s="90"/>
      <c r="E8" s="135"/>
      <c r="F8" s="135"/>
    </row>
    <row r="9" spans="1:6" s="97" customFormat="1" ht="18" customHeight="1">
      <c r="A9" s="135"/>
      <c r="B9" s="60" t="s">
        <v>491</v>
      </c>
      <c r="C9" s="90"/>
      <c r="D9" s="90">
        <f>C6*C7*C8</f>
        <v>384</v>
      </c>
      <c r="E9" s="135"/>
      <c r="F9" s="135"/>
    </row>
    <row r="10" spans="1:6" s="97" customFormat="1" ht="18" customHeight="1">
      <c r="A10" s="135"/>
      <c r="B10" s="135"/>
      <c r="C10" s="90"/>
      <c r="D10" s="90"/>
      <c r="E10" s="135"/>
      <c r="F10" s="135"/>
    </row>
    <row r="11" spans="1:6" s="97" customFormat="1" ht="18" customHeight="1">
      <c r="A11" s="135"/>
      <c r="B11" s="60" t="s">
        <v>532</v>
      </c>
      <c r="C11" s="90">
        <f>8*6</f>
        <v>48</v>
      </c>
      <c r="D11" s="90"/>
      <c r="E11" s="135"/>
      <c r="F11" s="135"/>
    </row>
    <row r="12" spans="1:6" s="97" customFormat="1" ht="18" customHeight="1">
      <c r="A12" s="135"/>
      <c r="B12" s="60" t="s">
        <v>493</v>
      </c>
      <c r="C12" s="90">
        <f>8</f>
        <v>8</v>
      </c>
      <c r="D12" s="90"/>
      <c r="E12" s="135"/>
      <c r="F12" s="135"/>
    </row>
    <row r="13" spans="1:6" s="97" customFormat="1" ht="18" customHeight="1">
      <c r="A13" s="135"/>
      <c r="B13" s="60" t="s">
        <v>496</v>
      </c>
      <c r="C13" s="90">
        <v>12</v>
      </c>
      <c r="D13" s="90"/>
      <c r="E13" s="135"/>
      <c r="F13" s="135"/>
    </row>
    <row r="14" spans="1:6" s="97" customFormat="1" ht="18" customHeight="1">
      <c r="A14" s="135"/>
      <c r="B14" s="60" t="s">
        <v>487</v>
      </c>
      <c r="C14" s="90"/>
      <c r="D14" s="90">
        <f>C11*C12*C13</f>
        <v>4608</v>
      </c>
      <c r="E14" s="135"/>
      <c r="F14" s="135"/>
    </row>
    <row r="15" spans="1:6" s="97" customFormat="1" ht="18" customHeight="1">
      <c r="A15" s="135"/>
      <c r="B15" s="60"/>
      <c r="C15" s="90"/>
      <c r="D15" s="90"/>
      <c r="E15" s="135"/>
      <c r="F15" s="135"/>
    </row>
    <row r="16" spans="1:6" s="97" customFormat="1" ht="18" customHeight="1">
      <c r="A16" s="135"/>
      <c r="B16" s="60" t="s">
        <v>498</v>
      </c>
      <c r="C16" s="90">
        <v>36</v>
      </c>
      <c r="D16" s="90"/>
      <c r="E16" s="135"/>
      <c r="F16" s="135"/>
    </row>
    <row r="17" spans="1:6" s="97" customFormat="1" ht="18" customHeight="1">
      <c r="A17" s="135"/>
      <c r="B17" s="60" t="s">
        <v>499</v>
      </c>
      <c r="C17" s="90">
        <f>8</f>
        <v>8</v>
      </c>
      <c r="D17" s="90"/>
      <c r="E17" s="135"/>
      <c r="F17" s="135"/>
    </row>
    <row r="18" spans="1:6" s="97" customFormat="1" ht="18" customHeight="1">
      <c r="A18" s="135"/>
      <c r="B18" s="60" t="s">
        <v>497</v>
      </c>
      <c r="C18" s="90">
        <v>52</v>
      </c>
      <c r="D18" s="90"/>
      <c r="E18" s="135"/>
      <c r="F18" s="135"/>
    </row>
    <row r="19" spans="1:6" s="97" customFormat="1" ht="18" customHeight="1">
      <c r="A19" s="135"/>
      <c r="B19" s="60" t="s">
        <v>488</v>
      </c>
      <c r="C19" s="90"/>
      <c r="D19" s="90">
        <f>C16*C17*C18</f>
        <v>14976</v>
      </c>
      <c r="E19" s="135"/>
      <c r="F19" s="135"/>
    </row>
    <row r="20" spans="1:6" s="97" customFormat="1" ht="18" customHeight="1">
      <c r="A20" s="135"/>
      <c r="B20" s="60"/>
      <c r="C20" s="90"/>
      <c r="D20" s="90"/>
      <c r="E20" s="135"/>
      <c r="F20" s="135"/>
    </row>
    <row r="21" spans="1:6" s="97" customFormat="1" ht="18" customHeight="1">
      <c r="A21" s="135"/>
      <c r="B21" s="60" t="s">
        <v>526</v>
      </c>
      <c r="C21" s="90">
        <v>4</v>
      </c>
      <c r="D21" s="90"/>
      <c r="E21" s="135"/>
      <c r="F21" s="135"/>
    </row>
    <row r="22" spans="1:6" s="97" customFormat="1" ht="18" customHeight="1">
      <c r="A22" s="135"/>
      <c r="B22" s="60" t="s">
        <v>527</v>
      </c>
      <c r="C22" s="90">
        <v>4</v>
      </c>
      <c r="D22" s="90"/>
      <c r="E22" s="135"/>
      <c r="F22" s="135"/>
    </row>
    <row r="23" spans="1:6" s="97" customFormat="1" ht="18" customHeight="1">
      <c r="A23" s="135"/>
      <c r="B23" s="60" t="s">
        <v>528</v>
      </c>
      <c r="C23" s="90"/>
      <c r="D23" s="90">
        <f>C21*C22</f>
        <v>16</v>
      </c>
      <c r="E23" s="135"/>
      <c r="F23" s="135"/>
    </row>
    <row r="24" spans="1:6" s="97" customFormat="1" ht="18" customHeight="1">
      <c r="A24" s="138"/>
      <c r="B24" s="60"/>
      <c r="C24" s="90"/>
      <c r="D24" s="90"/>
      <c r="E24" s="138"/>
      <c r="F24" s="138"/>
    </row>
    <row r="25" spans="1:6" s="97" customFormat="1" ht="18" customHeight="1">
      <c r="A25" s="138"/>
      <c r="B25" s="60" t="s">
        <v>529</v>
      </c>
      <c r="C25" s="90">
        <f>24</f>
        <v>24</v>
      </c>
      <c r="D25" s="90"/>
      <c r="E25" s="138"/>
      <c r="F25" s="138"/>
    </row>
    <row r="26" spans="1:6" s="97" customFormat="1" ht="18" customHeight="1">
      <c r="A26" s="138"/>
      <c r="B26" s="60" t="s">
        <v>530</v>
      </c>
      <c r="C26" s="90">
        <f>6*2</f>
        <v>12</v>
      </c>
      <c r="D26" s="90"/>
      <c r="E26" s="138"/>
      <c r="F26" s="138"/>
    </row>
    <row r="27" spans="1:6" s="97" customFormat="1" ht="18" customHeight="1">
      <c r="A27" s="138"/>
      <c r="B27" s="60" t="s">
        <v>531</v>
      </c>
      <c r="C27" s="90"/>
      <c r="D27" s="90">
        <f>C25*C26</f>
        <v>288</v>
      </c>
      <c r="E27" s="138"/>
      <c r="F27" s="138"/>
    </row>
    <row r="28" spans="1:6" s="97" customFormat="1" ht="18" customHeight="1">
      <c r="A28" s="138"/>
      <c r="B28" s="60"/>
      <c r="C28" s="90"/>
      <c r="D28" s="90"/>
      <c r="E28" s="138"/>
      <c r="F28" s="138"/>
    </row>
    <row r="29" spans="1:6" s="97" customFormat="1" ht="18" customHeight="1">
      <c r="A29" s="138"/>
      <c r="B29" s="60" t="s">
        <v>533</v>
      </c>
      <c r="C29" s="90">
        <f>24</f>
        <v>24</v>
      </c>
      <c r="D29" s="90"/>
      <c r="E29" s="138"/>
      <c r="F29" s="138"/>
    </row>
    <row r="30" spans="1:6" s="97" customFormat="1" ht="18" customHeight="1">
      <c r="A30" s="138"/>
      <c r="B30" s="60" t="s">
        <v>534</v>
      </c>
      <c r="C30" s="90">
        <f>26*2</f>
        <v>52</v>
      </c>
      <c r="D30" s="90"/>
      <c r="E30" s="138"/>
      <c r="F30" s="138"/>
    </row>
    <row r="31" spans="1:6" s="97" customFormat="1" ht="18" customHeight="1">
      <c r="A31" s="138"/>
      <c r="B31" s="60" t="s">
        <v>1304</v>
      </c>
      <c r="C31" s="90"/>
      <c r="D31" s="90">
        <f>C29*C30</f>
        <v>1248</v>
      </c>
      <c r="E31" s="138"/>
      <c r="F31" s="138"/>
    </row>
    <row r="32" spans="1:6" s="97" customFormat="1" ht="18" customHeight="1">
      <c r="A32" s="138"/>
      <c r="B32" s="60"/>
      <c r="C32" s="90"/>
      <c r="D32" s="90"/>
      <c r="E32" s="138"/>
      <c r="F32" s="138"/>
    </row>
    <row r="33" spans="1:6" s="97" customFormat="1" ht="18" customHeight="1">
      <c r="A33" s="135"/>
      <c r="B33" s="135"/>
      <c r="C33" s="90"/>
      <c r="D33" s="90"/>
      <c r="E33" s="135"/>
      <c r="F33" s="135"/>
    </row>
    <row r="34" spans="1:6" s="97" customFormat="1" ht="18" customHeight="1">
      <c r="A34" s="135" t="s">
        <v>444</v>
      </c>
      <c r="B34" s="135"/>
      <c r="C34" s="90"/>
      <c r="D34" s="90"/>
      <c r="E34" s="135"/>
      <c r="F34" s="135"/>
    </row>
    <row r="35" spans="1:6" s="97" customFormat="1" ht="18" customHeight="1">
      <c r="A35" s="135"/>
      <c r="B35" s="58" t="s">
        <v>500</v>
      </c>
      <c r="C35" s="90">
        <f>D4/4</f>
        <v>16</v>
      </c>
      <c r="D35" s="90"/>
      <c r="E35" s="135"/>
      <c r="F35" s="58" t="s">
        <v>445</v>
      </c>
    </row>
    <row r="36" spans="1:6" s="97" customFormat="1" ht="18" customHeight="1">
      <c r="A36" s="135"/>
      <c r="B36" s="58" t="s">
        <v>501</v>
      </c>
      <c r="C36" s="90">
        <f>D4/16</f>
        <v>4</v>
      </c>
      <c r="D36" s="90"/>
      <c r="E36" s="135"/>
      <c r="F36" s="58" t="s">
        <v>446</v>
      </c>
    </row>
    <row r="37" spans="1:6" s="97" customFormat="1" ht="18" customHeight="1">
      <c r="A37" s="135"/>
      <c r="B37" s="58" t="s">
        <v>447</v>
      </c>
      <c r="C37" s="90">
        <v>4</v>
      </c>
      <c r="D37" s="90"/>
      <c r="E37" s="135"/>
      <c r="F37" s="58" t="s">
        <v>505</v>
      </c>
    </row>
    <row r="38" spans="1:6" s="97" customFormat="1" ht="18" customHeight="1">
      <c r="A38" s="135"/>
      <c r="B38" s="58" t="s">
        <v>448</v>
      </c>
      <c r="C38" s="90">
        <v>4</v>
      </c>
      <c r="D38" s="90"/>
      <c r="E38" s="135"/>
      <c r="F38" s="58" t="s">
        <v>506</v>
      </c>
    </row>
    <row r="39" spans="1:6" s="97" customFormat="1" ht="18" customHeight="1">
      <c r="A39" s="135"/>
      <c r="B39" s="58"/>
      <c r="C39" s="90"/>
      <c r="D39" s="90"/>
      <c r="E39" s="135"/>
      <c r="F39" s="58"/>
    </row>
    <row r="40" spans="1:6" s="97" customFormat="1" ht="18" customHeight="1">
      <c r="A40" s="135"/>
      <c r="B40" s="58" t="s">
        <v>539</v>
      </c>
      <c r="C40" s="90">
        <f>D9/4</f>
        <v>96</v>
      </c>
      <c r="D40" s="90"/>
      <c r="E40" s="135"/>
      <c r="F40" s="58" t="s">
        <v>445</v>
      </c>
    </row>
    <row r="41" spans="1:6" s="97" customFormat="1" ht="18" customHeight="1">
      <c r="A41" s="135"/>
      <c r="B41" s="58" t="s">
        <v>540</v>
      </c>
      <c r="C41" s="90">
        <f>D9/16</f>
        <v>24</v>
      </c>
      <c r="D41" s="90"/>
      <c r="E41" s="135"/>
      <c r="F41" s="58" t="s">
        <v>446</v>
      </c>
    </row>
    <row r="42" spans="1:6" s="97" customFormat="1" ht="18" customHeight="1">
      <c r="A42" s="135"/>
      <c r="B42" s="58" t="s">
        <v>541</v>
      </c>
      <c r="C42" s="90">
        <f>D9/64</f>
        <v>6</v>
      </c>
      <c r="D42" s="90"/>
      <c r="E42" s="135"/>
      <c r="F42" s="58" t="s">
        <v>502</v>
      </c>
    </row>
    <row r="43" spans="1:6" s="97" customFormat="1" ht="18" customHeight="1">
      <c r="A43" s="135"/>
      <c r="B43" s="58" t="s">
        <v>545</v>
      </c>
      <c r="C43" s="90">
        <v>1</v>
      </c>
      <c r="D43" s="90"/>
      <c r="E43" s="135"/>
      <c r="F43" s="58" t="s">
        <v>507</v>
      </c>
    </row>
    <row r="44" spans="1:6" s="97" customFormat="1" ht="18" customHeight="1">
      <c r="A44" s="135"/>
      <c r="B44" s="58"/>
      <c r="C44" s="90"/>
      <c r="D44" s="90"/>
      <c r="E44" s="135"/>
      <c r="F44" s="58"/>
    </row>
    <row r="45" spans="1:6" s="97" customFormat="1" ht="18" customHeight="1">
      <c r="A45" s="135"/>
      <c r="B45" s="58" t="s">
        <v>542</v>
      </c>
      <c r="C45" s="90">
        <f>D14/4</f>
        <v>1152</v>
      </c>
      <c r="D45" s="90"/>
      <c r="E45" s="135"/>
      <c r="F45" s="58" t="s">
        <v>445</v>
      </c>
    </row>
    <row r="46" spans="1:6" s="97" customFormat="1" ht="18" customHeight="1">
      <c r="A46" s="135"/>
      <c r="B46" s="58" t="s">
        <v>543</v>
      </c>
      <c r="C46" s="90">
        <f>D14/16</f>
        <v>288</v>
      </c>
      <c r="D46" s="90"/>
      <c r="E46" s="135"/>
      <c r="F46" s="58" t="s">
        <v>446</v>
      </c>
    </row>
    <row r="47" spans="1:6" s="97" customFormat="1" ht="18" customHeight="1">
      <c r="A47" s="135"/>
      <c r="B47" s="58" t="s">
        <v>544</v>
      </c>
      <c r="C47" s="90">
        <f>D14/64</f>
        <v>72</v>
      </c>
      <c r="D47" s="90"/>
      <c r="E47" s="135"/>
      <c r="F47" s="58" t="s">
        <v>502</v>
      </c>
    </row>
    <row r="48" spans="1:6" s="97" customFormat="1" ht="18" customHeight="1">
      <c r="A48" s="135"/>
      <c r="B48" s="58" t="s">
        <v>554</v>
      </c>
      <c r="C48" s="90">
        <v>12</v>
      </c>
      <c r="D48" s="90"/>
      <c r="E48" s="135"/>
      <c r="F48" s="58" t="s">
        <v>503</v>
      </c>
    </row>
    <row r="49" spans="1:6" s="97" customFormat="1" ht="18" customHeight="1">
      <c r="A49" s="314"/>
      <c r="B49" s="58" t="s">
        <v>1297</v>
      </c>
      <c r="C49" s="90">
        <v>2</v>
      </c>
      <c r="D49" s="90"/>
      <c r="E49" s="314"/>
      <c r="F49" s="58"/>
    </row>
    <row r="50" spans="1:6" s="97" customFormat="1">
      <c r="A50" s="143"/>
      <c r="B50" s="58" t="s">
        <v>546</v>
      </c>
      <c r="C50" s="90">
        <v>1</v>
      </c>
      <c r="D50" s="90"/>
      <c r="E50" s="143"/>
      <c r="F50" s="58"/>
    </row>
    <row r="51" spans="1:6" s="97" customFormat="1">
      <c r="A51" s="143"/>
      <c r="B51" s="58" t="s">
        <v>547</v>
      </c>
      <c r="C51" s="90">
        <v>1</v>
      </c>
      <c r="D51" s="90"/>
      <c r="E51" s="143"/>
      <c r="F51" s="58"/>
    </row>
    <row r="52" spans="1:6" s="97" customFormat="1" ht="18" customHeight="1">
      <c r="A52" s="135"/>
      <c r="B52" s="135"/>
      <c r="C52" s="90"/>
      <c r="D52" s="90"/>
      <c r="E52" s="135"/>
      <c r="F52" s="135"/>
    </row>
    <row r="53" spans="1:6" s="97" customFormat="1" ht="18" customHeight="1">
      <c r="A53" s="135"/>
      <c r="B53" s="58" t="s">
        <v>550</v>
      </c>
      <c r="C53" s="90">
        <f>D19/4</f>
        <v>3744</v>
      </c>
      <c r="D53" s="90">
        <f>C40+C45+C53</f>
        <v>4992</v>
      </c>
      <c r="E53" s="135"/>
      <c r="F53" s="58" t="s">
        <v>445</v>
      </c>
    </row>
    <row r="54" spans="1:6" s="97" customFormat="1" ht="18" customHeight="1">
      <c r="A54" s="135"/>
      <c r="B54" s="58" t="s">
        <v>551</v>
      </c>
      <c r="C54" s="90">
        <f>D19/16</f>
        <v>936</v>
      </c>
      <c r="D54" s="90">
        <f>C41+C46+C54</f>
        <v>1248</v>
      </c>
      <c r="E54" s="135"/>
      <c r="F54" s="58" t="s">
        <v>446</v>
      </c>
    </row>
    <row r="55" spans="1:6" s="97" customFormat="1" ht="18" customHeight="1">
      <c r="A55" s="135"/>
      <c r="B55" s="58" t="s">
        <v>552</v>
      </c>
      <c r="C55" s="90">
        <v>260</v>
      </c>
      <c r="D55" s="90">
        <f>C42+C47+C55</f>
        <v>338</v>
      </c>
      <c r="E55" s="135"/>
      <c r="F55" s="58" t="s">
        <v>502</v>
      </c>
    </row>
    <row r="56" spans="1:6" s="97" customFormat="1" ht="18" customHeight="1">
      <c r="A56" s="135"/>
      <c r="B56" s="58" t="s">
        <v>553</v>
      </c>
      <c r="C56" s="90">
        <v>52</v>
      </c>
      <c r="D56" s="90">
        <f>C43+C48+C56</f>
        <v>65</v>
      </c>
      <c r="E56" s="135"/>
      <c r="F56" s="58" t="s">
        <v>503</v>
      </c>
    </row>
    <row r="57" spans="1:6" s="97" customFormat="1" ht="18" customHeight="1">
      <c r="A57" s="314"/>
      <c r="B57" s="58" t="s">
        <v>1297</v>
      </c>
      <c r="C57" s="90">
        <v>6</v>
      </c>
      <c r="D57" s="90"/>
      <c r="E57" s="314"/>
      <c r="F57" s="58"/>
    </row>
    <row r="58" spans="1:6" s="97" customFormat="1">
      <c r="A58" s="143"/>
      <c r="B58" s="58" t="s">
        <v>596</v>
      </c>
      <c r="C58" s="90">
        <v>3</v>
      </c>
      <c r="D58" s="90">
        <f>C44+C50+C58</f>
        <v>4</v>
      </c>
      <c r="E58" s="143"/>
      <c r="F58" s="58"/>
    </row>
    <row r="59" spans="1:6" s="97" customFormat="1">
      <c r="A59" s="143"/>
      <c r="B59" s="58" t="s">
        <v>597</v>
      </c>
      <c r="C59" s="90">
        <v>3</v>
      </c>
      <c r="D59" s="90">
        <f>C45+C51+C59</f>
        <v>1156</v>
      </c>
      <c r="E59" s="143"/>
      <c r="F59" s="58"/>
    </row>
    <row r="60" spans="1:6" s="97" customFormat="1">
      <c r="A60" s="143"/>
      <c r="B60" s="58"/>
      <c r="C60" s="90"/>
      <c r="D60" s="90"/>
      <c r="E60" s="143"/>
      <c r="F60" s="58"/>
    </row>
    <row r="61" spans="1:6" s="97" customFormat="1" ht="18" customHeight="1">
      <c r="A61" s="135"/>
      <c r="B61" s="58" t="s">
        <v>513</v>
      </c>
      <c r="C61" s="90">
        <f>D23*4</f>
        <v>64</v>
      </c>
      <c r="E61" s="135"/>
      <c r="F61" s="58" t="s">
        <v>520</v>
      </c>
    </row>
    <row r="62" spans="1:6" s="97" customFormat="1" ht="18" customHeight="1">
      <c r="A62" s="135"/>
      <c r="B62" s="58" t="s">
        <v>514</v>
      </c>
      <c r="C62" s="90">
        <f>D23*2</f>
        <v>32</v>
      </c>
      <c r="E62" s="135"/>
      <c r="F62" s="58" t="s">
        <v>521</v>
      </c>
    </row>
    <row r="63" spans="1:6" s="97" customFormat="1" ht="18" customHeight="1">
      <c r="A63" s="135"/>
      <c r="B63" s="58" t="s">
        <v>515</v>
      </c>
      <c r="C63" s="90">
        <v>2</v>
      </c>
      <c r="E63" s="135"/>
      <c r="F63" s="58" t="s">
        <v>522</v>
      </c>
    </row>
    <row r="64" spans="1:6" s="97" customFormat="1" ht="18" customHeight="1">
      <c r="A64" s="135"/>
      <c r="B64" s="58" t="s">
        <v>516</v>
      </c>
      <c r="C64" s="90">
        <v>2</v>
      </c>
      <c r="E64" s="135"/>
      <c r="F64" s="58" t="s">
        <v>522</v>
      </c>
    </row>
    <row r="65" spans="1:6" s="97" customFormat="1" ht="18" customHeight="1">
      <c r="A65" s="135"/>
      <c r="B65" s="58" t="s">
        <v>517</v>
      </c>
      <c r="C65" s="90">
        <v>1</v>
      </c>
      <c r="E65" s="135"/>
      <c r="F65" s="58" t="s">
        <v>523</v>
      </c>
    </row>
    <row r="66" spans="1:6" s="97" customFormat="1" ht="18" customHeight="1">
      <c r="A66" s="135"/>
      <c r="B66" s="58" t="s">
        <v>518</v>
      </c>
      <c r="C66" s="90">
        <v>0</v>
      </c>
      <c r="E66" s="135"/>
      <c r="F66" s="58" t="s">
        <v>524</v>
      </c>
    </row>
    <row r="67" spans="1:6" s="97" customFormat="1" ht="18" customHeight="1">
      <c r="A67" s="135"/>
      <c r="B67" s="58" t="s">
        <v>519</v>
      </c>
      <c r="C67" s="90">
        <v>0</v>
      </c>
      <c r="E67" s="135"/>
      <c r="F67" s="58" t="s">
        <v>525</v>
      </c>
    </row>
    <row r="68" spans="1:6" s="97" customFormat="1" ht="18" customHeight="1">
      <c r="A68" s="135"/>
      <c r="B68" s="58"/>
      <c r="C68" s="90"/>
      <c r="D68" s="90"/>
      <c r="E68" s="135"/>
      <c r="F68" s="58"/>
    </row>
    <row r="69" spans="1:6" ht="15" customHeight="1">
      <c r="B69" s="58" t="s">
        <v>555</v>
      </c>
      <c r="C69" s="90">
        <f>D27*5</f>
        <v>1440</v>
      </c>
    </row>
    <row r="70" spans="1:6">
      <c r="B70" s="58" t="s">
        <v>556</v>
      </c>
      <c r="C70" s="90">
        <f>D27</f>
        <v>288</v>
      </c>
    </row>
    <row r="71" spans="1:6">
      <c r="B71" s="58" t="s">
        <v>561</v>
      </c>
      <c r="C71" s="90">
        <f>$D$27/24</f>
        <v>12</v>
      </c>
    </row>
    <row r="72" spans="1:6">
      <c r="B72" s="58" t="s">
        <v>560</v>
      </c>
      <c r="C72" s="90">
        <f>$D$27/24</f>
        <v>12</v>
      </c>
    </row>
    <row r="73" spans="1:6">
      <c r="B73" s="58" t="s">
        <v>557</v>
      </c>
      <c r="C73" s="90">
        <f>$D$27/24</f>
        <v>12</v>
      </c>
    </row>
    <row r="74" spans="1:6">
      <c r="B74" s="58" t="s">
        <v>559</v>
      </c>
      <c r="C74" s="90">
        <f>ROUNDUP($D$27/(24*8), 0)</f>
        <v>2</v>
      </c>
    </row>
    <row r="75" spans="1:6">
      <c r="B75" s="58" t="s">
        <v>558</v>
      </c>
      <c r="C75" s="90">
        <f>1</f>
        <v>1</v>
      </c>
    </row>
    <row r="76" spans="1:6" s="97" customFormat="1" ht="18" customHeight="1">
      <c r="A76" s="314"/>
      <c r="B76" s="58" t="s">
        <v>1298</v>
      </c>
      <c r="C76" s="90">
        <v>1</v>
      </c>
      <c r="D76" s="90"/>
      <c r="E76" s="314"/>
      <c r="F76" s="58"/>
    </row>
    <row r="77" spans="1:6" s="146" customFormat="1">
      <c r="A77" s="145"/>
      <c r="B77" s="58" t="s">
        <v>569</v>
      </c>
      <c r="C77" s="90">
        <v>1</v>
      </c>
      <c r="D77" s="90"/>
      <c r="E77" s="145"/>
      <c r="F77" s="58"/>
    </row>
    <row r="79" spans="1:6" s="139" customFormat="1" ht="15" customHeight="1">
      <c r="A79" s="138"/>
      <c r="B79" s="58" t="s">
        <v>562</v>
      </c>
      <c r="C79" s="90">
        <f>$D$31*5</f>
        <v>6240</v>
      </c>
      <c r="D79" s="90"/>
      <c r="E79" s="138"/>
      <c r="F79" s="58"/>
    </row>
    <row r="80" spans="1:6" s="139" customFormat="1">
      <c r="A80" s="138"/>
      <c r="B80" s="58" t="s">
        <v>563</v>
      </c>
      <c r="C80" s="90">
        <f>$D$31</f>
        <v>1248</v>
      </c>
      <c r="D80" s="90"/>
      <c r="E80" s="138"/>
      <c r="F80" s="58"/>
    </row>
    <row r="81" spans="1:6" s="139" customFormat="1">
      <c r="A81" s="138"/>
      <c r="B81" s="58" t="s">
        <v>564</v>
      </c>
      <c r="C81" s="90">
        <f>$D$31/24</f>
        <v>52</v>
      </c>
      <c r="D81" s="90"/>
      <c r="E81" s="138"/>
      <c r="F81" s="58"/>
    </row>
    <row r="82" spans="1:6" s="139" customFormat="1">
      <c r="A82" s="138"/>
      <c r="B82" s="58" t="s">
        <v>565</v>
      </c>
      <c r="C82" s="90">
        <f>$D$31/24</f>
        <v>52</v>
      </c>
      <c r="D82" s="90"/>
      <c r="E82" s="138"/>
      <c r="F82" s="58"/>
    </row>
    <row r="83" spans="1:6" s="139" customFormat="1">
      <c r="A83" s="138"/>
      <c r="B83" s="58" t="s">
        <v>566</v>
      </c>
      <c r="C83" s="90">
        <f>$D$31/24</f>
        <v>52</v>
      </c>
      <c r="D83" s="90"/>
      <c r="E83" s="138"/>
      <c r="F83" s="58"/>
    </row>
    <row r="84" spans="1:6" s="139" customFormat="1">
      <c r="A84" s="138"/>
      <c r="B84" s="58" t="s">
        <v>567</v>
      </c>
      <c r="C84" s="90">
        <v>6</v>
      </c>
      <c r="D84" s="90"/>
      <c r="E84" s="138"/>
      <c r="F84" s="58"/>
    </row>
    <row r="85" spans="1:6" s="139" customFormat="1">
      <c r="A85" s="138"/>
      <c r="B85" s="58" t="s">
        <v>568</v>
      </c>
      <c r="C85" s="90">
        <v>1</v>
      </c>
      <c r="D85" s="90"/>
      <c r="E85" s="138"/>
      <c r="F85" s="58"/>
    </row>
    <row r="86" spans="1:6" s="97" customFormat="1" ht="18" customHeight="1">
      <c r="A86" s="314"/>
      <c r="B86" s="58" t="s">
        <v>1298</v>
      </c>
      <c r="C86" s="90">
        <v>1</v>
      </c>
      <c r="D86" s="90"/>
      <c r="E86" s="314"/>
      <c r="F86" s="58"/>
    </row>
    <row r="87" spans="1:6" s="146" customFormat="1">
      <c r="A87" s="145"/>
      <c r="B87" s="58" t="s">
        <v>569</v>
      </c>
      <c r="C87" s="90"/>
      <c r="D87" s="90"/>
      <c r="E87" s="145"/>
      <c r="F87" s="58"/>
    </row>
    <row r="90" spans="1:6">
      <c r="A90" s="135" t="s">
        <v>586</v>
      </c>
    </row>
    <row r="92" spans="1:6">
      <c r="B92" s="58" t="s">
        <v>587</v>
      </c>
      <c r="C92" s="90">
        <f>(C$11-C$16)*$C$12*($C$18)*4</f>
        <v>19968</v>
      </c>
    </row>
    <row r="93" spans="1:6">
      <c r="B93" s="58" t="s">
        <v>588</v>
      </c>
      <c r="C93" s="90">
        <f>C92/16</f>
        <v>1248</v>
      </c>
    </row>
    <row r="94" spans="1:6">
      <c r="B94" s="58" t="s">
        <v>447</v>
      </c>
      <c r="C94" s="90">
        <v>64</v>
      </c>
    </row>
    <row r="96" spans="1:6" s="152" customFormat="1" ht="15" customHeight="1">
      <c r="A96" s="151"/>
      <c r="B96" s="58" t="s">
        <v>589</v>
      </c>
      <c r="C96" s="90">
        <f>($D$27+$D$31)*4</f>
        <v>6144</v>
      </c>
      <c r="D96" s="90"/>
      <c r="E96" s="151"/>
      <c r="F96" s="58"/>
    </row>
    <row r="97" spans="1:6" s="152" customFormat="1">
      <c r="A97" s="151"/>
      <c r="B97" s="58" t="s">
        <v>590</v>
      </c>
      <c r="C97" s="90">
        <f>$D$31+$D$27</f>
        <v>1536</v>
      </c>
      <c r="D97" s="90"/>
      <c r="E97" s="151"/>
      <c r="F97" s="58"/>
    </row>
    <row r="98" spans="1:6" s="152" customFormat="1">
      <c r="A98" s="151"/>
      <c r="B98" s="58" t="s">
        <v>591</v>
      </c>
      <c r="C98" s="90">
        <f>$D$31/24</f>
        <v>52</v>
      </c>
      <c r="D98" s="90"/>
      <c r="E98" s="151"/>
      <c r="F98" s="58"/>
    </row>
    <row r="99" spans="1:6" s="152" customFormat="1">
      <c r="A99" s="151"/>
      <c r="B99" s="58" t="s">
        <v>592</v>
      </c>
      <c r="C99" s="90">
        <f>$D$31/24</f>
        <v>52</v>
      </c>
      <c r="D99" s="90"/>
      <c r="E99" s="151"/>
      <c r="F99" s="58"/>
    </row>
    <row r="100" spans="1:6" s="152" customFormat="1">
      <c r="A100" s="151"/>
      <c r="B100" s="58" t="s">
        <v>593</v>
      </c>
      <c r="C100" s="90">
        <f>$D$31/24</f>
        <v>52</v>
      </c>
      <c r="D100" s="90"/>
      <c r="E100" s="151"/>
      <c r="F100" s="58"/>
    </row>
    <row r="101" spans="1:6" s="152" customFormat="1">
      <c r="A101" s="151"/>
      <c r="B101" s="58" t="s">
        <v>594</v>
      </c>
      <c r="C101" s="90">
        <f>ROUNDUP($D$31/12/16, 0)+1</f>
        <v>8</v>
      </c>
      <c r="D101" s="90"/>
      <c r="E101" s="151"/>
      <c r="F101" s="58"/>
    </row>
    <row r="102" spans="1:6" s="152" customFormat="1">
      <c r="A102" s="151"/>
      <c r="B102" s="58" t="s">
        <v>595</v>
      </c>
      <c r="C102" s="90">
        <f>ROUNDUP($D$31/12/16, 0)+1</f>
        <v>8</v>
      </c>
      <c r="D102" s="90"/>
      <c r="E102" s="151"/>
      <c r="F102" s="58"/>
    </row>
    <row r="103" spans="1:6" s="97" customFormat="1" ht="18" customHeight="1">
      <c r="A103" s="314"/>
      <c r="B103" s="58" t="s">
        <v>1298</v>
      </c>
      <c r="C103" s="90">
        <v>4</v>
      </c>
      <c r="D103" s="90"/>
      <c r="E103" s="314"/>
      <c r="F103" s="58"/>
    </row>
    <row r="104" spans="1:6" s="152" customFormat="1">
      <c r="A104" s="151"/>
      <c r="B104" s="58" t="s">
        <v>569</v>
      </c>
      <c r="C104" s="90">
        <v>1</v>
      </c>
      <c r="D104" s="90"/>
      <c r="E104" s="151"/>
      <c r="F104" s="58"/>
    </row>
  </sheetData>
  <phoneticPr fontId="16" type="noConversion"/>
  <printOptions headings="1"/>
  <pageMargins left="0.75" right="0.75" top="1" bottom="1" header="0.51" footer="0.51"/>
  <pageSetup firstPageNumber="0" orientation="landscape" horizontalDpi="4294967292" verticalDpi="4294967292"/>
</worksheet>
</file>

<file path=docProps/app.xml><?xml version="1.0" encoding="utf-8"?>
<Properties xmlns="http://schemas.openxmlformats.org/officeDocument/2006/extended-properties" xmlns:vt="http://schemas.openxmlformats.org/officeDocument/2006/docPropsVTypes">
  <Template/>
  <TotalTime>58</TotalTime>
  <Application>Microsoft Excel</Application>
  <DocSecurity>0</DocSecurity>
  <ScaleCrop>false</ScaleCrop>
  <HeadingPairs>
    <vt:vector size="4" baseType="variant">
      <vt:variant>
        <vt:lpstr>Worksheets</vt:lpstr>
      </vt:variant>
      <vt:variant>
        <vt:i4>21</vt:i4>
      </vt:variant>
      <vt:variant>
        <vt:lpstr>Named Ranges</vt:lpstr>
      </vt:variant>
      <vt:variant>
        <vt:i4>7</vt:i4>
      </vt:variant>
    </vt:vector>
  </HeadingPairs>
  <TitlesOfParts>
    <vt:vector size="28" baseType="lpstr">
      <vt:lpstr>Nav</vt:lpstr>
      <vt:lpstr>WBS1.05.02.01 BoE</vt:lpstr>
      <vt:lpstr>WBS1.05.02.02 BoE</vt:lpstr>
      <vt:lpstr>WBS1.05.02.03 BoE</vt:lpstr>
      <vt:lpstr>WBS1.05.02.04 BoE</vt:lpstr>
      <vt:lpstr>WBS1.05.02SystemCosts</vt:lpstr>
      <vt:lpstr>EMCal_SiPM_DaughterBoards</vt:lpstr>
      <vt:lpstr>EMCal_Preamp_Boards</vt:lpstr>
      <vt:lpstr>EMCal_Interface_Boards</vt:lpstr>
      <vt:lpstr>HCal_SIPM_DAUGHTERBOARD</vt:lpstr>
      <vt:lpstr>HCal_PREAMP</vt:lpstr>
      <vt:lpstr>HCAL_IFCE</vt:lpstr>
      <vt:lpstr>HCAL_INNER_BP-C</vt:lpstr>
      <vt:lpstr>LED_DRIVER</vt:lpstr>
      <vt:lpstr>Calorimeter_Controller_Board</vt:lpstr>
      <vt:lpstr>Calorimeter_Controller_Crate</vt:lpstr>
      <vt:lpstr>Calorimeter_TestPulse_Driver</vt:lpstr>
      <vt:lpstr>Cables</vt:lpstr>
      <vt:lpstr>Cable_Details</vt:lpstr>
      <vt:lpstr>PowerSystems</vt:lpstr>
      <vt:lpstr>ModuleCounts</vt:lpstr>
      <vt:lpstr>HCal_PREAMP!Print_Area</vt:lpstr>
      <vt:lpstr>ModuleCounts!Print_Area</vt:lpstr>
      <vt:lpstr>PowerSystems!Print_Area</vt:lpstr>
      <vt:lpstr>'WBS1.05.02.01 BoE'!Print_Area</vt:lpstr>
      <vt:lpstr>'WBS1.05.02.02 BoE'!Print_Area</vt:lpstr>
      <vt:lpstr>'WBS1.05.02.03 BoE'!Print_Area</vt:lpstr>
      <vt:lpstr>'WBS1.05.02.04 BoE'!Print_Area</vt:lpstr>
    </vt:vector>
  </TitlesOfParts>
  <Company>BNL</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John Haggerty</dc:creator>
  <cp:lastModifiedBy>EdwardOBrien</cp:lastModifiedBy>
  <cp:revision>2</cp:revision>
  <cp:lastPrinted>2019-03-18T20:29:18Z</cp:lastPrinted>
  <dcterms:created xsi:type="dcterms:W3CDTF">2014-09-11T12:44:14Z</dcterms:created>
  <dcterms:modified xsi:type="dcterms:W3CDTF">2019-04-05T22:02:34Z</dcterms:modified>
  <dc:language>en-US</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14.0300</vt:lpwstr>
  </property>
  <property fmtid="{D5CDD505-2E9C-101B-9397-08002B2CF9AE}" pid="3" name="Company">
    <vt:lpwstr>BNL</vt:lpwstr>
  </property>
  <property fmtid="{D5CDD505-2E9C-101B-9397-08002B2CF9AE}" pid="4" name="DocSecurity">
    <vt:i4>0</vt:i4>
  </property>
  <property fmtid="{D5CDD505-2E9C-101B-9397-08002B2CF9AE}" pid="5" name="HyperlinksChanged">
    <vt:bool>false</vt:bool>
  </property>
  <property fmtid="{D5CDD505-2E9C-101B-9397-08002B2CF9AE}" pid="6" name="LinksUpToDate">
    <vt:bool>false</vt:bool>
  </property>
  <property fmtid="{D5CDD505-2E9C-101B-9397-08002B2CF9AE}" pid="7" name="ScaleCrop">
    <vt:bool>false</vt:bool>
  </property>
  <property fmtid="{D5CDD505-2E9C-101B-9397-08002B2CF9AE}" pid="8" name="ShareDoc">
    <vt:bool>false</vt:bool>
  </property>
</Properties>
</file>