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15120" windowHeight="4995" tabRatio="755" firstSheet="6" activeTab="15"/>
  </bookViews>
  <sheets>
    <sheet name="Strand" sheetId="6" r:id="rId1"/>
    <sheet name="Cable" sheetId="1" r:id="rId2"/>
    <sheet name="Parts" sheetId="18" r:id="rId3"/>
    <sheet name="Gnerall_comments_about_coils" sheetId="5" r:id="rId4"/>
    <sheet name="Electrical check" sheetId="4" r:id="rId5"/>
    <sheet name="Magnet" sheetId="17" r:id="rId6"/>
    <sheet name="Mandrel Rotation Angle" sheetId="21" r:id="rId7"/>
    <sheet name="L1 Cable Position" sheetId="19" r:id="rId8"/>
    <sheet name="L1 length measurements" sheetId="7" r:id="rId9"/>
    <sheet name="L2 Cable Position" sheetId="20" r:id="rId10"/>
    <sheet name="L2 length measurements" sheetId="8" r:id="rId11"/>
    <sheet name="Pole Gap" sheetId="16" r:id="rId12"/>
    <sheet name="L1 T Wedge gap" sheetId="15" r:id="rId13"/>
    <sheet name="L1 NT Wedge gap" sheetId="22" r:id="rId14"/>
    <sheet name="L2 T Wedge gap" sheetId="23" r:id="rId15"/>
    <sheet name="L2 NT Wedge gap" sheetId="24" r:id="rId16"/>
  </sheets>
  <definedNames>
    <definedName name="_xlnm.Print_Area" localSheetId="1">Cable!$A$18:$L$23</definedName>
  </definedNames>
  <calcPr calcId="145621"/>
</workbook>
</file>

<file path=xl/calcChain.xml><?xml version="1.0" encoding="utf-8"?>
<calcChain xmlns="http://schemas.openxmlformats.org/spreadsheetml/2006/main">
  <c r="AE5" i="8" l="1"/>
  <c r="AD5" i="8"/>
  <c r="M5" i="7" l="1"/>
  <c r="X5" i="7" l="1"/>
  <c r="Z5" i="7"/>
  <c r="Z5" i="8"/>
  <c r="AC5" i="8"/>
  <c r="V5" i="8"/>
  <c r="W5" i="8"/>
  <c r="X5" i="8"/>
  <c r="Y5" i="8"/>
  <c r="AA5" i="8"/>
  <c r="B5" i="8"/>
  <c r="K5" i="8"/>
  <c r="L5" i="8"/>
  <c r="K4" i="1" l="1"/>
  <c r="J4" i="1"/>
  <c r="U5" i="8" l="1"/>
  <c r="T5" i="8"/>
  <c r="S5" i="8"/>
  <c r="R5" i="8"/>
  <c r="Q5" i="8"/>
  <c r="P5" i="8"/>
  <c r="O5" i="8"/>
  <c r="N5" i="8"/>
  <c r="M5" i="8"/>
  <c r="J5" i="8"/>
  <c r="I5" i="8"/>
  <c r="H5" i="8"/>
  <c r="G5" i="8"/>
  <c r="F5" i="8"/>
  <c r="E5" i="8"/>
  <c r="D5" i="8"/>
  <c r="C5" i="8"/>
  <c r="W5" i="7" l="1"/>
  <c r="N5" i="7"/>
  <c r="O5" i="7"/>
  <c r="P5" i="7"/>
  <c r="Q5" i="7"/>
  <c r="R5" i="7"/>
  <c r="S5" i="7"/>
  <c r="T5" i="7"/>
  <c r="U5" i="7"/>
  <c r="V5" i="7"/>
  <c r="C5" i="7"/>
  <c r="D5" i="7"/>
  <c r="E5" i="7"/>
  <c r="F5" i="7"/>
  <c r="G5" i="7"/>
  <c r="H5" i="7"/>
  <c r="I5" i="7"/>
  <c r="J5" i="7"/>
  <c r="K5" i="7"/>
  <c r="L5" i="7"/>
  <c r="B5" i="7"/>
  <c r="J31" i="20"/>
  <c r="G31" i="20"/>
  <c r="H31" i="20"/>
  <c r="O31" i="20" l="1"/>
  <c r="O30" i="20"/>
  <c r="O29" i="20"/>
  <c r="O28" i="20"/>
  <c r="O27" i="20"/>
  <c r="O26" i="20"/>
  <c r="O25" i="20"/>
  <c r="L31" i="20"/>
  <c r="M31" i="20"/>
  <c r="L30" i="20"/>
  <c r="M30" i="20"/>
  <c r="L29" i="20"/>
  <c r="M29" i="20"/>
  <c r="L28" i="20"/>
  <c r="M28" i="20"/>
  <c r="L27" i="20"/>
  <c r="M27" i="20"/>
  <c r="L26" i="20"/>
  <c r="M26" i="20"/>
  <c r="L25" i="20"/>
  <c r="M25" i="20"/>
  <c r="J30" i="20"/>
  <c r="J29" i="20"/>
  <c r="J28" i="20"/>
  <c r="J27" i="20"/>
  <c r="J26" i="20"/>
  <c r="J25" i="20"/>
  <c r="G30" i="20"/>
  <c r="H30" i="20"/>
  <c r="G29" i="20"/>
  <c r="H29" i="20" s="1"/>
  <c r="G28" i="20"/>
  <c r="H28" i="20"/>
  <c r="G27" i="20"/>
  <c r="H27" i="20"/>
  <c r="G26" i="20"/>
  <c r="H26" i="20"/>
  <c r="G25" i="20"/>
  <c r="H25" i="20"/>
  <c r="F3" i="20" l="1"/>
  <c r="G3" i="20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3" i="20"/>
  <c r="L23" i="20"/>
  <c r="M23" i="20" s="1"/>
  <c r="G14" i="20"/>
  <c r="H14" i="20" s="1"/>
  <c r="L14" i="20" l="1"/>
  <c r="M14" i="20" s="1"/>
  <c r="L5" i="20"/>
  <c r="M5" i="20" s="1"/>
  <c r="L9" i="20"/>
  <c r="M9" i="20" s="1"/>
  <c r="L13" i="20"/>
  <c r="M13" i="20" s="1"/>
  <c r="L10" i="20"/>
  <c r="M10" i="20" s="1"/>
  <c r="L6" i="20"/>
  <c r="M6" i="20" s="1"/>
  <c r="G5" i="20"/>
  <c r="H5" i="20" s="1"/>
  <c r="G9" i="20"/>
  <c r="H9" i="20" s="1"/>
  <c r="G13" i="20"/>
  <c r="H13" i="20" s="1"/>
  <c r="G17" i="20"/>
  <c r="H17" i="20" s="1"/>
  <c r="G21" i="20"/>
  <c r="H21" i="20" s="1"/>
  <c r="L18" i="20"/>
  <c r="M18" i="20" s="1"/>
  <c r="L22" i="20"/>
  <c r="M22" i="20" s="1"/>
  <c r="G12" i="20"/>
  <c r="H12" i="20" s="1"/>
  <c r="G16" i="20"/>
  <c r="H16" i="20" s="1"/>
  <c r="G20" i="20"/>
  <c r="H20" i="20" s="1"/>
  <c r="G24" i="20"/>
  <c r="H24" i="20" s="1"/>
  <c r="L17" i="20"/>
  <c r="M17" i="20" s="1"/>
  <c r="L21" i="20"/>
  <c r="M21" i="20" s="1"/>
  <c r="G4" i="20"/>
  <c r="H4" i="20" s="1"/>
  <c r="H3" i="20"/>
  <c r="G7" i="20"/>
  <c r="H7" i="20" s="1"/>
  <c r="G11" i="20"/>
  <c r="H11" i="20" s="1"/>
  <c r="G15" i="20"/>
  <c r="H15" i="20" s="1"/>
  <c r="G19" i="20"/>
  <c r="H19" i="20" s="1"/>
  <c r="G23" i="20"/>
  <c r="H23" i="20" s="1"/>
  <c r="L4" i="20"/>
  <c r="M4" i="20" s="1"/>
  <c r="L8" i="20"/>
  <c r="M8" i="20" s="1"/>
  <c r="L12" i="20"/>
  <c r="M12" i="20" s="1"/>
  <c r="L16" i="20"/>
  <c r="M16" i="20" s="1"/>
  <c r="L20" i="20"/>
  <c r="M20" i="20" s="1"/>
  <c r="L24" i="20"/>
  <c r="M24" i="20" s="1"/>
  <c r="G8" i="20"/>
  <c r="H8" i="20" s="1"/>
  <c r="G18" i="20"/>
  <c r="H18" i="20" s="1"/>
  <c r="G22" i="20"/>
  <c r="H22" i="20" s="1"/>
  <c r="G6" i="20"/>
  <c r="H6" i="20" s="1"/>
  <c r="G10" i="20"/>
  <c r="H10" i="20" s="1"/>
  <c r="L3" i="20"/>
  <c r="M3" i="20" s="1"/>
  <c r="L7" i="20"/>
  <c r="M7" i="20" s="1"/>
  <c r="L11" i="20"/>
  <c r="M11" i="20" s="1"/>
  <c r="L15" i="20"/>
  <c r="M15" i="20" s="1"/>
  <c r="L19" i="20"/>
  <c r="M19" i="20" s="1"/>
  <c r="G4" i="19"/>
  <c r="O4" i="19" l="1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3" i="19"/>
  <c r="K3" i="19" l="1"/>
  <c r="L6" i="19" s="1"/>
  <c r="F3" i="19"/>
  <c r="L4" i="19"/>
  <c r="L7" i="19"/>
  <c r="L8" i="19"/>
  <c r="L9" i="19"/>
  <c r="L10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3" i="19"/>
  <c r="L11" i="19" l="1"/>
  <c r="L5" i="19"/>
  <c r="G24" i="19"/>
  <c r="G3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</calcChain>
</file>

<file path=xl/sharedStrings.xml><?xml version="1.0" encoding="utf-8"?>
<sst xmlns="http://schemas.openxmlformats.org/spreadsheetml/2006/main" count="353" uniqueCount="202">
  <si>
    <t>Cable number</t>
  </si>
  <si>
    <t>Strand type</t>
  </si>
  <si>
    <t>Billet #</t>
  </si>
  <si>
    <t>108/127</t>
  </si>
  <si>
    <t>COIL #</t>
  </si>
  <si>
    <t>Cooper fraction [%]</t>
  </si>
  <si>
    <t>Annealing</t>
  </si>
  <si>
    <t>Strand diameter [mm]</t>
  </si>
  <si>
    <t>cable</t>
  </si>
  <si>
    <t>general comments</t>
  </si>
  <si>
    <t>material</t>
  </si>
  <si>
    <t>type</t>
  </si>
  <si>
    <t>CABLE</t>
  </si>
  <si>
    <t>INSULATION</t>
  </si>
  <si>
    <t>CORE</t>
  </si>
  <si>
    <t>comments</t>
  </si>
  <si>
    <t>Comments</t>
  </si>
  <si>
    <t>OST</t>
  </si>
  <si>
    <t>Width [mm]</t>
  </si>
  <si>
    <r>
      <t>Thickness [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m]</t>
    </r>
  </si>
  <si>
    <t>pitch-length [mm]</t>
  </si>
  <si>
    <t>Dimensions after curing L1 [mm]</t>
  </si>
  <si>
    <t>Dimensions before curing L1</t>
  </si>
  <si>
    <t>Dimensions before curing L2</t>
  </si>
  <si>
    <t>Avg. thickness [mm]</t>
  </si>
  <si>
    <t>Avg. Width  [mm]</t>
  </si>
  <si>
    <t>Avg. angle [deg]</t>
  </si>
  <si>
    <t>Layer 1</t>
  </si>
  <si>
    <t>Layer 2</t>
  </si>
  <si>
    <t>Turn to Turn, coil to part, and coil to tooling shorts</t>
  </si>
  <si>
    <t>filaments twist [mm]</t>
  </si>
  <si>
    <r>
      <t xml:space="preserve"> thickness [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m]             (10 stack)</t>
    </r>
  </si>
  <si>
    <t>Dimensions after curing L2 (coil sitting on the mandrel)</t>
  </si>
  <si>
    <r>
      <t>extracted strand Current density @    12 T, 4.2 K                 J</t>
    </r>
    <r>
      <rPr>
        <b/>
        <vertAlign val="subscript"/>
        <sz val="11"/>
        <color theme="1"/>
        <rFont val="Calibri"/>
        <family val="2"/>
        <scheme val="minor"/>
      </rPr>
      <t>non-cu</t>
    </r>
    <r>
      <rPr>
        <b/>
        <sz val="11"/>
        <color theme="1"/>
        <rFont val="Calibri"/>
        <family val="2"/>
        <scheme val="minor"/>
      </rPr>
      <t>[A/mm2]</t>
    </r>
  </si>
  <si>
    <t>Magnet</t>
  </si>
  <si>
    <t>used in:</t>
  </si>
  <si>
    <t>Max Gradient reached at 4.4 K            [T/m]</t>
  </si>
  <si>
    <t xml:space="preserve">SS performance at 4.4 K                                         </t>
  </si>
  <si>
    <t>SS performance at 1.9 K                                         [T/m]</t>
  </si>
  <si>
    <t>Limiting coil @ 4.4 K</t>
  </si>
  <si>
    <t>Limiting coil @ 1.9 K</t>
  </si>
  <si>
    <t>GENERAL COMMENTS ABOUT COILS</t>
  </si>
  <si>
    <t>Winding tension (lb)</t>
  </si>
  <si>
    <t xml:space="preserve">                                Links to presentations</t>
  </si>
  <si>
    <t>Vendor</t>
  </si>
  <si>
    <t>108/128</t>
  </si>
  <si>
    <t>Braided</t>
  </si>
  <si>
    <t>SS316L</t>
  </si>
  <si>
    <t>Non-anneal</t>
  </si>
  <si>
    <t>Pole Gap    [mm]</t>
  </si>
  <si>
    <t>A          [mm]</t>
  </si>
  <si>
    <t>B          [mm]</t>
  </si>
  <si>
    <t>C         [mm]</t>
  </si>
  <si>
    <t>D           [mm]</t>
  </si>
  <si>
    <t>E         [mm]</t>
  </si>
  <si>
    <t>F          [mm]</t>
  </si>
  <si>
    <t>G        [mm]</t>
  </si>
  <si>
    <t>Gap after reaction [mm]</t>
  </si>
  <si>
    <t>Total wedge Gap T side [mm]</t>
  </si>
  <si>
    <t>Total wedge Gap NT side [mm]</t>
  </si>
  <si>
    <t>I          [mm]</t>
  </si>
  <si>
    <t>J         [mm]</t>
  </si>
  <si>
    <t>K         [mm]</t>
  </si>
  <si>
    <t>L           [mm]</t>
  </si>
  <si>
    <t>M         [mm]</t>
  </si>
  <si>
    <t>N         [mm]</t>
  </si>
  <si>
    <t>O        [mm]</t>
  </si>
  <si>
    <t>14070 &amp; 14397</t>
  </si>
  <si>
    <t>596, 589</t>
  </si>
  <si>
    <t>54.9%, 54.8%</t>
  </si>
  <si>
    <t>NA</t>
  </si>
  <si>
    <t>Length (m)</t>
  </si>
  <si>
    <t>54.8%, 54.9%</t>
  </si>
  <si>
    <t>170 C for 4 h</t>
  </si>
  <si>
    <t>turn</t>
  </si>
  <si>
    <t>RE Loc (mm)</t>
  </si>
  <si>
    <t>RE angle</t>
  </si>
  <si>
    <t>LE Loc (mm)</t>
  </si>
  <si>
    <t>LE angle</t>
  </si>
  <si>
    <t xml:space="preserve">L1 </t>
  </si>
  <si>
    <t>RE</t>
  </si>
  <si>
    <t>LE</t>
  </si>
  <si>
    <t>L2</t>
  </si>
  <si>
    <t>None</t>
  </si>
  <si>
    <t>1050Z</t>
  </si>
  <si>
    <t>1051Z</t>
  </si>
  <si>
    <t>Num of strands</t>
  </si>
  <si>
    <t>Strand Heat Treat</t>
  </si>
  <si>
    <t>no</t>
  </si>
  <si>
    <t>yes</t>
  </si>
  <si>
    <t>Pracitce coil</t>
  </si>
  <si>
    <t>Practice coil 1</t>
  </si>
  <si>
    <t>Mirror magnet coil</t>
  </si>
  <si>
    <t>B1_IR1</t>
  </si>
  <si>
    <t>B1_IR2</t>
  </si>
  <si>
    <t>B1_IR3</t>
  </si>
  <si>
    <t>B1_IC1</t>
  </si>
  <si>
    <t>B1_IC2</t>
  </si>
  <si>
    <t>B1_IC3</t>
  </si>
  <si>
    <t>B1_IC4</t>
  </si>
  <si>
    <t>B1_IC5</t>
  </si>
  <si>
    <t>B1_OR1</t>
  </si>
  <si>
    <t>B1_OR2</t>
  </si>
  <si>
    <t>B1_OR3</t>
  </si>
  <si>
    <t>B1_OC1</t>
  </si>
  <si>
    <t>B1_OC2</t>
  </si>
  <si>
    <t>B1_OC3</t>
  </si>
  <si>
    <t>B1_OC4</t>
  </si>
  <si>
    <t>B1_OC5</t>
  </si>
  <si>
    <t>Note</t>
  </si>
  <si>
    <t>https://plone.uslarp.org/MagnetRD/qxf/cadfiles/folder.2013-08-14.7625105135/folder.2014-02-13.4572099537/SQXF%20Coil%20without%20slits.stp</t>
  </si>
  <si>
    <t>Model</t>
  </si>
  <si>
    <t>F10014853 Rev-</t>
  </si>
  <si>
    <t>F10014854 RevA</t>
  </si>
  <si>
    <t>https://plone.uslarp.org/MagnetRD/qxf/cadfiles/folder.2013-08-14.7625105135/folder.2014-02-11.9150238023/SQXF%20Coil_021114.stp</t>
  </si>
  <si>
    <t>Coil 1</t>
  </si>
  <si>
    <t>Coil 2</t>
  </si>
  <si>
    <t>Coil 3</t>
  </si>
  <si>
    <t>Coil 4</t>
  </si>
  <si>
    <t>Coil 5</t>
  </si>
  <si>
    <t>Coil 6</t>
  </si>
  <si>
    <t xml:space="preserve">Coil 1 </t>
  </si>
  <si>
    <t>Coil CAD Model</t>
  </si>
  <si>
    <t>RE Meas (mm)</t>
  </si>
  <si>
    <t>LE Meas (mm)</t>
  </si>
  <si>
    <t>F10014854 RevB</t>
  </si>
  <si>
    <t>F10014853 RevA</t>
  </si>
  <si>
    <t>L1 Pole 1</t>
  </si>
  <si>
    <t>L1 LE Pole</t>
  </si>
  <si>
    <t>L1 RE Pole</t>
  </si>
  <si>
    <t>L1 Wedge</t>
  </si>
  <si>
    <t>End parts: Adding slits at VMS</t>
  </si>
  <si>
    <t>End parts: Cutting bridges inside the slits</t>
  </si>
  <si>
    <t>L2 Wedge</t>
  </si>
  <si>
    <t>L2 RE Pole</t>
  </si>
  <si>
    <t>L2 LE Pole</t>
  </si>
  <si>
    <t>L2 Pole 1</t>
  </si>
  <si>
    <t>F10005737 Rev-</t>
  </si>
  <si>
    <t>F10005739 Rev-</t>
  </si>
  <si>
    <t>F10005740 Rev-</t>
  </si>
  <si>
    <t>F10005749 Rev-</t>
  </si>
  <si>
    <t>F10005751 Rev-</t>
  </si>
  <si>
    <t>F10005752 Rev-</t>
  </si>
  <si>
    <t>F10007676 RevB</t>
  </si>
  <si>
    <t>F10007677 RevB</t>
  </si>
  <si>
    <t>3 cycle: BNL(142,140,140); NEEW(142,140,140)</t>
  </si>
  <si>
    <t>Reaction</t>
  </si>
  <si>
    <t>CAD</t>
  </si>
  <si>
    <t>H        [cm]</t>
  </si>
  <si>
    <r>
      <t xml:space="preserve">After winding: B1-IC1 to coil, NT wedge to coil during winding, </t>
    </r>
    <r>
      <rPr>
        <b/>
        <sz val="11"/>
        <color theme="1"/>
        <rFont val="Calibri"/>
        <family val="2"/>
        <scheme val="minor"/>
      </rPr>
      <t>after curing no short</t>
    </r>
  </si>
  <si>
    <t>Delta</t>
  </si>
  <si>
    <t>F10005741 Rev-</t>
  </si>
  <si>
    <t>F10005741 RevA</t>
  </si>
  <si>
    <t>F10005742 Rev-</t>
  </si>
  <si>
    <t>F10005742 RevA</t>
  </si>
  <si>
    <t>F10005743 Rev-</t>
  </si>
  <si>
    <t>F10005743 RevA</t>
  </si>
  <si>
    <t>F10005744 Rev-</t>
  </si>
  <si>
    <t>F10005744 RevA</t>
  </si>
  <si>
    <t>F10005745 Rev-</t>
  </si>
  <si>
    <t>F10005745 RevA</t>
  </si>
  <si>
    <t>F10005746 Rev-</t>
  </si>
  <si>
    <t>F10005746 RevA</t>
  </si>
  <si>
    <t>F10005747 Rev-</t>
  </si>
  <si>
    <t>F10005747 RevA</t>
  </si>
  <si>
    <t>F10005753 Rev-</t>
  </si>
  <si>
    <t>F10005753 RevA</t>
  </si>
  <si>
    <t>F10005754 Rev-</t>
  </si>
  <si>
    <t>F10005754 RevA</t>
  </si>
  <si>
    <t>F10005755 Rev-</t>
  </si>
  <si>
    <t>F10005755 RevA</t>
  </si>
  <si>
    <t>F10005756 Rev-</t>
  </si>
  <si>
    <t>F10005756 RevA</t>
  </si>
  <si>
    <t>F10005757 Rev-</t>
  </si>
  <si>
    <t>F10005757 RevA</t>
  </si>
  <si>
    <t>F10005758 Rev-</t>
  </si>
  <si>
    <t>F10005758 RevA</t>
  </si>
  <si>
    <t>F10005759 Rev-</t>
  </si>
  <si>
    <t>F10005759 RevA</t>
  </si>
  <si>
    <t>Teamcenter</t>
  </si>
  <si>
    <t>N/A</t>
  </si>
  <si>
    <t>_</t>
  </si>
  <si>
    <t>Δ1</t>
  </si>
  <si>
    <t>Δ2</t>
  </si>
  <si>
    <t>Δ3</t>
  </si>
  <si>
    <t>Δ4</t>
  </si>
  <si>
    <t>Δ9</t>
  </si>
  <si>
    <t>Δ8</t>
  </si>
  <si>
    <t>Δ7</t>
  </si>
  <si>
    <t>Δ6</t>
  </si>
  <si>
    <t>Δ5</t>
  </si>
  <si>
    <t>Release tension</t>
  </si>
  <si>
    <t>Cable Left (m)</t>
  </si>
  <si>
    <t>Cable Used (m)</t>
  </si>
  <si>
    <t>Gap before reaction [mm]</t>
  </si>
  <si>
    <t>P        [cm]</t>
  </si>
  <si>
    <t>Release Tension</t>
  </si>
  <si>
    <t>P  before reaction     [cm]</t>
  </si>
  <si>
    <t>P after reaction      [cm]</t>
  </si>
  <si>
    <t>H  before reaction     [cm]</t>
  </si>
  <si>
    <t>H after reaction      [cm]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</si>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</sst>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/>
    <xf numFmtId="0" fontId="0" fillId="0" borderId="21" xfId="0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3" xfId="0" applyFont="1" applyBorder="1"/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/>
    <xf numFmtId="0" fontId="13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3" xfId="0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4" xfId="0" applyFill="1" applyBorder="1"/>
    <xf numFmtId="0" fontId="2" fillId="3" borderId="3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3" xfId="0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12" fillId="3" borderId="40" xfId="0" applyFont="1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33" xfId="0" applyFill="1" applyBorder="1"/>
    <xf numFmtId="0" fontId="0" fillId="3" borderId="3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2" fillId="3" borderId="22" xfId="0" applyFont="1" applyFill="1" applyBorder="1"/>
    <xf numFmtId="0" fontId="2" fillId="3" borderId="3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/>
    <xf numFmtId="0" fontId="0" fillId="3" borderId="44" xfId="0" applyFill="1" applyBorder="1"/>
    <xf numFmtId="0" fontId="10" fillId="3" borderId="4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9" fontId="1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20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9" fillId="3" borderId="0" xfId="0" applyFont="1" applyFill="1"/>
    <xf numFmtId="0" fontId="19" fillId="0" borderId="0" xfId="0" applyFont="1" applyBorder="1" applyAlignment="1">
      <alignment horizontal="center" vertical="center"/>
    </xf>
    <xf numFmtId="3" fontId="17" fillId="0" borderId="1" xfId="0" quotePrefix="1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" fontId="1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Border="1"/>
    <xf numFmtId="1" fontId="18" fillId="0" borderId="15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/>
    <xf numFmtId="0" fontId="17" fillId="0" borderId="2" xfId="0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/>
    <xf numFmtId="0" fontId="13" fillId="3" borderId="46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4" xfId="0" applyFont="1" applyFill="1" applyBorder="1"/>
    <xf numFmtId="0" fontId="19" fillId="3" borderId="46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3" fillId="3" borderId="46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3" borderId="28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1" fillId="0" borderId="0" xfId="2" applyBorder="1" applyAlignment="1">
      <alignment horizontal="left" vertical="center"/>
    </xf>
    <xf numFmtId="0" fontId="2" fillId="3" borderId="5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2" fillId="3" borderId="2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1" fillId="0" borderId="0" xfId="1" applyFill="1" applyBorder="1" applyAlignment="1"/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0" borderId="1" xfId="0" applyFill="1" applyBorder="1" applyAlignment="1"/>
    <xf numFmtId="0" fontId="4" fillId="0" borderId="3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/>
    <xf numFmtId="0" fontId="0" fillId="0" borderId="5" xfId="0" applyBorder="1" applyAlignment="1">
      <alignment horizontal="center"/>
    </xf>
    <xf numFmtId="0" fontId="0" fillId="0" borderId="5" xfId="0" applyFill="1" applyBorder="1" applyAlignment="1"/>
    <xf numFmtId="0" fontId="4" fillId="0" borderId="4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/>
    <xf numFmtId="0" fontId="0" fillId="3" borderId="3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/>
    <xf numFmtId="164" fontId="0" fillId="0" borderId="19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3" borderId="35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7" xfId="0" applyBorder="1"/>
    <xf numFmtId="0" fontId="0" fillId="0" borderId="58" xfId="0" applyBorder="1"/>
    <xf numFmtId="0" fontId="0" fillId="0" borderId="25" xfId="0" applyBorder="1"/>
    <xf numFmtId="0" fontId="0" fillId="0" borderId="48" xfId="0" applyBorder="1"/>
    <xf numFmtId="0" fontId="0" fillId="0" borderId="27" xfId="0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33" xfId="0" applyFill="1" applyBorder="1" applyAlignment="1">
      <alignment horizontal="center"/>
    </xf>
    <xf numFmtId="0" fontId="21" fillId="0" borderId="1" xfId="2" applyBorder="1" applyAlignment="1"/>
    <xf numFmtId="0" fontId="2" fillId="3" borderId="10" xfId="0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11" fillId="0" borderId="0" xfId="0" applyFont="1" applyBorder="1" applyAlignment="1"/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wrapText="1"/>
    </xf>
    <xf numFmtId="0" fontId="0" fillId="3" borderId="4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6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8" xfId="0" applyFill="1" applyBorder="1"/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3" borderId="62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/>
    </xf>
    <xf numFmtId="0" fontId="0" fillId="3" borderId="35" xfId="0" applyFill="1" applyBorder="1" applyAlignment="1">
      <alignment horizontal="center" vertical="center" wrapText="1"/>
    </xf>
    <xf numFmtId="0" fontId="0" fillId="0" borderId="2" xfId="0" applyBorder="1"/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" borderId="64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2" fontId="0" fillId="3" borderId="15" xfId="0" applyNumberFormat="1" applyFill="1" applyBorder="1" applyAlignment="1">
      <alignment horizontal="center" vertical="center" wrapText="1"/>
    </xf>
    <xf numFmtId="2" fontId="0" fillId="3" borderId="41" xfId="0" applyNumberForma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left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2" fillId="3" borderId="13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RE Mandrel</a:t>
            </a:r>
            <a:r>
              <a:rPr lang="en-US" baseline="0"/>
              <a:t> </a:t>
            </a:r>
            <a:r>
              <a:rPr lang="en-US"/>
              <a:t>Rotation Angle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'Mandrel Rotation Angle'!$A$3:$A$24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'Mandrel Rotation Angle'!$B$3:$B$23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  <c:pt idx="6">
                  <c:v>29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31</c:v>
                </c:pt>
                <c:pt idx="11">
                  <c:v>26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34</c:v>
                </c:pt>
                <c:pt idx="16">
                  <c:v>30</c:v>
                </c:pt>
                <c:pt idx="17">
                  <c:v>34</c:v>
                </c:pt>
                <c:pt idx="18">
                  <c:v>34</c:v>
                </c:pt>
                <c:pt idx="19">
                  <c:v>32</c:v>
                </c:pt>
                <c:pt idx="20">
                  <c:v>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43136"/>
        <c:axId val="154449024"/>
      </c:scatterChart>
      <c:valAx>
        <c:axId val="154443136"/>
        <c:scaling>
          <c:orientation val="minMax"/>
          <c:max val="2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4449024"/>
        <c:crosses val="autoZero"/>
        <c:crossBetween val="midCat"/>
        <c:majorUnit val="1"/>
      </c:valAx>
      <c:valAx>
        <c:axId val="15444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43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RE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1"/>
          <c:order val="0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Position'!$J$3:$J$24</c:f>
              <c:numCache>
                <c:formatCode>General</c:formatCode>
                <c:ptCount val="22"/>
                <c:pt idx="0">
                  <c:v>0</c:v>
                </c:pt>
                <c:pt idx="1">
                  <c:v>0.57000000000000028</c:v>
                </c:pt>
                <c:pt idx="2">
                  <c:v>-0.26999999999999957</c:v>
                </c:pt>
                <c:pt idx="3">
                  <c:v>-1.1099999999999994</c:v>
                </c:pt>
                <c:pt idx="4">
                  <c:v>-1.9400000000000004</c:v>
                </c:pt>
                <c:pt idx="5">
                  <c:v>-0.78000000000000025</c:v>
                </c:pt>
                <c:pt idx="6">
                  <c:v>-2.4299999999999997</c:v>
                </c:pt>
                <c:pt idx="7">
                  <c:v>-2.2699999999999996</c:v>
                </c:pt>
                <c:pt idx="8">
                  <c:v>-1.1099999999999994</c:v>
                </c:pt>
                <c:pt idx="9">
                  <c:v>-1.9399999999999995</c:v>
                </c:pt>
                <c:pt idx="10">
                  <c:v>-1.7799999999999994</c:v>
                </c:pt>
                <c:pt idx="11">
                  <c:v>-1.7100000000000009</c:v>
                </c:pt>
                <c:pt idx="12">
                  <c:v>-1.4499999999999993</c:v>
                </c:pt>
                <c:pt idx="13">
                  <c:v>-3.4299999999999997</c:v>
                </c:pt>
                <c:pt idx="14">
                  <c:v>-3.2699999999999996</c:v>
                </c:pt>
                <c:pt idx="15">
                  <c:v>-2.1400000000000006</c:v>
                </c:pt>
                <c:pt idx="16">
                  <c:v>-5.0500000000000007</c:v>
                </c:pt>
                <c:pt idx="17">
                  <c:v>-5.8000000000000007</c:v>
                </c:pt>
                <c:pt idx="18">
                  <c:v>-5.6000000000000014</c:v>
                </c:pt>
                <c:pt idx="19">
                  <c:v>-5.48</c:v>
                </c:pt>
                <c:pt idx="20">
                  <c:v>-5.2899999999999991</c:v>
                </c:pt>
                <c:pt idx="21">
                  <c:v>-5.129999999999999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92064"/>
        <c:axId val="154393984"/>
      </c:scatterChart>
      <c:valAx>
        <c:axId val="154392064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4393984"/>
        <c:crosses val="autoZero"/>
        <c:crossBetween val="midCat"/>
        <c:majorUnit val="1"/>
      </c:valAx>
      <c:valAx>
        <c:axId val="15439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Delta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392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22587467828656"/>
          <c:y val="0.1594725138524351"/>
          <c:w val="0.1022902428458578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LE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1"/>
          <c:order val="0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Position'!$M$3:$M$24</c:f>
              <c:numCache>
                <c:formatCode>General</c:formatCode>
                <c:ptCount val="22"/>
                <c:pt idx="0">
                  <c:v>0</c:v>
                </c:pt>
                <c:pt idx="1">
                  <c:v>-0.38599999999998635</c:v>
                </c:pt>
                <c:pt idx="2">
                  <c:v>-0.643000000000014</c:v>
                </c:pt>
                <c:pt idx="3">
                  <c:v>-0.52000000000004576</c:v>
                </c:pt>
                <c:pt idx="4">
                  <c:v>-0.78500000000006409</c:v>
                </c:pt>
                <c:pt idx="5">
                  <c:v>0.26999999999999247</c:v>
                </c:pt>
                <c:pt idx="6">
                  <c:v>0.33499999999994046</c:v>
                </c:pt>
                <c:pt idx="7">
                  <c:v>6.8000000000001393E-2</c:v>
                </c:pt>
                <c:pt idx="8">
                  <c:v>0.11999999999999389</c:v>
                </c:pt>
                <c:pt idx="9">
                  <c:v>-0.42900000000003047</c:v>
                </c:pt>
                <c:pt idx="10">
                  <c:v>-0.14100000000001955</c:v>
                </c:pt>
                <c:pt idx="11">
                  <c:v>-0.14599999999996527</c:v>
                </c:pt>
                <c:pt idx="12">
                  <c:v>-0.76100000000003831</c:v>
                </c:pt>
                <c:pt idx="13">
                  <c:v>-1.1839999999999975</c:v>
                </c:pt>
                <c:pt idx="14">
                  <c:v>-0.91100000000002979</c:v>
                </c:pt>
                <c:pt idx="15">
                  <c:v>-1.7669999999999817</c:v>
                </c:pt>
                <c:pt idx="16">
                  <c:v>-1.6239999999999952</c:v>
                </c:pt>
                <c:pt idx="17">
                  <c:v>-1.813999999999993</c:v>
                </c:pt>
                <c:pt idx="18">
                  <c:v>-2.1359999999999815</c:v>
                </c:pt>
                <c:pt idx="19">
                  <c:v>-2.2750000000000199</c:v>
                </c:pt>
                <c:pt idx="20">
                  <c:v>-2.0820000000000221</c:v>
                </c:pt>
                <c:pt idx="21">
                  <c:v>-2.626000000000019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09728"/>
        <c:axId val="155211648"/>
      </c:scatterChart>
      <c:valAx>
        <c:axId val="155209728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5211648"/>
        <c:crosses val="autoZero"/>
        <c:crossBetween val="midCat"/>
        <c:majorUnit val="1"/>
      </c:valAx>
      <c:valAx>
        <c:axId val="15521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Delta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209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833590704074608"/>
          <c:y val="4.3731773111694357E-2"/>
          <c:w val="0.1022902428458578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LE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1"/>
          <c:order val="0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Position'!$O$3:$O$24</c:f>
              <c:numCache>
                <c:formatCode>General</c:formatCode>
                <c:ptCount val="22"/>
                <c:pt idx="0">
                  <c:v>1</c:v>
                </c:pt>
                <c:pt idx="1">
                  <c:v>-2.4299999999999997</c:v>
                </c:pt>
                <c:pt idx="2">
                  <c:v>-2.16</c:v>
                </c:pt>
                <c:pt idx="3">
                  <c:v>-1.1099999999999994</c:v>
                </c:pt>
                <c:pt idx="4">
                  <c:v>-1.7400000000000002</c:v>
                </c:pt>
                <c:pt idx="5">
                  <c:v>-2.4299999999999997</c:v>
                </c:pt>
                <c:pt idx="6">
                  <c:v>-5.43</c:v>
                </c:pt>
                <c:pt idx="7">
                  <c:v>-4.2699999999999996</c:v>
                </c:pt>
                <c:pt idx="8">
                  <c:v>-3.1099999999999994</c:v>
                </c:pt>
                <c:pt idx="9">
                  <c:v>-2.9399999999999995</c:v>
                </c:pt>
                <c:pt idx="10">
                  <c:v>-2.7799999999999994</c:v>
                </c:pt>
                <c:pt idx="11">
                  <c:v>-2.67</c:v>
                </c:pt>
                <c:pt idx="12">
                  <c:v>-2.9299999999999997</c:v>
                </c:pt>
                <c:pt idx="13">
                  <c:v>-2.7699999999999996</c:v>
                </c:pt>
                <c:pt idx="14">
                  <c:v>-0.60999999999999943</c:v>
                </c:pt>
                <c:pt idx="15">
                  <c:v>-0.44000000000000128</c:v>
                </c:pt>
                <c:pt idx="16">
                  <c:v>-2.2800000000000011</c:v>
                </c:pt>
                <c:pt idx="17">
                  <c:v>-4.1099999999999994</c:v>
                </c:pt>
                <c:pt idx="18">
                  <c:v>-3.9499999999999993</c:v>
                </c:pt>
                <c:pt idx="19">
                  <c:v>-3.7800000000000011</c:v>
                </c:pt>
                <c:pt idx="20">
                  <c:v>-3.620000000000001</c:v>
                </c:pt>
                <c:pt idx="21">
                  <c:v>-3.4600000000000009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40704"/>
        <c:axId val="155246976"/>
      </c:scatterChart>
      <c:valAx>
        <c:axId val="155240704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5246976"/>
        <c:crosses val="autoZero"/>
        <c:crossBetween val="midCat"/>
        <c:majorUnit val="1"/>
      </c:valAx>
      <c:valAx>
        <c:axId val="15524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Delta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240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94038682057947"/>
          <c:y val="0.15021325459317583"/>
          <c:w val="0.1022902428458578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Coil Measurement for</a:t>
            </a:r>
            <a:r>
              <a:rPr lang="en-US" baseline="0"/>
              <a:t> L1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Coil1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'L1 length measurements'!$C$5:$J$5</c:f>
              <c:numCache>
                <c:formatCode>General</c:formatCode>
                <c:ptCount val="8"/>
                <c:pt idx="0">
                  <c:v>0.23000000000000398</c:v>
                </c:pt>
                <c:pt idx="1">
                  <c:v>-1.5400000000000063</c:v>
                </c:pt>
                <c:pt idx="2">
                  <c:v>-2.0500000000000114</c:v>
                </c:pt>
                <c:pt idx="3">
                  <c:v>0.23000000000000398</c:v>
                </c:pt>
                <c:pt idx="4">
                  <c:v>0.82999999999999829</c:v>
                </c:pt>
                <c:pt idx="5">
                  <c:v>-0.82999999999999829</c:v>
                </c:pt>
                <c:pt idx="6">
                  <c:v>-2.3700000000000045</c:v>
                </c:pt>
                <c:pt idx="7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Coil1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'L1 length measurements'!$N$5:$U$5</c:f>
              <c:numCache>
                <c:formatCode>General</c:formatCode>
                <c:ptCount val="8"/>
                <c:pt idx="0">
                  <c:v>0.25</c:v>
                </c:pt>
                <c:pt idx="1">
                  <c:v>-1.1500000000000057</c:v>
                </c:pt>
                <c:pt idx="2">
                  <c:v>-1.5200000000000102</c:v>
                </c:pt>
                <c:pt idx="3">
                  <c:v>1.0900000000000034</c:v>
                </c:pt>
                <c:pt idx="4">
                  <c:v>1.0600000000000023</c:v>
                </c:pt>
                <c:pt idx="5">
                  <c:v>0.29000000000000625</c:v>
                </c:pt>
                <c:pt idx="6">
                  <c:v>-0.40000000000000568</c:v>
                </c:pt>
                <c:pt idx="7">
                  <c:v>0.69999999999998863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93504"/>
        <c:axId val="155495040"/>
      </c:scatterChart>
      <c:valAx>
        <c:axId val="15549350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155495040"/>
        <c:crosses val="autoZero"/>
        <c:crossBetween val="midCat"/>
        <c:majorUnit val="1"/>
      </c:valAx>
      <c:valAx>
        <c:axId val="15549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493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 RE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'L2 Cable Position'!$A$3:$A$31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'L2 Cable Position'!$H$3:$H$31</c:f>
              <c:numCache>
                <c:formatCode>General</c:formatCode>
                <c:ptCount val="29"/>
                <c:pt idx="0">
                  <c:v>0</c:v>
                </c:pt>
                <c:pt idx="1">
                  <c:v>1.4000000000047752E-2</c:v>
                </c:pt>
                <c:pt idx="2">
                  <c:v>-0.10000000000000231</c:v>
                </c:pt>
                <c:pt idx="3">
                  <c:v>-0.57299999999995244</c:v>
                </c:pt>
                <c:pt idx="4">
                  <c:v>-0.33499999999997954</c:v>
                </c:pt>
                <c:pt idx="5">
                  <c:v>-0.21999999999995978</c:v>
                </c:pt>
                <c:pt idx="6">
                  <c:v>0.1310000000000251</c:v>
                </c:pt>
                <c:pt idx="7">
                  <c:v>-0.39299999999998292</c:v>
                </c:pt>
                <c:pt idx="8">
                  <c:v>-0.57499999999998508</c:v>
                </c:pt>
                <c:pt idx="9">
                  <c:v>-0.57599999999998275</c:v>
                </c:pt>
                <c:pt idx="10">
                  <c:v>-0.73599999999997934</c:v>
                </c:pt>
                <c:pt idx="11">
                  <c:v>-0.35399999999997789</c:v>
                </c:pt>
                <c:pt idx="12">
                  <c:v>-0.55999999999998806</c:v>
                </c:pt>
                <c:pt idx="13">
                  <c:v>-0.1209999999999809</c:v>
                </c:pt>
                <c:pt idx="14">
                  <c:v>-0.66999999999995907</c:v>
                </c:pt>
                <c:pt idx="15">
                  <c:v>-1.0469999999999828</c:v>
                </c:pt>
                <c:pt idx="16">
                  <c:v>-1.8729999999999905</c:v>
                </c:pt>
                <c:pt idx="17">
                  <c:v>-1.254999999999967</c:v>
                </c:pt>
                <c:pt idx="18">
                  <c:v>-1.6349999999999767</c:v>
                </c:pt>
                <c:pt idx="19">
                  <c:v>-1.7619999999999862</c:v>
                </c:pt>
                <c:pt idx="20">
                  <c:v>-1.7559999999999576</c:v>
                </c:pt>
                <c:pt idx="21">
                  <c:v>-2.3879999999999626</c:v>
                </c:pt>
                <c:pt idx="22">
                  <c:v>-2.3779999999999717</c:v>
                </c:pt>
                <c:pt idx="23">
                  <c:v>-2.0149999999999579</c:v>
                </c:pt>
                <c:pt idx="24">
                  <c:v>-2.7289999999999708</c:v>
                </c:pt>
                <c:pt idx="25">
                  <c:v>-2.0609999999999786</c:v>
                </c:pt>
                <c:pt idx="26">
                  <c:v>-2.0009999999999621</c:v>
                </c:pt>
                <c:pt idx="27">
                  <c:v>-2.3489999999999895</c:v>
                </c:pt>
                <c:pt idx="28">
                  <c:v>-1.8939999999999912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14368"/>
        <c:axId val="161132928"/>
      </c:scatterChart>
      <c:valAx>
        <c:axId val="161114368"/>
        <c:scaling>
          <c:orientation val="minMax"/>
          <c:max val="2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61132928"/>
        <c:crosses val="autoZero"/>
        <c:crossBetween val="midCat"/>
        <c:majorUnit val="1"/>
      </c:valAx>
      <c:valAx>
        <c:axId val="1611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1114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597353455818014"/>
          <c:y val="0.22428732866724993"/>
          <c:w val="0.1645820209973753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 RE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'L2 Cable Position'!$A$3:$A$31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'L2 Cable Position'!$J$3:$J$31</c:f>
              <c:numCache>
                <c:formatCode>General</c:formatCode>
                <c:ptCount val="29"/>
                <c:pt idx="0">
                  <c:v>0</c:v>
                </c:pt>
                <c:pt idx="1">
                  <c:v>-1.4299999999999997</c:v>
                </c:pt>
                <c:pt idx="2">
                  <c:v>-1.2699999999999996</c:v>
                </c:pt>
                <c:pt idx="3">
                  <c:v>-3.1099999999999994</c:v>
                </c:pt>
                <c:pt idx="4">
                  <c:v>-1.9399999999999995</c:v>
                </c:pt>
                <c:pt idx="5">
                  <c:v>-2.4299999999999997</c:v>
                </c:pt>
                <c:pt idx="6">
                  <c:v>-2.2699999999999996</c:v>
                </c:pt>
                <c:pt idx="7">
                  <c:v>-2.1099999999999994</c:v>
                </c:pt>
                <c:pt idx="8">
                  <c:v>-1.9399999999999995</c:v>
                </c:pt>
                <c:pt idx="9">
                  <c:v>-2.7799999999999994</c:v>
                </c:pt>
                <c:pt idx="10">
                  <c:v>-3.6199999999999992</c:v>
                </c:pt>
                <c:pt idx="11">
                  <c:v>-3.4499999999999993</c:v>
                </c:pt>
                <c:pt idx="12">
                  <c:v>-1.2899999999999991</c:v>
                </c:pt>
                <c:pt idx="13">
                  <c:v>-0.5</c:v>
                </c:pt>
                <c:pt idx="14">
                  <c:v>-2.9299999999999997</c:v>
                </c:pt>
                <c:pt idx="15">
                  <c:v>-2.7699999999999996</c:v>
                </c:pt>
                <c:pt idx="16">
                  <c:v>-2.6099999999999994</c:v>
                </c:pt>
                <c:pt idx="17">
                  <c:v>-2.4400000000000013</c:v>
                </c:pt>
                <c:pt idx="18">
                  <c:v>-2.2800000000000011</c:v>
                </c:pt>
                <c:pt idx="19">
                  <c:v>-4.120000000000001</c:v>
                </c:pt>
                <c:pt idx="20">
                  <c:v>-3.9499999999999993</c:v>
                </c:pt>
                <c:pt idx="21">
                  <c:v>-3.7899999999999991</c:v>
                </c:pt>
                <c:pt idx="22">
                  <c:v>-3.6499999999999986</c:v>
                </c:pt>
                <c:pt idx="23">
                  <c:v>-3.4600000000000009</c:v>
                </c:pt>
                <c:pt idx="24">
                  <c:v>-3.3000000000000007</c:v>
                </c:pt>
                <c:pt idx="25">
                  <c:v>0.85999999999999943</c:v>
                </c:pt>
                <c:pt idx="26">
                  <c:v>1.0300000000000011</c:v>
                </c:pt>
                <c:pt idx="27">
                  <c:v>1.1900000000000013</c:v>
                </c:pt>
                <c:pt idx="28">
                  <c:v>1.3500000000000014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5888"/>
        <c:axId val="155527808"/>
      </c:scatterChart>
      <c:valAx>
        <c:axId val="155525888"/>
        <c:scaling>
          <c:orientation val="minMax"/>
          <c:max val="2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5527808"/>
        <c:crosses val="autoZero"/>
        <c:crossBetween val="midCat"/>
        <c:majorUnit val="1"/>
      </c:valAx>
      <c:valAx>
        <c:axId val="15552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525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7513123359579"/>
          <c:y val="0.21502806940799066"/>
          <c:w val="0.1423597987751531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</a:t>
            </a:r>
            <a:r>
              <a:rPr lang="en-US" baseline="0"/>
              <a:t> </a:t>
            </a:r>
            <a:r>
              <a:rPr lang="en-US"/>
              <a:t>LE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'L2 Cable Position'!$A$3:$A$31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'L2 Cable Position'!$M$3:$M$31</c:f>
              <c:numCache>
                <c:formatCode>General</c:formatCode>
                <c:ptCount val="29"/>
                <c:pt idx="0">
                  <c:v>0</c:v>
                </c:pt>
                <c:pt idx="1">
                  <c:v>0.29100000000002035</c:v>
                </c:pt>
                <c:pt idx="2">
                  <c:v>-0.13599999999996548</c:v>
                </c:pt>
                <c:pt idx="3">
                  <c:v>1.6790000000000003</c:v>
                </c:pt>
                <c:pt idx="4">
                  <c:v>-0.18599999999998396</c:v>
                </c:pt>
                <c:pt idx="5">
                  <c:v>0</c:v>
                </c:pt>
                <c:pt idx="6">
                  <c:v>0.19900000000000162</c:v>
                </c:pt>
                <c:pt idx="7">
                  <c:v>-0.42999999999999261</c:v>
                </c:pt>
                <c:pt idx="8">
                  <c:v>-0.82399999999996965</c:v>
                </c:pt>
                <c:pt idx="9">
                  <c:v>-0.63599999999996015</c:v>
                </c:pt>
                <c:pt idx="10">
                  <c:v>-0.23699999999997345</c:v>
                </c:pt>
                <c:pt idx="11">
                  <c:v>-0.78699999999997061</c:v>
                </c:pt>
                <c:pt idx="12">
                  <c:v>-0.58399999999996766</c:v>
                </c:pt>
                <c:pt idx="13">
                  <c:v>-0.88699999999997203</c:v>
                </c:pt>
                <c:pt idx="14">
                  <c:v>-0.74900000000000944</c:v>
                </c:pt>
                <c:pt idx="15">
                  <c:v>-1.1680000000000064</c:v>
                </c:pt>
                <c:pt idx="16">
                  <c:v>-1.715999999999994</c:v>
                </c:pt>
                <c:pt idx="17">
                  <c:v>-1.92999999999995</c:v>
                </c:pt>
                <c:pt idx="18">
                  <c:v>-2.0919999999999561</c:v>
                </c:pt>
                <c:pt idx="19">
                  <c:v>-2.1309999999999434</c:v>
                </c:pt>
                <c:pt idx="20">
                  <c:v>-2.4079999999999586</c:v>
                </c:pt>
                <c:pt idx="21">
                  <c:v>-2.5519999999999641</c:v>
                </c:pt>
                <c:pt idx="22">
                  <c:v>-2.123999999999981</c:v>
                </c:pt>
                <c:pt idx="23">
                  <c:v>-2.44399999999996</c:v>
                </c:pt>
                <c:pt idx="24">
                  <c:v>-2.2009999999999792</c:v>
                </c:pt>
                <c:pt idx="25">
                  <c:v>-2.6449999999999676</c:v>
                </c:pt>
                <c:pt idx="26">
                  <c:v>-2.6079999999999899</c:v>
                </c:pt>
                <c:pt idx="27">
                  <c:v>-2.6469999999999914</c:v>
                </c:pt>
                <c:pt idx="28">
                  <c:v>-2.5249999999999773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65056"/>
        <c:axId val="155567232"/>
      </c:scatterChart>
      <c:valAx>
        <c:axId val="155565056"/>
        <c:scaling>
          <c:orientation val="minMax"/>
          <c:max val="2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5567232"/>
        <c:crosses val="autoZero"/>
        <c:crossBetween val="midCat"/>
        <c:majorUnit val="1"/>
      </c:valAx>
      <c:valAx>
        <c:axId val="15556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565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652909011373576"/>
          <c:y val="0.25669473607465731"/>
          <c:w val="0.18680424321959757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 LE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'L2 Cable Position'!$A$3:$A$31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'L2 Cable Position'!$O$3:$O$31</c:f>
              <c:numCache>
                <c:formatCode>General</c:formatCode>
                <c:ptCount val="29"/>
                <c:pt idx="0">
                  <c:v>0</c:v>
                </c:pt>
                <c:pt idx="1">
                  <c:v>-0.42999999999999972</c:v>
                </c:pt>
                <c:pt idx="2">
                  <c:v>-0.26999999999999957</c:v>
                </c:pt>
                <c:pt idx="3">
                  <c:v>-0.10999999999999943</c:v>
                </c:pt>
                <c:pt idx="4">
                  <c:v>6.0000000000000497E-2</c:v>
                </c:pt>
                <c:pt idx="5">
                  <c:v>0</c:v>
                </c:pt>
                <c:pt idx="6">
                  <c:v>-1.2699999999999996</c:v>
                </c:pt>
                <c:pt idx="7">
                  <c:v>-2.1099999999999994</c:v>
                </c:pt>
                <c:pt idx="8">
                  <c:v>-1.9399999999999995</c:v>
                </c:pt>
                <c:pt idx="9">
                  <c:v>-1.7799999999999994</c:v>
                </c:pt>
                <c:pt idx="10">
                  <c:v>-1.6199999999999992</c:v>
                </c:pt>
                <c:pt idx="11">
                  <c:v>-2.4600000000000009</c:v>
                </c:pt>
                <c:pt idx="12">
                  <c:v>-2.2899999999999991</c:v>
                </c:pt>
                <c:pt idx="13">
                  <c:v>-0.42999999999999972</c:v>
                </c:pt>
                <c:pt idx="14">
                  <c:v>-2.4299999999999997</c:v>
                </c:pt>
                <c:pt idx="15">
                  <c:v>-2.2699999999999996</c:v>
                </c:pt>
                <c:pt idx="16">
                  <c:v>-2.1000000000000014</c:v>
                </c:pt>
                <c:pt idx="17">
                  <c:v>-1.9400000000000013</c:v>
                </c:pt>
                <c:pt idx="18">
                  <c:v>-3.7800000000000011</c:v>
                </c:pt>
                <c:pt idx="19">
                  <c:v>-3.6099999999999994</c:v>
                </c:pt>
                <c:pt idx="20">
                  <c:v>-3.4499999999999993</c:v>
                </c:pt>
                <c:pt idx="21">
                  <c:v>-2.2899999999999991</c:v>
                </c:pt>
                <c:pt idx="22">
                  <c:v>-2.120000000000001</c:v>
                </c:pt>
                <c:pt idx="23">
                  <c:v>-1.9600000000000009</c:v>
                </c:pt>
                <c:pt idx="24">
                  <c:v>-1.8000000000000007</c:v>
                </c:pt>
                <c:pt idx="25">
                  <c:v>-1.6400000000000006</c:v>
                </c:pt>
                <c:pt idx="26">
                  <c:v>-0.46999999999999886</c:v>
                </c:pt>
                <c:pt idx="27">
                  <c:v>-0.30999999999999872</c:v>
                </c:pt>
                <c:pt idx="28">
                  <c:v>-0.14999999999999858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30976"/>
        <c:axId val="160832896"/>
      </c:scatterChart>
      <c:valAx>
        <c:axId val="160830976"/>
        <c:scaling>
          <c:orientation val="minMax"/>
          <c:max val="2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60832896"/>
        <c:crosses val="autoZero"/>
        <c:crossBetween val="midCat"/>
        <c:majorUnit val="1"/>
      </c:valAx>
      <c:valAx>
        <c:axId val="16083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830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86242344706911"/>
          <c:y val="0.70576881014873127"/>
          <c:w val="0.13402646544181976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Coil Measurement for</a:t>
            </a:r>
            <a:r>
              <a:rPr lang="en-US" baseline="0"/>
              <a:t> L1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Coil1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'L2 length measurements'!$C$5:$J$5</c:f>
              <c:numCache>
                <c:formatCode>General</c:formatCode>
                <c:ptCount val="8"/>
                <c:pt idx="0">
                  <c:v>0.60999999999999943</c:v>
                </c:pt>
                <c:pt idx="1">
                  <c:v>-1.1299999999999955</c:v>
                </c:pt>
                <c:pt idx="2">
                  <c:v>-1.6599999999999966</c:v>
                </c:pt>
                <c:pt idx="3">
                  <c:v>0.64999999999999858</c:v>
                </c:pt>
                <c:pt idx="4">
                  <c:v>1.75</c:v>
                </c:pt>
                <c:pt idx="5">
                  <c:v>4.9999999999997158E-2</c:v>
                </c:pt>
                <c:pt idx="6">
                  <c:v>-1.9699999999999989</c:v>
                </c:pt>
                <c:pt idx="7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v>Coil1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'L2 length measurements'!$N$5:$U$5</c:f>
              <c:numCache>
                <c:formatCode>General</c:formatCode>
                <c:ptCount val="8"/>
                <c:pt idx="0">
                  <c:v>0.90999999999999659</c:v>
                </c:pt>
                <c:pt idx="1">
                  <c:v>-0.73000000000000398</c:v>
                </c:pt>
                <c:pt idx="2">
                  <c:v>-2.2600000000000193</c:v>
                </c:pt>
                <c:pt idx="3">
                  <c:v>1.0700000000000003</c:v>
                </c:pt>
                <c:pt idx="4">
                  <c:v>0.12000000000000455</c:v>
                </c:pt>
                <c:pt idx="5">
                  <c:v>1.9999999999996021E-2</c:v>
                </c:pt>
                <c:pt idx="6">
                  <c:v>-1.5900000000000034</c:v>
                </c:pt>
                <c:pt idx="7">
                  <c:v>0.19999999999998863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61664"/>
        <c:axId val="160963200"/>
      </c:scatterChart>
      <c:valAx>
        <c:axId val="160961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160963200"/>
        <c:crosses val="autoZero"/>
        <c:crossBetween val="midCat"/>
        <c:majorUnit val="1"/>
      </c:valAx>
      <c:valAx>
        <c:axId val="1609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961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Pole Gap Measurements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470007703342882"/>
          <c:y val="0.14766146816393716"/>
          <c:w val="0.76985914260717503"/>
          <c:h val="0.72377282288866429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Gap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('L1 length measurements'!$B$4,'L1 length measurements'!$B$6,'L1 length measurements'!$B$8,'L1 length measurements'!$B$10,'L1 length measurements'!$B$12,'L1 length measurements'!$B$14,'L1 length measurements'!$B$16,'L1 length measurements'!$B$18,'L1 length measurements'!$B$20)</c:f>
              <c:numCache>
                <c:formatCode>General</c:formatCode>
                <c:ptCount val="9"/>
                <c:pt idx="0">
                  <c:v>7.5</c:v>
                </c:pt>
              </c:numCache>
            </c:numRef>
          </c:val>
        </c:ser>
        <c:ser>
          <c:idx val="0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cat>
            <c:numRef>
              <c:f>('L2 length measurements'!$A$4,'L2 length measurements'!$A$6,'L2 length measurements'!$A$8,'L2 length measurements'!$A$10,'L2 length measurements'!$A$12,'L2 length measurements'!$A$14,'L2 length measurements'!$A$16,'L2 length measurements'!$A$18,'L2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measurements'!$X$4,'L2 length measurements'!$X$6,'L2 length measurements'!$X$8,'L2 length measurements'!$X$10,'L2 length measurements'!$X$12,'L2 length measurements'!$X$14,'L2 length measurements'!$X$16,'L2 length measurements'!$X$18,'L2 length measurements'!$X$20)</c:f>
              <c:numCache>
                <c:formatCode>General</c:formatCode>
                <c:ptCount val="9"/>
                <c:pt idx="0">
                  <c:v>5.47</c:v>
                </c:pt>
              </c:numCache>
            </c:numRef>
          </c:val>
        </c:ser>
        <c:ser>
          <c:idx val="2"/>
          <c:order val="2"/>
          <c:tx>
            <c:v>After reaction</c:v>
          </c:tx>
          <c:spPr>
            <a:ln w="28575">
              <a:noFill/>
            </a:ln>
          </c:spPr>
          <c:invertIfNegative val="0"/>
          <c:cat>
            <c:numRef>
              <c:f>('L2 length measurements'!$A$4,'L2 length measurements'!$A$6,'L2 length measurements'!$A$8,'L2 length measurements'!$A$10,'L2 length measurements'!$A$12,'L2 length measurements'!$A$14,'L2 length measurements'!$A$16,'L2 length measurements'!$A$18,'L2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measurements'!$AC$4,'L2 length measurements'!$AC$6,'L2 length measurements'!$AC$8,'L2 length measurements'!$AC$10,'L2 length measurements'!$AC$12,'L2 length measurements'!$AC$14,'L2 length measurements'!$AC$16,'L2 length measurements'!$AC$18,'L2 length measurements'!$AC$20)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10368"/>
        <c:axId val="161212288"/>
      </c:barChart>
      <c:catAx>
        <c:axId val="161210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Coil</a:t>
                </a:r>
                <a:r>
                  <a:rPr lang="en-US"/>
                  <a:t> #</a:t>
                </a:r>
              </a:p>
            </c:rich>
          </c:tx>
          <c:layout>
            <c:manualLayout>
              <c:xMode val="edge"/>
              <c:yMode val="edge"/>
              <c:x val="0.49812767252951035"/>
              <c:y val="0.936612107808557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1212288"/>
        <c:crosses val="autoZero"/>
        <c:auto val="1"/>
        <c:lblAlgn val="ctr"/>
        <c:lblOffset val="100"/>
        <c:tickLblSkip val="1"/>
        <c:noMultiLvlLbl val="1"/>
      </c:catAx>
      <c:valAx>
        <c:axId val="16121228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Pole Gap [mm]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121036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8680029890815492"/>
          <c:y val="0.1735270379338176"/>
          <c:w val="0.64397397930706812"/>
          <c:h val="3.6486911593677909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LE Mandrel</a:t>
            </a:r>
            <a:r>
              <a:rPr lang="en-US" baseline="0"/>
              <a:t> Rotation Angle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'Mandrel Rotation Angle'!$A$3:$A$24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'Mandrel Rotation Angle'!$C$3:$C$23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30</c:v>
                </c:pt>
                <c:pt idx="10">
                  <c:v>27</c:v>
                </c:pt>
                <c:pt idx="11">
                  <c:v>28</c:v>
                </c:pt>
                <c:pt idx="12">
                  <c:v>28</c:v>
                </c:pt>
                <c:pt idx="13">
                  <c:v>31</c:v>
                </c:pt>
                <c:pt idx="14">
                  <c:v>30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29</c:v>
                </c:pt>
                <c:pt idx="19">
                  <c:v>32</c:v>
                </c:pt>
                <c:pt idx="20">
                  <c:v>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18240"/>
        <c:axId val="153819776"/>
      </c:scatterChart>
      <c:valAx>
        <c:axId val="153818240"/>
        <c:scaling>
          <c:orientation val="minMax"/>
          <c:max val="2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3819776"/>
        <c:crosses val="autoZero"/>
        <c:crossBetween val="midCat"/>
        <c:majorUnit val="1"/>
      </c:valAx>
      <c:valAx>
        <c:axId val="1538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18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L1 Tansition</a:t>
            </a:r>
            <a:r>
              <a:rPr lang="en-US" sz="2800" baseline="0"/>
              <a:t> Side</a:t>
            </a:r>
            <a:endParaRPr lang="en-US" sz="28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924802457689276E-2"/>
          <c:y val="0.12020727281971109"/>
          <c:w val="0.87358329989067696"/>
          <c:h val="0.69568946890113315"/>
        </c:manualLayout>
      </c:layout>
      <c:barChart>
        <c:barDir val="col"/>
        <c:grouping val="clustered"/>
        <c:varyColors val="0"/>
        <c:ser>
          <c:idx val="0"/>
          <c:order val="0"/>
          <c:tx>
            <c:v>Origianl gap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('L1 length measurements'!$K$4,'L1 length measurements'!$K$6,'L1 length measurements'!$K$8,'L1 length measurements'!$K$10,'L1 length measurements'!$K$12,'L1 length measurements'!$K$14,'L1 length measurements'!$K$16,'L1 length measurements'!$K$18,'L1 length measurements'!$K$20)</c:f>
              <c:numCache>
                <c:formatCode>General</c:formatCode>
                <c:ptCount val="9"/>
                <c:pt idx="0">
                  <c:v>7.54</c:v>
                </c:pt>
              </c:numCache>
            </c:numRef>
          </c:val>
        </c:ser>
        <c:ser>
          <c:idx val="1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('L1 length measurements'!$X$4,'L1 length measurements'!$X$6,'L1 length measurements'!$X$8,'L1 length measurements'!$X$10,'L1 length measurements'!$X$12,'L1 length measurements'!$X$14,'L1 length measurements'!$X$16,'L1 length measurements'!$X$18,'L1 length measurements'!$X$20)</c:f>
              <c:numCache>
                <c:formatCode>General</c:formatCode>
                <c:ptCount val="9"/>
                <c:pt idx="0">
                  <c:v>7.66</c:v>
                </c:pt>
              </c:numCache>
            </c:numRef>
          </c:val>
        </c:ser>
        <c:ser>
          <c:idx val="2"/>
          <c:order val="2"/>
          <c:tx>
            <c:v>After Reaction</c:v>
          </c:tx>
          <c:invertIfNegative val="0"/>
          <c:val>
            <c:numRef>
              <c:f>('L1 length measurements'!$AA$4,'L1 length measurements'!$AA$6,'L1 length measurements'!$AA$8,'L1 length measurements'!$AA$10,'L1 length measurements'!$AA$12,'L1 length measurements'!$AA$14,'L1 length measurements'!$AA$16,'L1 length measurements'!$AA$18,'L1 length measurements'!$AA$20)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30656"/>
        <c:axId val="154969600"/>
      </c:barChart>
      <c:catAx>
        <c:axId val="1206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coil number</a:t>
                </a:r>
              </a:p>
            </c:rich>
          </c:tx>
          <c:layout>
            <c:manualLayout>
              <c:xMode val="edge"/>
              <c:yMode val="edge"/>
              <c:x val="0.44206117469059775"/>
              <c:y val="0.892221470197581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54969600"/>
        <c:crosses val="autoZero"/>
        <c:auto val="1"/>
        <c:lblAlgn val="ctr"/>
        <c:lblOffset val="100"/>
        <c:tickLblSkip val="1"/>
        <c:noMultiLvlLbl val="1"/>
      </c:catAx>
      <c:valAx>
        <c:axId val="154969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Wedge</a:t>
                </a:r>
                <a:r>
                  <a:rPr lang="en-US" sz="2000" baseline="0"/>
                  <a:t> </a:t>
                </a:r>
                <a:r>
                  <a:rPr lang="en-US" sz="2000"/>
                  <a:t>Gap [mm]</a:t>
                </a:r>
              </a:p>
            </c:rich>
          </c:tx>
          <c:layout>
            <c:manualLayout>
              <c:xMode val="edge"/>
              <c:yMode val="edge"/>
              <c:x val="1.6763996328226984E-3"/>
              <c:y val="0.40379512942238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2063065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5195824050113241"/>
          <c:y val="0.1311541565778854"/>
          <c:w val="0.63299936804911683"/>
          <c:h val="5.1119139768545881E-2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L1 Non-Tansition</a:t>
            </a:r>
            <a:r>
              <a:rPr lang="en-US" sz="2800" baseline="0"/>
              <a:t> Side</a:t>
            </a:r>
            <a:endParaRPr lang="en-US" sz="28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318475568409835E-2"/>
          <c:y val="0.12020727281971109"/>
          <c:w val="0.87065418448352994"/>
          <c:h val="0.74613337527724288"/>
        </c:manualLayout>
      </c:layout>
      <c:barChart>
        <c:barDir val="col"/>
        <c:grouping val="clustered"/>
        <c:varyColors val="0"/>
        <c:ser>
          <c:idx val="0"/>
          <c:order val="0"/>
          <c:tx>
            <c:v>Origianl gap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('L1 length measurements'!$L$4,'L1 length measurements'!$L$6,'L1 length measurements'!$L$8,'L1 length measurements'!$L$10,'L1 length measurements'!$L$12,'L1 length measurements'!$L$14,'L1 length measurements'!$L$16,'L1 length measurements'!$L$18,'L1 length measurements'!$L$20)</c:f>
              <c:numCache>
                <c:formatCode>General</c:formatCode>
                <c:ptCount val="9"/>
                <c:pt idx="0">
                  <c:v>11.87</c:v>
                </c:pt>
              </c:numCache>
            </c:numRef>
          </c:val>
        </c:ser>
        <c:ser>
          <c:idx val="1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('L1 length measurements'!$Y$4,'L1 length measurements'!$Y$6,'L1 length measurements'!$Y$8,'L1 length measurements'!$Y$10,'L1 length measurements'!$Y$12,'L1 length measurements'!$Y$14,'L1 length measurements'!$Y$16,'L1 length measurements'!$Y$18,'L1 length measurements'!$Y$20)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After Reaction</c:v>
          </c:tx>
          <c:invertIfNegative val="0"/>
          <c:val>
            <c:numRef>
              <c:f>('L1 length measurements'!$AB$4,'L1 length measurements'!$AB$6,'L1 length measurements'!$AB$8,'L1 length measurements'!$AB$10,'L1 length measurements'!$AB$12,'L1 length measurements'!$AB$14,'L1 length measurements'!$AB$16,'L1 length measurements'!$AB$18,'L1 length measurements'!$AB$20)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9584"/>
        <c:axId val="167344384"/>
      </c:barChart>
      <c:catAx>
        <c:axId val="1671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coil number</a:t>
                </a:r>
              </a:p>
            </c:rich>
          </c:tx>
          <c:layout>
            <c:manualLayout>
              <c:xMode val="edge"/>
              <c:yMode val="edge"/>
              <c:x val="0.46110042483705355"/>
              <c:y val="0.92854108278838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7344384"/>
        <c:crosses val="autoZero"/>
        <c:auto val="1"/>
        <c:lblAlgn val="ctr"/>
        <c:lblOffset val="100"/>
        <c:tickLblSkip val="1"/>
        <c:noMultiLvlLbl val="1"/>
      </c:catAx>
      <c:valAx>
        <c:axId val="167344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Wedge</a:t>
                </a:r>
                <a:r>
                  <a:rPr lang="en-US" sz="2000" baseline="0"/>
                  <a:t> </a:t>
                </a:r>
                <a:r>
                  <a:rPr lang="en-US" sz="2000"/>
                  <a:t>Gap [mm]</a:t>
                </a:r>
              </a:p>
            </c:rich>
          </c:tx>
          <c:layout>
            <c:manualLayout>
              <c:xMode val="edge"/>
              <c:yMode val="edge"/>
              <c:x val="8.999188150690304E-3"/>
              <c:y val="0.395724104402203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713958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138797402082209"/>
          <c:y val="0.1311541565778854"/>
          <c:w val="0.5684145643921048"/>
          <c:h val="3.6486911593677909E-2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L2 Tansition</a:t>
            </a:r>
            <a:r>
              <a:rPr lang="en-US" sz="2800" baseline="0"/>
              <a:t> Side</a:t>
            </a:r>
            <a:endParaRPr lang="en-US" sz="28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924802457689276E-2"/>
          <c:y val="0.12020727281971109"/>
          <c:w val="0.87065418448352994"/>
          <c:h val="0.72595581272679899"/>
        </c:manualLayout>
      </c:layout>
      <c:barChart>
        <c:barDir val="col"/>
        <c:grouping val="clustered"/>
        <c:varyColors val="0"/>
        <c:ser>
          <c:idx val="0"/>
          <c:order val="0"/>
          <c:tx>
            <c:v>Origianl gap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measurements'!$K$4,'L2 length measurements'!$K$6,'L2 length measurements'!$K$8,'L2 length measurements'!$K$10,'L2 length measurements'!$K$12,'L2 length measurements'!$K$14,'L2 length measurements'!$K$16,'L2 length measurements'!$K$18,'L2 length measurements'!$K$20)</c:f>
              <c:numCache>
                <c:formatCode>General</c:formatCode>
                <c:ptCount val="9"/>
                <c:pt idx="0">
                  <c:v>8.48</c:v>
                </c:pt>
              </c:numCache>
            </c:numRef>
          </c:val>
        </c:ser>
        <c:ser>
          <c:idx val="1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measurements'!$Y$4,'L2 length measurements'!$Y$6,'L2 length measurements'!$Y$8,'L2 length measurements'!$Y$10,'L2 length measurements'!$Y$12,'L2 length measurements'!$Y$14,'L2 length measurements'!$Y$16,'L2 length measurements'!$Y$18,'L2 length measurements'!$Y$20)</c:f>
              <c:numCache>
                <c:formatCode>General</c:formatCode>
                <c:ptCount val="9"/>
                <c:pt idx="0">
                  <c:v>6.98</c:v>
                </c:pt>
              </c:numCache>
            </c:numRef>
          </c:val>
        </c:ser>
        <c:ser>
          <c:idx val="2"/>
          <c:order val="2"/>
          <c:tx>
            <c:v>After Reaction</c:v>
          </c:tx>
          <c:invertIfNegative val="0"/>
          <c:val>
            <c:numRef>
              <c:f>('L2 length measurements'!$AD$4,'L2 length measurements'!$AD$6,'L2 length measurements'!$AD$8,'L2 length measurements'!$AD$10,'L2 length measurements'!$AD$12,'L2 length measurements'!$AD$14,'L2 length measurements'!$AD$16,'L2 length measurements'!$AD$18,'L2 length measurements'!$AD$20)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03392"/>
        <c:axId val="166881152"/>
      </c:barChart>
      <c:catAx>
        <c:axId val="1666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coil number</a:t>
                </a:r>
              </a:p>
            </c:rich>
          </c:tx>
          <c:layout>
            <c:manualLayout>
              <c:xMode val="edge"/>
              <c:yMode val="edge"/>
              <c:x val="0.44645484780131833"/>
              <c:y val="0.920470057768202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6881152"/>
        <c:crosses val="autoZero"/>
        <c:auto val="1"/>
        <c:lblAlgn val="ctr"/>
        <c:lblOffset val="100"/>
        <c:tickLblSkip val="1"/>
        <c:noMultiLvlLbl val="1"/>
      </c:catAx>
      <c:valAx>
        <c:axId val="166881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Wedge</a:t>
                </a:r>
                <a:r>
                  <a:rPr lang="en-US" sz="2000" baseline="0"/>
                  <a:t> </a:t>
                </a:r>
                <a:r>
                  <a:rPr lang="en-US" sz="2000"/>
                  <a:t>Gap [mm]</a:t>
                </a:r>
              </a:p>
            </c:rich>
          </c:tx>
          <c:layout>
            <c:manualLayout>
              <c:xMode val="edge"/>
              <c:yMode val="edge"/>
              <c:x val="4.6055150399697403E-3"/>
              <c:y val="0.306942829180250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660339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4902912509398539"/>
          <c:y val="0.1311541565778854"/>
          <c:w val="0.59184748764928108"/>
          <c:h val="3.6486911593677909E-2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L2 Non-Tansition</a:t>
            </a:r>
            <a:r>
              <a:rPr lang="en-US" sz="2800" baseline="0"/>
              <a:t> Side</a:t>
            </a:r>
            <a:endParaRPr lang="en-US" sz="28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924802457689276E-2"/>
          <c:y val="0.12020727281971109"/>
          <c:w val="0.87065418448352994"/>
          <c:h val="0.73604459400202094"/>
        </c:manualLayout>
      </c:layout>
      <c:barChart>
        <c:barDir val="col"/>
        <c:grouping val="clustered"/>
        <c:varyColors val="0"/>
        <c:ser>
          <c:idx val="0"/>
          <c:order val="0"/>
          <c:tx>
            <c:v>Origianl gap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measurements'!$L$4,'L2 length measurements'!$L$6,'L2 length measurements'!$L$8,'L2 length measurements'!$L$10,'L2 length measurements'!$L$12,'L2 length measurements'!$L$14,'L2 length measurements'!$L$16,'L2 length measurements'!$L$18,'L2 length measurements'!$L$20)</c:f>
              <c:numCache>
                <c:formatCode>General</c:formatCode>
                <c:ptCount val="9"/>
                <c:pt idx="0">
                  <c:v>8.1</c:v>
                </c:pt>
              </c:numCache>
            </c:numRef>
          </c:val>
        </c:ser>
        <c:ser>
          <c:idx val="1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cat>
            <c:numRef>
              <c:f>('L1 length measurements'!$A$4,'L1 length measurements'!$A$6,'L1 length measurements'!$A$8,'L1 length measurements'!$A$10,'L1 length measurements'!$A$12,'L1 length measurements'!$A$14,'L1 length measurements'!$A$16,'L1 length measurements'!$A$18,'L1 length measurements'!$A$20)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('L2 length measurements'!$Z$4,'L2 length measurements'!$Z$6,'L2 length measurements'!$Z$8,'L2 length measurements'!$Z$10,'L2 length measurements'!$Z$12,'L2 length measurements'!$Z$14,'L2 length measurements'!$Z$16,'L2 length measurements'!$Z$18,'L2 length measurements'!$Z$20)</c:f>
              <c:numCache>
                <c:formatCode>General</c:formatCode>
                <c:ptCount val="9"/>
                <c:pt idx="0">
                  <c:v>6.75</c:v>
                </c:pt>
              </c:numCache>
            </c:numRef>
          </c:val>
        </c:ser>
        <c:ser>
          <c:idx val="2"/>
          <c:order val="2"/>
          <c:tx>
            <c:v>After Reaction</c:v>
          </c:tx>
          <c:invertIfNegative val="0"/>
          <c:val>
            <c:numRef>
              <c:f>('L2 length measurements'!$AE$4,'L2 length measurements'!$AE$6,'L2 length measurements'!$AE$8,'L2 length measurements'!$AE$10,'L2 length measurements'!$AE$12,'L2 length measurements'!$AE$14,'L2 length measurements'!$AE$16,'L2 length measurements'!$AE$18,'L2 length measurements'!$AE$20)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90496"/>
        <c:axId val="115721344"/>
      </c:barChart>
      <c:catAx>
        <c:axId val="1156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coil number</a:t>
                </a:r>
              </a:p>
            </c:rich>
          </c:tx>
          <c:layout>
            <c:manualLayout>
              <c:xMode val="edge"/>
              <c:yMode val="edge"/>
              <c:x val="0.46988777105849466"/>
              <c:y val="0.926523326533335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15721344"/>
        <c:crosses val="autoZero"/>
        <c:auto val="1"/>
        <c:lblAlgn val="ctr"/>
        <c:lblOffset val="100"/>
        <c:tickLblSkip val="1"/>
        <c:noMultiLvlLbl val="1"/>
      </c:catAx>
      <c:valAx>
        <c:axId val="115721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Wedge</a:t>
                </a:r>
                <a:r>
                  <a:rPr lang="en-US" sz="2000" baseline="0"/>
                  <a:t> </a:t>
                </a:r>
                <a:r>
                  <a:rPr lang="en-US" sz="2000"/>
                  <a:t>Gap [mm]</a:t>
                </a:r>
              </a:p>
            </c:rich>
          </c:tx>
          <c:layout>
            <c:manualLayout>
              <c:xMode val="edge"/>
              <c:yMode val="edge"/>
              <c:x val="1.0463745854263825E-2"/>
              <c:y val="0.357386735556360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1569049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6367470212972061"/>
          <c:y val="0.1311541565778854"/>
          <c:w val="0.55523354505994305"/>
          <c:h val="3.6486911593677909E-2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 RE Mandrel</a:t>
            </a:r>
            <a:r>
              <a:rPr lang="en-US" baseline="0"/>
              <a:t> </a:t>
            </a:r>
            <a:r>
              <a:rPr lang="en-US"/>
              <a:t>Rotation Angle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'Mandrel Rotation Angle'!$A$29:$A$56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'Mandrel Rotation Angle'!$B$29:$B$56</c:f>
              <c:numCache>
                <c:formatCode>General</c:formatCode>
                <c:ptCount val="28"/>
                <c:pt idx="0">
                  <c:v>9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26</c:v>
                </c:pt>
                <c:pt idx="7">
                  <c:v>24</c:v>
                </c:pt>
                <c:pt idx="8">
                  <c:v>26</c:v>
                </c:pt>
                <c:pt idx="9">
                  <c:v>22</c:v>
                </c:pt>
                <c:pt idx="10">
                  <c:v>25</c:v>
                </c:pt>
                <c:pt idx="11">
                  <c:v>29</c:v>
                </c:pt>
                <c:pt idx="12">
                  <c:v>31</c:v>
                </c:pt>
                <c:pt idx="13">
                  <c:v>25</c:v>
                </c:pt>
                <c:pt idx="14">
                  <c:v>24</c:v>
                </c:pt>
                <c:pt idx="15">
                  <c:v>38</c:v>
                </c:pt>
                <c:pt idx="16">
                  <c:v>31</c:v>
                </c:pt>
                <c:pt idx="17">
                  <c:v>24</c:v>
                </c:pt>
                <c:pt idx="18">
                  <c:v>28</c:v>
                </c:pt>
                <c:pt idx="19">
                  <c:v>34</c:v>
                </c:pt>
                <c:pt idx="20">
                  <c:v>45</c:v>
                </c:pt>
                <c:pt idx="21">
                  <c:v>40</c:v>
                </c:pt>
                <c:pt idx="22">
                  <c:v>34</c:v>
                </c:pt>
                <c:pt idx="23">
                  <c:v>34</c:v>
                </c:pt>
                <c:pt idx="24">
                  <c:v>37</c:v>
                </c:pt>
                <c:pt idx="25">
                  <c:v>46</c:v>
                </c:pt>
                <c:pt idx="26">
                  <c:v>42</c:v>
                </c:pt>
                <c:pt idx="27">
                  <c:v>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1776"/>
        <c:axId val="153853312"/>
      </c:scatterChart>
      <c:valAx>
        <c:axId val="153851776"/>
        <c:scaling>
          <c:orientation val="minMax"/>
          <c:max val="28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3853312"/>
        <c:crosses val="autoZero"/>
        <c:crossBetween val="midCat"/>
        <c:majorUnit val="1"/>
      </c:valAx>
      <c:valAx>
        <c:axId val="1538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51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L2 LE Mandrel</a:t>
            </a:r>
            <a:r>
              <a:rPr lang="en-US" baseline="0"/>
              <a:t> Rotation Angle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Coil 1</c:v>
          </c:tx>
          <c:spPr>
            <a:ln w="28575">
              <a:noFill/>
            </a:ln>
          </c:spPr>
          <c:xVal>
            <c:numRef>
              <c:f>'Mandrel Rotation Angle'!$A$29:$A$56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'Mandrel Rotation Angle'!$C$29:$C$56</c:f>
              <c:numCache>
                <c:formatCode>General</c:formatCode>
                <c:ptCount val="28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0</c:v>
                </c:pt>
                <c:pt idx="6">
                  <c:v>19</c:v>
                </c:pt>
                <c:pt idx="7">
                  <c:v>19</c:v>
                </c:pt>
                <c:pt idx="8">
                  <c:v>21</c:v>
                </c:pt>
                <c:pt idx="9">
                  <c:v>19</c:v>
                </c:pt>
                <c:pt idx="10">
                  <c:v>28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27</c:v>
                </c:pt>
                <c:pt idx="15">
                  <c:v>41</c:v>
                </c:pt>
                <c:pt idx="16">
                  <c:v>40</c:v>
                </c:pt>
                <c:pt idx="17">
                  <c:v>27</c:v>
                </c:pt>
                <c:pt idx="18">
                  <c:v>27</c:v>
                </c:pt>
                <c:pt idx="19">
                  <c:v>29</c:v>
                </c:pt>
                <c:pt idx="20">
                  <c:v>24</c:v>
                </c:pt>
                <c:pt idx="21">
                  <c:v>36</c:v>
                </c:pt>
                <c:pt idx="22">
                  <c:v>34</c:v>
                </c:pt>
                <c:pt idx="23">
                  <c:v>38</c:v>
                </c:pt>
                <c:pt idx="24">
                  <c:v>36</c:v>
                </c:pt>
                <c:pt idx="25">
                  <c:v>39</c:v>
                </c:pt>
                <c:pt idx="26">
                  <c:v>46</c:v>
                </c:pt>
                <c:pt idx="27">
                  <c:v>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61504"/>
        <c:axId val="153875584"/>
      </c:scatterChart>
      <c:valAx>
        <c:axId val="153861504"/>
        <c:scaling>
          <c:orientation val="minMax"/>
          <c:max val="28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3875584"/>
        <c:crosses val="autoZero"/>
        <c:crossBetween val="midCat"/>
        <c:majorUnit val="1"/>
      </c:valAx>
      <c:valAx>
        <c:axId val="15387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6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RE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CAD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Position'!$B$3:$B$25</c:f>
              <c:numCache>
                <c:formatCode>General</c:formatCode>
                <c:ptCount val="23"/>
                <c:pt idx="0">
                  <c:v>0</c:v>
                </c:pt>
                <c:pt idx="1">
                  <c:v>2.2480000000000002</c:v>
                </c:pt>
                <c:pt idx="2">
                  <c:v>4.2789999999999999</c:v>
                </c:pt>
                <c:pt idx="3">
                  <c:v>6.3090000000000002</c:v>
                </c:pt>
                <c:pt idx="4">
                  <c:v>8.3379999999999992</c:v>
                </c:pt>
                <c:pt idx="5">
                  <c:v>10.367000000000001</c:v>
                </c:pt>
                <c:pt idx="6">
                  <c:v>25.86</c:v>
                </c:pt>
                <c:pt idx="7">
                  <c:v>27.93</c:v>
                </c:pt>
                <c:pt idx="8">
                  <c:v>29.998999999999999</c:v>
                </c:pt>
                <c:pt idx="9">
                  <c:v>32.064999999999998</c:v>
                </c:pt>
                <c:pt idx="10">
                  <c:v>34.130000000000003</c:v>
                </c:pt>
                <c:pt idx="11">
                  <c:v>36.134</c:v>
                </c:pt>
                <c:pt idx="12">
                  <c:v>38.256</c:v>
                </c:pt>
                <c:pt idx="13">
                  <c:v>89.42</c:v>
                </c:pt>
                <c:pt idx="14">
                  <c:v>91.643000000000001</c:v>
                </c:pt>
                <c:pt idx="15">
                  <c:v>93.863</c:v>
                </c:pt>
                <c:pt idx="16">
                  <c:v>96.081000000000003</c:v>
                </c:pt>
                <c:pt idx="17">
                  <c:v>98.295000000000002</c:v>
                </c:pt>
                <c:pt idx="18">
                  <c:v>100.146</c:v>
                </c:pt>
                <c:pt idx="19">
                  <c:v>102.714</c:v>
                </c:pt>
                <c:pt idx="20">
                  <c:v>104.919</c:v>
                </c:pt>
                <c:pt idx="21">
                  <c:v>107.122</c:v>
                </c:pt>
                <c:pt idx="22">
                  <c:v>109.322</c:v>
                </c:pt>
              </c:numCache>
            </c:numRef>
          </c:yVal>
          <c:smooth val="0"/>
        </c:ser>
        <c:ser>
          <c:idx val="1"/>
          <c:order val="1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Position'!$G$3:$G$24</c:f>
              <c:numCache>
                <c:formatCode>General</c:formatCode>
                <c:ptCount val="22"/>
                <c:pt idx="0">
                  <c:v>0</c:v>
                </c:pt>
                <c:pt idx="1">
                  <c:v>1.8100000000000591</c:v>
                </c:pt>
                <c:pt idx="2">
                  <c:v>3.57000000000005</c:v>
                </c:pt>
                <c:pt idx="3">
                  <c:v>6.1700000000000159</c:v>
                </c:pt>
                <c:pt idx="4">
                  <c:v>7.3800000000000523</c:v>
                </c:pt>
                <c:pt idx="5">
                  <c:v>10.620000000000061</c:v>
                </c:pt>
                <c:pt idx="6">
                  <c:v>25.890000000000043</c:v>
                </c:pt>
                <c:pt idx="7">
                  <c:v>27.53000000000003</c:v>
                </c:pt>
                <c:pt idx="8">
                  <c:v>29.590000000000032</c:v>
                </c:pt>
                <c:pt idx="9">
                  <c:v>30.650000000000034</c:v>
                </c:pt>
                <c:pt idx="10">
                  <c:v>33.560000000000059</c:v>
                </c:pt>
                <c:pt idx="11">
                  <c:v>35.590000000000032</c:v>
                </c:pt>
                <c:pt idx="12">
                  <c:v>37.670000000000016</c:v>
                </c:pt>
                <c:pt idx="13">
                  <c:v>88.440000000000055</c:v>
                </c:pt>
                <c:pt idx="14">
                  <c:v>89.920000000000016</c:v>
                </c:pt>
                <c:pt idx="15">
                  <c:v>92.350000000000023</c:v>
                </c:pt>
                <c:pt idx="16">
                  <c:v>94.230000000000018</c:v>
                </c:pt>
                <c:pt idx="17">
                  <c:v>95.670000000000016</c:v>
                </c:pt>
                <c:pt idx="18">
                  <c:v>98.200000000000045</c:v>
                </c:pt>
                <c:pt idx="19">
                  <c:v>99.680000000000064</c:v>
                </c:pt>
                <c:pt idx="20">
                  <c:v>102.45000000000005</c:v>
                </c:pt>
                <c:pt idx="21">
                  <c:v>103.10000000000002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86144"/>
        <c:axId val="154888064"/>
      </c:scatterChart>
      <c:valAx>
        <c:axId val="154886144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4888064"/>
        <c:crosses val="autoZero"/>
        <c:crossBetween val="midCat"/>
        <c:majorUnit val="1"/>
      </c:valAx>
      <c:valAx>
        <c:axId val="15488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86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306867891513592E-2"/>
          <c:y val="0.20113918051910179"/>
          <c:w val="0.1022902428458578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RE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CAD</c:v>
          </c:tx>
          <c:spPr>
            <a:ln w="28575">
              <a:noFill/>
            </a:ln>
          </c:spP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Position'!$C$3:$C$25</c:f>
              <c:numCache>
                <c:formatCode>General</c:formatCode>
                <c:ptCount val="23"/>
                <c:pt idx="0">
                  <c:v>9</c:v>
                </c:pt>
                <c:pt idx="1">
                  <c:v>8.43</c:v>
                </c:pt>
                <c:pt idx="2">
                  <c:v>8.27</c:v>
                </c:pt>
                <c:pt idx="3">
                  <c:v>8.11</c:v>
                </c:pt>
                <c:pt idx="4">
                  <c:v>7.94</c:v>
                </c:pt>
                <c:pt idx="5">
                  <c:v>7.78</c:v>
                </c:pt>
                <c:pt idx="6">
                  <c:v>13.43</c:v>
                </c:pt>
                <c:pt idx="7">
                  <c:v>13.27</c:v>
                </c:pt>
                <c:pt idx="8">
                  <c:v>13.11</c:v>
                </c:pt>
                <c:pt idx="9">
                  <c:v>12.94</c:v>
                </c:pt>
                <c:pt idx="10">
                  <c:v>12.78</c:v>
                </c:pt>
                <c:pt idx="11">
                  <c:v>12.71</c:v>
                </c:pt>
                <c:pt idx="12">
                  <c:v>12.45</c:v>
                </c:pt>
                <c:pt idx="13">
                  <c:v>24.43</c:v>
                </c:pt>
                <c:pt idx="14">
                  <c:v>24.27</c:v>
                </c:pt>
                <c:pt idx="15">
                  <c:v>24.14</c:v>
                </c:pt>
                <c:pt idx="16">
                  <c:v>24.05</c:v>
                </c:pt>
                <c:pt idx="17">
                  <c:v>23.8</c:v>
                </c:pt>
                <c:pt idx="18">
                  <c:v>23.6</c:v>
                </c:pt>
                <c:pt idx="19">
                  <c:v>23.48</c:v>
                </c:pt>
                <c:pt idx="20">
                  <c:v>23.29</c:v>
                </c:pt>
                <c:pt idx="21">
                  <c:v>23.13</c:v>
                </c:pt>
                <c:pt idx="22">
                  <c:v>22.97</c:v>
                </c:pt>
              </c:numCache>
            </c:numRef>
          </c:yVal>
          <c:smooth val="0"/>
        </c:ser>
        <c:ser>
          <c:idx val="1"/>
          <c:order val="1"/>
          <c:tx>
            <c:v>L1</c:v>
          </c:tx>
          <c:spPr>
            <a:ln w="28575">
              <a:noFill/>
            </a:ln>
          </c:spP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Position'!$I$3:$I$24</c:f>
              <c:numCache>
                <c:formatCode>General</c:formatCode>
                <c:ptCount val="2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19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21984"/>
        <c:axId val="154924160"/>
      </c:scatterChart>
      <c:valAx>
        <c:axId val="154921984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4924160"/>
        <c:crosses val="autoZero"/>
        <c:crossBetween val="midCat"/>
        <c:majorUnit val="1"/>
      </c:valAx>
      <c:valAx>
        <c:axId val="15492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921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306867891513592E-2"/>
          <c:y val="0.20113918051910179"/>
          <c:w val="8.8328891190342027E-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LE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CAD</c:v>
          </c:tx>
          <c:spPr>
            <a:ln w="28575">
              <a:noFill/>
            </a:ln>
          </c:spP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Position'!$D$3:$D$25</c:f>
              <c:numCache>
                <c:formatCode>General</c:formatCode>
                <c:ptCount val="23"/>
                <c:pt idx="0">
                  <c:v>0</c:v>
                </c:pt>
                <c:pt idx="1">
                  <c:v>2.246</c:v>
                </c:pt>
                <c:pt idx="2">
                  <c:v>4.2830000000000004</c:v>
                </c:pt>
                <c:pt idx="3">
                  <c:v>6.32</c:v>
                </c:pt>
                <c:pt idx="4">
                  <c:v>8.3550000000000004</c:v>
                </c:pt>
                <c:pt idx="5">
                  <c:v>17.239999999999998</c:v>
                </c:pt>
                <c:pt idx="6">
                  <c:v>26.855</c:v>
                </c:pt>
                <c:pt idx="7">
                  <c:v>28.931999999999999</c:v>
                </c:pt>
                <c:pt idx="8">
                  <c:v>31.01</c:v>
                </c:pt>
                <c:pt idx="9">
                  <c:v>33.088999999999999</c:v>
                </c:pt>
                <c:pt idx="10">
                  <c:v>35.161000000000001</c:v>
                </c:pt>
                <c:pt idx="11">
                  <c:v>37.235999999999997</c:v>
                </c:pt>
                <c:pt idx="12">
                  <c:v>78.611000000000004</c:v>
                </c:pt>
                <c:pt idx="13">
                  <c:v>80.804000000000002</c:v>
                </c:pt>
                <c:pt idx="14">
                  <c:v>83.001000000000005</c:v>
                </c:pt>
                <c:pt idx="15">
                  <c:v>85.186999999999998</c:v>
                </c:pt>
                <c:pt idx="16">
                  <c:v>87.373999999999995</c:v>
                </c:pt>
                <c:pt idx="17">
                  <c:v>89.563999999999993</c:v>
                </c:pt>
                <c:pt idx="18">
                  <c:v>91.745999999999995</c:v>
                </c:pt>
                <c:pt idx="19">
                  <c:v>93.924999999999997</c:v>
                </c:pt>
                <c:pt idx="20">
                  <c:v>96.102000000000004</c:v>
                </c:pt>
                <c:pt idx="21">
                  <c:v>98.275999999999996</c:v>
                </c:pt>
              </c:numCache>
            </c:numRef>
          </c:yVal>
          <c:smooth val="0"/>
        </c:ser>
        <c:ser>
          <c:idx val="1"/>
          <c:order val="1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Position'!$L$3:$L$24</c:f>
              <c:numCache>
                <c:formatCode>General</c:formatCode>
                <c:ptCount val="22"/>
                <c:pt idx="0">
                  <c:v>0</c:v>
                </c:pt>
                <c:pt idx="1">
                  <c:v>1.8600000000000136</c:v>
                </c:pt>
                <c:pt idx="2">
                  <c:v>3.6399999999999864</c:v>
                </c:pt>
                <c:pt idx="3">
                  <c:v>5.7999999999999545</c:v>
                </c:pt>
                <c:pt idx="4">
                  <c:v>7.5699999999999363</c:v>
                </c:pt>
                <c:pt idx="5">
                  <c:v>17.509999999999991</c:v>
                </c:pt>
                <c:pt idx="6">
                  <c:v>27.189999999999941</c:v>
                </c:pt>
                <c:pt idx="7">
                  <c:v>29</c:v>
                </c:pt>
                <c:pt idx="8">
                  <c:v>31.129999999999995</c:v>
                </c:pt>
                <c:pt idx="9">
                  <c:v>32.659999999999968</c:v>
                </c:pt>
                <c:pt idx="10">
                  <c:v>35.019999999999982</c:v>
                </c:pt>
                <c:pt idx="11">
                  <c:v>37.090000000000032</c:v>
                </c:pt>
                <c:pt idx="12">
                  <c:v>77.849999999999966</c:v>
                </c:pt>
                <c:pt idx="13">
                  <c:v>79.62</c:v>
                </c:pt>
                <c:pt idx="14">
                  <c:v>82.089999999999975</c:v>
                </c:pt>
                <c:pt idx="15">
                  <c:v>83.420000000000016</c:v>
                </c:pt>
                <c:pt idx="16">
                  <c:v>85.75</c:v>
                </c:pt>
                <c:pt idx="17">
                  <c:v>87.75</c:v>
                </c:pt>
                <c:pt idx="18">
                  <c:v>89.610000000000014</c:v>
                </c:pt>
                <c:pt idx="19">
                  <c:v>91.649999999999977</c:v>
                </c:pt>
                <c:pt idx="20">
                  <c:v>94.019999999999982</c:v>
                </c:pt>
                <c:pt idx="21">
                  <c:v>95.649999999999977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38944"/>
        <c:axId val="154231168"/>
      </c:scatterChart>
      <c:valAx>
        <c:axId val="148338944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4231168"/>
        <c:crosses val="autoZero"/>
        <c:crossBetween val="midCat"/>
        <c:majorUnit val="1"/>
      </c:valAx>
      <c:valAx>
        <c:axId val="154231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33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306867891513592E-2"/>
          <c:y val="0.20113918051910179"/>
          <c:w val="0.1097489063867016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LE Angle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CAD</c:v>
          </c:tx>
          <c:spPr>
            <a:ln w="28575">
              <a:noFill/>
            </a:ln>
          </c:spP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Position'!$E$3:$E$25</c:f>
              <c:numCache>
                <c:formatCode>General</c:formatCode>
                <c:ptCount val="23"/>
                <c:pt idx="0">
                  <c:v>10</c:v>
                </c:pt>
                <c:pt idx="1">
                  <c:v>9.43</c:v>
                </c:pt>
                <c:pt idx="2">
                  <c:v>9.16</c:v>
                </c:pt>
                <c:pt idx="3">
                  <c:v>9.11</c:v>
                </c:pt>
                <c:pt idx="4">
                  <c:v>8.74</c:v>
                </c:pt>
                <c:pt idx="5">
                  <c:v>12.43</c:v>
                </c:pt>
                <c:pt idx="6">
                  <c:v>14.43</c:v>
                </c:pt>
                <c:pt idx="7">
                  <c:v>14.27</c:v>
                </c:pt>
                <c:pt idx="8">
                  <c:v>14.11</c:v>
                </c:pt>
                <c:pt idx="9">
                  <c:v>13.94</c:v>
                </c:pt>
                <c:pt idx="10">
                  <c:v>13.78</c:v>
                </c:pt>
                <c:pt idx="11">
                  <c:v>13.67</c:v>
                </c:pt>
                <c:pt idx="12">
                  <c:v>22.93</c:v>
                </c:pt>
                <c:pt idx="13">
                  <c:v>22.77</c:v>
                </c:pt>
                <c:pt idx="14">
                  <c:v>22.61</c:v>
                </c:pt>
                <c:pt idx="15">
                  <c:v>22.44</c:v>
                </c:pt>
                <c:pt idx="16">
                  <c:v>22.28</c:v>
                </c:pt>
                <c:pt idx="17">
                  <c:v>22.11</c:v>
                </c:pt>
                <c:pt idx="18">
                  <c:v>21.95</c:v>
                </c:pt>
                <c:pt idx="19">
                  <c:v>21.78</c:v>
                </c:pt>
                <c:pt idx="20">
                  <c:v>21.62</c:v>
                </c:pt>
                <c:pt idx="21">
                  <c:v>21.46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Position'!$N$3:$N$24</c:f>
              <c:numCache>
                <c:formatCode>General</c:formatCode>
                <c:ptCount val="2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20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56896"/>
        <c:axId val="154258816"/>
      </c:scatterChart>
      <c:valAx>
        <c:axId val="154256896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4258816"/>
        <c:crosses val="autoZero"/>
        <c:crossBetween val="midCat"/>
        <c:majorUnit val="1"/>
      </c:valAx>
      <c:valAx>
        <c:axId val="15425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25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306867891513592E-2"/>
          <c:y val="0.20113918051910179"/>
          <c:w val="0.1097489063867016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RE Loc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554425488480605"/>
          <c:w val="0.86298490813648299"/>
          <c:h val="0.68921660834062404"/>
        </c:manualLayout>
      </c:layout>
      <c:scatterChart>
        <c:scatterStyle val="lineMarker"/>
        <c:varyColors val="0"/>
        <c:ser>
          <c:idx val="1"/>
          <c:order val="0"/>
          <c:tx>
            <c:v>Coil 1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'L1 Cable Position'!$A$3:$A$25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'L1 Cable Position'!$H$3:$H$24</c:f>
              <c:numCache>
                <c:formatCode>General</c:formatCode>
                <c:ptCount val="22"/>
                <c:pt idx="0">
                  <c:v>0</c:v>
                </c:pt>
                <c:pt idx="1">
                  <c:v>-0.4379999999999411</c:v>
                </c:pt>
                <c:pt idx="2">
                  <c:v>-0.70899999999994989</c:v>
                </c:pt>
                <c:pt idx="3">
                  <c:v>-0.13899999999998425</c:v>
                </c:pt>
                <c:pt idx="4">
                  <c:v>-0.95799999999994689</c:v>
                </c:pt>
                <c:pt idx="5">
                  <c:v>0.25300000000006051</c:v>
                </c:pt>
                <c:pt idx="6">
                  <c:v>3.0000000000043769E-2</c:v>
                </c:pt>
                <c:pt idx="7">
                  <c:v>-0.39999999999997016</c:v>
                </c:pt>
                <c:pt idx="8">
                  <c:v>-0.40899999999996695</c:v>
                </c:pt>
                <c:pt idx="9">
                  <c:v>-1.4149999999999636</c:v>
                </c:pt>
                <c:pt idx="10">
                  <c:v>-0.56999999999994344</c:v>
                </c:pt>
                <c:pt idx="11">
                  <c:v>-0.54399999999996851</c:v>
                </c:pt>
                <c:pt idx="12">
                  <c:v>-0.58599999999998431</c:v>
                </c:pt>
                <c:pt idx="13">
                  <c:v>-0.97999999999994714</c:v>
                </c:pt>
                <c:pt idx="14">
                  <c:v>-1.7229999999999848</c:v>
                </c:pt>
                <c:pt idx="15">
                  <c:v>-1.5129999999999768</c:v>
                </c:pt>
                <c:pt idx="16">
                  <c:v>-1.8509999999999849</c:v>
                </c:pt>
                <c:pt idx="17">
                  <c:v>-2.6249999999999858</c:v>
                </c:pt>
                <c:pt idx="18">
                  <c:v>-1.9459999999999553</c:v>
                </c:pt>
                <c:pt idx="19">
                  <c:v>-3.033999999999935</c:v>
                </c:pt>
                <c:pt idx="20">
                  <c:v>-2.4689999999999515</c:v>
                </c:pt>
                <c:pt idx="21">
                  <c:v>-4.0219999999999771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31872"/>
        <c:axId val="154358912"/>
      </c:scatterChart>
      <c:valAx>
        <c:axId val="154831872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54358912"/>
        <c:crosses val="autoZero"/>
        <c:crossBetween val="midCat"/>
        <c:majorUnit val="1"/>
      </c:valAx>
      <c:valAx>
        <c:axId val="15435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Delta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31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51390056825422"/>
          <c:y val="0.13632436570428696"/>
          <c:w val="0.1022902428458578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0</xdr:row>
      <xdr:rowOff>76200</xdr:rowOff>
    </xdr:from>
    <xdr:to>
      <xdr:col>24</xdr:col>
      <xdr:colOff>438150</xdr:colOff>
      <xdr:row>2</xdr:row>
      <xdr:rowOff>152400</xdr:rowOff>
    </xdr:to>
    <xdr:pic>
      <xdr:nvPicPr>
        <xdr:cNvPr id="2" name="Picture 1" descr="par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200"/>
          <a:ext cx="27241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12</xdr:row>
      <xdr:rowOff>33337</xdr:rowOff>
    </xdr:from>
    <xdr:to>
      <xdr:col>20</xdr:col>
      <xdr:colOff>457200</xdr:colOff>
      <xdr:row>26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600075</xdr:colOff>
      <xdr:row>12</xdr:row>
      <xdr:rowOff>28575</xdr:rowOff>
    </xdr:from>
    <xdr:to>
      <xdr:col>28</xdr:col>
      <xdr:colOff>295275</xdr:colOff>
      <xdr:row>26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152400</xdr:colOff>
      <xdr:row>27</xdr:row>
      <xdr:rowOff>114300</xdr:rowOff>
    </xdr:from>
    <xdr:to>
      <xdr:col>20</xdr:col>
      <xdr:colOff>457200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590550</xdr:colOff>
      <xdr:row>27</xdr:row>
      <xdr:rowOff>123825</xdr:rowOff>
    </xdr:from>
    <xdr:to>
      <xdr:col>28</xdr:col>
      <xdr:colOff>285750</xdr:colOff>
      <xdr:row>42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25</xdr:row>
      <xdr:rowOff>119062</xdr:rowOff>
    </xdr:from>
    <xdr:to>
      <xdr:col>7</xdr:col>
      <xdr:colOff>561975</xdr:colOff>
      <xdr:row>40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25</xdr:row>
      <xdr:rowOff>142875</xdr:rowOff>
    </xdr:from>
    <xdr:to>
      <xdr:col>15</xdr:col>
      <xdr:colOff>9525</xdr:colOff>
      <xdr:row>40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104775</xdr:colOff>
      <xdr:row>25</xdr:row>
      <xdr:rowOff>133350</xdr:rowOff>
    </xdr:from>
    <xdr:to>
      <xdr:col>22</xdr:col>
      <xdr:colOff>323850</xdr:colOff>
      <xdr:row>40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333375</xdr:colOff>
      <xdr:row>25</xdr:row>
      <xdr:rowOff>76200</xdr:rowOff>
    </xdr:from>
    <xdr:to>
      <xdr:col>30</xdr:col>
      <xdr:colOff>28575</xdr:colOff>
      <xdr:row>39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40</xdr:row>
      <xdr:rowOff>85725</xdr:rowOff>
    </xdr:from>
    <xdr:to>
      <xdr:col>7</xdr:col>
      <xdr:colOff>600075</xdr:colOff>
      <xdr:row>54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40</xdr:row>
      <xdr:rowOff>76200</xdr:rowOff>
    </xdr:from>
    <xdr:to>
      <xdr:col>14</xdr:col>
      <xdr:colOff>542925</xdr:colOff>
      <xdr:row>54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40</xdr:row>
      <xdr:rowOff>57150</xdr:rowOff>
    </xdr:from>
    <xdr:to>
      <xdr:col>23</xdr:col>
      <xdr:colOff>38100</xdr:colOff>
      <xdr:row>54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85725</xdr:colOff>
      <xdr:row>40</xdr:row>
      <xdr:rowOff>133350</xdr:rowOff>
    </xdr:from>
    <xdr:to>
      <xdr:col>31</xdr:col>
      <xdr:colOff>114300</xdr:colOff>
      <xdr:row>55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26</xdr:row>
      <xdr:rowOff>180975</xdr:rowOff>
    </xdr:from>
    <xdr:to>
      <xdr:col>17</xdr:col>
      <xdr:colOff>499636</xdr:colOff>
      <xdr:row>44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172325"/>
          <a:ext cx="10348486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428624</xdr:colOff>
      <xdr:row>14</xdr:row>
      <xdr:rowOff>223837</xdr:rowOff>
    </xdr:from>
    <xdr:to>
      <xdr:col>9</xdr:col>
      <xdr:colOff>342899</xdr:colOff>
      <xdr:row>25</xdr:row>
      <xdr:rowOff>242887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</a:t>
          </a:r>
          <a:r>
            <a:rPr lang="en-US" sz="800" baseline="0"/>
            <a:t>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B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C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D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E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G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F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H (cm)</a:t>
          </a:r>
          <a:endParaRPr lang="en-US" sz="8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34</xdr:row>
      <xdr:rowOff>4762</xdr:rowOff>
    </xdr:from>
    <xdr:to>
      <xdr:col>7</xdr:col>
      <xdr:colOff>533400</xdr:colOff>
      <xdr:row>48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742950</xdr:colOff>
      <xdr:row>34</xdr:row>
      <xdr:rowOff>0</xdr:rowOff>
    </xdr:from>
    <xdr:to>
      <xdr:col>15</xdr:col>
      <xdr:colOff>142875</xdr:colOff>
      <xdr:row>48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304800</xdr:colOff>
      <xdr:row>34</xdr:row>
      <xdr:rowOff>9525</xdr:rowOff>
    </xdr:from>
    <xdr:to>
      <xdr:col>23</xdr:col>
      <xdr:colOff>0</xdr:colOff>
      <xdr:row>48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123825</xdr:colOff>
      <xdr:row>33</xdr:row>
      <xdr:rowOff>171450</xdr:rowOff>
    </xdr:from>
    <xdr:to>
      <xdr:col>30</xdr:col>
      <xdr:colOff>428625</xdr:colOff>
      <xdr:row>48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23</xdr:row>
      <xdr:rowOff>47625</xdr:rowOff>
    </xdr:from>
    <xdr:to>
      <xdr:col>17</xdr:col>
      <xdr:colOff>45105</xdr:colOff>
      <xdr:row>42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353175"/>
          <a:ext cx="955105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104775</xdr:colOff>
      <xdr:row>25</xdr:row>
      <xdr:rowOff>180975</xdr:rowOff>
    </xdr:from>
    <xdr:to>
      <xdr:col>24</xdr:col>
      <xdr:colOff>114300</xdr:colOff>
      <xdr:row>40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I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J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K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L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M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O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N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P (cm)</a:t>
          </a:r>
          <a:endParaRPr lang="en-US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lone.uslarp.org/MagnetRD/qxf/cadfiles/folder.2013-08-14.7625105135/folder.2014-02-13.4572099537/SQXF%20Coil%20without%20slits.st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2" sqref="G22"/>
    </sheetView>
  </sheetViews>
  <sheetFormatPr defaultColWidth="9.140625" defaultRowHeight="15" x14ac:dyDescent="0.25"/>
  <cols>
    <col min="1" max="1" width="9.140625" style="55"/>
    <col min="2" max="2" width="29.42578125" bestFit="1" customWidth="1"/>
    <col min="3" max="4" width="18.140625" customWidth="1"/>
    <col min="5" max="5" width="37" customWidth="1"/>
    <col min="6" max="6" width="12.28515625" customWidth="1"/>
    <col min="7" max="8" width="12.7109375" customWidth="1"/>
    <col min="9" max="9" width="22.85546875" customWidth="1"/>
    <col min="10" max="10" width="80.140625" customWidth="1"/>
  </cols>
  <sheetData>
    <row r="1" spans="1:13" s="92" customFormat="1" ht="81" customHeight="1" x14ac:dyDescent="0.25">
      <c r="A1" s="210" t="s">
        <v>4</v>
      </c>
      <c r="B1" s="211" t="s">
        <v>2</v>
      </c>
      <c r="C1" s="212" t="s">
        <v>1</v>
      </c>
      <c r="D1" s="216" t="s">
        <v>44</v>
      </c>
      <c r="E1" s="212" t="s">
        <v>6</v>
      </c>
      <c r="F1" s="212" t="s">
        <v>7</v>
      </c>
      <c r="G1" s="212" t="s">
        <v>5</v>
      </c>
      <c r="H1" s="212" t="s">
        <v>30</v>
      </c>
      <c r="I1" s="212" t="s">
        <v>33</v>
      </c>
      <c r="J1" s="213" t="s">
        <v>9</v>
      </c>
      <c r="K1" s="91"/>
      <c r="L1" s="77"/>
      <c r="M1" s="77"/>
    </row>
    <row r="2" spans="1:13" s="209" customFormat="1" ht="20.100000000000001" customHeight="1" x14ac:dyDescent="0.25">
      <c r="A2" s="214">
        <v>1</v>
      </c>
      <c r="B2" s="200" t="s">
        <v>67</v>
      </c>
      <c r="C2" s="201" t="s">
        <v>3</v>
      </c>
      <c r="D2" s="201" t="s">
        <v>17</v>
      </c>
      <c r="E2" s="201" t="s">
        <v>48</v>
      </c>
      <c r="F2" s="201">
        <v>0.85</v>
      </c>
      <c r="G2" s="263" t="s">
        <v>69</v>
      </c>
      <c r="H2" s="201" t="s">
        <v>70</v>
      </c>
      <c r="I2" s="67" t="s">
        <v>68</v>
      </c>
      <c r="J2" s="67"/>
      <c r="K2" s="201"/>
    </row>
    <row r="3" spans="1:13" s="209" customFormat="1" ht="20.100000000000001" customHeight="1" x14ac:dyDescent="0.25">
      <c r="A3" s="214">
        <v>2</v>
      </c>
      <c r="B3" s="200" t="s">
        <v>67</v>
      </c>
      <c r="C3" s="201" t="s">
        <v>45</v>
      </c>
      <c r="D3" s="201" t="s">
        <v>17</v>
      </c>
      <c r="E3" s="201" t="s">
        <v>73</v>
      </c>
      <c r="F3" s="201">
        <v>0.85</v>
      </c>
      <c r="G3" s="263" t="s">
        <v>72</v>
      </c>
      <c r="H3" s="201" t="s">
        <v>70</v>
      </c>
      <c r="I3" s="67" t="s">
        <v>68</v>
      </c>
      <c r="J3" s="67"/>
      <c r="K3" s="201"/>
    </row>
    <row r="4" spans="1:13" s="208" customFormat="1" ht="20.100000000000001" customHeight="1" x14ac:dyDescent="0.25">
      <c r="A4" s="215"/>
      <c r="B4" s="202"/>
      <c r="C4" s="203"/>
      <c r="D4" s="203"/>
      <c r="E4" s="203"/>
      <c r="F4" s="203"/>
      <c r="G4" s="203"/>
      <c r="H4" s="203"/>
      <c r="I4" s="20"/>
      <c r="J4" s="20"/>
      <c r="K4" s="198"/>
      <c r="L4" s="207"/>
      <c r="M4" s="207"/>
    </row>
    <row r="5" spans="1:13" s="208" customFormat="1" ht="20.100000000000001" customHeight="1" x14ac:dyDescent="0.25">
      <c r="A5" s="214"/>
      <c r="B5" s="200"/>
      <c r="C5" s="201"/>
      <c r="D5" s="201"/>
      <c r="E5" s="201"/>
      <c r="F5" s="201"/>
      <c r="G5" s="201"/>
      <c r="H5" s="201"/>
      <c r="I5" s="67"/>
      <c r="J5" s="67"/>
      <c r="K5" s="198"/>
      <c r="L5" s="207"/>
      <c r="M5" s="207"/>
    </row>
    <row r="6" spans="1:13" s="208" customFormat="1" ht="20.100000000000001" customHeight="1" x14ac:dyDescent="0.25">
      <c r="A6" s="214"/>
      <c r="B6" s="200"/>
      <c r="C6" s="201"/>
      <c r="D6" s="201"/>
      <c r="E6" s="201"/>
      <c r="F6" s="201"/>
      <c r="G6" s="201"/>
      <c r="H6" s="201"/>
      <c r="I6" s="67"/>
      <c r="J6" s="67"/>
      <c r="K6" s="198"/>
      <c r="L6" s="207"/>
      <c r="M6" s="207"/>
    </row>
    <row r="7" spans="1:13" s="208" customFormat="1" ht="20.100000000000001" customHeight="1" x14ac:dyDescent="0.25">
      <c r="A7" s="215"/>
      <c r="B7" s="200"/>
      <c r="C7" s="201"/>
      <c r="D7" s="201"/>
      <c r="E7" s="201"/>
      <c r="F7" s="201"/>
      <c r="G7" s="201"/>
      <c r="H7" s="201"/>
      <c r="I7" s="67"/>
      <c r="J7" s="67"/>
      <c r="K7" s="198"/>
      <c r="L7" s="207"/>
      <c r="M7" s="207"/>
    </row>
    <row r="8" spans="1:13" s="208" customFormat="1" ht="20.100000000000001" customHeight="1" x14ac:dyDescent="0.25">
      <c r="A8" s="205"/>
      <c r="B8" s="200"/>
      <c r="C8" s="201"/>
      <c r="D8" s="201"/>
      <c r="E8" s="201"/>
      <c r="F8" s="201"/>
      <c r="G8" s="201"/>
      <c r="H8" s="201"/>
      <c r="I8" s="67"/>
      <c r="J8" s="67"/>
      <c r="K8" s="198"/>
      <c r="L8" s="207"/>
      <c r="M8" s="207"/>
    </row>
    <row r="9" spans="1:13" s="208" customFormat="1" ht="20.100000000000001" customHeight="1" x14ac:dyDescent="0.25">
      <c r="A9" s="205"/>
      <c r="B9" s="199"/>
      <c r="C9" s="201"/>
      <c r="D9" s="201"/>
      <c r="E9" s="201"/>
      <c r="F9" s="201"/>
      <c r="G9" s="201"/>
      <c r="H9" s="201"/>
      <c r="I9" s="67"/>
      <c r="J9" s="67"/>
      <c r="K9" s="198"/>
      <c r="L9" s="207"/>
      <c r="M9" s="207"/>
    </row>
    <row r="10" spans="1:13" s="208" customFormat="1" ht="20.100000000000001" customHeight="1" x14ac:dyDescent="0.25">
      <c r="A10" s="205"/>
      <c r="B10" s="200"/>
      <c r="C10" s="201"/>
      <c r="D10" s="201"/>
      <c r="E10" s="201"/>
      <c r="F10" s="201"/>
      <c r="G10" s="201"/>
      <c r="H10" s="201"/>
      <c r="I10" s="67"/>
      <c r="J10" s="67"/>
      <c r="K10" s="198"/>
      <c r="L10" s="207"/>
      <c r="M10" s="207"/>
    </row>
    <row r="11" spans="1:13" s="208" customFormat="1" ht="20.100000000000001" customHeight="1" x14ac:dyDescent="0.25">
      <c r="A11" s="205"/>
      <c r="B11" s="200"/>
      <c r="C11" s="201"/>
      <c r="D11" s="201"/>
      <c r="E11" s="201"/>
      <c r="F11" s="201"/>
      <c r="G11" s="201"/>
      <c r="H11" s="201"/>
      <c r="I11" s="67"/>
      <c r="J11" s="67"/>
      <c r="K11" s="198"/>
      <c r="L11" s="207"/>
      <c r="M11" s="207"/>
    </row>
    <row r="12" spans="1:13" s="208" customFormat="1" ht="20.100000000000001" customHeight="1" x14ac:dyDescent="0.25">
      <c r="A12" s="205"/>
      <c r="B12" s="49"/>
      <c r="C12" s="22"/>
      <c r="D12" s="201"/>
      <c r="E12" s="201"/>
      <c r="F12" s="201"/>
      <c r="G12" s="67"/>
      <c r="H12" s="67"/>
      <c r="I12" s="67"/>
      <c r="J12" s="67"/>
      <c r="K12" s="198"/>
      <c r="L12" s="207"/>
      <c r="M12" s="207"/>
    </row>
    <row r="13" spans="1:13" s="208" customFormat="1" ht="20.100000000000001" customHeight="1" x14ac:dyDescent="0.25">
      <c r="A13" s="205"/>
      <c r="B13" s="49"/>
      <c r="C13" s="201"/>
      <c r="D13" s="201"/>
      <c r="E13" s="201"/>
      <c r="F13" s="201"/>
      <c r="G13" s="67"/>
      <c r="H13" s="67"/>
      <c r="I13" s="67"/>
      <c r="J13" s="67"/>
      <c r="K13" s="198"/>
      <c r="L13" s="207"/>
      <c r="M13" s="207"/>
    </row>
    <row r="14" spans="1:13" s="208" customFormat="1" ht="20.100000000000001" customHeight="1" x14ac:dyDescent="0.25">
      <c r="A14" s="205"/>
      <c r="B14" s="49"/>
      <c r="C14" s="201"/>
      <c r="D14" s="201"/>
      <c r="E14" s="201"/>
      <c r="F14" s="201"/>
      <c r="G14" s="201"/>
      <c r="H14" s="201"/>
      <c r="I14" s="67"/>
      <c r="J14" s="67"/>
      <c r="K14" s="198"/>
      <c r="L14" s="207"/>
      <c r="M14" s="207"/>
    </row>
    <row r="15" spans="1:13" s="208" customFormat="1" ht="20.100000000000001" customHeight="1" x14ac:dyDescent="0.25">
      <c r="A15" s="205"/>
      <c r="B15" s="50"/>
      <c r="C15" s="201"/>
      <c r="D15" s="201"/>
      <c r="E15" s="67"/>
      <c r="F15" s="19"/>
      <c r="G15" s="67"/>
      <c r="H15" s="67"/>
      <c r="I15" s="67"/>
      <c r="J15" s="67"/>
      <c r="K15" s="3"/>
      <c r="L15" s="207"/>
      <c r="M15" s="207"/>
    </row>
    <row r="16" spans="1:13" s="208" customFormat="1" ht="20.100000000000001" customHeight="1" x14ac:dyDescent="0.25">
      <c r="A16" s="205"/>
      <c r="B16" s="116"/>
      <c r="C16" s="13"/>
      <c r="D16" s="13"/>
      <c r="E16" s="67"/>
      <c r="F16" s="13"/>
      <c r="G16" s="67"/>
      <c r="H16" s="67"/>
      <c r="I16" s="67"/>
      <c r="J16" s="67"/>
      <c r="K16" s="3"/>
      <c r="L16" s="207"/>
      <c r="M16" s="207"/>
    </row>
    <row r="17" spans="1:13" s="208" customFormat="1" ht="20.100000000000001" customHeight="1" x14ac:dyDescent="0.25">
      <c r="A17" s="205"/>
      <c r="B17" s="50"/>
      <c r="C17" s="13"/>
      <c r="D17" s="13"/>
      <c r="E17" s="67"/>
      <c r="F17" s="13"/>
      <c r="G17" s="67"/>
      <c r="H17" s="67"/>
      <c r="I17" s="67"/>
      <c r="J17" s="67"/>
      <c r="K17" s="3"/>
      <c r="L17" s="207"/>
      <c r="M17" s="207"/>
    </row>
    <row r="18" spans="1:13" s="208" customFormat="1" ht="20.100000000000001" customHeight="1" x14ac:dyDescent="0.25">
      <c r="A18" s="205"/>
      <c r="B18" s="50"/>
      <c r="C18" s="13"/>
      <c r="D18" s="13"/>
      <c r="E18" s="67"/>
      <c r="F18" s="13"/>
      <c r="G18" s="67"/>
      <c r="H18" s="67"/>
      <c r="I18" s="67"/>
      <c r="J18" s="67"/>
      <c r="K18" s="3"/>
      <c r="L18" s="207"/>
      <c r="M18" s="207"/>
    </row>
    <row r="19" spans="1:13" s="208" customFormat="1" ht="20.100000000000001" customHeight="1" x14ac:dyDescent="0.25">
      <c r="A19" s="205"/>
      <c r="B19" s="50"/>
      <c r="C19" s="21"/>
      <c r="D19" s="38"/>
      <c r="E19" s="67"/>
      <c r="F19" s="13"/>
      <c r="G19" s="67"/>
      <c r="H19" s="67"/>
      <c r="I19" s="67"/>
      <c r="J19" s="67"/>
      <c r="K19" s="3"/>
      <c r="L19" s="207"/>
      <c r="M19" s="207"/>
    </row>
    <row r="20" spans="1:13" s="208" customFormat="1" ht="20.100000000000001" customHeight="1" x14ac:dyDescent="0.25">
      <c r="A20" s="205"/>
      <c r="B20" s="50"/>
      <c r="C20" s="13"/>
      <c r="D20" s="13"/>
      <c r="E20" s="67"/>
      <c r="F20" s="67"/>
      <c r="G20" s="67"/>
      <c r="H20" s="67"/>
      <c r="I20" s="67"/>
      <c r="J20" s="67"/>
      <c r="K20" s="3"/>
      <c r="L20" s="207"/>
      <c r="M20" s="207"/>
    </row>
    <row r="21" spans="1:13" s="208" customFormat="1" x14ac:dyDescent="0.25">
      <c r="A21" s="89"/>
      <c r="B21" s="23"/>
      <c r="C21" s="13"/>
      <c r="D21" s="67"/>
      <c r="E21" s="67"/>
      <c r="F21" s="67"/>
      <c r="G21" s="67"/>
      <c r="H21" s="67"/>
      <c r="I21" s="67"/>
      <c r="J21" s="67"/>
      <c r="K21" s="1"/>
    </row>
    <row r="22" spans="1:13" s="208" customFormat="1" x14ac:dyDescent="0.25">
      <c r="A22" s="181"/>
      <c r="B22" s="50"/>
      <c r="C22" s="21"/>
      <c r="D22" s="38"/>
      <c r="E22" s="67"/>
      <c r="F22" s="13"/>
      <c r="G22" s="209"/>
      <c r="H22" s="209"/>
      <c r="I22" s="209"/>
      <c r="J22" s="209"/>
    </row>
    <row r="23" spans="1:13" x14ac:dyDescent="0.25">
      <c r="A23" s="90"/>
    </row>
    <row r="24" spans="1:13" x14ac:dyDescent="0.25">
      <c r="A24" s="90"/>
    </row>
    <row r="25" spans="1:13" x14ac:dyDescent="0.25">
      <c r="A25" s="90"/>
    </row>
    <row r="26" spans="1:13" x14ac:dyDescent="0.25">
      <c r="A26" s="90"/>
    </row>
    <row r="27" spans="1:13" x14ac:dyDescent="0.25">
      <c r="A27" s="90"/>
    </row>
    <row r="28" spans="1:13" x14ac:dyDescent="0.25">
      <c r="A28" s="90"/>
    </row>
    <row r="29" spans="1:13" x14ac:dyDescent="0.25">
      <c r="A29" s="90"/>
    </row>
    <row r="30" spans="1:13" x14ac:dyDescent="0.25">
      <c r="A30" s="90"/>
    </row>
    <row r="31" spans="1:13" x14ac:dyDescent="0.25">
      <c r="A31" s="90"/>
    </row>
    <row r="32" spans="1:13" x14ac:dyDescent="0.25">
      <c r="A32" s="90"/>
    </row>
    <row r="33" spans="1:1" x14ac:dyDescent="0.25">
      <c r="A33" s="90"/>
    </row>
    <row r="34" spans="1:1" x14ac:dyDescent="0.25">
      <c r="A34" s="90"/>
    </row>
    <row r="35" spans="1:1" x14ac:dyDescent="0.25">
      <c r="A35" s="90"/>
    </row>
    <row r="36" spans="1:1" x14ac:dyDescent="0.25">
      <c r="A36" s="90"/>
    </row>
    <row r="37" spans="1:1" x14ac:dyDescent="0.25">
      <c r="A37" s="90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x14ac:dyDescent="0.25">
      <c r="A41" s="90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x14ac:dyDescent="0.25">
      <c r="A45" s="90"/>
    </row>
    <row r="46" spans="1:1" x14ac:dyDescent="0.25">
      <c r="A46" s="90"/>
    </row>
    <row r="47" spans="1:1" x14ac:dyDescent="0.25">
      <c r="A47" s="90"/>
    </row>
    <row r="48" spans="1:1" x14ac:dyDescent="0.25">
      <c r="A48" s="90"/>
    </row>
    <row r="49" spans="1:1" x14ac:dyDescent="0.25">
      <c r="A49" s="90"/>
    </row>
    <row r="50" spans="1:1" x14ac:dyDescent="0.25">
      <c r="A50" s="90"/>
    </row>
    <row r="51" spans="1:1" x14ac:dyDescent="0.25">
      <c r="A51" s="90"/>
    </row>
    <row r="52" spans="1:1" x14ac:dyDescent="0.25">
      <c r="A52" s="90"/>
    </row>
    <row r="53" spans="1:1" x14ac:dyDescent="0.25">
      <c r="A53" s="90"/>
    </row>
    <row r="54" spans="1:1" x14ac:dyDescent="0.25">
      <c r="A54" s="90"/>
    </row>
    <row r="55" spans="1:1" x14ac:dyDescent="0.25">
      <c r="A55" s="90"/>
    </row>
    <row r="56" spans="1:1" x14ac:dyDescent="0.25">
      <c r="A56" s="90"/>
    </row>
    <row r="57" spans="1:1" x14ac:dyDescent="0.25">
      <c r="A57" s="90"/>
    </row>
    <row r="58" spans="1:1" x14ac:dyDescent="0.25">
      <c r="A58" s="90"/>
    </row>
    <row r="59" spans="1:1" x14ac:dyDescent="0.25">
      <c r="A59" s="90"/>
    </row>
    <row r="60" spans="1:1" x14ac:dyDescent="0.25">
      <c r="A60" s="90"/>
    </row>
    <row r="61" spans="1:1" x14ac:dyDescent="0.25">
      <c r="A61" s="90"/>
    </row>
    <row r="62" spans="1:1" x14ac:dyDescent="0.25">
      <c r="A62" s="90"/>
    </row>
    <row r="63" spans="1:1" x14ac:dyDescent="0.25">
      <c r="A63" s="90"/>
    </row>
    <row r="64" spans="1:1" x14ac:dyDescent="0.25">
      <c r="A64" s="90"/>
    </row>
    <row r="65" spans="1:1" x14ac:dyDescent="0.25">
      <c r="A65" s="90"/>
    </row>
    <row r="66" spans="1:1" x14ac:dyDescent="0.25">
      <c r="A66" s="90"/>
    </row>
    <row r="67" spans="1:1" x14ac:dyDescent="0.25">
      <c r="A67" s="90"/>
    </row>
    <row r="68" spans="1:1" x14ac:dyDescent="0.25">
      <c r="A68" s="90"/>
    </row>
    <row r="69" spans="1:1" x14ac:dyDescent="0.25">
      <c r="A69" s="90"/>
    </row>
    <row r="70" spans="1:1" x14ac:dyDescent="0.25">
      <c r="A70" s="90"/>
    </row>
    <row r="71" spans="1:1" x14ac:dyDescent="0.25">
      <c r="A71" s="90"/>
    </row>
    <row r="72" spans="1:1" x14ac:dyDescent="0.25">
      <c r="A72" s="90"/>
    </row>
    <row r="73" spans="1:1" x14ac:dyDescent="0.25">
      <c r="A73" s="90"/>
    </row>
    <row r="74" spans="1:1" x14ac:dyDescent="0.25">
      <c r="A74" s="90"/>
    </row>
    <row r="75" spans="1:1" x14ac:dyDescent="0.25">
      <c r="A75" s="90"/>
    </row>
    <row r="76" spans="1:1" x14ac:dyDescent="0.25">
      <c r="A76" s="90"/>
    </row>
    <row r="77" spans="1:1" x14ac:dyDescent="0.25">
      <c r="A77" s="90"/>
    </row>
    <row r="78" spans="1:1" x14ac:dyDescent="0.25">
      <c r="A78" s="90"/>
    </row>
    <row r="79" spans="1:1" x14ac:dyDescent="0.25">
      <c r="A79" s="90"/>
    </row>
    <row r="80" spans="1:1" x14ac:dyDescent="0.25">
      <c r="A80" s="90"/>
    </row>
    <row r="81" spans="1:1" x14ac:dyDescent="0.25">
      <c r="A81" s="90"/>
    </row>
    <row r="82" spans="1:1" x14ac:dyDescent="0.25">
      <c r="A82" s="90"/>
    </row>
    <row r="83" spans="1:1" x14ac:dyDescent="0.25">
      <c r="A83" s="90"/>
    </row>
    <row r="84" spans="1:1" x14ac:dyDescent="0.25">
      <c r="A84" s="90"/>
    </row>
    <row r="85" spans="1:1" x14ac:dyDescent="0.25">
      <c r="A85" s="90"/>
    </row>
    <row r="86" spans="1:1" x14ac:dyDescent="0.25">
      <c r="A86" s="90"/>
    </row>
    <row r="87" spans="1:1" x14ac:dyDescent="0.25">
      <c r="A87" s="90"/>
    </row>
    <row r="88" spans="1:1" x14ac:dyDescent="0.25">
      <c r="A88" s="90"/>
    </row>
    <row r="89" spans="1:1" x14ac:dyDescent="0.25">
      <c r="A89" s="90"/>
    </row>
    <row r="90" spans="1:1" x14ac:dyDescent="0.25">
      <c r="A90" s="90"/>
    </row>
    <row r="91" spans="1:1" x14ac:dyDescent="0.25">
      <c r="A91" s="90"/>
    </row>
    <row r="92" spans="1:1" x14ac:dyDescent="0.25">
      <c r="A92" s="90"/>
    </row>
    <row r="93" spans="1:1" x14ac:dyDescent="0.25">
      <c r="A93" s="90"/>
    </row>
    <row r="94" spans="1:1" x14ac:dyDescent="0.25">
      <c r="A94" s="90"/>
    </row>
    <row r="95" spans="1:1" x14ac:dyDescent="0.25">
      <c r="A95" s="90"/>
    </row>
    <row r="96" spans="1:1" x14ac:dyDescent="0.25">
      <c r="A96" s="90"/>
    </row>
    <row r="97" spans="1:1" x14ac:dyDescent="0.25">
      <c r="A97" s="90"/>
    </row>
    <row r="98" spans="1:1" x14ac:dyDescent="0.25">
      <c r="A98" s="90"/>
    </row>
    <row r="99" spans="1:1" x14ac:dyDescent="0.25">
      <c r="A99" s="90"/>
    </row>
    <row r="100" spans="1:1" x14ac:dyDescent="0.25">
      <c r="A100" s="90"/>
    </row>
    <row r="101" spans="1:1" x14ac:dyDescent="0.25">
      <c r="A101" s="90"/>
    </row>
    <row r="102" spans="1:1" x14ac:dyDescent="0.25">
      <c r="A102" s="90"/>
    </row>
    <row r="103" spans="1:1" x14ac:dyDescent="0.25">
      <c r="A103" s="90"/>
    </row>
    <row r="104" spans="1:1" x14ac:dyDescent="0.25">
      <c r="A104" s="90"/>
    </row>
    <row r="105" spans="1:1" x14ac:dyDescent="0.25">
      <c r="A105" s="90"/>
    </row>
    <row r="106" spans="1:1" x14ac:dyDescent="0.25">
      <c r="A106" s="90"/>
    </row>
    <row r="107" spans="1:1" x14ac:dyDescent="0.25">
      <c r="A107" s="90"/>
    </row>
    <row r="108" spans="1:1" x14ac:dyDescent="0.25">
      <c r="A108" s="90"/>
    </row>
    <row r="109" spans="1:1" x14ac:dyDescent="0.25">
      <c r="A109" s="90"/>
    </row>
    <row r="110" spans="1:1" x14ac:dyDescent="0.25">
      <c r="A110" s="90"/>
    </row>
    <row r="111" spans="1:1" x14ac:dyDescent="0.25">
      <c r="A111" s="90"/>
    </row>
    <row r="112" spans="1:1" x14ac:dyDescent="0.25">
      <c r="A112" s="90"/>
    </row>
    <row r="113" spans="1:1" x14ac:dyDescent="0.25">
      <c r="A113" s="90"/>
    </row>
    <row r="114" spans="1:1" x14ac:dyDescent="0.25">
      <c r="A114" s="90"/>
    </row>
    <row r="115" spans="1:1" x14ac:dyDescent="0.25">
      <c r="A115" s="90"/>
    </row>
    <row r="116" spans="1:1" x14ac:dyDescent="0.25">
      <c r="A116" s="90"/>
    </row>
    <row r="117" spans="1:1" x14ac:dyDescent="0.25">
      <c r="A117" s="90"/>
    </row>
    <row r="118" spans="1:1" x14ac:dyDescent="0.25">
      <c r="A118" s="90"/>
    </row>
    <row r="119" spans="1:1" x14ac:dyDescent="0.25">
      <c r="A119" s="90"/>
    </row>
    <row r="120" spans="1:1" x14ac:dyDescent="0.25">
      <c r="A120" s="90"/>
    </row>
    <row r="121" spans="1:1" x14ac:dyDescent="0.25">
      <c r="A121" s="90"/>
    </row>
    <row r="122" spans="1:1" x14ac:dyDescent="0.25">
      <c r="A122" s="90"/>
    </row>
    <row r="123" spans="1:1" x14ac:dyDescent="0.25">
      <c r="A123" s="90"/>
    </row>
    <row r="124" spans="1:1" x14ac:dyDescent="0.25">
      <c r="A124" s="90"/>
    </row>
    <row r="125" spans="1:1" x14ac:dyDescent="0.25">
      <c r="A125" s="90"/>
    </row>
    <row r="126" spans="1:1" x14ac:dyDescent="0.25">
      <c r="A126" s="90"/>
    </row>
    <row r="127" spans="1:1" x14ac:dyDescent="0.25">
      <c r="A127" s="90"/>
    </row>
    <row r="128" spans="1:1" x14ac:dyDescent="0.25">
      <c r="A128" s="90"/>
    </row>
    <row r="129" spans="1:1" x14ac:dyDescent="0.25">
      <c r="A129" s="90"/>
    </row>
    <row r="130" spans="1:1" x14ac:dyDescent="0.25">
      <c r="A130" s="90"/>
    </row>
    <row r="131" spans="1:1" x14ac:dyDescent="0.25">
      <c r="A131" s="90"/>
    </row>
    <row r="132" spans="1:1" x14ac:dyDescent="0.25">
      <c r="A132" s="90"/>
    </row>
    <row r="133" spans="1:1" x14ac:dyDescent="0.25">
      <c r="A133" s="90"/>
    </row>
    <row r="134" spans="1:1" x14ac:dyDescent="0.25">
      <c r="A134" s="90"/>
    </row>
    <row r="135" spans="1:1" x14ac:dyDescent="0.25">
      <c r="A135" s="90"/>
    </row>
    <row r="136" spans="1:1" x14ac:dyDescent="0.25">
      <c r="A136" s="90"/>
    </row>
    <row r="137" spans="1:1" x14ac:dyDescent="0.25">
      <c r="A137" s="90"/>
    </row>
    <row r="138" spans="1:1" x14ac:dyDescent="0.25">
      <c r="A138" s="90"/>
    </row>
    <row r="139" spans="1:1" x14ac:dyDescent="0.25">
      <c r="A139" s="90"/>
    </row>
    <row r="140" spans="1:1" x14ac:dyDescent="0.25">
      <c r="A140" s="90"/>
    </row>
    <row r="141" spans="1:1" x14ac:dyDescent="0.25">
      <c r="A141" s="90"/>
    </row>
    <row r="142" spans="1:1" x14ac:dyDescent="0.25">
      <c r="A142" s="90"/>
    </row>
    <row r="143" spans="1:1" x14ac:dyDescent="0.25">
      <c r="A143" s="90"/>
    </row>
    <row r="144" spans="1:1" x14ac:dyDescent="0.25">
      <c r="A144" s="90"/>
    </row>
    <row r="145" spans="1:1" x14ac:dyDescent="0.25">
      <c r="A145" s="90"/>
    </row>
    <row r="146" spans="1:1" x14ac:dyDescent="0.25">
      <c r="A146" s="90"/>
    </row>
    <row r="147" spans="1:1" x14ac:dyDescent="0.25">
      <c r="A147" s="90"/>
    </row>
    <row r="148" spans="1:1" x14ac:dyDescent="0.25">
      <c r="A148" s="90"/>
    </row>
    <row r="149" spans="1:1" x14ac:dyDescent="0.25">
      <c r="A149" s="90"/>
    </row>
    <row r="150" spans="1:1" x14ac:dyDescent="0.25">
      <c r="A150" s="90"/>
    </row>
    <row r="151" spans="1:1" x14ac:dyDescent="0.25">
      <c r="A151" s="90"/>
    </row>
    <row r="152" spans="1:1" x14ac:dyDescent="0.25">
      <c r="A152" s="90"/>
    </row>
    <row r="153" spans="1:1" x14ac:dyDescent="0.25">
      <c r="A153" s="90"/>
    </row>
    <row r="154" spans="1:1" x14ac:dyDescent="0.25">
      <c r="A154" s="90"/>
    </row>
    <row r="155" spans="1:1" x14ac:dyDescent="0.25">
      <c r="A155" s="90"/>
    </row>
    <row r="156" spans="1:1" x14ac:dyDescent="0.25">
      <c r="A156" s="90"/>
    </row>
    <row r="157" spans="1:1" x14ac:dyDescent="0.25">
      <c r="A157" s="90"/>
    </row>
    <row r="158" spans="1:1" x14ac:dyDescent="0.25">
      <c r="A158" s="90"/>
    </row>
    <row r="159" spans="1:1" x14ac:dyDescent="0.25">
      <c r="A159" s="90"/>
    </row>
    <row r="160" spans="1:1" x14ac:dyDescent="0.25">
      <c r="A160" s="90"/>
    </row>
    <row r="161" spans="1:1" x14ac:dyDescent="0.25">
      <c r="A161" s="90"/>
    </row>
    <row r="162" spans="1:1" x14ac:dyDescent="0.25">
      <c r="A162" s="90"/>
    </row>
    <row r="163" spans="1:1" x14ac:dyDescent="0.25">
      <c r="A163" s="90"/>
    </row>
    <row r="164" spans="1:1" x14ac:dyDescent="0.25">
      <c r="A164" s="90"/>
    </row>
    <row r="165" spans="1:1" x14ac:dyDescent="0.25">
      <c r="A165" s="90"/>
    </row>
    <row r="166" spans="1:1" x14ac:dyDescent="0.25">
      <c r="A166" s="90"/>
    </row>
    <row r="167" spans="1:1" x14ac:dyDescent="0.25">
      <c r="A167" s="90"/>
    </row>
    <row r="168" spans="1:1" x14ac:dyDescent="0.25">
      <c r="A168" s="90"/>
    </row>
    <row r="169" spans="1:1" x14ac:dyDescent="0.25">
      <c r="A169" s="90"/>
    </row>
    <row r="170" spans="1:1" x14ac:dyDescent="0.25">
      <c r="A170" s="90"/>
    </row>
    <row r="171" spans="1:1" x14ac:dyDescent="0.25">
      <c r="A171" s="90"/>
    </row>
    <row r="172" spans="1:1" x14ac:dyDescent="0.25">
      <c r="A172" s="90"/>
    </row>
    <row r="173" spans="1:1" x14ac:dyDescent="0.25">
      <c r="A173" s="90"/>
    </row>
    <row r="174" spans="1:1" x14ac:dyDescent="0.25">
      <c r="A174" s="90"/>
    </row>
    <row r="175" spans="1:1" x14ac:dyDescent="0.25">
      <c r="A175" s="90"/>
    </row>
    <row r="176" spans="1:1" x14ac:dyDescent="0.25">
      <c r="A176" s="90"/>
    </row>
    <row r="177" spans="1:1" x14ac:dyDescent="0.25">
      <c r="A177" s="90"/>
    </row>
    <row r="178" spans="1:1" x14ac:dyDescent="0.25">
      <c r="A178" s="90"/>
    </row>
    <row r="179" spans="1:1" x14ac:dyDescent="0.25">
      <c r="A179" s="90"/>
    </row>
    <row r="180" spans="1:1" x14ac:dyDescent="0.25">
      <c r="A180" s="90"/>
    </row>
    <row r="181" spans="1:1" x14ac:dyDescent="0.25">
      <c r="A181" s="90"/>
    </row>
    <row r="182" spans="1:1" x14ac:dyDescent="0.25">
      <c r="A182" s="90"/>
    </row>
    <row r="183" spans="1:1" x14ac:dyDescent="0.25">
      <c r="A183" s="90"/>
    </row>
    <row r="184" spans="1:1" x14ac:dyDescent="0.25">
      <c r="A184" s="90"/>
    </row>
    <row r="185" spans="1:1" x14ac:dyDescent="0.25">
      <c r="A185" s="90"/>
    </row>
    <row r="186" spans="1:1" x14ac:dyDescent="0.25">
      <c r="A186" s="90"/>
    </row>
    <row r="187" spans="1:1" x14ac:dyDescent="0.25">
      <c r="A187" s="90"/>
    </row>
    <row r="188" spans="1:1" x14ac:dyDescent="0.25">
      <c r="A188" s="90"/>
    </row>
    <row r="189" spans="1:1" x14ac:dyDescent="0.25">
      <c r="A189" s="90"/>
    </row>
    <row r="190" spans="1:1" x14ac:dyDescent="0.25">
      <c r="A190" s="90"/>
    </row>
    <row r="191" spans="1:1" x14ac:dyDescent="0.25">
      <c r="A191" s="90"/>
    </row>
    <row r="192" spans="1:1" x14ac:dyDescent="0.25">
      <c r="A192" s="90"/>
    </row>
    <row r="193" spans="1:1" x14ac:dyDescent="0.25">
      <c r="A193" s="90"/>
    </row>
    <row r="194" spans="1:1" x14ac:dyDescent="0.25">
      <c r="A194" s="90"/>
    </row>
    <row r="195" spans="1:1" x14ac:dyDescent="0.25">
      <c r="A195" s="90"/>
    </row>
    <row r="196" spans="1:1" x14ac:dyDescent="0.25">
      <c r="A196" s="90"/>
    </row>
    <row r="197" spans="1:1" x14ac:dyDescent="0.25">
      <c r="A197" s="90"/>
    </row>
    <row r="198" spans="1:1" x14ac:dyDescent="0.25">
      <c r="A198" s="90"/>
    </row>
    <row r="199" spans="1:1" x14ac:dyDescent="0.25">
      <c r="A199" s="90"/>
    </row>
    <row r="200" spans="1:1" x14ac:dyDescent="0.25">
      <c r="A200" s="90"/>
    </row>
    <row r="201" spans="1:1" x14ac:dyDescent="0.25">
      <c r="A201" s="90"/>
    </row>
    <row r="202" spans="1:1" x14ac:dyDescent="0.25">
      <c r="A202" s="90"/>
    </row>
    <row r="203" spans="1:1" x14ac:dyDescent="0.25">
      <c r="A203" s="90"/>
    </row>
    <row r="204" spans="1:1" x14ac:dyDescent="0.25">
      <c r="A204" s="90"/>
    </row>
    <row r="205" spans="1:1" x14ac:dyDescent="0.25">
      <c r="A205" s="90"/>
    </row>
    <row r="206" spans="1:1" x14ac:dyDescent="0.25">
      <c r="A206" s="90"/>
    </row>
    <row r="207" spans="1:1" x14ac:dyDescent="0.25">
      <c r="A207" s="90"/>
    </row>
    <row r="208" spans="1:1" x14ac:dyDescent="0.25">
      <c r="A208" s="90"/>
    </row>
    <row r="209" spans="1:1" x14ac:dyDescent="0.25">
      <c r="A209" s="90"/>
    </row>
    <row r="210" spans="1:1" x14ac:dyDescent="0.25">
      <c r="A210" s="90"/>
    </row>
    <row r="211" spans="1:1" x14ac:dyDescent="0.25">
      <c r="A211" s="90"/>
    </row>
    <row r="212" spans="1:1" x14ac:dyDescent="0.25">
      <c r="A212" s="90"/>
    </row>
    <row r="213" spans="1:1" x14ac:dyDescent="0.25">
      <c r="A213" s="90"/>
    </row>
    <row r="214" spans="1:1" x14ac:dyDescent="0.25">
      <c r="A214" s="90"/>
    </row>
    <row r="215" spans="1:1" x14ac:dyDescent="0.25">
      <c r="A215" s="90"/>
    </row>
    <row r="216" spans="1:1" x14ac:dyDescent="0.25">
      <c r="A216" s="90"/>
    </row>
    <row r="217" spans="1:1" x14ac:dyDescent="0.25">
      <c r="A217" s="90"/>
    </row>
    <row r="218" spans="1:1" x14ac:dyDescent="0.25">
      <c r="A218" s="90"/>
    </row>
    <row r="219" spans="1:1" x14ac:dyDescent="0.25">
      <c r="A219" s="90"/>
    </row>
    <row r="220" spans="1:1" x14ac:dyDescent="0.25">
      <c r="A220" s="90"/>
    </row>
    <row r="221" spans="1:1" x14ac:dyDescent="0.25">
      <c r="A221" s="90"/>
    </row>
    <row r="222" spans="1:1" x14ac:dyDescent="0.25">
      <c r="A222" s="90"/>
    </row>
    <row r="223" spans="1:1" x14ac:dyDescent="0.25">
      <c r="A223" s="90"/>
    </row>
    <row r="224" spans="1:1" x14ac:dyDescent="0.25">
      <c r="A224" s="90"/>
    </row>
    <row r="225" spans="1:1" x14ac:dyDescent="0.25">
      <c r="A225" s="90"/>
    </row>
    <row r="226" spans="1:1" x14ac:dyDescent="0.25">
      <c r="A226" s="90"/>
    </row>
    <row r="227" spans="1:1" x14ac:dyDescent="0.25">
      <c r="A227" s="90"/>
    </row>
    <row r="228" spans="1:1" x14ac:dyDescent="0.25">
      <c r="A228" s="90"/>
    </row>
    <row r="229" spans="1:1" x14ac:dyDescent="0.25">
      <c r="A229" s="90"/>
    </row>
    <row r="230" spans="1:1" x14ac:dyDescent="0.25">
      <c r="A230" s="90"/>
    </row>
    <row r="231" spans="1:1" x14ac:dyDescent="0.25">
      <c r="A231" s="90"/>
    </row>
    <row r="232" spans="1:1" x14ac:dyDescent="0.25">
      <c r="A232" s="90"/>
    </row>
    <row r="233" spans="1:1" x14ac:dyDescent="0.25">
      <c r="A233" s="90"/>
    </row>
    <row r="234" spans="1:1" x14ac:dyDescent="0.25">
      <c r="A234" s="90"/>
    </row>
    <row r="235" spans="1:1" x14ac:dyDescent="0.25">
      <c r="A235" s="90"/>
    </row>
    <row r="236" spans="1:1" x14ac:dyDescent="0.25">
      <c r="A236" s="90"/>
    </row>
    <row r="237" spans="1:1" x14ac:dyDescent="0.25">
      <c r="A237" s="90"/>
    </row>
    <row r="238" spans="1:1" x14ac:dyDescent="0.25">
      <c r="A238" s="90"/>
    </row>
    <row r="239" spans="1:1" x14ac:dyDescent="0.25">
      <c r="A239" s="90"/>
    </row>
    <row r="240" spans="1:1" x14ac:dyDescent="0.25">
      <c r="A240" s="90"/>
    </row>
    <row r="241" spans="1:1" x14ac:dyDescent="0.25">
      <c r="A241" s="90"/>
    </row>
    <row r="242" spans="1:1" x14ac:dyDescent="0.25">
      <c r="A242" s="90"/>
    </row>
    <row r="243" spans="1:1" x14ac:dyDescent="0.25">
      <c r="A243" s="90"/>
    </row>
    <row r="244" spans="1:1" x14ac:dyDescent="0.25">
      <c r="A244" s="9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F13" workbookViewId="0">
      <selection activeCell="Z52" sqref="Z52"/>
    </sheetView>
  </sheetViews>
  <sheetFormatPr defaultRowHeight="15" x14ac:dyDescent="0.25"/>
  <cols>
    <col min="1" max="1" width="4.7109375" bestFit="1" customWidth="1"/>
    <col min="2" max="2" width="11.7109375" bestFit="1" customWidth="1"/>
    <col min="4" max="4" width="11.42578125" bestFit="1" customWidth="1"/>
    <col min="6" max="6" width="11.7109375" bestFit="1" customWidth="1"/>
    <col min="7" max="7" width="8.42578125" bestFit="1" customWidth="1"/>
    <col min="8" max="8" width="11.42578125" bestFit="1" customWidth="1"/>
    <col min="9" max="9" width="8.140625" bestFit="1" customWidth="1"/>
    <col min="10" max="10" width="11.7109375" bestFit="1" customWidth="1"/>
    <col min="11" max="11" width="8.42578125" bestFit="1" customWidth="1"/>
    <col min="12" max="12" width="11.42578125" bestFit="1" customWidth="1"/>
    <col min="13" max="13" width="8.140625" bestFit="1" customWidth="1"/>
  </cols>
  <sheetData>
    <row r="1" spans="1:24" ht="21" x14ac:dyDescent="0.35">
      <c r="A1" s="356" t="s">
        <v>74</v>
      </c>
      <c r="B1" s="357" t="s">
        <v>122</v>
      </c>
      <c r="C1" s="358"/>
      <c r="D1" s="358"/>
      <c r="E1" s="359"/>
      <c r="F1" s="360" t="s">
        <v>121</v>
      </c>
      <c r="G1" s="361"/>
      <c r="H1" s="361"/>
      <c r="I1" s="361"/>
      <c r="J1" s="361"/>
      <c r="K1" s="361"/>
      <c r="L1" s="361"/>
      <c r="M1" s="361"/>
      <c r="N1" s="361"/>
      <c r="O1" s="362"/>
    </row>
    <row r="2" spans="1:24" x14ac:dyDescent="0.25">
      <c r="A2" s="356"/>
      <c r="B2" s="276" t="s">
        <v>75</v>
      </c>
      <c r="C2" s="4" t="s">
        <v>76</v>
      </c>
      <c r="D2" s="4" t="s">
        <v>77</v>
      </c>
      <c r="E2" s="277" t="s">
        <v>78</v>
      </c>
      <c r="F2" s="276" t="s">
        <v>123</v>
      </c>
      <c r="G2" s="4" t="s">
        <v>75</v>
      </c>
      <c r="H2" s="9" t="s">
        <v>150</v>
      </c>
      <c r="I2" s="4" t="s">
        <v>76</v>
      </c>
      <c r="J2" s="9" t="s">
        <v>150</v>
      </c>
      <c r="K2" s="4" t="s">
        <v>124</v>
      </c>
      <c r="L2" s="4" t="s">
        <v>77</v>
      </c>
      <c r="M2" s="9" t="s">
        <v>150</v>
      </c>
      <c r="N2" s="4" t="s">
        <v>78</v>
      </c>
      <c r="O2" s="300" t="s">
        <v>150</v>
      </c>
    </row>
    <row r="3" spans="1:24" x14ac:dyDescent="0.25">
      <c r="A3" s="275">
        <v>0</v>
      </c>
      <c r="B3" s="276">
        <v>0</v>
      </c>
      <c r="C3" s="4">
        <v>11</v>
      </c>
      <c r="D3" s="4">
        <v>0</v>
      </c>
      <c r="E3" s="277">
        <v>10</v>
      </c>
      <c r="F3" s="276">
        <f>268.31+2*0.175</f>
        <v>268.66000000000003</v>
      </c>
      <c r="G3" s="4">
        <f t="shared" ref="G3:G31" si="0">$F$3-F3</f>
        <v>0</v>
      </c>
      <c r="H3" s="4">
        <f>G3-B3</f>
        <v>0</v>
      </c>
      <c r="I3" s="9">
        <v>11</v>
      </c>
      <c r="J3" s="9">
        <f>I3-C3</f>
        <v>0</v>
      </c>
      <c r="K3" s="9">
        <v>359.1</v>
      </c>
      <c r="L3" s="4">
        <f t="shared" ref="L3:L31" si="1">$K$3-K3</f>
        <v>0</v>
      </c>
      <c r="M3" s="4">
        <f>L3-D3</f>
        <v>0</v>
      </c>
      <c r="N3" s="4">
        <v>10</v>
      </c>
      <c r="O3" s="277">
        <f>N3-E3</f>
        <v>0</v>
      </c>
    </row>
    <row r="4" spans="1:24" x14ac:dyDescent="0.25">
      <c r="A4">
        <v>1</v>
      </c>
      <c r="B4" s="276">
        <v>2.246</v>
      </c>
      <c r="C4" s="4">
        <v>10.43</v>
      </c>
      <c r="D4" s="9">
        <v>2.2490000000000001</v>
      </c>
      <c r="E4" s="277">
        <v>9.43</v>
      </c>
      <c r="F4" s="276">
        <v>266.39999999999998</v>
      </c>
      <c r="G4" s="4">
        <f t="shared" si="0"/>
        <v>2.2600000000000477</v>
      </c>
      <c r="H4" s="4">
        <f t="shared" ref="H4:H31" si="2">G4-B4</f>
        <v>1.4000000000047752E-2</v>
      </c>
      <c r="I4" s="9">
        <v>9</v>
      </c>
      <c r="J4" s="9">
        <f t="shared" ref="J4:J31" si="3">I4-C4</f>
        <v>-1.4299999999999997</v>
      </c>
      <c r="K4" s="9">
        <v>356.56</v>
      </c>
      <c r="L4" s="4">
        <f t="shared" si="1"/>
        <v>2.5400000000000205</v>
      </c>
      <c r="M4" s="4">
        <f t="shared" ref="M4:M31" si="4">L4-D4</f>
        <v>0.29100000000002035</v>
      </c>
      <c r="N4" s="4">
        <v>9</v>
      </c>
      <c r="O4" s="277">
        <f t="shared" ref="O4:O31" si="5">N4-E4</f>
        <v>-0.42999999999999972</v>
      </c>
    </row>
    <row r="5" spans="1:24" x14ac:dyDescent="0.25">
      <c r="A5">
        <v>2</v>
      </c>
      <c r="B5" s="276">
        <v>4.29</v>
      </c>
      <c r="C5" s="4">
        <v>10.27</v>
      </c>
      <c r="D5" s="9">
        <v>4.2859999999999996</v>
      </c>
      <c r="E5" s="277">
        <v>9.27</v>
      </c>
      <c r="F5" s="276">
        <v>264.47000000000003</v>
      </c>
      <c r="G5" s="4">
        <f t="shared" si="0"/>
        <v>4.1899999999999977</v>
      </c>
      <c r="H5" s="4">
        <f t="shared" si="2"/>
        <v>-0.10000000000000231</v>
      </c>
      <c r="I5" s="9">
        <v>9</v>
      </c>
      <c r="J5" s="9">
        <f t="shared" si="3"/>
        <v>-1.2699999999999996</v>
      </c>
      <c r="K5" s="9">
        <v>354.95</v>
      </c>
      <c r="L5" s="4">
        <f t="shared" si="1"/>
        <v>4.1500000000000341</v>
      </c>
      <c r="M5" s="4">
        <f t="shared" si="4"/>
        <v>-0.13599999999996548</v>
      </c>
      <c r="N5" s="4">
        <v>9</v>
      </c>
      <c r="O5" s="277">
        <f t="shared" si="5"/>
        <v>-0.26999999999999957</v>
      </c>
    </row>
    <row r="6" spans="1:24" x14ac:dyDescent="0.25">
      <c r="A6">
        <v>3</v>
      </c>
      <c r="B6" s="276">
        <v>6.3330000000000002</v>
      </c>
      <c r="C6" s="4">
        <v>10.11</v>
      </c>
      <c r="D6" s="9">
        <v>6.3209999999999997</v>
      </c>
      <c r="E6" s="277">
        <v>9.11</v>
      </c>
      <c r="F6" s="276">
        <v>262.89999999999998</v>
      </c>
      <c r="G6" s="4">
        <f t="shared" si="0"/>
        <v>5.7600000000000477</v>
      </c>
      <c r="H6" s="4">
        <f t="shared" si="2"/>
        <v>-0.57299999999995244</v>
      </c>
      <c r="I6" s="9">
        <v>7</v>
      </c>
      <c r="J6" s="9">
        <f t="shared" si="3"/>
        <v>-3.1099999999999994</v>
      </c>
      <c r="K6" s="9">
        <v>351.1</v>
      </c>
      <c r="L6" s="4">
        <f t="shared" si="1"/>
        <v>8</v>
      </c>
      <c r="M6" s="4">
        <f t="shared" si="4"/>
        <v>1.6790000000000003</v>
      </c>
      <c r="N6" s="4">
        <v>9</v>
      </c>
      <c r="O6" s="277">
        <f t="shared" si="5"/>
        <v>-0.10999999999999943</v>
      </c>
    </row>
    <row r="7" spans="1:24" x14ac:dyDescent="0.25">
      <c r="A7">
        <v>4</v>
      </c>
      <c r="B7" s="276">
        <v>8.375</v>
      </c>
      <c r="C7" s="4">
        <v>9.94</v>
      </c>
      <c r="D7" s="9">
        <v>8.3559999999999999</v>
      </c>
      <c r="E7" s="277">
        <v>8.94</v>
      </c>
      <c r="F7" s="276">
        <v>260.62</v>
      </c>
      <c r="G7" s="4">
        <f t="shared" si="0"/>
        <v>8.0400000000000205</v>
      </c>
      <c r="H7" s="4">
        <f t="shared" si="2"/>
        <v>-0.33499999999997954</v>
      </c>
      <c r="I7" s="9">
        <v>8</v>
      </c>
      <c r="J7" s="9">
        <f t="shared" si="3"/>
        <v>-1.9399999999999995</v>
      </c>
      <c r="K7" s="9">
        <v>350.93</v>
      </c>
      <c r="L7" s="4">
        <f t="shared" si="1"/>
        <v>8.1700000000000159</v>
      </c>
      <c r="M7" s="4">
        <f t="shared" si="4"/>
        <v>-0.18599999999998396</v>
      </c>
      <c r="N7" s="4">
        <v>9</v>
      </c>
      <c r="O7" s="277">
        <f t="shared" si="5"/>
        <v>6.0000000000000497E-2</v>
      </c>
    </row>
    <row r="8" spans="1:24" x14ac:dyDescent="0.25">
      <c r="A8">
        <v>5</v>
      </c>
      <c r="B8" s="276">
        <v>21.24</v>
      </c>
      <c r="C8" s="4">
        <v>13.43</v>
      </c>
      <c r="D8" s="9">
        <v>22.241</v>
      </c>
      <c r="E8" s="277">
        <v>12.43</v>
      </c>
      <c r="F8" s="276">
        <v>247.64</v>
      </c>
      <c r="G8" s="4">
        <f t="shared" si="0"/>
        <v>21.020000000000039</v>
      </c>
      <c r="H8" s="4">
        <f t="shared" si="2"/>
        <v>-0.21999999999995978</v>
      </c>
      <c r="I8" s="9">
        <v>11</v>
      </c>
      <c r="J8" s="9">
        <f t="shared" si="3"/>
        <v>-2.4299999999999997</v>
      </c>
      <c r="K8" s="9" t="s">
        <v>180</v>
      </c>
      <c r="L8" s="4" t="e">
        <f t="shared" si="1"/>
        <v>#VALUE!</v>
      </c>
      <c r="M8" s="4" t="e">
        <f t="shared" si="4"/>
        <v>#VALUE!</v>
      </c>
      <c r="N8" s="4" t="s">
        <v>180</v>
      </c>
      <c r="O8" s="277" t="e">
        <f t="shared" si="5"/>
        <v>#VALUE!</v>
      </c>
    </row>
    <row r="9" spans="1:24" x14ac:dyDescent="0.25">
      <c r="A9">
        <v>6</v>
      </c>
      <c r="B9" s="276">
        <v>23.309000000000001</v>
      </c>
      <c r="C9" s="9">
        <v>13.27</v>
      </c>
      <c r="D9" s="9">
        <v>24.300999999999998</v>
      </c>
      <c r="E9" s="277">
        <v>12.27</v>
      </c>
      <c r="F9" s="276">
        <v>245.22</v>
      </c>
      <c r="G9" s="4">
        <f t="shared" si="0"/>
        <v>23.440000000000026</v>
      </c>
      <c r="H9" s="4">
        <f t="shared" si="2"/>
        <v>0.1310000000000251</v>
      </c>
      <c r="I9" s="9">
        <v>11</v>
      </c>
      <c r="J9" s="9">
        <f t="shared" si="3"/>
        <v>-2.2699999999999996</v>
      </c>
      <c r="K9" s="9">
        <v>334.6</v>
      </c>
      <c r="L9" s="4">
        <f t="shared" si="1"/>
        <v>24.5</v>
      </c>
      <c r="M9" s="4">
        <f t="shared" si="4"/>
        <v>0.19900000000000162</v>
      </c>
      <c r="N9" s="4">
        <v>11</v>
      </c>
      <c r="O9" s="277">
        <f t="shared" si="5"/>
        <v>-1.2699999999999996</v>
      </c>
      <c r="X9" t="s">
        <v>181</v>
      </c>
    </row>
    <row r="10" spans="1:24" x14ac:dyDescent="0.25">
      <c r="A10">
        <v>7</v>
      </c>
      <c r="B10" s="276">
        <v>25.373000000000001</v>
      </c>
      <c r="C10" s="9">
        <v>13.11</v>
      </c>
      <c r="D10" s="9">
        <v>26.36</v>
      </c>
      <c r="E10" s="277">
        <v>12.11</v>
      </c>
      <c r="F10" s="276">
        <v>243.68</v>
      </c>
      <c r="G10" s="4">
        <f t="shared" si="0"/>
        <v>24.980000000000018</v>
      </c>
      <c r="H10" s="4">
        <f t="shared" si="2"/>
        <v>-0.39299999999998292</v>
      </c>
      <c r="I10" s="9">
        <v>11</v>
      </c>
      <c r="J10" s="9">
        <f t="shared" si="3"/>
        <v>-2.1099999999999994</v>
      </c>
      <c r="K10" s="9">
        <v>333.17</v>
      </c>
      <c r="L10" s="4">
        <f t="shared" si="1"/>
        <v>25.930000000000007</v>
      </c>
      <c r="M10" s="4">
        <f t="shared" si="4"/>
        <v>-0.42999999999999261</v>
      </c>
      <c r="N10" s="4">
        <v>10</v>
      </c>
      <c r="O10" s="277">
        <f t="shared" si="5"/>
        <v>-2.1099999999999994</v>
      </c>
    </row>
    <row r="11" spans="1:24" x14ac:dyDescent="0.25">
      <c r="A11">
        <v>8</v>
      </c>
      <c r="B11" s="276">
        <v>27.434999999999999</v>
      </c>
      <c r="C11" s="9">
        <v>12.94</v>
      </c>
      <c r="D11" s="9">
        <v>28.414000000000001</v>
      </c>
      <c r="E11" s="277">
        <v>11.94</v>
      </c>
      <c r="F11" s="276">
        <v>241.8</v>
      </c>
      <c r="G11" s="4">
        <f t="shared" si="0"/>
        <v>26.860000000000014</v>
      </c>
      <c r="H11" s="4">
        <f t="shared" si="2"/>
        <v>-0.57499999999998508</v>
      </c>
      <c r="I11" s="9">
        <v>11</v>
      </c>
      <c r="J11" s="9">
        <f t="shared" si="3"/>
        <v>-1.9399999999999995</v>
      </c>
      <c r="K11" s="9">
        <v>331.51</v>
      </c>
      <c r="L11" s="4">
        <f t="shared" si="1"/>
        <v>27.590000000000032</v>
      </c>
      <c r="M11" s="4">
        <f t="shared" si="4"/>
        <v>-0.82399999999996965</v>
      </c>
      <c r="N11" s="4">
        <v>10</v>
      </c>
      <c r="O11" s="277">
        <f t="shared" si="5"/>
        <v>-1.9399999999999995</v>
      </c>
    </row>
    <row r="12" spans="1:24" x14ac:dyDescent="0.25">
      <c r="A12">
        <v>9</v>
      </c>
      <c r="B12" s="276">
        <v>29.495999999999999</v>
      </c>
      <c r="C12" s="9">
        <v>12.78</v>
      </c>
      <c r="D12" s="9">
        <v>30.466000000000001</v>
      </c>
      <c r="E12" s="277">
        <v>11.78</v>
      </c>
      <c r="F12" s="276">
        <v>239.74</v>
      </c>
      <c r="G12" s="4">
        <f t="shared" si="0"/>
        <v>28.920000000000016</v>
      </c>
      <c r="H12" s="4">
        <f t="shared" si="2"/>
        <v>-0.57599999999998275</v>
      </c>
      <c r="I12" s="9">
        <v>10</v>
      </c>
      <c r="J12" s="9">
        <f t="shared" si="3"/>
        <v>-2.7799999999999994</v>
      </c>
      <c r="K12" s="9">
        <v>329.27</v>
      </c>
      <c r="L12" s="4">
        <f t="shared" si="1"/>
        <v>29.830000000000041</v>
      </c>
      <c r="M12" s="4">
        <f t="shared" si="4"/>
        <v>-0.63599999999996015</v>
      </c>
      <c r="N12" s="4">
        <v>10</v>
      </c>
      <c r="O12" s="277">
        <f t="shared" si="5"/>
        <v>-1.7799999999999994</v>
      </c>
    </row>
    <row r="13" spans="1:24" x14ac:dyDescent="0.25">
      <c r="A13">
        <v>10</v>
      </c>
      <c r="B13" s="276">
        <v>31.556000000000001</v>
      </c>
      <c r="C13" s="9">
        <v>12.62</v>
      </c>
      <c r="D13" s="9">
        <v>32.517000000000003</v>
      </c>
      <c r="E13" s="277">
        <v>11.62</v>
      </c>
      <c r="F13" s="276">
        <v>237.84</v>
      </c>
      <c r="G13" s="4">
        <f t="shared" si="0"/>
        <v>30.820000000000022</v>
      </c>
      <c r="H13" s="4">
        <f t="shared" si="2"/>
        <v>-0.73599999999997934</v>
      </c>
      <c r="I13" s="9">
        <v>9</v>
      </c>
      <c r="J13" s="9">
        <f t="shared" si="3"/>
        <v>-3.6199999999999992</v>
      </c>
      <c r="K13" s="9">
        <v>326.82</v>
      </c>
      <c r="L13" s="4">
        <f t="shared" si="1"/>
        <v>32.28000000000003</v>
      </c>
      <c r="M13" s="4">
        <f t="shared" si="4"/>
        <v>-0.23699999999997345</v>
      </c>
      <c r="N13" s="4">
        <v>10</v>
      </c>
      <c r="O13" s="277">
        <f t="shared" si="5"/>
        <v>-1.6199999999999992</v>
      </c>
    </row>
    <row r="14" spans="1:24" x14ac:dyDescent="0.25">
      <c r="A14">
        <v>11</v>
      </c>
      <c r="B14" s="276">
        <v>33.613999999999997</v>
      </c>
      <c r="C14" s="9">
        <v>12.45</v>
      </c>
      <c r="D14" s="9">
        <v>34.567</v>
      </c>
      <c r="E14" s="277">
        <v>11.46</v>
      </c>
      <c r="F14" s="276">
        <v>235.4</v>
      </c>
      <c r="G14" s="4">
        <f t="shared" si="0"/>
        <v>33.260000000000019</v>
      </c>
      <c r="H14" s="4">
        <f t="shared" si="2"/>
        <v>-0.35399999999997789</v>
      </c>
      <c r="I14" s="9">
        <v>9</v>
      </c>
      <c r="J14" s="9">
        <f t="shared" si="3"/>
        <v>-3.4499999999999993</v>
      </c>
      <c r="K14" s="9">
        <v>325.32</v>
      </c>
      <c r="L14" s="4">
        <f t="shared" si="1"/>
        <v>33.78000000000003</v>
      </c>
      <c r="M14" s="4">
        <f t="shared" si="4"/>
        <v>-0.78699999999997061</v>
      </c>
      <c r="N14" s="4">
        <v>9</v>
      </c>
      <c r="O14" s="277">
        <f t="shared" si="5"/>
        <v>-2.4600000000000009</v>
      </c>
    </row>
    <row r="15" spans="1:24" x14ac:dyDescent="0.25">
      <c r="A15">
        <v>12</v>
      </c>
      <c r="B15" s="276">
        <v>35.67</v>
      </c>
      <c r="C15" s="9">
        <v>12.29</v>
      </c>
      <c r="D15" s="9">
        <v>36.613999999999997</v>
      </c>
      <c r="E15" s="277">
        <v>11.29</v>
      </c>
      <c r="F15" s="276">
        <v>233.55</v>
      </c>
      <c r="G15" s="4">
        <f t="shared" si="0"/>
        <v>35.110000000000014</v>
      </c>
      <c r="H15" s="4">
        <f t="shared" si="2"/>
        <v>-0.55999999999998806</v>
      </c>
      <c r="I15" s="9">
        <v>11</v>
      </c>
      <c r="J15" s="9">
        <f t="shared" si="3"/>
        <v>-1.2899999999999991</v>
      </c>
      <c r="K15" s="9">
        <v>323.07</v>
      </c>
      <c r="L15" s="4">
        <f t="shared" si="1"/>
        <v>36.03000000000003</v>
      </c>
      <c r="M15" s="4">
        <f t="shared" si="4"/>
        <v>-0.58399999999996766</v>
      </c>
      <c r="N15" s="4">
        <v>9</v>
      </c>
      <c r="O15" s="277">
        <f t="shared" si="5"/>
        <v>-2.2899999999999991</v>
      </c>
    </row>
    <row r="16" spans="1:24" x14ac:dyDescent="0.25">
      <c r="A16">
        <v>13</v>
      </c>
      <c r="B16" s="276">
        <v>89.131</v>
      </c>
      <c r="C16" s="4">
        <v>22.5</v>
      </c>
      <c r="D16" s="9">
        <v>64.167000000000002</v>
      </c>
      <c r="E16" s="277">
        <v>18.43</v>
      </c>
      <c r="F16" s="276">
        <v>179.65</v>
      </c>
      <c r="G16" s="4">
        <f t="shared" si="0"/>
        <v>89.010000000000019</v>
      </c>
      <c r="H16" s="4">
        <f t="shared" si="2"/>
        <v>-0.1209999999999809</v>
      </c>
      <c r="I16" s="9">
        <v>22</v>
      </c>
      <c r="J16" s="9">
        <f t="shared" si="3"/>
        <v>-0.5</v>
      </c>
      <c r="K16" s="9">
        <v>295.82</v>
      </c>
      <c r="L16" s="4">
        <f t="shared" si="1"/>
        <v>63.28000000000003</v>
      </c>
      <c r="M16" s="4">
        <f t="shared" si="4"/>
        <v>-0.88699999999997203</v>
      </c>
      <c r="N16" s="4">
        <v>18</v>
      </c>
      <c r="O16" s="277">
        <f t="shared" si="5"/>
        <v>-0.42999999999999972</v>
      </c>
    </row>
    <row r="17" spans="1:15" x14ac:dyDescent="0.25">
      <c r="A17">
        <v>14</v>
      </c>
      <c r="B17" s="276">
        <v>91.19</v>
      </c>
      <c r="C17" s="4">
        <v>21.93</v>
      </c>
      <c r="D17" s="9">
        <v>86.129000000000005</v>
      </c>
      <c r="E17" s="277">
        <v>21.43</v>
      </c>
      <c r="F17" s="276">
        <v>178.14</v>
      </c>
      <c r="G17" s="4">
        <f t="shared" si="0"/>
        <v>90.520000000000039</v>
      </c>
      <c r="H17" s="4">
        <f t="shared" si="2"/>
        <v>-0.66999999999995907</v>
      </c>
      <c r="I17" s="9">
        <v>19</v>
      </c>
      <c r="J17" s="9">
        <f t="shared" si="3"/>
        <v>-2.9299999999999997</v>
      </c>
      <c r="K17" s="9">
        <v>273.72000000000003</v>
      </c>
      <c r="L17" s="4">
        <f t="shared" si="1"/>
        <v>85.38</v>
      </c>
      <c r="M17" s="4">
        <f t="shared" si="4"/>
        <v>-0.74900000000000944</v>
      </c>
      <c r="N17" s="4">
        <v>19</v>
      </c>
      <c r="O17" s="277">
        <f t="shared" si="5"/>
        <v>-2.4299999999999997</v>
      </c>
    </row>
    <row r="18" spans="1:15" x14ac:dyDescent="0.25">
      <c r="A18">
        <v>15</v>
      </c>
      <c r="B18" s="276">
        <v>93.367000000000004</v>
      </c>
      <c r="C18" s="4">
        <v>21.77</v>
      </c>
      <c r="D18" s="9">
        <v>88.298000000000002</v>
      </c>
      <c r="E18" s="277">
        <v>21.27</v>
      </c>
      <c r="F18" s="276">
        <v>176.34</v>
      </c>
      <c r="G18" s="4">
        <f t="shared" si="0"/>
        <v>92.320000000000022</v>
      </c>
      <c r="H18" s="4">
        <f t="shared" si="2"/>
        <v>-1.0469999999999828</v>
      </c>
      <c r="I18" s="9">
        <v>19</v>
      </c>
      <c r="J18" s="9">
        <f t="shared" si="3"/>
        <v>-2.7699999999999996</v>
      </c>
      <c r="K18" s="9">
        <v>271.97000000000003</v>
      </c>
      <c r="L18" s="4">
        <f t="shared" si="1"/>
        <v>87.13</v>
      </c>
      <c r="M18" s="4">
        <f t="shared" si="4"/>
        <v>-1.1680000000000064</v>
      </c>
      <c r="N18" s="4">
        <v>19</v>
      </c>
      <c r="O18" s="277">
        <f t="shared" si="5"/>
        <v>-2.2699999999999996</v>
      </c>
    </row>
    <row r="19" spans="1:15" x14ac:dyDescent="0.25">
      <c r="A19">
        <v>16</v>
      </c>
      <c r="B19" s="276">
        <v>95.543000000000006</v>
      </c>
      <c r="C19" s="4">
        <v>21.61</v>
      </c>
      <c r="D19" s="9">
        <v>90.465999999999994</v>
      </c>
      <c r="E19" s="277">
        <v>21.1</v>
      </c>
      <c r="F19" s="276">
        <v>174.99</v>
      </c>
      <c r="G19" s="4">
        <f t="shared" si="0"/>
        <v>93.670000000000016</v>
      </c>
      <c r="H19" s="4">
        <f t="shared" si="2"/>
        <v>-1.8729999999999905</v>
      </c>
      <c r="I19" s="9">
        <v>19</v>
      </c>
      <c r="J19" s="9">
        <f t="shared" si="3"/>
        <v>-2.6099999999999994</v>
      </c>
      <c r="K19" s="9">
        <v>270.35000000000002</v>
      </c>
      <c r="L19" s="4">
        <f t="shared" si="1"/>
        <v>88.75</v>
      </c>
      <c r="M19" s="4">
        <f t="shared" si="4"/>
        <v>-1.715999999999994</v>
      </c>
      <c r="N19" s="4">
        <v>19</v>
      </c>
      <c r="O19" s="277">
        <f t="shared" si="5"/>
        <v>-2.1000000000000014</v>
      </c>
    </row>
    <row r="20" spans="1:15" x14ac:dyDescent="0.25">
      <c r="A20">
        <v>17</v>
      </c>
      <c r="B20" s="276">
        <v>97.715000000000003</v>
      </c>
      <c r="C20" s="4">
        <v>21.44</v>
      </c>
      <c r="D20" s="9">
        <v>92.63</v>
      </c>
      <c r="E20" s="277">
        <v>20.94</v>
      </c>
      <c r="F20" s="276">
        <v>172.2</v>
      </c>
      <c r="G20" s="4">
        <f t="shared" si="0"/>
        <v>96.460000000000036</v>
      </c>
      <c r="H20" s="4">
        <f t="shared" si="2"/>
        <v>-1.254999999999967</v>
      </c>
      <c r="I20" s="9">
        <v>19</v>
      </c>
      <c r="J20" s="9">
        <f t="shared" si="3"/>
        <v>-2.4400000000000013</v>
      </c>
      <c r="K20" s="9">
        <v>268.39999999999998</v>
      </c>
      <c r="L20" s="4">
        <f t="shared" si="1"/>
        <v>90.700000000000045</v>
      </c>
      <c r="M20" s="4">
        <f t="shared" si="4"/>
        <v>-1.92999999999995</v>
      </c>
      <c r="N20" s="4">
        <v>19</v>
      </c>
      <c r="O20" s="277">
        <f t="shared" si="5"/>
        <v>-1.9400000000000013</v>
      </c>
    </row>
    <row r="21" spans="1:15" x14ac:dyDescent="0.25">
      <c r="A21">
        <v>18</v>
      </c>
      <c r="B21" s="276">
        <v>99.885000000000005</v>
      </c>
      <c r="C21" s="4">
        <v>21.28</v>
      </c>
      <c r="D21" s="9">
        <v>94.792000000000002</v>
      </c>
      <c r="E21" s="277">
        <v>20.78</v>
      </c>
      <c r="F21" s="276">
        <v>170.41</v>
      </c>
      <c r="G21" s="4">
        <f t="shared" si="0"/>
        <v>98.250000000000028</v>
      </c>
      <c r="H21" s="4">
        <f t="shared" si="2"/>
        <v>-1.6349999999999767</v>
      </c>
      <c r="I21" s="9">
        <v>19</v>
      </c>
      <c r="J21" s="9">
        <f t="shared" si="3"/>
        <v>-2.2800000000000011</v>
      </c>
      <c r="K21" s="9">
        <v>266.39999999999998</v>
      </c>
      <c r="L21" s="4">
        <f t="shared" si="1"/>
        <v>92.700000000000045</v>
      </c>
      <c r="M21" s="4">
        <f t="shared" si="4"/>
        <v>-2.0919999999999561</v>
      </c>
      <c r="N21" s="4">
        <v>17</v>
      </c>
      <c r="O21" s="277">
        <f t="shared" si="5"/>
        <v>-3.7800000000000011</v>
      </c>
    </row>
    <row r="22" spans="1:15" x14ac:dyDescent="0.25">
      <c r="A22">
        <v>19</v>
      </c>
      <c r="B22" s="276">
        <v>102.05200000000001</v>
      </c>
      <c r="C22" s="4">
        <v>21.12</v>
      </c>
      <c r="D22" s="9">
        <v>96.950999999999993</v>
      </c>
      <c r="E22" s="277">
        <v>20.61</v>
      </c>
      <c r="F22" s="276">
        <v>168.37</v>
      </c>
      <c r="G22" s="4">
        <f t="shared" si="0"/>
        <v>100.29000000000002</v>
      </c>
      <c r="H22" s="4">
        <f t="shared" si="2"/>
        <v>-1.7619999999999862</v>
      </c>
      <c r="I22" s="9">
        <v>17</v>
      </c>
      <c r="J22" s="9">
        <f t="shared" si="3"/>
        <v>-4.120000000000001</v>
      </c>
      <c r="K22" s="9">
        <v>264.27999999999997</v>
      </c>
      <c r="L22" s="4">
        <f t="shared" si="1"/>
        <v>94.82000000000005</v>
      </c>
      <c r="M22" s="4">
        <f t="shared" si="4"/>
        <v>-2.1309999999999434</v>
      </c>
      <c r="N22" s="4">
        <v>17</v>
      </c>
      <c r="O22" s="277">
        <f t="shared" si="5"/>
        <v>-3.6099999999999994</v>
      </c>
    </row>
    <row r="23" spans="1:15" x14ac:dyDescent="0.25">
      <c r="A23">
        <v>20</v>
      </c>
      <c r="B23" s="276">
        <v>104.21599999999999</v>
      </c>
      <c r="C23" s="4">
        <v>20.95</v>
      </c>
      <c r="D23" s="9">
        <v>99.108000000000004</v>
      </c>
      <c r="E23" s="277">
        <v>20.45</v>
      </c>
      <c r="F23" s="276">
        <v>166.2</v>
      </c>
      <c r="G23" s="4">
        <f t="shared" si="0"/>
        <v>102.46000000000004</v>
      </c>
      <c r="H23" s="4">
        <f t="shared" si="2"/>
        <v>-1.7559999999999576</v>
      </c>
      <c r="I23" s="9">
        <v>17</v>
      </c>
      <c r="J23" s="9">
        <f t="shared" si="3"/>
        <v>-3.9499999999999993</v>
      </c>
      <c r="K23" s="9">
        <v>262.39999999999998</v>
      </c>
      <c r="L23" s="4">
        <f t="shared" si="1"/>
        <v>96.700000000000045</v>
      </c>
      <c r="M23" s="4">
        <f t="shared" si="4"/>
        <v>-2.4079999999999586</v>
      </c>
      <c r="N23" s="4">
        <v>17</v>
      </c>
      <c r="O23" s="277">
        <f t="shared" si="5"/>
        <v>-3.4499999999999993</v>
      </c>
    </row>
    <row r="24" spans="1:15" x14ac:dyDescent="0.25">
      <c r="A24">
        <v>21</v>
      </c>
      <c r="B24" s="276">
        <v>106.378</v>
      </c>
      <c r="C24" s="4">
        <v>20.79</v>
      </c>
      <c r="D24" s="9">
        <v>101.262</v>
      </c>
      <c r="E24" s="277">
        <v>20.29</v>
      </c>
      <c r="F24" s="276">
        <v>164.67</v>
      </c>
      <c r="G24" s="4">
        <f t="shared" si="0"/>
        <v>103.99000000000004</v>
      </c>
      <c r="H24" s="4">
        <f t="shared" si="2"/>
        <v>-2.3879999999999626</v>
      </c>
      <c r="I24" s="9">
        <v>17</v>
      </c>
      <c r="J24" s="9">
        <f t="shared" si="3"/>
        <v>-3.7899999999999991</v>
      </c>
      <c r="K24" s="9">
        <v>260.39</v>
      </c>
      <c r="L24" s="4">
        <f t="shared" si="1"/>
        <v>98.710000000000036</v>
      </c>
      <c r="M24" s="4">
        <f t="shared" si="4"/>
        <v>-2.5519999999999641</v>
      </c>
      <c r="N24" s="4">
        <v>18</v>
      </c>
      <c r="O24" s="277">
        <f t="shared" si="5"/>
        <v>-2.2899999999999991</v>
      </c>
    </row>
    <row r="25" spans="1:15" x14ac:dyDescent="0.25">
      <c r="A25">
        <v>22</v>
      </c>
      <c r="B25" s="276">
        <v>108.538</v>
      </c>
      <c r="C25" s="4">
        <v>20.65</v>
      </c>
      <c r="D25" s="9">
        <v>103.414</v>
      </c>
      <c r="E25" s="277">
        <v>20.12</v>
      </c>
      <c r="F25" s="276">
        <v>162.5</v>
      </c>
      <c r="G25" s="9">
        <f t="shared" si="0"/>
        <v>106.16000000000003</v>
      </c>
      <c r="H25" s="9">
        <f t="shared" si="2"/>
        <v>-2.3779999999999717</v>
      </c>
      <c r="I25" s="9">
        <v>17</v>
      </c>
      <c r="J25" s="9">
        <f t="shared" si="3"/>
        <v>-3.6499999999999986</v>
      </c>
      <c r="K25" s="9">
        <v>257.81</v>
      </c>
      <c r="L25" s="9">
        <f t="shared" si="1"/>
        <v>101.29000000000002</v>
      </c>
      <c r="M25" s="9">
        <f t="shared" si="4"/>
        <v>-2.123999999999981</v>
      </c>
      <c r="N25" s="9">
        <v>18</v>
      </c>
      <c r="O25" s="277">
        <f t="shared" si="5"/>
        <v>-2.120000000000001</v>
      </c>
    </row>
    <row r="26" spans="1:15" x14ac:dyDescent="0.25">
      <c r="A26">
        <v>23</v>
      </c>
      <c r="B26" s="276">
        <v>110.69499999999999</v>
      </c>
      <c r="C26" s="4">
        <v>20.46</v>
      </c>
      <c r="D26" s="9">
        <v>105.56399999999999</v>
      </c>
      <c r="E26" s="277">
        <v>19.96</v>
      </c>
      <c r="F26" s="276">
        <v>159.97999999999999</v>
      </c>
      <c r="G26" s="9">
        <f t="shared" si="0"/>
        <v>108.68000000000004</v>
      </c>
      <c r="H26" s="9">
        <f t="shared" si="2"/>
        <v>-2.0149999999999579</v>
      </c>
      <c r="I26" s="9">
        <v>17</v>
      </c>
      <c r="J26" s="9">
        <f t="shared" si="3"/>
        <v>-3.4600000000000009</v>
      </c>
      <c r="K26" s="9">
        <v>255.98</v>
      </c>
      <c r="L26" s="9">
        <f t="shared" si="1"/>
        <v>103.12000000000003</v>
      </c>
      <c r="M26" s="9">
        <f t="shared" si="4"/>
        <v>-2.44399999999996</v>
      </c>
      <c r="N26" s="9">
        <v>18</v>
      </c>
      <c r="O26" s="277">
        <f t="shared" si="5"/>
        <v>-1.9600000000000009</v>
      </c>
    </row>
    <row r="27" spans="1:15" x14ac:dyDescent="0.25">
      <c r="A27">
        <v>24</v>
      </c>
      <c r="B27" s="276">
        <v>112.849</v>
      </c>
      <c r="C27" s="4">
        <v>20.3</v>
      </c>
      <c r="D27" s="9">
        <v>107.711</v>
      </c>
      <c r="E27" s="277">
        <v>19.8</v>
      </c>
      <c r="F27" s="276">
        <v>158.54</v>
      </c>
      <c r="G27" s="9">
        <f t="shared" si="0"/>
        <v>110.12000000000003</v>
      </c>
      <c r="H27" s="9">
        <f t="shared" si="2"/>
        <v>-2.7289999999999708</v>
      </c>
      <c r="I27" s="9">
        <v>17</v>
      </c>
      <c r="J27" s="9">
        <f t="shared" si="3"/>
        <v>-3.3000000000000007</v>
      </c>
      <c r="K27" s="9">
        <v>253.59</v>
      </c>
      <c r="L27" s="9">
        <f t="shared" si="1"/>
        <v>105.51000000000002</v>
      </c>
      <c r="M27" s="9">
        <f t="shared" si="4"/>
        <v>-2.2009999999999792</v>
      </c>
      <c r="N27" s="9">
        <v>18</v>
      </c>
      <c r="O27" s="277">
        <f t="shared" si="5"/>
        <v>-1.8000000000000007</v>
      </c>
    </row>
    <row r="28" spans="1:15" x14ac:dyDescent="0.25">
      <c r="A28">
        <v>25</v>
      </c>
      <c r="B28" s="276">
        <v>115.001</v>
      </c>
      <c r="C28" s="4">
        <v>20.14</v>
      </c>
      <c r="D28" s="9">
        <v>109.855</v>
      </c>
      <c r="E28" s="277">
        <v>19.64</v>
      </c>
      <c r="F28" s="276">
        <v>155.72</v>
      </c>
      <c r="G28" s="9">
        <f t="shared" si="0"/>
        <v>112.94000000000003</v>
      </c>
      <c r="H28" s="9">
        <f t="shared" si="2"/>
        <v>-2.0609999999999786</v>
      </c>
      <c r="I28" s="9">
        <v>21</v>
      </c>
      <c r="J28" s="9">
        <f t="shared" si="3"/>
        <v>0.85999999999999943</v>
      </c>
      <c r="K28" s="9">
        <v>251.89</v>
      </c>
      <c r="L28" s="9">
        <f t="shared" si="1"/>
        <v>107.21000000000004</v>
      </c>
      <c r="M28" s="9">
        <f t="shared" si="4"/>
        <v>-2.6449999999999676</v>
      </c>
      <c r="N28" s="9">
        <v>18</v>
      </c>
      <c r="O28" s="277">
        <f t="shared" si="5"/>
        <v>-1.6400000000000006</v>
      </c>
    </row>
    <row r="29" spans="1:15" x14ac:dyDescent="0.25">
      <c r="A29">
        <v>26</v>
      </c>
      <c r="B29" s="276">
        <v>117.151</v>
      </c>
      <c r="C29" s="4">
        <v>19.97</v>
      </c>
      <c r="D29" s="9">
        <v>111.998</v>
      </c>
      <c r="E29" s="277">
        <v>19.47</v>
      </c>
      <c r="F29" s="276">
        <v>153.51</v>
      </c>
      <c r="G29" s="9">
        <f t="shared" si="0"/>
        <v>115.15000000000003</v>
      </c>
      <c r="H29" s="9">
        <f t="shared" si="2"/>
        <v>-2.0009999999999621</v>
      </c>
      <c r="I29" s="9">
        <v>21</v>
      </c>
      <c r="J29" s="9">
        <f t="shared" si="3"/>
        <v>1.0300000000000011</v>
      </c>
      <c r="K29" s="9">
        <v>249.71</v>
      </c>
      <c r="L29" s="9">
        <f t="shared" si="1"/>
        <v>109.39000000000001</v>
      </c>
      <c r="M29" s="9">
        <f t="shared" si="4"/>
        <v>-2.6079999999999899</v>
      </c>
      <c r="N29" s="9">
        <v>19</v>
      </c>
      <c r="O29" s="277">
        <f t="shared" si="5"/>
        <v>-0.46999999999999886</v>
      </c>
    </row>
    <row r="30" spans="1:15" x14ac:dyDescent="0.25">
      <c r="A30">
        <v>27</v>
      </c>
      <c r="B30" s="276">
        <v>119.29900000000001</v>
      </c>
      <c r="C30" s="4">
        <v>19.809999999999999</v>
      </c>
      <c r="D30" s="9">
        <v>114.137</v>
      </c>
      <c r="E30" s="277">
        <v>19.309999999999999</v>
      </c>
      <c r="F30" s="276">
        <v>151.71</v>
      </c>
      <c r="G30" s="9">
        <f t="shared" si="0"/>
        <v>116.95000000000002</v>
      </c>
      <c r="H30" s="9">
        <f t="shared" si="2"/>
        <v>-2.3489999999999895</v>
      </c>
      <c r="I30" s="9">
        <v>21</v>
      </c>
      <c r="J30" s="9">
        <f t="shared" si="3"/>
        <v>1.1900000000000013</v>
      </c>
      <c r="K30" s="9">
        <v>247.61</v>
      </c>
      <c r="L30" s="9">
        <f t="shared" si="1"/>
        <v>111.49000000000001</v>
      </c>
      <c r="M30" s="9">
        <f t="shared" si="4"/>
        <v>-2.6469999999999914</v>
      </c>
      <c r="N30" s="9">
        <v>19</v>
      </c>
      <c r="O30" s="277">
        <f t="shared" si="5"/>
        <v>-0.30999999999999872</v>
      </c>
    </row>
    <row r="31" spans="1:15" x14ac:dyDescent="0.25">
      <c r="A31">
        <v>28</v>
      </c>
      <c r="B31" s="278">
        <v>121.444</v>
      </c>
      <c r="C31" s="279">
        <v>19.649999999999999</v>
      </c>
      <c r="D31" s="279">
        <v>116.27500000000001</v>
      </c>
      <c r="E31" s="280">
        <v>19.149999999999999</v>
      </c>
      <c r="F31" s="278">
        <v>149.11000000000001</v>
      </c>
      <c r="G31" s="279">
        <f t="shared" si="0"/>
        <v>119.55000000000001</v>
      </c>
      <c r="H31" s="279">
        <f t="shared" si="2"/>
        <v>-1.8939999999999912</v>
      </c>
      <c r="I31" s="279">
        <v>21</v>
      </c>
      <c r="J31" s="279">
        <f t="shared" si="3"/>
        <v>1.3500000000000014</v>
      </c>
      <c r="K31" s="279">
        <v>245.35</v>
      </c>
      <c r="L31" s="279">
        <f t="shared" si="1"/>
        <v>113.75000000000003</v>
      </c>
      <c r="M31" s="279">
        <f t="shared" si="4"/>
        <v>-2.5249999999999773</v>
      </c>
      <c r="N31" s="279">
        <v>19</v>
      </c>
      <c r="O31" s="280">
        <f t="shared" si="5"/>
        <v>-0.14999999999999858</v>
      </c>
    </row>
  </sheetData>
  <mergeCells count="3">
    <mergeCell ref="F1:O1"/>
    <mergeCell ref="A1:A2"/>
    <mergeCell ref="B1:E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>
      <pane xSplit="1" ySplit="2" topLeftCell="J18" activePane="bottomRight" state="frozen"/>
      <selection pane="topRight" activeCell="B1" sqref="B1"/>
      <selection pane="bottomLeft" activeCell="A3" sqref="A3"/>
      <selection pane="bottomRight" activeCell="AF28" sqref="AF28"/>
    </sheetView>
  </sheetViews>
  <sheetFormatPr defaultColWidth="9.140625" defaultRowHeight="15" x14ac:dyDescent="0.25"/>
  <cols>
    <col min="1" max="1" width="9.140625" style="55"/>
    <col min="2" max="2" width="16.5703125" customWidth="1"/>
    <col min="11" max="11" width="12.5703125" customWidth="1"/>
    <col min="12" max="12" width="12.28515625" customWidth="1"/>
    <col min="13" max="13" width="16.7109375" customWidth="1"/>
    <col min="22" max="25" width="11.7109375" customWidth="1"/>
    <col min="26" max="26" width="11.5703125" customWidth="1"/>
    <col min="27" max="27" width="8.5703125" customWidth="1"/>
    <col min="29" max="29" width="8.5703125" customWidth="1"/>
    <col min="30" max="30" width="13" customWidth="1"/>
    <col min="31" max="31" width="12.7109375" customWidth="1"/>
  </cols>
  <sheetData>
    <row r="1" spans="1:33" s="99" customFormat="1" ht="23.25" customHeight="1" thickBot="1" x14ac:dyDescent="0.4">
      <c r="A1" s="106"/>
      <c r="B1" s="365" t="s">
        <v>23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5" t="s">
        <v>32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5" t="s">
        <v>191</v>
      </c>
      <c r="Y1" s="363"/>
      <c r="Z1" s="363"/>
      <c r="AA1" s="364"/>
      <c r="AB1" s="368" t="s">
        <v>146</v>
      </c>
      <c r="AC1" s="366"/>
      <c r="AD1" s="366"/>
      <c r="AE1" s="366"/>
      <c r="AF1" s="366"/>
      <c r="AG1" s="367"/>
    </row>
    <row r="2" spans="1:33" s="78" customFormat="1" ht="68.25" customHeight="1" thickBot="1" x14ac:dyDescent="0.3">
      <c r="A2" s="107" t="s">
        <v>4</v>
      </c>
      <c r="B2" s="101" t="s">
        <v>49</v>
      </c>
      <c r="C2" s="256" t="s">
        <v>60</v>
      </c>
      <c r="D2" s="256" t="s">
        <v>61</v>
      </c>
      <c r="E2" s="256" t="s">
        <v>62</v>
      </c>
      <c r="F2" s="256" t="s">
        <v>63</v>
      </c>
      <c r="G2" s="256" t="s">
        <v>64</v>
      </c>
      <c r="H2" s="256" t="s">
        <v>65</v>
      </c>
      <c r="I2" s="256" t="s">
        <v>66</v>
      </c>
      <c r="J2" s="256" t="s">
        <v>195</v>
      </c>
      <c r="K2" s="257" t="s">
        <v>58</v>
      </c>
      <c r="L2" s="104" t="s">
        <v>59</v>
      </c>
      <c r="M2" s="100" t="s">
        <v>49</v>
      </c>
      <c r="N2" s="256" t="s">
        <v>60</v>
      </c>
      <c r="O2" s="256" t="s">
        <v>61</v>
      </c>
      <c r="P2" s="256" t="s">
        <v>62</v>
      </c>
      <c r="Q2" s="256" t="s">
        <v>63</v>
      </c>
      <c r="R2" s="256" t="s">
        <v>64</v>
      </c>
      <c r="S2" s="256" t="s">
        <v>65</v>
      </c>
      <c r="T2" s="302" t="s">
        <v>66</v>
      </c>
      <c r="U2" s="302" t="s">
        <v>195</v>
      </c>
      <c r="V2" s="301" t="s">
        <v>58</v>
      </c>
      <c r="W2" s="309" t="s">
        <v>59</v>
      </c>
      <c r="X2" s="311" t="s">
        <v>49</v>
      </c>
      <c r="Y2" s="303" t="s">
        <v>58</v>
      </c>
      <c r="Z2" s="104" t="s">
        <v>59</v>
      </c>
      <c r="AA2" s="314" t="s">
        <v>195</v>
      </c>
      <c r="AB2" s="105" t="s">
        <v>194</v>
      </c>
      <c r="AC2" s="105" t="s">
        <v>57</v>
      </c>
      <c r="AD2" s="324" t="s">
        <v>58</v>
      </c>
      <c r="AE2" s="104" t="s">
        <v>59</v>
      </c>
      <c r="AF2" s="322" t="s">
        <v>197</v>
      </c>
      <c r="AG2" s="323" t="s">
        <v>198</v>
      </c>
    </row>
    <row r="3" spans="1:33" ht="20.100000000000001" customHeight="1" x14ac:dyDescent="0.25">
      <c r="A3" s="79" t="s">
        <v>147</v>
      </c>
      <c r="B3" s="46">
        <v>0</v>
      </c>
      <c r="C3" s="46">
        <v>57.09</v>
      </c>
      <c r="D3" s="46">
        <v>110</v>
      </c>
      <c r="E3" s="46">
        <v>184.96</v>
      </c>
      <c r="F3" s="46">
        <v>56.35</v>
      </c>
      <c r="G3" s="46">
        <v>87.25</v>
      </c>
      <c r="H3" s="46">
        <v>110.25</v>
      </c>
      <c r="I3" s="57">
        <v>170.04</v>
      </c>
      <c r="J3" s="57">
        <v>151</v>
      </c>
      <c r="K3" s="57">
        <v>0</v>
      </c>
      <c r="L3" s="299">
        <v>0</v>
      </c>
      <c r="M3" s="63">
        <v>0</v>
      </c>
      <c r="N3" s="46">
        <v>57.09</v>
      </c>
      <c r="O3" s="46">
        <v>110</v>
      </c>
      <c r="P3" s="46">
        <v>184.96</v>
      </c>
      <c r="Q3" s="46">
        <v>56.35</v>
      </c>
      <c r="R3" s="46">
        <v>87.25</v>
      </c>
      <c r="S3" s="46">
        <v>110.25</v>
      </c>
      <c r="T3" s="57">
        <v>170.04</v>
      </c>
      <c r="U3" s="57">
        <v>151</v>
      </c>
      <c r="V3" s="57">
        <v>0</v>
      </c>
      <c r="W3" s="57">
        <v>0</v>
      </c>
      <c r="X3" s="312">
        <v>0</v>
      </c>
      <c r="Y3" s="308">
        <v>0</v>
      </c>
      <c r="Z3" s="308">
        <v>0</v>
      </c>
      <c r="AA3" s="317">
        <v>151</v>
      </c>
      <c r="AB3" s="297"/>
      <c r="AC3" s="315">
        <v>0</v>
      </c>
      <c r="AD3" s="308">
        <v>0</v>
      </c>
      <c r="AE3" s="308">
        <v>0</v>
      </c>
      <c r="AF3" s="20"/>
      <c r="AG3" s="298"/>
    </row>
    <row r="4" spans="1:33" ht="20.100000000000001" customHeight="1" x14ac:dyDescent="0.25">
      <c r="A4" s="79">
        <v>1</v>
      </c>
      <c r="B4" s="46">
        <v>7.09</v>
      </c>
      <c r="C4" s="46">
        <v>57.7</v>
      </c>
      <c r="D4" s="46">
        <v>108.87</v>
      </c>
      <c r="E4" s="46">
        <v>183.3</v>
      </c>
      <c r="F4" s="46">
        <v>57</v>
      </c>
      <c r="G4" s="46">
        <v>89</v>
      </c>
      <c r="H4" s="46">
        <v>110.3</v>
      </c>
      <c r="I4" s="57">
        <v>168.07</v>
      </c>
      <c r="J4" s="57">
        <v>151.5</v>
      </c>
      <c r="K4" s="57">
        <v>8.48</v>
      </c>
      <c r="L4" s="57">
        <v>8.1</v>
      </c>
      <c r="M4" s="56">
        <v>6.52</v>
      </c>
      <c r="N4" s="46">
        <v>58</v>
      </c>
      <c r="O4" s="46">
        <v>109.27</v>
      </c>
      <c r="P4" s="46">
        <v>182.7</v>
      </c>
      <c r="Q4" s="46">
        <v>57.42</v>
      </c>
      <c r="R4" s="46">
        <v>87.37</v>
      </c>
      <c r="S4" s="46">
        <v>110.27</v>
      </c>
      <c r="T4" s="57">
        <v>168.45</v>
      </c>
      <c r="U4" s="57">
        <v>151.19999999999999</v>
      </c>
      <c r="V4" s="57">
        <v>7.31</v>
      </c>
      <c r="W4" s="57">
        <v>6.85</v>
      </c>
      <c r="X4" s="18">
        <v>5.47</v>
      </c>
      <c r="Y4" s="38">
        <v>6.98</v>
      </c>
      <c r="Z4" s="38">
        <v>6.75</v>
      </c>
      <c r="AA4" s="318">
        <v>151.26</v>
      </c>
      <c r="AB4" s="58"/>
      <c r="AC4" s="315">
        <v>0</v>
      </c>
      <c r="AD4" s="38">
        <v>0</v>
      </c>
      <c r="AE4" s="38">
        <v>0</v>
      </c>
      <c r="AF4" s="20"/>
      <c r="AG4" s="298"/>
    </row>
    <row r="5" spans="1:33" ht="20.100000000000001" customHeight="1" x14ac:dyDescent="0.25">
      <c r="A5" s="306" t="s">
        <v>182</v>
      </c>
      <c r="B5" s="46">
        <f>B4-B$3</f>
        <v>7.09</v>
      </c>
      <c r="C5" s="46">
        <f t="shared" ref="C5:L5" si="0">C4-C$3</f>
        <v>0.60999999999999943</v>
      </c>
      <c r="D5" s="46">
        <f t="shared" si="0"/>
        <v>-1.1299999999999955</v>
      </c>
      <c r="E5" s="46">
        <f t="shared" si="0"/>
        <v>-1.6599999999999966</v>
      </c>
      <c r="F5" s="46">
        <f t="shared" si="0"/>
        <v>0.64999999999999858</v>
      </c>
      <c r="G5" s="46">
        <f t="shared" si="0"/>
        <v>1.75</v>
      </c>
      <c r="H5" s="46">
        <f t="shared" si="0"/>
        <v>4.9999999999997158E-2</v>
      </c>
      <c r="I5" s="46">
        <f t="shared" si="0"/>
        <v>-1.9699999999999989</v>
      </c>
      <c r="J5" s="46">
        <f t="shared" si="0"/>
        <v>0.5</v>
      </c>
      <c r="K5" s="46">
        <f t="shared" si="0"/>
        <v>8.48</v>
      </c>
      <c r="L5" s="307">
        <f t="shared" si="0"/>
        <v>8.1</v>
      </c>
      <c r="M5" s="63">
        <f>M4-M$3</f>
        <v>6.52</v>
      </c>
      <c r="N5" s="46">
        <f t="shared" ref="N5:V5" si="1">N4-N$3</f>
        <v>0.90999999999999659</v>
      </c>
      <c r="O5" s="46">
        <f t="shared" si="1"/>
        <v>-0.73000000000000398</v>
      </c>
      <c r="P5" s="46">
        <f t="shared" si="1"/>
        <v>-2.2600000000000193</v>
      </c>
      <c r="Q5" s="46">
        <f t="shared" si="1"/>
        <v>1.0700000000000003</v>
      </c>
      <c r="R5" s="46">
        <f t="shared" si="1"/>
        <v>0.12000000000000455</v>
      </c>
      <c r="S5" s="46">
        <f t="shared" si="1"/>
        <v>1.9999999999996021E-2</v>
      </c>
      <c r="T5" s="46">
        <f t="shared" si="1"/>
        <v>-1.5900000000000034</v>
      </c>
      <c r="U5" s="46">
        <f t="shared" si="1"/>
        <v>0.19999999999998863</v>
      </c>
      <c r="V5" s="46">
        <f t="shared" si="1"/>
        <v>7.31</v>
      </c>
      <c r="W5" s="57">
        <f>W4-W$3</f>
        <v>6.85</v>
      </c>
      <c r="X5" s="56">
        <f>X4-X3</f>
        <v>5.47</v>
      </c>
      <c r="Y5" s="63">
        <f>Y4-Y3</f>
        <v>6.98</v>
      </c>
      <c r="Z5" s="63">
        <f>Z4-Z3</f>
        <v>6.75</v>
      </c>
      <c r="AA5" s="63">
        <f>AA4-AA3</f>
        <v>0.25999999999999091</v>
      </c>
      <c r="AB5" s="58"/>
      <c r="AC5" s="315">
        <f>AC4-AC3</f>
        <v>0</v>
      </c>
      <c r="AD5" s="63">
        <f>AD4-AD3</f>
        <v>0</v>
      </c>
      <c r="AE5" s="63">
        <f>AE4-AE3</f>
        <v>0</v>
      </c>
      <c r="AF5" s="20"/>
      <c r="AG5" s="298"/>
    </row>
    <row r="6" spans="1:33" ht="20.100000000000001" customHeight="1" x14ac:dyDescent="0.25">
      <c r="A6" s="96">
        <v>2</v>
      </c>
      <c r="B6" s="38"/>
      <c r="C6" s="38"/>
      <c r="D6" s="38"/>
      <c r="E6" s="38"/>
      <c r="F6" s="38"/>
      <c r="G6" s="38"/>
      <c r="H6" s="15"/>
      <c r="I6" s="15"/>
      <c r="J6" s="15"/>
      <c r="K6" s="15"/>
      <c r="L6" s="15"/>
      <c r="M6" s="18"/>
      <c r="N6" s="38"/>
      <c r="O6" s="38"/>
      <c r="P6" s="38"/>
      <c r="Q6" s="38"/>
      <c r="R6" s="38"/>
      <c r="S6" s="38"/>
      <c r="T6" s="38"/>
      <c r="U6" s="15"/>
      <c r="V6" s="15"/>
      <c r="W6" s="15"/>
      <c r="X6" s="18"/>
      <c r="Y6" s="52"/>
      <c r="Z6" s="52"/>
      <c r="AA6" s="52"/>
      <c r="AB6" s="43"/>
      <c r="AC6" s="16"/>
      <c r="AD6" s="52"/>
      <c r="AE6" s="52"/>
      <c r="AF6" s="67"/>
      <c r="AG6" s="197"/>
    </row>
    <row r="7" spans="1:33" ht="20.100000000000001" customHeight="1" x14ac:dyDescent="0.25">
      <c r="A7" s="306" t="s">
        <v>183</v>
      </c>
      <c r="B7" s="38"/>
      <c r="C7" s="38"/>
      <c r="D7" s="38"/>
      <c r="E7" s="38"/>
      <c r="F7" s="38"/>
      <c r="G7" s="38"/>
      <c r="H7" s="15"/>
      <c r="I7" s="15"/>
      <c r="J7" s="15"/>
      <c r="K7" s="15"/>
      <c r="L7" s="15"/>
      <c r="M7" s="18"/>
      <c r="N7" s="38"/>
      <c r="O7" s="38"/>
      <c r="P7" s="38"/>
      <c r="Q7" s="38"/>
      <c r="R7" s="38"/>
      <c r="S7" s="38"/>
      <c r="T7" s="38"/>
      <c r="U7" s="15"/>
      <c r="V7" s="15"/>
      <c r="W7" s="15"/>
      <c r="X7" s="18"/>
      <c r="Y7" s="52"/>
      <c r="Z7" s="52"/>
      <c r="AA7" s="52"/>
      <c r="AB7" s="43"/>
      <c r="AC7" s="16"/>
      <c r="AD7" s="52"/>
      <c r="AE7" s="52"/>
      <c r="AF7" s="67"/>
      <c r="AG7" s="197"/>
    </row>
    <row r="8" spans="1:33" ht="20.100000000000001" customHeight="1" x14ac:dyDescent="0.25">
      <c r="A8" s="95">
        <v>3</v>
      </c>
      <c r="B8" s="38"/>
      <c r="C8" s="38"/>
      <c r="D8" s="38"/>
      <c r="E8" s="38"/>
      <c r="F8" s="38"/>
      <c r="G8" s="38"/>
      <c r="H8" s="15"/>
      <c r="I8" s="15"/>
      <c r="J8" s="15"/>
      <c r="K8" s="15"/>
      <c r="L8" s="15"/>
      <c r="M8" s="18"/>
      <c r="N8" s="38"/>
      <c r="O8" s="38"/>
      <c r="P8" s="38"/>
      <c r="Q8" s="38"/>
      <c r="R8" s="38"/>
      <c r="S8" s="38"/>
      <c r="T8" s="38"/>
      <c r="U8" s="15"/>
      <c r="V8" s="15"/>
      <c r="W8" s="15"/>
      <c r="X8" s="18"/>
      <c r="Y8" s="52"/>
      <c r="Z8" s="52"/>
      <c r="AA8" s="52"/>
      <c r="AB8" s="43"/>
      <c r="AC8" s="16"/>
      <c r="AD8" s="52"/>
      <c r="AE8" s="52"/>
      <c r="AF8" s="67"/>
      <c r="AG8" s="197"/>
    </row>
    <row r="9" spans="1:33" ht="20.100000000000001" customHeight="1" x14ac:dyDescent="0.25">
      <c r="A9" s="306" t="s">
        <v>184</v>
      </c>
      <c r="B9" s="38"/>
      <c r="C9" s="38"/>
      <c r="D9" s="38"/>
      <c r="E9" s="38"/>
      <c r="F9" s="38"/>
      <c r="G9" s="38"/>
      <c r="H9" s="15"/>
      <c r="I9" s="15"/>
      <c r="J9" s="15"/>
      <c r="K9" s="15"/>
      <c r="L9" s="15"/>
      <c r="M9" s="18"/>
      <c r="N9" s="38"/>
      <c r="O9" s="38"/>
      <c r="P9" s="38"/>
      <c r="Q9" s="38"/>
      <c r="R9" s="38"/>
      <c r="S9" s="38"/>
      <c r="T9" s="38"/>
      <c r="U9" s="15"/>
      <c r="V9" s="15"/>
      <c r="W9" s="15"/>
      <c r="X9" s="18"/>
      <c r="Y9" s="52"/>
      <c r="Z9" s="52"/>
      <c r="AA9" s="52"/>
      <c r="AB9" s="43"/>
      <c r="AC9" s="16"/>
      <c r="AD9" s="52"/>
      <c r="AE9" s="52"/>
      <c r="AF9" s="67"/>
      <c r="AG9" s="197"/>
    </row>
    <row r="10" spans="1:33" ht="20.100000000000001" customHeight="1" x14ac:dyDescent="0.25">
      <c r="A10" s="96">
        <v>4</v>
      </c>
      <c r="B10" s="38"/>
      <c r="C10" s="38"/>
      <c r="D10" s="38"/>
      <c r="E10" s="38"/>
      <c r="F10" s="38"/>
      <c r="G10" s="38"/>
      <c r="H10" s="15"/>
      <c r="I10" s="15"/>
      <c r="J10" s="15"/>
      <c r="K10" s="15"/>
      <c r="L10" s="15"/>
      <c r="M10" s="18"/>
      <c r="N10" s="38"/>
      <c r="O10" s="38"/>
      <c r="P10" s="38"/>
      <c r="Q10" s="38"/>
      <c r="R10" s="38"/>
      <c r="S10" s="38"/>
      <c r="T10" s="38"/>
      <c r="U10" s="15"/>
      <c r="V10" s="15"/>
      <c r="W10" s="15"/>
      <c r="X10" s="18"/>
      <c r="Y10" s="52"/>
      <c r="Z10" s="52"/>
      <c r="AA10" s="52"/>
      <c r="AB10" s="43"/>
      <c r="AC10" s="16"/>
      <c r="AD10" s="52"/>
      <c r="AE10" s="52"/>
      <c r="AF10" s="67"/>
      <c r="AG10" s="197"/>
    </row>
    <row r="11" spans="1:33" ht="20.100000000000001" customHeight="1" x14ac:dyDescent="0.25">
      <c r="A11" s="306" t="s">
        <v>185</v>
      </c>
      <c r="B11" s="38"/>
      <c r="C11" s="38"/>
      <c r="D11" s="38"/>
      <c r="E11" s="38"/>
      <c r="F11" s="38"/>
      <c r="G11" s="38"/>
      <c r="H11" s="15"/>
      <c r="I11" s="15"/>
      <c r="J11" s="15"/>
      <c r="K11" s="15"/>
      <c r="L11" s="15"/>
      <c r="M11" s="18"/>
      <c r="N11" s="38"/>
      <c r="O11" s="38"/>
      <c r="P11" s="38"/>
      <c r="Q11" s="38"/>
      <c r="R11" s="38"/>
      <c r="S11" s="38"/>
      <c r="T11" s="38"/>
      <c r="U11" s="15"/>
      <c r="V11" s="15"/>
      <c r="W11" s="15"/>
      <c r="X11" s="18"/>
      <c r="Y11" s="52"/>
      <c r="Z11" s="52"/>
      <c r="AA11" s="52"/>
      <c r="AB11" s="43"/>
      <c r="AC11" s="16"/>
      <c r="AD11" s="52"/>
      <c r="AE11" s="52"/>
      <c r="AF11" s="67"/>
      <c r="AG11" s="197"/>
    </row>
    <row r="12" spans="1:33" ht="20.100000000000001" customHeight="1" x14ac:dyDescent="0.25">
      <c r="A12" s="95">
        <v>5</v>
      </c>
      <c r="B12" s="38"/>
      <c r="C12" s="38"/>
      <c r="D12" s="38"/>
      <c r="E12" s="38"/>
      <c r="F12" s="38"/>
      <c r="G12" s="38"/>
      <c r="H12" s="15"/>
      <c r="I12" s="15"/>
      <c r="J12" s="15"/>
      <c r="K12" s="15"/>
      <c r="L12" s="15"/>
      <c r="M12" s="18"/>
      <c r="N12" s="38"/>
      <c r="O12" s="38"/>
      <c r="P12" s="38"/>
      <c r="Q12" s="38"/>
      <c r="R12" s="38"/>
      <c r="S12" s="38"/>
      <c r="T12" s="38"/>
      <c r="U12" s="15"/>
      <c r="V12" s="15"/>
      <c r="W12" s="15"/>
      <c r="X12" s="18"/>
      <c r="Y12" s="52"/>
      <c r="Z12" s="52"/>
      <c r="AA12" s="52"/>
      <c r="AB12" s="43"/>
      <c r="AC12" s="16"/>
      <c r="AD12" s="52"/>
      <c r="AE12" s="52"/>
      <c r="AF12" s="67"/>
      <c r="AG12" s="197"/>
    </row>
    <row r="13" spans="1:33" ht="20.100000000000001" customHeight="1" x14ac:dyDescent="0.25">
      <c r="A13" s="95" t="s">
        <v>190</v>
      </c>
      <c r="B13" s="38"/>
      <c r="C13" s="38"/>
      <c r="D13" s="38"/>
      <c r="E13" s="38"/>
      <c r="F13" s="38"/>
      <c r="G13" s="38"/>
      <c r="H13" s="15"/>
      <c r="I13" s="15"/>
      <c r="J13" s="15"/>
      <c r="K13" s="15"/>
      <c r="L13" s="15"/>
      <c r="M13" s="18"/>
      <c r="N13" s="38"/>
      <c r="O13" s="38"/>
      <c r="P13" s="38"/>
      <c r="Q13" s="38"/>
      <c r="R13" s="38"/>
      <c r="S13" s="38"/>
      <c r="T13" s="38"/>
      <c r="U13" s="15"/>
      <c r="V13" s="15"/>
      <c r="W13" s="15"/>
      <c r="X13" s="18"/>
      <c r="Y13" s="52"/>
      <c r="Z13" s="52"/>
      <c r="AA13" s="52"/>
      <c r="AB13" s="43"/>
      <c r="AC13" s="16"/>
      <c r="AD13" s="52"/>
      <c r="AE13" s="52"/>
      <c r="AF13" s="67"/>
      <c r="AG13" s="197"/>
    </row>
    <row r="14" spans="1:33" ht="20.100000000000001" customHeight="1" x14ac:dyDescent="0.25">
      <c r="A14" s="96">
        <v>6</v>
      </c>
      <c r="B14" s="38"/>
      <c r="C14" s="38"/>
      <c r="D14" s="38"/>
      <c r="E14" s="38"/>
      <c r="F14" s="38"/>
      <c r="G14" s="38"/>
      <c r="H14" s="15"/>
      <c r="I14" s="15"/>
      <c r="J14" s="15"/>
      <c r="K14" s="15"/>
      <c r="L14" s="15"/>
      <c r="M14" s="18"/>
      <c r="N14" s="38"/>
      <c r="O14" s="38"/>
      <c r="P14" s="38"/>
      <c r="Q14" s="38"/>
      <c r="R14" s="38"/>
      <c r="S14" s="38"/>
      <c r="T14" s="38"/>
      <c r="U14" s="15"/>
      <c r="V14" s="15"/>
      <c r="W14" s="15"/>
      <c r="X14" s="18"/>
      <c r="Y14" s="52"/>
      <c r="Z14" s="52"/>
      <c r="AA14" s="52"/>
      <c r="AB14" s="43"/>
      <c r="AC14" s="16"/>
      <c r="AD14" s="52"/>
      <c r="AE14" s="52"/>
      <c r="AF14" s="67"/>
      <c r="AG14" s="197"/>
    </row>
    <row r="15" spans="1:33" ht="20.100000000000001" customHeight="1" x14ac:dyDescent="0.25">
      <c r="A15" s="95" t="s">
        <v>189</v>
      </c>
      <c r="B15" s="38"/>
      <c r="C15" s="38"/>
      <c r="D15" s="38"/>
      <c r="E15" s="38"/>
      <c r="F15" s="38"/>
      <c r="G15" s="38"/>
      <c r="H15" s="15"/>
      <c r="I15" s="15"/>
      <c r="J15" s="15"/>
      <c r="K15" s="15"/>
      <c r="L15" s="15"/>
      <c r="M15" s="18"/>
      <c r="N15" s="38"/>
      <c r="O15" s="38"/>
      <c r="P15" s="38"/>
      <c r="Q15" s="38"/>
      <c r="R15" s="38"/>
      <c r="S15" s="38"/>
      <c r="T15" s="38"/>
      <c r="U15" s="15"/>
      <c r="V15" s="15"/>
      <c r="W15" s="15"/>
      <c r="X15" s="18"/>
      <c r="Y15" s="52"/>
      <c r="Z15" s="52"/>
      <c r="AA15" s="52"/>
      <c r="AB15" s="43"/>
      <c r="AC15" s="16"/>
      <c r="AD15" s="52"/>
      <c r="AE15" s="52"/>
      <c r="AF15" s="67"/>
      <c r="AG15" s="197"/>
    </row>
    <row r="16" spans="1:33" ht="20.100000000000001" customHeight="1" x14ac:dyDescent="0.25">
      <c r="A16" s="95">
        <v>7</v>
      </c>
      <c r="B16" s="38"/>
      <c r="C16" s="38"/>
      <c r="D16" s="38"/>
      <c r="E16" s="38"/>
      <c r="F16" s="38"/>
      <c r="G16" s="38"/>
      <c r="H16" s="15"/>
      <c r="I16" s="15"/>
      <c r="J16" s="15"/>
      <c r="K16" s="15"/>
      <c r="L16" s="15"/>
      <c r="M16" s="18"/>
      <c r="N16" s="38"/>
      <c r="O16" s="38"/>
      <c r="P16" s="38"/>
      <c r="Q16" s="38"/>
      <c r="R16" s="38"/>
      <c r="S16" s="38"/>
      <c r="T16" s="38"/>
      <c r="U16" s="15"/>
      <c r="V16" s="15"/>
      <c r="W16" s="15"/>
      <c r="X16" s="18"/>
      <c r="Y16" s="52"/>
      <c r="Z16" s="52"/>
      <c r="AA16" s="52"/>
      <c r="AB16" s="43"/>
      <c r="AC16" s="16"/>
      <c r="AD16" s="52"/>
      <c r="AE16" s="52"/>
      <c r="AF16" s="67"/>
      <c r="AG16" s="197"/>
    </row>
    <row r="17" spans="1:33" ht="20.100000000000001" customHeight="1" x14ac:dyDescent="0.25">
      <c r="A17" s="95" t="s">
        <v>188</v>
      </c>
      <c r="B17" s="38"/>
      <c r="C17" s="38"/>
      <c r="D17" s="38"/>
      <c r="E17" s="38"/>
      <c r="F17" s="38"/>
      <c r="G17" s="38"/>
      <c r="H17" s="15"/>
      <c r="I17" s="15"/>
      <c r="J17" s="15"/>
      <c r="K17" s="15"/>
      <c r="L17" s="15"/>
      <c r="M17" s="18"/>
      <c r="N17" s="38"/>
      <c r="O17" s="38"/>
      <c r="P17" s="38"/>
      <c r="Q17" s="38"/>
      <c r="R17" s="38"/>
      <c r="S17" s="38"/>
      <c r="T17" s="38"/>
      <c r="U17" s="15"/>
      <c r="V17" s="15"/>
      <c r="W17" s="15"/>
      <c r="X17" s="18"/>
      <c r="Y17" s="52"/>
      <c r="Z17" s="52"/>
      <c r="AA17" s="52"/>
      <c r="AB17" s="43"/>
      <c r="AC17" s="16"/>
      <c r="AD17" s="52"/>
      <c r="AE17" s="52"/>
      <c r="AF17" s="67"/>
      <c r="AG17" s="197"/>
    </row>
    <row r="18" spans="1:33" ht="20.100000000000001" customHeight="1" x14ac:dyDescent="0.25">
      <c r="A18" s="96">
        <v>8</v>
      </c>
      <c r="B18" s="38"/>
      <c r="C18" s="38"/>
      <c r="D18" s="38"/>
      <c r="E18" s="38"/>
      <c r="F18" s="38"/>
      <c r="G18" s="38"/>
      <c r="H18" s="15"/>
      <c r="I18" s="15"/>
      <c r="J18" s="15"/>
      <c r="K18" s="15"/>
      <c r="L18" s="15"/>
      <c r="M18" s="18"/>
      <c r="N18" s="38"/>
      <c r="O18" s="38"/>
      <c r="P18" s="38"/>
      <c r="Q18" s="38"/>
      <c r="R18" s="38"/>
      <c r="S18" s="38"/>
      <c r="T18" s="38"/>
      <c r="U18" s="15"/>
      <c r="V18" s="15"/>
      <c r="W18" s="15"/>
      <c r="X18" s="18"/>
      <c r="Y18" s="52"/>
      <c r="Z18" s="52"/>
      <c r="AA18" s="52"/>
      <c r="AB18" s="43"/>
      <c r="AC18" s="16"/>
      <c r="AD18" s="52"/>
      <c r="AE18" s="52"/>
      <c r="AF18" s="67"/>
      <c r="AG18" s="197"/>
    </row>
    <row r="19" spans="1:33" ht="20.100000000000001" customHeight="1" x14ac:dyDescent="0.25">
      <c r="A19" s="95" t="s">
        <v>187</v>
      </c>
      <c r="B19" s="38"/>
      <c r="C19" s="38"/>
      <c r="D19" s="38"/>
      <c r="E19" s="38"/>
      <c r="F19" s="38"/>
      <c r="G19" s="38"/>
      <c r="H19" s="15"/>
      <c r="I19" s="15"/>
      <c r="J19" s="15"/>
      <c r="K19" s="15"/>
      <c r="L19" s="15"/>
      <c r="M19" s="18"/>
      <c r="N19" s="38"/>
      <c r="O19" s="38"/>
      <c r="P19" s="38"/>
      <c r="Q19" s="38"/>
      <c r="R19" s="38"/>
      <c r="S19" s="38"/>
      <c r="T19" s="38"/>
      <c r="U19" s="15"/>
      <c r="V19" s="15"/>
      <c r="W19" s="15"/>
      <c r="X19" s="18"/>
      <c r="Y19" s="52"/>
      <c r="Z19" s="52"/>
      <c r="AA19" s="52"/>
      <c r="AB19" s="43"/>
      <c r="AC19" s="16"/>
      <c r="AD19" s="52"/>
      <c r="AE19" s="52"/>
      <c r="AF19" s="67"/>
      <c r="AG19" s="197"/>
    </row>
    <row r="20" spans="1:33" ht="20.100000000000001" customHeight="1" x14ac:dyDescent="0.25">
      <c r="A20" s="95">
        <v>9</v>
      </c>
      <c r="B20" s="38"/>
      <c r="C20" s="38"/>
      <c r="D20" s="38"/>
      <c r="E20" s="38"/>
      <c r="F20" s="38"/>
      <c r="G20" s="38"/>
      <c r="H20" s="15"/>
      <c r="I20" s="15"/>
      <c r="J20" s="15"/>
      <c r="K20" s="15"/>
      <c r="L20" s="15"/>
      <c r="M20" s="18"/>
      <c r="N20" s="38"/>
      <c r="O20" s="38"/>
      <c r="P20" s="38"/>
      <c r="Q20" s="38"/>
      <c r="R20" s="38"/>
      <c r="S20" s="38"/>
      <c r="T20" s="38"/>
      <c r="U20" s="15"/>
      <c r="V20" s="15"/>
      <c r="W20" s="15"/>
      <c r="X20" s="18"/>
      <c r="Y20" s="52"/>
      <c r="Z20" s="52"/>
      <c r="AA20" s="52"/>
      <c r="AB20" s="43"/>
      <c r="AC20" s="16"/>
      <c r="AD20" s="52"/>
      <c r="AE20" s="52"/>
      <c r="AF20" s="67"/>
      <c r="AG20" s="197"/>
    </row>
    <row r="21" spans="1:33" ht="20.100000000000001" customHeight="1" x14ac:dyDescent="0.25">
      <c r="A21" s="96" t="s">
        <v>186</v>
      </c>
      <c r="B21" s="38"/>
      <c r="C21" s="38"/>
      <c r="D21" s="38"/>
      <c r="E21" s="38"/>
      <c r="F21" s="38"/>
      <c r="G21" s="38"/>
      <c r="H21" s="15"/>
      <c r="I21" s="15"/>
      <c r="J21" s="15"/>
      <c r="K21" s="15"/>
      <c r="L21" s="15"/>
      <c r="M21" s="18"/>
      <c r="N21" s="38"/>
      <c r="O21" s="38"/>
      <c r="P21" s="38"/>
      <c r="Q21" s="38"/>
      <c r="R21" s="38"/>
      <c r="S21" s="38"/>
      <c r="T21" s="38"/>
      <c r="U21" s="15"/>
      <c r="V21" s="15"/>
      <c r="W21" s="15"/>
      <c r="X21" s="18"/>
      <c r="Y21" s="52"/>
      <c r="Z21" s="52"/>
      <c r="AA21" s="52"/>
      <c r="AB21" s="43"/>
      <c r="AC21" s="16"/>
      <c r="AD21" s="52"/>
      <c r="AE21" s="52"/>
      <c r="AF21" s="67"/>
      <c r="AG21" s="197"/>
    </row>
    <row r="22" spans="1:33" ht="20.100000000000001" customHeight="1" x14ac:dyDescent="0.25">
      <c r="A22" s="108"/>
      <c r="B22" s="248"/>
      <c r="C22" s="249"/>
      <c r="D22" s="249"/>
      <c r="E22" s="249"/>
      <c r="F22" s="247"/>
      <c r="G22" s="247"/>
      <c r="H22" s="17"/>
      <c r="I22" s="17"/>
      <c r="J22" s="17"/>
      <c r="K22" s="195"/>
      <c r="L22" s="250"/>
      <c r="M22" s="251"/>
      <c r="N22" s="249"/>
      <c r="O22" s="34"/>
      <c r="P22" s="34"/>
      <c r="Q22" s="34"/>
      <c r="R22" s="34"/>
      <c r="S22" s="34"/>
      <c r="T22" s="37"/>
      <c r="U22" s="37"/>
      <c r="V22" s="37"/>
      <c r="W22" s="37"/>
      <c r="X22" s="18"/>
      <c r="Y22" s="52"/>
      <c r="Z22" s="52"/>
      <c r="AA22" s="52"/>
      <c r="AB22" s="43"/>
      <c r="AC22" s="16"/>
      <c r="AD22" s="52"/>
      <c r="AE22" s="52"/>
      <c r="AF22" s="67"/>
      <c r="AG22" s="197"/>
    </row>
    <row r="23" spans="1:33" x14ac:dyDescent="0.25">
      <c r="A23" s="80"/>
      <c r="B23" s="252"/>
      <c r="C23" s="253"/>
      <c r="D23" s="253"/>
      <c r="E23" s="253"/>
      <c r="F23" s="253"/>
      <c r="G23" s="253"/>
      <c r="H23" s="253"/>
      <c r="I23" s="253"/>
      <c r="J23" s="253"/>
      <c r="K23" s="254"/>
      <c r="L23" s="259"/>
      <c r="M23" s="261"/>
      <c r="N23" s="254"/>
      <c r="O23" s="129"/>
      <c r="P23" s="129"/>
      <c r="Q23" s="129"/>
      <c r="R23" s="129"/>
      <c r="S23" s="129"/>
      <c r="T23" s="129"/>
      <c r="U23" s="129"/>
      <c r="V23" s="129"/>
      <c r="W23" s="310"/>
      <c r="X23" s="18"/>
      <c r="Y23" s="52"/>
      <c r="Z23" s="52"/>
      <c r="AA23" s="52"/>
      <c r="AB23" s="43"/>
      <c r="AC23" s="16"/>
      <c r="AD23" s="52"/>
      <c r="AE23" s="52"/>
      <c r="AF23" s="67"/>
      <c r="AG23" s="197"/>
    </row>
    <row r="24" spans="1:33" x14ac:dyDescent="0.25">
      <c r="A24" s="193"/>
      <c r="B24" s="194"/>
      <c r="C24" s="17"/>
      <c r="D24" s="194"/>
      <c r="E24" s="194"/>
      <c r="F24" s="194"/>
      <c r="G24" s="194"/>
      <c r="H24" s="194"/>
      <c r="I24" s="194"/>
      <c r="J24" s="194"/>
      <c r="K24" s="194"/>
      <c r="L24" s="260"/>
      <c r="M24" s="262"/>
      <c r="N24" s="194"/>
      <c r="O24" s="67"/>
      <c r="P24" s="67"/>
      <c r="Q24" s="67"/>
      <c r="R24" s="67"/>
      <c r="S24" s="67"/>
      <c r="T24" s="67"/>
      <c r="U24" s="67"/>
      <c r="V24" s="67"/>
      <c r="W24" s="196"/>
      <c r="X24" s="18"/>
      <c r="Y24" s="52"/>
      <c r="Z24" s="52"/>
      <c r="AA24" s="52"/>
      <c r="AB24" s="43"/>
      <c r="AC24" s="16"/>
      <c r="AD24" s="52"/>
      <c r="AE24" s="52"/>
      <c r="AF24" s="67"/>
      <c r="AG24" s="197"/>
    </row>
    <row r="25" spans="1:33" x14ac:dyDescent="0.25">
      <c r="A25" s="90"/>
    </row>
    <row r="26" spans="1:33" x14ac:dyDescent="0.25">
      <c r="A26" s="90"/>
    </row>
    <row r="27" spans="1:33" x14ac:dyDescent="0.25">
      <c r="A27" s="90"/>
      <c r="M27" s="7"/>
      <c r="N27" s="11"/>
      <c r="O27" s="7"/>
      <c r="P27" s="7"/>
    </row>
    <row r="28" spans="1:33" x14ac:dyDescent="0.25">
      <c r="A28" s="90"/>
      <c r="M28" s="7"/>
      <c r="N28" s="11"/>
      <c r="O28" s="7"/>
      <c r="P28" s="7"/>
      <c r="Q28" s="9"/>
    </row>
    <row r="29" spans="1:33" x14ac:dyDescent="0.25">
      <c r="A29" s="90"/>
      <c r="M29" s="7"/>
      <c r="N29" s="45"/>
      <c r="O29" s="7"/>
      <c r="P29" s="7"/>
    </row>
    <row r="30" spans="1:33" x14ac:dyDescent="0.25">
      <c r="A30" s="90"/>
      <c r="M30" s="7"/>
      <c r="N30" s="9"/>
      <c r="O30" s="9"/>
      <c r="P30" s="7"/>
      <c r="Q30" s="9"/>
    </row>
    <row r="31" spans="1:33" x14ac:dyDescent="0.25">
      <c r="A31" s="90"/>
      <c r="M31" s="9"/>
      <c r="N31" s="9"/>
      <c r="O31" s="9"/>
      <c r="P31" s="7"/>
      <c r="Q31" s="9"/>
    </row>
    <row r="32" spans="1:33" x14ac:dyDescent="0.25">
      <c r="A32" s="90"/>
      <c r="M32" s="44"/>
      <c r="N32" s="9"/>
      <c r="O32" s="9"/>
      <c r="P32" s="9"/>
      <c r="Q32" s="9"/>
    </row>
    <row r="33" spans="1:17" x14ac:dyDescent="0.25">
      <c r="A33" s="90"/>
      <c r="M33" s="7"/>
      <c r="N33" s="9"/>
      <c r="O33" s="7"/>
      <c r="P33" s="7"/>
      <c r="Q33" s="9"/>
    </row>
    <row r="34" spans="1:17" x14ac:dyDescent="0.25">
      <c r="A34" s="90"/>
      <c r="M34" s="7"/>
      <c r="N34" s="9"/>
      <c r="O34" s="7"/>
      <c r="P34" s="7"/>
      <c r="Q34" s="9"/>
    </row>
    <row r="35" spans="1:17" x14ac:dyDescent="0.25">
      <c r="A35" s="90"/>
      <c r="M35" s="7"/>
      <c r="N35" s="11"/>
      <c r="O35" s="7"/>
      <c r="P35" s="7"/>
      <c r="Q35" s="9"/>
    </row>
    <row r="36" spans="1:17" x14ac:dyDescent="0.25">
      <c r="A36" s="90"/>
      <c r="M36" s="7"/>
      <c r="N36" s="11"/>
      <c r="O36" s="7"/>
      <c r="P36" s="7"/>
      <c r="Q36" s="9"/>
    </row>
    <row r="37" spans="1:17" x14ac:dyDescent="0.25">
      <c r="A37" s="90"/>
      <c r="M37" s="7"/>
      <c r="N37" s="45"/>
      <c r="O37" s="7"/>
      <c r="P37" s="7"/>
      <c r="Q37" s="9"/>
    </row>
    <row r="38" spans="1:17" x14ac:dyDescent="0.25">
      <c r="A38" s="90"/>
      <c r="M38" s="7"/>
      <c r="N38" s="9"/>
      <c r="O38" s="9"/>
      <c r="P38" s="7"/>
      <c r="Q38" s="9"/>
    </row>
    <row r="39" spans="1:17" x14ac:dyDescent="0.25">
      <c r="A39" s="90"/>
      <c r="M39" s="9"/>
      <c r="N39" s="9"/>
      <c r="O39" s="9"/>
      <c r="P39" s="9"/>
      <c r="Q39" s="9"/>
    </row>
    <row r="40" spans="1:17" x14ac:dyDescent="0.25">
      <c r="A40" s="90"/>
    </row>
    <row r="41" spans="1:17" x14ac:dyDescent="0.25">
      <c r="A41" s="90"/>
    </row>
    <row r="42" spans="1:17" x14ac:dyDescent="0.25">
      <c r="A42" s="90"/>
    </row>
    <row r="43" spans="1:17" x14ac:dyDescent="0.25">
      <c r="D43" s="31"/>
      <c r="I43" s="31"/>
      <c r="J43" s="31"/>
    </row>
  </sheetData>
  <mergeCells count="4">
    <mergeCell ref="B1:L1"/>
    <mergeCell ref="M1:W1"/>
    <mergeCell ref="X1:AA1"/>
    <mergeCell ref="AB1:A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5" x14ac:dyDescent="0.25"/>
  <cols>
    <col min="1" max="1" width="9.140625" style="1"/>
    <col min="2" max="2" width="10.140625" style="1" customWidth="1"/>
    <col min="3" max="3" width="8.5703125" style="1" customWidth="1"/>
    <col min="4" max="4" width="8.5703125" style="283" customWidth="1"/>
    <col min="5" max="5" width="9.7109375" style="1" customWidth="1"/>
    <col min="6" max="6" width="8.7109375" style="1" customWidth="1"/>
    <col min="7" max="7" width="10.140625" style="1" customWidth="1"/>
    <col min="8" max="8" width="7.7109375" style="1" customWidth="1"/>
    <col min="9" max="10" width="7.7109375" style="305" customWidth="1"/>
    <col min="11" max="11" width="7.7109375" style="273" customWidth="1"/>
    <col min="12" max="12" width="21.42578125" style="1" customWidth="1"/>
    <col min="13" max="13" width="9.28515625" style="1" customWidth="1"/>
    <col min="14" max="14" width="41.7109375" style="1" bestFit="1" customWidth="1"/>
    <col min="15" max="15" width="14" style="1" customWidth="1"/>
    <col min="16" max="17" width="10.85546875" style="1" customWidth="1"/>
    <col min="18" max="18" width="36.7109375" style="1" customWidth="1"/>
    <col min="19" max="19" width="14.85546875" style="1" customWidth="1"/>
    <col min="20" max="20" width="19.28515625" style="67" customWidth="1"/>
    <col min="21" max="29" width="9.140625" style="1"/>
    <col min="30" max="30" width="16.85546875" style="1" customWidth="1"/>
    <col min="31" max="37" width="9.140625" style="1"/>
  </cols>
  <sheetData>
    <row r="1" spans="1:39" s="73" customFormat="1" ht="20.25" customHeight="1" x14ac:dyDescent="0.35">
      <c r="A1" s="334" t="s">
        <v>4</v>
      </c>
      <c r="B1" s="337" t="s">
        <v>0</v>
      </c>
      <c r="C1" s="342" t="s">
        <v>12</v>
      </c>
      <c r="D1" s="343"/>
      <c r="E1" s="343"/>
      <c r="F1" s="343"/>
      <c r="G1" s="343"/>
      <c r="H1" s="343"/>
      <c r="I1" s="343"/>
      <c r="J1" s="343"/>
      <c r="K1" s="344"/>
      <c r="L1" s="329" t="s">
        <v>13</v>
      </c>
      <c r="M1" s="329"/>
      <c r="N1" s="329"/>
      <c r="O1" s="329" t="s">
        <v>14</v>
      </c>
      <c r="P1" s="329"/>
      <c r="Q1" s="329"/>
      <c r="R1" s="329"/>
      <c r="S1" s="70"/>
      <c r="T1" s="71" t="s">
        <v>34</v>
      </c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9" s="77" customFormat="1" ht="76.5" customHeight="1" x14ac:dyDescent="0.25">
      <c r="A2" s="335"/>
      <c r="B2" s="338"/>
      <c r="C2" s="340" t="s">
        <v>86</v>
      </c>
      <c r="D2" s="347" t="s">
        <v>87</v>
      </c>
      <c r="E2" s="340" t="s">
        <v>25</v>
      </c>
      <c r="F2" s="330" t="s">
        <v>24</v>
      </c>
      <c r="G2" s="330" t="s">
        <v>26</v>
      </c>
      <c r="H2" s="330" t="s">
        <v>20</v>
      </c>
      <c r="I2" s="345" t="s">
        <v>71</v>
      </c>
      <c r="J2" s="345" t="s">
        <v>192</v>
      </c>
      <c r="K2" s="345" t="s">
        <v>193</v>
      </c>
      <c r="L2" s="330" t="s">
        <v>11</v>
      </c>
      <c r="M2" s="330" t="s">
        <v>31</v>
      </c>
      <c r="N2" s="331" t="s">
        <v>16</v>
      </c>
      <c r="O2" s="330" t="s">
        <v>10</v>
      </c>
      <c r="P2" s="330" t="s">
        <v>19</v>
      </c>
      <c r="Q2" s="330" t="s">
        <v>18</v>
      </c>
      <c r="R2" s="330" t="s">
        <v>15</v>
      </c>
      <c r="S2" s="327" t="s">
        <v>8</v>
      </c>
      <c r="T2" s="325" t="s">
        <v>35</v>
      </c>
      <c r="U2" s="74"/>
      <c r="V2" s="75"/>
      <c r="W2" s="76"/>
      <c r="X2" s="76"/>
      <c r="Y2" s="76"/>
      <c r="Z2" s="76"/>
      <c r="AA2" s="76"/>
      <c r="AB2" s="76"/>
      <c r="AC2" s="76"/>
      <c r="AD2" s="75"/>
      <c r="AE2" s="74"/>
      <c r="AF2" s="74"/>
      <c r="AG2" s="74"/>
      <c r="AH2" s="74"/>
      <c r="AI2" s="74"/>
      <c r="AJ2" s="74"/>
      <c r="AK2" s="74"/>
      <c r="AL2" s="74"/>
      <c r="AM2" s="74"/>
    </row>
    <row r="3" spans="1:39" s="77" customFormat="1" ht="18" customHeight="1" thickBot="1" x14ac:dyDescent="0.3">
      <c r="A3" s="336"/>
      <c r="B3" s="339"/>
      <c r="C3" s="341"/>
      <c r="D3" s="348"/>
      <c r="E3" s="341"/>
      <c r="F3" s="333"/>
      <c r="G3" s="333"/>
      <c r="H3" s="333"/>
      <c r="I3" s="346"/>
      <c r="J3" s="346"/>
      <c r="K3" s="346"/>
      <c r="L3" s="327"/>
      <c r="M3" s="327"/>
      <c r="N3" s="332"/>
      <c r="O3" s="333"/>
      <c r="P3" s="333"/>
      <c r="Q3" s="333"/>
      <c r="R3" s="333"/>
      <c r="S3" s="328"/>
      <c r="T3" s="326"/>
      <c r="U3" s="74"/>
      <c r="V3" s="75"/>
      <c r="W3" s="76"/>
      <c r="X3" s="76"/>
      <c r="Y3" s="76"/>
      <c r="Z3" s="76"/>
      <c r="AA3" s="76"/>
      <c r="AB3" s="76"/>
      <c r="AC3" s="76"/>
      <c r="AD3" s="75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41" customFormat="1" ht="20.100000000000001" customHeight="1" thickBot="1" x14ac:dyDescent="0.3">
      <c r="A4" s="204">
        <v>1</v>
      </c>
      <c r="B4" s="229" t="s">
        <v>84</v>
      </c>
      <c r="C4" s="230">
        <v>40</v>
      </c>
      <c r="D4" s="230" t="s">
        <v>88</v>
      </c>
      <c r="E4" s="231">
        <v>18.148</v>
      </c>
      <c r="F4" s="232">
        <v>1.5269999999999999</v>
      </c>
      <c r="G4" s="232">
        <v>0.51700000000000002</v>
      </c>
      <c r="H4" s="233">
        <v>109</v>
      </c>
      <c r="I4" s="264">
        <v>168.47499999999999</v>
      </c>
      <c r="J4" s="313">
        <f>25+17.115</f>
        <v>42.114999999999995</v>
      </c>
      <c r="K4" s="313">
        <f>I4-J4</f>
        <v>126.36</v>
      </c>
      <c r="L4" s="234" t="s">
        <v>46</v>
      </c>
      <c r="M4" s="235">
        <v>140</v>
      </c>
      <c r="N4" s="236" t="s">
        <v>145</v>
      </c>
      <c r="O4" s="235" t="s">
        <v>47</v>
      </c>
      <c r="P4" s="235">
        <v>25</v>
      </c>
      <c r="Q4" s="235">
        <v>11.8</v>
      </c>
      <c r="R4" s="235" t="s">
        <v>90</v>
      </c>
      <c r="S4" s="237"/>
      <c r="T4" s="235"/>
      <c r="U4" s="238"/>
      <c r="V4" s="239"/>
      <c r="W4" s="238"/>
      <c r="X4" s="239"/>
      <c r="Y4" s="238"/>
      <c r="Z4" s="238"/>
      <c r="AA4" s="238"/>
      <c r="AB4" s="238"/>
      <c r="AC4" s="238"/>
      <c r="AD4" s="238"/>
      <c r="AE4" s="238"/>
      <c r="AF4" s="238"/>
      <c r="AG4" s="238"/>
      <c r="AH4" s="240"/>
      <c r="AI4" s="240"/>
      <c r="AJ4" s="240"/>
      <c r="AK4" s="240"/>
      <c r="AL4" s="240"/>
      <c r="AM4" s="240"/>
    </row>
    <row r="5" spans="1:39" s="208" customFormat="1" ht="20.100000000000001" customHeight="1" thickBot="1" x14ac:dyDescent="0.3">
      <c r="A5" s="205">
        <v>2</v>
      </c>
      <c r="B5" s="200" t="s">
        <v>85</v>
      </c>
      <c r="C5" s="201">
        <v>40</v>
      </c>
      <c r="D5" s="201" t="s">
        <v>89</v>
      </c>
      <c r="E5" s="223">
        <v>18.094000000000001</v>
      </c>
      <c r="F5" s="224">
        <v>1.524</v>
      </c>
      <c r="G5" s="224">
        <v>0.51800000000000002</v>
      </c>
      <c r="H5" s="225">
        <v>109</v>
      </c>
      <c r="I5" s="265">
        <v>210</v>
      </c>
      <c r="J5" s="265"/>
      <c r="K5" s="265"/>
      <c r="L5" s="227" t="s">
        <v>46</v>
      </c>
      <c r="M5" s="67"/>
      <c r="N5" s="228"/>
      <c r="O5" s="235" t="s">
        <v>47</v>
      </c>
      <c r="P5" s="67">
        <v>25</v>
      </c>
      <c r="Q5" s="67">
        <v>11.8</v>
      </c>
      <c r="R5" s="67" t="s">
        <v>90</v>
      </c>
      <c r="S5" s="206"/>
      <c r="T5" s="67"/>
      <c r="U5" s="7"/>
      <c r="V5" s="198"/>
      <c r="W5" s="7"/>
      <c r="X5" s="198"/>
      <c r="Y5" s="7"/>
      <c r="Z5" s="7"/>
      <c r="AA5" s="7"/>
      <c r="AB5" s="7"/>
      <c r="AC5" s="7"/>
      <c r="AD5" s="7"/>
      <c r="AE5" s="7"/>
      <c r="AF5" s="7"/>
      <c r="AG5" s="7"/>
      <c r="AH5" s="1"/>
      <c r="AI5" s="1"/>
      <c r="AJ5" s="1"/>
      <c r="AK5" s="1"/>
      <c r="AL5" s="1"/>
      <c r="AM5" s="1"/>
    </row>
    <row r="6" spans="1:39" s="208" customFormat="1" ht="20.100000000000001" customHeight="1" x14ac:dyDescent="0.25">
      <c r="A6" s="281">
        <v>3</v>
      </c>
      <c r="B6" s="200"/>
      <c r="C6" s="201"/>
      <c r="D6" s="201"/>
      <c r="E6" s="225"/>
      <c r="F6" s="226"/>
      <c r="G6" s="226"/>
      <c r="H6" s="225"/>
      <c r="I6" s="225"/>
      <c r="J6" s="225"/>
      <c r="K6" s="265"/>
      <c r="L6" s="227"/>
      <c r="M6" s="67"/>
      <c r="N6" s="228"/>
      <c r="O6" s="67"/>
      <c r="P6" s="67"/>
      <c r="Q6" s="67"/>
      <c r="R6" s="67"/>
      <c r="S6" s="206"/>
      <c r="T6" s="67"/>
      <c r="U6" s="7"/>
      <c r="V6" s="198"/>
      <c r="W6" s="7"/>
      <c r="X6" s="198"/>
      <c r="Y6" s="7"/>
      <c r="Z6" s="7"/>
      <c r="AA6" s="7"/>
      <c r="AB6" s="7"/>
      <c r="AC6" s="7"/>
      <c r="AD6" s="7"/>
      <c r="AE6" s="7"/>
      <c r="AF6" s="7"/>
      <c r="AG6" s="7"/>
      <c r="AH6" s="1"/>
      <c r="AI6" s="1"/>
      <c r="AJ6" s="1"/>
      <c r="AK6" s="1"/>
      <c r="AL6" s="1"/>
      <c r="AM6" s="1"/>
    </row>
    <row r="7" spans="1:39" s="208" customFormat="1" ht="20.100000000000001" customHeight="1" thickBot="1" x14ac:dyDescent="0.3">
      <c r="A7" s="282">
        <v>4</v>
      </c>
      <c r="B7" s="200"/>
      <c r="C7" s="201"/>
      <c r="D7" s="201"/>
      <c r="E7" s="67"/>
      <c r="F7" s="14"/>
      <c r="G7" s="201"/>
      <c r="H7" s="201"/>
      <c r="I7" s="201"/>
      <c r="J7" s="201"/>
      <c r="K7" s="266"/>
      <c r="L7" s="67"/>
      <c r="M7" s="67"/>
      <c r="N7" s="67"/>
      <c r="O7" s="67"/>
      <c r="P7" s="67"/>
      <c r="Q7" s="67"/>
      <c r="R7" s="67"/>
      <c r="S7" s="206"/>
      <c r="T7" s="67"/>
      <c r="U7" s="7"/>
      <c r="V7" s="198"/>
      <c r="W7" s="7"/>
      <c r="X7" s="198"/>
      <c r="Y7" s="7"/>
      <c r="Z7" s="7"/>
      <c r="AA7" s="7"/>
      <c r="AB7" s="7"/>
      <c r="AC7" s="7"/>
      <c r="AD7" s="7"/>
      <c r="AE7" s="7"/>
      <c r="AF7" s="7"/>
      <c r="AG7" s="7"/>
      <c r="AH7" s="1"/>
      <c r="AI7" s="1"/>
      <c r="AJ7" s="1"/>
      <c r="AK7" s="1"/>
      <c r="AL7" s="1"/>
      <c r="AM7" s="1"/>
    </row>
    <row r="8" spans="1:39" s="208" customFormat="1" ht="20.100000000000001" customHeight="1" x14ac:dyDescent="0.25">
      <c r="A8" s="281">
        <v>5</v>
      </c>
      <c r="B8" s="200"/>
      <c r="C8" s="201"/>
      <c r="D8" s="201"/>
      <c r="E8" s="67"/>
      <c r="F8" s="14"/>
      <c r="G8" s="201"/>
      <c r="H8" s="201"/>
      <c r="I8" s="200"/>
      <c r="J8" s="200"/>
      <c r="K8" s="267"/>
      <c r="L8" s="23"/>
      <c r="M8" s="67"/>
      <c r="N8" s="67"/>
      <c r="O8" s="67"/>
      <c r="P8" s="67"/>
      <c r="Q8" s="67"/>
      <c r="R8" s="67"/>
      <c r="S8" s="206"/>
      <c r="T8" s="67"/>
      <c r="U8" s="7"/>
      <c r="V8" s="198"/>
      <c r="W8" s="7"/>
      <c r="X8" s="198"/>
      <c r="Y8" s="7"/>
      <c r="Z8" s="7"/>
      <c r="AA8" s="7"/>
      <c r="AB8" s="7"/>
      <c r="AC8" s="7"/>
      <c r="AD8" s="7"/>
      <c r="AE8" s="7"/>
      <c r="AF8" s="7"/>
      <c r="AG8" s="7"/>
      <c r="AH8" s="1"/>
      <c r="AI8" s="1"/>
      <c r="AJ8" s="1"/>
      <c r="AK8" s="1"/>
      <c r="AL8" s="1"/>
      <c r="AM8" s="1"/>
    </row>
    <row r="9" spans="1:39" s="208" customFormat="1" ht="20.100000000000001" customHeight="1" thickBot="1" x14ac:dyDescent="0.3">
      <c r="A9" s="282">
        <v>6</v>
      </c>
      <c r="B9" s="200"/>
      <c r="C9" s="201"/>
      <c r="D9" s="201"/>
      <c r="E9" s="1"/>
      <c r="F9" s="14"/>
      <c r="G9" s="201"/>
      <c r="H9" s="201"/>
      <c r="I9" s="201"/>
      <c r="J9" s="201"/>
      <c r="K9" s="266"/>
      <c r="L9" s="67"/>
      <c r="M9" s="67"/>
      <c r="N9" s="67"/>
      <c r="O9" s="67"/>
      <c r="P9" s="67"/>
      <c r="Q9" s="67"/>
      <c r="R9" s="67"/>
      <c r="S9" s="206"/>
      <c r="T9" s="67"/>
      <c r="U9" s="7"/>
      <c r="V9" s="198"/>
      <c r="W9" s="7"/>
      <c r="X9" s="198"/>
      <c r="Y9" s="7"/>
      <c r="Z9" s="7"/>
      <c r="AA9" s="7"/>
      <c r="AB9" s="7"/>
      <c r="AC9" s="7"/>
      <c r="AD9" s="7"/>
      <c r="AE9" s="7"/>
      <c r="AF9" s="7"/>
      <c r="AG9" s="7"/>
      <c r="AH9" s="1"/>
      <c r="AI9" s="1"/>
      <c r="AJ9" s="1"/>
      <c r="AK9" s="1"/>
      <c r="AL9" s="1"/>
      <c r="AM9" s="1"/>
    </row>
    <row r="10" spans="1:39" s="208" customFormat="1" ht="20.100000000000001" customHeight="1" x14ac:dyDescent="0.25">
      <c r="A10" s="281">
        <v>7</v>
      </c>
      <c r="B10" s="200"/>
      <c r="C10" s="201"/>
      <c r="D10" s="201"/>
      <c r="E10" s="201"/>
      <c r="F10" s="14"/>
      <c r="G10" s="201"/>
      <c r="H10" s="201"/>
      <c r="I10" s="201"/>
      <c r="J10" s="201"/>
      <c r="K10" s="266"/>
      <c r="L10" s="67"/>
      <c r="M10" s="67"/>
      <c r="N10" s="67"/>
      <c r="O10" s="67"/>
      <c r="P10" s="67"/>
      <c r="Q10" s="67"/>
      <c r="R10" s="67"/>
      <c r="S10" s="206"/>
      <c r="T10" s="67"/>
      <c r="U10" s="7"/>
      <c r="V10" s="198"/>
      <c r="W10" s="7"/>
      <c r="X10" s="198"/>
      <c r="Y10" s="7"/>
      <c r="Z10" s="7"/>
      <c r="AA10" s="7"/>
      <c r="AB10" s="7"/>
      <c r="AC10" s="7"/>
      <c r="AD10" s="7"/>
      <c r="AE10" s="7"/>
      <c r="AF10" s="7"/>
      <c r="AG10" s="7"/>
      <c r="AH10" s="1"/>
      <c r="AI10" s="1"/>
      <c r="AJ10" s="1"/>
      <c r="AK10" s="1"/>
      <c r="AL10" s="1"/>
      <c r="AM10" s="1"/>
    </row>
    <row r="11" spans="1:39" s="208" customFormat="1" ht="20.100000000000001" customHeight="1" x14ac:dyDescent="0.25">
      <c r="A11" s="282">
        <v>8</v>
      </c>
      <c r="B11" s="200"/>
      <c r="C11" s="201"/>
      <c r="D11" s="201"/>
      <c r="E11" s="201"/>
      <c r="F11" s="14"/>
      <c r="G11" s="201"/>
      <c r="H11" s="201"/>
      <c r="I11" s="201"/>
      <c r="J11" s="201"/>
      <c r="K11" s="266"/>
      <c r="L11" s="67"/>
      <c r="M11" s="67"/>
      <c r="N11" s="67"/>
      <c r="O11" s="67"/>
      <c r="P11" s="67"/>
      <c r="Q11" s="67"/>
      <c r="R11" s="67"/>
      <c r="S11" s="206"/>
      <c r="T11" s="67"/>
      <c r="U11" s="7"/>
      <c r="V11" s="198"/>
      <c r="W11" s="7"/>
      <c r="X11" s="198"/>
      <c r="Y11" s="7"/>
      <c r="Z11" s="7"/>
      <c r="AA11" s="7"/>
      <c r="AB11" s="7"/>
      <c r="AC11" s="7"/>
      <c r="AD11" s="7"/>
      <c r="AE11" s="7"/>
      <c r="AF11" s="7"/>
      <c r="AG11" s="7"/>
      <c r="AH11" s="1"/>
      <c r="AI11" s="1"/>
      <c r="AJ11" s="1"/>
      <c r="AK11" s="1"/>
      <c r="AL11" s="1"/>
      <c r="AM11" s="1"/>
    </row>
    <row r="12" spans="1:39" s="208" customFormat="1" ht="20.100000000000001" customHeight="1" x14ac:dyDescent="0.25">
      <c r="A12" s="205"/>
      <c r="B12" s="200"/>
      <c r="C12" s="201"/>
      <c r="D12" s="201"/>
      <c r="E12" s="201"/>
      <c r="F12" s="14"/>
      <c r="G12" s="201"/>
      <c r="H12" s="201"/>
      <c r="I12" s="201"/>
      <c r="J12" s="201"/>
      <c r="K12" s="266"/>
      <c r="L12" s="67"/>
      <c r="M12" s="67"/>
      <c r="N12" s="67"/>
      <c r="O12" s="67"/>
      <c r="P12" s="67"/>
      <c r="Q12" s="67"/>
      <c r="R12" s="67"/>
      <c r="S12" s="206"/>
      <c r="T12" s="67"/>
      <c r="U12" s="7"/>
      <c r="V12" s="198"/>
      <c r="W12" s="7"/>
      <c r="X12" s="198"/>
      <c r="Y12" s="7"/>
      <c r="Z12" s="7"/>
      <c r="AA12" s="7"/>
      <c r="AB12" s="7"/>
      <c r="AC12" s="7"/>
      <c r="AD12" s="7"/>
      <c r="AE12" s="7"/>
      <c r="AF12" s="7"/>
      <c r="AG12" s="7"/>
      <c r="AH12" s="1"/>
      <c r="AI12" s="1"/>
      <c r="AJ12" s="1"/>
      <c r="AK12" s="1"/>
      <c r="AL12" s="1"/>
      <c r="AM12" s="1"/>
    </row>
    <row r="13" spans="1:39" s="208" customFormat="1" ht="20.100000000000001" customHeight="1" x14ac:dyDescent="0.25">
      <c r="A13" s="205"/>
      <c r="B13" s="200"/>
      <c r="C13" s="201"/>
      <c r="D13" s="201"/>
      <c r="E13" s="201"/>
      <c r="F13" s="14"/>
      <c r="G13" s="201"/>
      <c r="H13" s="201"/>
      <c r="I13" s="201"/>
      <c r="J13" s="201"/>
      <c r="K13" s="266"/>
      <c r="L13" s="67"/>
      <c r="M13" s="67"/>
      <c r="N13" s="67"/>
      <c r="O13" s="67"/>
      <c r="P13" s="67"/>
      <c r="Q13" s="67"/>
      <c r="R13" s="67"/>
      <c r="S13" s="206"/>
      <c r="T13" s="112"/>
      <c r="U13" s="7"/>
      <c r="V13" s="198"/>
      <c r="W13" s="7"/>
      <c r="X13" s="198"/>
      <c r="Y13" s="7"/>
      <c r="Z13" s="7"/>
      <c r="AA13" s="7"/>
      <c r="AB13" s="7"/>
      <c r="AC13" s="7"/>
      <c r="AD13" s="7"/>
      <c r="AE13" s="7"/>
      <c r="AF13" s="7"/>
      <c r="AG13" s="7"/>
      <c r="AH13" s="1"/>
      <c r="AI13" s="1"/>
      <c r="AJ13" s="1"/>
      <c r="AK13" s="1"/>
      <c r="AL13" s="1"/>
      <c r="AM13" s="1"/>
    </row>
    <row r="14" spans="1:39" s="208" customFormat="1" ht="18.75" customHeight="1" x14ac:dyDescent="0.25">
      <c r="A14" s="205"/>
      <c r="B14" s="200"/>
      <c r="C14" s="201"/>
      <c r="D14" s="201"/>
      <c r="E14" s="201"/>
      <c r="F14" s="201"/>
      <c r="G14" s="201"/>
      <c r="H14" s="201"/>
      <c r="I14" s="201"/>
      <c r="J14" s="201"/>
      <c r="K14" s="266"/>
      <c r="L14" s="67"/>
      <c r="M14" s="67"/>
      <c r="N14" s="67"/>
      <c r="O14" s="67"/>
      <c r="P14" s="67"/>
      <c r="Q14" s="67"/>
      <c r="R14" s="67"/>
      <c r="S14" s="206"/>
      <c r="T14" s="112"/>
      <c r="U14" s="7"/>
      <c r="V14" s="198"/>
      <c r="W14" s="7"/>
      <c r="X14" s="198"/>
      <c r="Y14" s="7"/>
      <c r="Z14" s="7"/>
      <c r="AA14" s="198"/>
      <c r="AB14" s="7"/>
      <c r="AC14" s="7"/>
      <c r="AD14" s="7"/>
      <c r="AE14" s="7"/>
      <c r="AF14" s="7"/>
      <c r="AG14" s="7"/>
      <c r="AH14" s="1"/>
      <c r="AI14" s="1"/>
      <c r="AJ14" s="1"/>
      <c r="AK14" s="1"/>
      <c r="AL14" s="1"/>
      <c r="AM14" s="1"/>
    </row>
    <row r="15" spans="1:39" s="208" customFormat="1" ht="39" customHeight="1" x14ac:dyDescent="0.25">
      <c r="A15" s="205"/>
      <c r="B15" s="200"/>
      <c r="C15" s="201"/>
      <c r="D15" s="201"/>
      <c r="E15" s="201"/>
      <c r="F15" s="201"/>
      <c r="G15" s="201"/>
      <c r="H15" s="201"/>
      <c r="I15" s="201"/>
      <c r="J15" s="201"/>
      <c r="K15" s="266"/>
      <c r="L15" s="17"/>
      <c r="M15" s="67"/>
      <c r="N15" s="38"/>
      <c r="O15" s="38"/>
      <c r="P15" s="67"/>
      <c r="Q15" s="67"/>
      <c r="R15" s="67"/>
      <c r="S15" s="206"/>
      <c r="T15" s="38"/>
      <c r="U15" s="7"/>
      <c r="V15" s="8"/>
      <c r="W15" s="198"/>
      <c r="X15" s="198"/>
      <c r="Y15" s="198"/>
      <c r="Z15" s="198"/>
      <c r="AA15" s="198"/>
      <c r="AB15" s="198"/>
      <c r="AC15" s="198"/>
      <c r="AD15" s="198"/>
      <c r="AE15" s="7"/>
      <c r="AF15" s="7"/>
      <c r="AG15" s="7"/>
      <c r="AH15" s="1"/>
      <c r="AI15" s="1"/>
      <c r="AJ15" s="1"/>
      <c r="AK15" s="1"/>
      <c r="AL15" s="1"/>
      <c r="AM15" s="1"/>
    </row>
    <row r="16" spans="1:39" s="208" customFormat="1" ht="51" customHeight="1" thickBot="1" x14ac:dyDescent="0.3">
      <c r="A16" s="205"/>
      <c r="B16" s="200"/>
      <c r="C16" s="201"/>
      <c r="D16" s="201"/>
      <c r="E16" s="201"/>
      <c r="F16" s="201"/>
      <c r="G16" s="201"/>
      <c r="H16" s="201"/>
      <c r="I16" s="304"/>
      <c r="J16" s="304"/>
      <c r="K16" s="268"/>
      <c r="L16" s="11"/>
      <c r="M16" s="67"/>
      <c r="N16" s="217"/>
      <c r="O16" s="38"/>
      <c r="P16" s="67"/>
      <c r="Q16" s="67"/>
      <c r="R16" s="67"/>
      <c r="S16" s="206"/>
      <c r="T16" s="38"/>
      <c r="U16" s="7"/>
      <c r="V16" s="198"/>
      <c r="W16" s="7"/>
      <c r="X16" s="198"/>
      <c r="Y16" s="7"/>
      <c r="Z16" s="7"/>
      <c r="AA16" s="198"/>
      <c r="AB16" s="7"/>
      <c r="AC16" s="7"/>
      <c r="AD16" s="7"/>
      <c r="AE16" s="7"/>
      <c r="AF16" s="7"/>
      <c r="AG16" s="7"/>
      <c r="AH16" s="1"/>
      <c r="AI16" s="1"/>
      <c r="AJ16" s="1"/>
      <c r="AK16" s="1"/>
      <c r="AL16" s="1"/>
      <c r="AM16" s="1"/>
    </row>
    <row r="17" spans="1:39" s="208" customFormat="1" ht="20.100000000000001" customHeight="1" x14ac:dyDescent="0.25">
      <c r="A17" s="205"/>
      <c r="B17" s="200"/>
      <c r="C17" s="201"/>
      <c r="D17" s="201"/>
      <c r="E17" s="201"/>
      <c r="F17" s="38"/>
      <c r="G17" s="38"/>
      <c r="H17" s="38"/>
      <c r="I17" s="38"/>
      <c r="J17" s="38"/>
      <c r="K17" s="269"/>
      <c r="L17" s="201"/>
      <c r="M17" s="201"/>
      <c r="N17" s="67"/>
      <c r="O17" s="67"/>
      <c r="P17" s="67"/>
      <c r="Q17" s="67"/>
      <c r="R17" s="67"/>
      <c r="S17" s="206"/>
      <c r="T17" s="112"/>
      <c r="U17" s="7"/>
      <c r="V17" s="198"/>
      <c r="W17" s="7"/>
      <c r="X17" s="198"/>
      <c r="Y17" s="7"/>
      <c r="Z17" s="7"/>
      <c r="AA17" s="7"/>
      <c r="AB17" s="7"/>
      <c r="AC17" s="7"/>
      <c r="AD17" s="7"/>
      <c r="AE17" s="7"/>
      <c r="AF17" s="7"/>
      <c r="AG17" s="7"/>
      <c r="AH17" s="1"/>
      <c r="AI17" s="1"/>
      <c r="AJ17" s="1"/>
      <c r="AK17" s="1"/>
      <c r="AL17" s="1"/>
      <c r="AM17" s="1"/>
    </row>
    <row r="18" spans="1:39" s="208" customFormat="1" ht="39.75" customHeight="1" x14ac:dyDescent="0.25">
      <c r="A18" s="205"/>
      <c r="B18" s="51"/>
      <c r="C18" s="13"/>
      <c r="D18" s="13"/>
      <c r="E18" s="13"/>
      <c r="F18" s="67"/>
      <c r="G18" s="67"/>
      <c r="H18" s="67"/>
      <c r="I18" s="67"/>
      <c r="J18" s="67"/>
      <c r="K18" s="270"/>
      <c r="L18" s="13"/>
      <c r="M18" s="13"/>
      <c r="N18" s="38"/>
      <c r="O18" s="38"/>
      <c r="P18" s="38"/>
      <c r="Q18" s="38"/>
      <c r="R18" s="38"/>
      <c r="S18" s="69"/>
      <c r="T18" s="38"/>
      <c r="U18" s="7"/>
      <c r="V18" s="218"/>
      <c r="W18" s="218"/>
      <c r="X18" s="218"/>
      <c r="Y18" s="218"/>
      <c r="Z18" s="218"/>
      <c r="AA18" s="218"/>
      <c r="AB18" s="218"/>
      <c r="AC18" s="218"/>
      <c r="AD18" s="218"/>
      <c r="AE18" s="7"/>
      <c r="AF18" s="7"/>
      <c r="AG18" s="7"/>
      <c r="AH18" s="1"/>
      <c r="AI18" s="1"/>
      <c r="AJ18" s="1"/>
      <c r="AK18" s="1"/>
      <c r="AL18" s="1"/>
      <c r="AM18" s="1"/>
    </row>
    <row r="19" spans="1:39" s="208" customFormat="1" ht="37.5" customHeight="1" x14ac:dyDescent="0.25">
      <c r="A19" s="205"/>
      <c r="B19" s="51"/>
      <c r="C19" s="13"/>
      <c r="D19" s="13"/>
      <c r="E19" s="13"/>
      <c r="F19" s="67"/>
      <c r="G19" s="67"/>
      <c r="H19" s="67"/>
      <c r="I19" s="67"/>
      <c r="J19" s="67"/>
      <c r="K19" s="270"/>
      <c r="L19" s="13"/>
      <c r="M19" s="13"/>
      <c r="N19" s="38"/>
      <c r="O19" s="38"/>
      <c r="P19" s="38"/>
      <c r="Q19" s="38"/>
      <c r="R19" s="38"/>
      <c r="S19" s="69"/>
      <c r="T19" s="38"/>
      <c r="U19" s="7"/>
      <c r="V19" s="218"/>
      <c r="W19" s="218"/>
      <c r="X19" s="218"/>
      <c r="Y19" s="218"/>
      <c r="Z19" s="218"/>
      <c r="AA19" s="218"/>
      <c r="AB19" s="218"/>
      <c r="AC19" s="218"/>
      <c r="AD19" s="218"/>
      <c r="AE19" s="7"/>
      <c r="AF19" s="7"/>
      <c r="AG19" s="7"/>
      <c r="AH19" s="1"/>
      <c r="AI19" s="1"/>
      <c r="AJ19" s="1"/>
      <c r="AK19" s="1"/>
      <c r="AL19" s="1"/>
      <c r="AM19" s="1"/>
    </row>
    <row r="20" spans="1:39" s="208" customFormat="1" ht="39.75" customHeight="1" x14ac:dyDescent="0.25">
      <c r="A20" s="205"/>
      <c r="B20" s="52"/>
      <c r="C20" s="38"/>
      <c r="D20" s="38"/>
      <c r="E20" s="38"/>
      <c r="F20" s="67"/>
      <c r="G20" s="67"/>
      <c r="H20" s="67"/>
      <c r="I20" s="67"/>
      <c r="J20" s="67"/>
      <c r="K20" s="270"/>
      <c r="L20" s="38"/>
      <c r="M20" s="38"/>
      <c r="N20" s="38"/>
      <c r="O20" s="38"/>
      <c r="P20" s="38"/>
      <c r="Q20" s="38"/>
      <c r="R20" s="38"/>
      <c r="S20" s="69"/>
      <c r="T20" s="38"/>
      <c r="U20" s="7"/>
      <c r="V20" s="198"/>
      <c r="W20" s="7"/>
      <c r="X20" s="7"/>
      <c r="Y20" s="7"/>
      <c r="Z20" s="198"/>
      <c r="AA20" s="198"/>
      <c r="AB20" s="198"/>
      <c r="AC20" s="7"/>
      <c r="AD20" s="7"/>
      <c r="AE20" s="7"/>
      <c r="AF20" s="7"/>
      <c r="AG20" s="7"/>
      <c r="AH20" s="1"/>
      <c r="AI20" s="1"/>
      <c r="AJ20" s="1"/>
      <c r="AK20" s="1"/>
      <c r="AL20" s="1"/>
      <c r="AM20" s="1"/>
    </row>
    <row r="21" spans="1:39" s="208" customFormat="1" ht="39.75" customHeight="1" x14ac:dyDescent="0.25">
      <c r="A21" s="205"/>
      <c r="B21" s="52"/>
      <c r="C21" s="38"/>
      <c r="D21" s="38"/>
      <c r="E21" s="38"/>
      <c r="F21" s="38"/>
      <c r="G21" s="38"/>
      <c r="H21" s="38"/>
      <c r="I21" s="38"/>
      <c r="J21" s="38"/>
      <c r="K21" s="269"/>
      <c r="L21" s="13"/>
      <c r="M21" s="13"/>
      <c r="N21" s="38"/>
      <c r="O21" s="38"/>
      <c r="P21" s="38"/>
      <c r="Q21" s="38"/>
      <c r="R21" s="38"/>
      <c r="S21" s="15"/>
      <c r="T21" s="38"/>
      <c r="U21" s="7"/>
      <c r="V21" s="219"/>
      <c r="W21" s="219"/>
      <c r="X21" s="219"/>
      <c r="Y21" s="219"/>
      <c r="Z21" s="219"/>
      <c r="AA21" s="219"/>
      <c r="AB21" s="220"/>
      <c r="AC21" s="220"/>
      <c r="AD21" s="220"/>
      <c r="AE21" s="7"/>
      <c r="AF21" s="7"/>
      <c r="AG21" s="7"/>
      <c r="AH21" s="1"/>
      <c r="AI21" s="1"/>
      <c r="AJ21" s="1"/>
      <c r="AK21" s="1"/>
      <c r="AL21" s="1"/>
      <c r="AM21" s="1"/>
    </row>
    <row r="22" spans="1:39" s="208" customFormat="1" ht="39" customHeight="1" x14ac:dyDescent="0.25">
      <c r="A22" s="81"/>
      <c r="B22" s="53"/>
      <c r="C22" s="21"/>
      <c r="D22" s="21"/>
      <c r="E22" s="21"/>
      <c r="F22" s="21"/>
      <c r="G22" s="21"/>
      <c r="H22" s="21"/>
      <c r="I22" s="21"/>
      <c r="J22" s="21"/>
      <c r="K22" s="271"/>
      <c r="L22" s="21"/>
      <c r="M22" s="21"/>
      <c r="N22" s="38"/>
      <c r="O22" s="38"/>
      <c r="P22" s="21"/>
      <c r="Q22" s="21"/>
      <c r="R22" s="21"/>
      <c r="S22" s="15"/>
      <c r="T22" s="38"/>
      <c r="U22" s="7"/>
      <c r="V22" s="198"/>
      <c r="W22" s="7"/>
      <c r="X22" s="7"/>
      <c r="Y22" s="7"/>
      <c r="Z22" s="7"/>
      <c r="AA22" s="198"/>
      <c r="AB22" s="198"/>
      <c r="AC22" s="7"/>
      <c r="AD22" s="7"/>
      <c r="AE22" s="7"/>
      <c r="AF22" s="7"/>
      <c r="AG22" s="7"/>
      <c r="AH22" s="1"/>
      <c r="AI22" s="1"/>
      <c r="AJ22" s="1"/>
      <c r="AK22" s="1"/>
      <c r="AL22" s="1"/>
      <c r="AM22" s="1"/>
    </row>
    <row r="23" spans="1:39" s="208" customFormat="1" ht="34.5" customHeight="1" x14ac:dyDescent="0.25">
      <c r="A23" s="82"/>
      <c r="B23" s="54"/>
      <c r="C23" s="32"/>
      <c r="D23" s="32"/>
      <c r="E23" s="32"/>
      <c r="F23" s="32"/>
      <c r="G23" s="32"/>
      <c r="H23" s="32"/>
      <c r="I23" s="32"/>
      <c r="J23" s="32"/>
      <c r="K23" s="272"/>
      <c r="L23" s="32"/>
      <c r="M23" s="32"/>
      <c r="N23" s="32"/>
      <c r="O23" s="32"/>
      <c r="P23" s="38"/>
      <c r="Q23" s="38"/>
      <c r="R23" s="38"/>
      <c r="S23" s="15"/>
      <c r="T23" s="38"/>
      <c r="U23" s="7"/>
      <c r="V23" s="7"/>
      <c r="W23" s="7"/>
      <c r="X23" s="7"/>
      <c r="Y23" s="7"/>
      <c r="Z23" s="221"/>
      <c r="AA23" s="221"/>
      <c r="AB23" s="221"/>
      <c r="AC23" s="7"/>
      <c r="AD23" s="7"/>
      <c r="AE23" s="7"/>
      <c r="AF23" s="7"/>
      <c r="AG23" s="7"/>
      <c r="AH23" s="1"/>
      <c r="AI23" s="1"/>
      <c r="AJ23" s="1"/>
      <c r="AK23" s="1"/>
      <c r="AL23" s="1"/>
      <c r="AM23" s="1"/>
    </row>
    <row r="24" spans="1:39" s="208" customFormat="1" ht="30.75" customHeight="1" x14ac:dyDescent="0.25">
      <c r="A24" s="205"/>
      <c r="B24" s="52"/>
      <c r="C24" s="38"/>
      <c r="D24" s="38"/>
      <c r="E24" s="38"/>
      <c r="F24" s="38"/>
      <c r="G24" s="38"/>
      <c r="H24" s="38"/>
      <c r="I24" s="38"/>
      <c r="J24" s="38"/>
      <c r="K24" s="269"/>
      <c r="L24" s="38"/>
      <c r="M24" s="38"/>
      <c r="N24" s="38"/>
      <c r="O24" s="32"/>
      <c r="P24" s="38"/>
      <c r="Q24" s="38"/>
      <c r="R24" s="38"/>
      <c r="S24" s="38"/>
      <c r="T24" s="38"/>
      <c r="U24" s="11"/>
      <c r="V24" s="178"/>
      <c r="W24" s="178"/>
      <c r="X24" s="178"/>
      <c r="Y24" s="178"/>
      <c r="Z24" s="178"/>
      <c r="AA24" s="178"/>
      <c r="AB24" s="178"/>
      <c r="AC24" s="10"/>
      <c r="AD24" s="222"/>
      <c r="AE24" s="7"/>
      <c r="AF24" s="7"/>
      <c r="AG24" s="7"/>
      <c r="AH24" s="1"/>
      <c r="AI24" s="1"/>
      <c r="AJ24" s="1"/>
      <c r="AK24" s="1"/>
      <c r="AL24" s="1"/>
      <c r="AM24" s="1"/>
    </row>
    <row r="25" spans="1:39" ht="20.100000000000001" customHeight="1" x14ac:dyDescent="0.25">
      <c r="A25" s="83"/>
      <c r="U25" s="7"/>
      <c r="V25" s="11"/>
      <c r="W25" s="7"/>
      <c r="X25" s="7"/>
      <c r="Y25" s="7"/>
      <c r="Z25" s="12"/>
      <c r="AA25" s="12"/>
      <c r="AB25" s="12"/>
      <c r="AC25" s="7"/>
      <c r="AD25" s="7"/>
      <c r="AE25" s="7"/>
      <c r="AF25" s="7"/>
      <c r="AG25" s="7"/>
      <c r="AL25" s="1"/>
      <c r="AM25" s="1"/>
    </row>
    <row r="26" spans="1:39" ht="20.100000000000001" customHeight="1" x14ac:dyDescent="0.25">
      <c r="A26" s="83"/>
      <c r="B26" s="3"/>
      <c r="C26" s="3"/>
      <c r="D26" s="3"/>
      <c r="E26" s="3"/>
      <c r="F26" s="3"/>
      <c r="G26" s="3"/>
      <c r="H26" s="3"/>
      <c r="I26" s="3"/>
      <c r="J26" s="3"/>
      <c r="K26" s="274"/>
      <c r="L26" s="3"/>
      <c r="M26" s="3"/>
      <c r="N26" s="3"/>
      <c r="U26" s="7"/>
      <c r="V26" s="11"/>
      <c r="W26" s="7"/>
      <c r="X26" s="7"/>
      <c r="Y26" s="7"/>
      <c r="Z26" s="9"/>
      <c r="AA26" s="9"/>
      <c r="AB26" s="9"/>
      <c r="AC26" s="7"/>
      <c r="AD26" s="9"/>
      <c r="AE26" s="7"/>
      <c r="AF26" s="7"/>
      <c r="AG26" s="7"/>
      <c r="AL26" s="1"/>
      <c r="AM26" s="1"/>
    </row>
    <row r="27" spans="1:39" ht="20.100000000000001" customHeight="1" x14ac:dyDescent="0.25">
      <c r="A27" s="84"/>
      <c r="B27" s="39"/>
      <c r="C27" s="3"/>
      <c r="D27" s="3"/>
      <c r="E27" s="3"/>
      <c r="F27" s="3"/>
      <c r="G27" s="3"/>
      <c r="H27" s="3"/>
      <c r="I27" s="3"/>
      <c r="J27" s="3"/>
      <c r="K27" s="274"/>
      <c r="L27" s="3"/>
      <c r="M27" s="3"/>
      <c r="N27" s="3"/>
      <c r="U27" s="7"/>
      <c r="V27" s="11"/>
      <c r="W27" s="7"/>
      <c r="X27" s="7"/>
      <c r="Y27" s="7"/>
      <c r="Z27" s="11"/>
      <c r="AA27" s="11"/>
      <c r="AB27" s="11"/>
      <c r="AC27" s="11"/>
      <c r="AD27" s="11"/>
      <c r="AE27" s="7"/>
      <c r="AF27" s="7"/>
      <c r="AG27" s="7"/>
      <c r="AL27" s="1"/>
      <c r="AM27" s="1"/>
    </row>
    <row r="28" spans="1:39" ht="20.100000000000001" customHeight="1" x14ac:dyDescent="0.25">
      <c r="A28" s="85"/>
      <c r="B28" s="40"/>
      <c r="C28" s="3"/>
      <c r="D28" s="3"/>
      <c r="E28" s="3"/>
      <c r="F28" s="3"/>
      <c r="G28" s="3"/>
      <c r="H28" s="3"/>
      <c r="I28" s="3"/>
      <c r="J28" s="3"/>
      <c r="K28" s="274"/>
      <c r="L28" s="3"/>
      <c r="M28" s="3"/>
      <c r="N28" s="3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L28" s="1"/>
      <c r="AM28" s="1"/>
    </row>
    <row r="29" spans="1:39" ht="20.100000000000001" customHeight="1" x14ac:dyDescent="0.25">
      <c r="A29" s="85"/>
      <c r="B29" s="40"/>
      <c r="C29" s="3"/>
      <c r="D29" s="3"/>
      <c r="E29" s="3"/>
      <c r="F29" s="3"/>
      <c r="G29" s="3"/>
      <c r="H29" s="3"/>
      <c r="I29" s="3"/>
      <c r="J29" s="3"/>
      <c r="K29" s="274"/>
      <c r="L29" s="3"/>
      <c r="M29" s="3"/>
      <c r="N29" s="3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L29" s="1"/>
      <c r="AM29" s="1"/>
    </row>
    <row r="30" spans="1:39" ht="20.100000000000001" customHeight="1" x14ac:dyDescent="0.25">
      <c r="A30" s="85"/>
      <c r="B30" s="40"/>
      <c r="C30" s="3"/>
      <c r="D30" s="3"/>
      <c r="E30" s="3"/>
      <c r="F30" s="3"/>
      <c r="G30" s="3"/>
      <c r="H30" s="3"/>
      <c r="I30" s="3"/>
      <c r="J30" s="3"/>
      <c r="K30" s="274"/>
      <c r="L30" s="3"/>
      <c r="M30" s="3"/>
      <c r="N30" s="3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L30" s="1"/>
      <c r="AM30" s="1"/>
    </row>
    <row r="31" spans="1:39" ht="20.100000000000001" customHeight="1" x14ac:dyDescent="0.25">
      <c r="A31" s="85"/>
      <c r="B31" s="40"/>
      <c r="C31" s="3"/>
      <c r="D31" s="3"/>
      <c r="E31" s="3"/>
      <c r="F31" s="3"/>
      <c r="G31" s="3"/>
      <c r="H31" s="3"/>
      <c r="I31" s="3"/>
      <c r="J31" s="3"/>
      <c r="K31" s="274"/>
      <c r="L31" s="3"/>
      <c r="M31" s="3"/>
      <c r="N31" s="3"/>
    </row>
    <row r="32" spans="1:39" ht="20.100000000000001" customHeight="1" x14ac:dyDescent="0.25">
      <c r="A32" s="85"/>
      <c r="B32" s="40"/>
      <c r="C32" s="3"/>
      <c r="D32" s="3"/>
      <c r="E32" s="3"/>
      <c r="F32" s="3"/>
      <c r="G32" s="3"/>
      <c r="H32" s="3"/>
      <c r="I32" s="3"/>
      <c r="J32" s="3"/>
      <c r="K32" s="274"/>
      <c r="L32" s="3"/>
      <c r="M32" s="3"/>
      <c r="N32" s="3"/>
    </row>
    <row r="33" spans="1:14" ht="20.100000000000001" customHeight="1" x14ac:dyDescent="0.25">
      <c r="A33" s="86"/>
      <c r="B33" s="3"/>
      <c r="C33" s="3"/>
      <c r="D33" s="3"/>
      <c r="E33" s="3"/>
      <c r="F33" s="3"/>
      <c r="G33" s="3"/>
      <c r="H33" s="3"/>
      <c r="I33" s="3"/>
      <c r="J33" s="3"/>
      <c r="K33" s="274"/>
      <c r="L33" s="3"/>
      <c r="M33" s="3"/>
      <c r="N33" s="3"/>
    </row>
    <row r="34" spans="1:14" ht="20.100000000000001" customHeight="1" x14ac:dyDescent="0.25">
      <c r="A34" s="86"/>
      <c r="B34" s="3"/>
      <c r="C34" s="3"/>
      <c r="D34" s="3"/>
      <c r="E34" s="3"/>
      <c r="F34" s="3"/>
      <c r="G34" s="3"/>
      <c r="H34" s="3"/>
      <c r="I34" s="3"/>
      <c r="J34" s="3"/>
      <c r="K34" s="274"/>
      <c r="L34" s="3"/>
      <c r="M34" s="3"/>
      <c r="N34" s="3"/>
    </row>
    <row r="35" spans="1:14" ht="20.100000000000001" customHeight="1" x14ac:dyDescent="0.25">
      <c r="A35" s="86"/>
      <c r="B35" s="3"/>
      <c r="C35" s="3"/>
      <c r="D35" s="3"/>
      <c r="E35" s="3"/>
      <c r="F35" s="3"/>
      <c r="G35" s="3"/>
      <c r="H35" s="3"/>
      <c r="I35" s="3"/>
      <c r="J35" s="3"/>
      <c r="K35" s="274"/>
      <c r="L35" s="3"/>
      <c r="M35" s="3"/>
      <c r="N35" s="3"/>
    </row>
    <row r="36" spans="1:14" ht="20.100000000000001" customHeight="1" thickBot="1" x14ac:dyDescent="0.3">
      <c r="A36" s="87"/>
    </row>
    <row r="37" spans="1:14" ht="20.100000000000001" customHeight="1" x14ac:dyDescent="0.25">
      <c r="A37" s="86"/>
    </row>
    <row r="38" spans="1:14" ht="20.100000000000001" customHeight="1" x14ac:dyDescent="0.25">
      <c r="A38" s="86"/>
    </row>
    <row r="39" spans="1:14" x14ac:dyDescent="0.25">
      <c r="A39" s="86"/>
    </row>
    <row r="40" spans="1:14" ht="15.75" thickBot="1" x14ac:dyDescent="0.3">
      <c r="A40" s="87"/>
    </row>
    <row r="41" spans="1:14" x14ac:dyDescent="0.25">
      <c r="A41" s="88"/>
    </row>
  </sheetData>
  <mergeCells count="23">
    <mergeCell ref="A1:A3"/>
    <mergeCell ref="B1:B3"/>
    <mergeCell ref="E2:E3"/>
    <mergeCell ref="F2:F3"/>
    <mergeCell ref="G2:G3"/>
    <mergeCell ref="C1:K1"/>
    <mergeCell ref="C2:C3"/>
    <mergeCell ref="H2:H3"/>
    <mergeCell ref="K2:K3"/>
    <mergeCell ref="D2:D3"/>
    <mergeCell ref="I2:I3"/>
    <mergeCell ref="J2:J3"/>
    <mergeCell ref="T2:T3"/>
    <mergeCell ref="S2:S3"/>
    <mergeCell ref="L1:N1"/>
    <mergeCell ref="O1:R1"/>
    <mergeCell ref="M2:M3"/>
    <mergeCell ref="N2:N3"/>
    <mergeCell ref="O2:O3"/>
    <mergeCell ref="P2:P3"/>
    <mergeCell ref="Q2:Q3"/>
    <mergeCell ref="R2:R3"/>
    <mergeCell ref="L2:L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workbookViewId="0">
      <pane ySplit="1" topLeftCell="A2" activePane="bottomLeft" state="frozen"/>
      <selection pane="bottomLeft" activeCell="E23" sqref="E23"/>
    </sheetView>
  </sheetViews>
  <sheetFormatPr defaultColWidth="9.140625" defaultRowHeight="15" x14ac:dyDescent="0.25"/>
  <cols>
    <col min="1" max="1" width="9.140625" style="183"/>
    <col min="2" max="4" width="11.7109375" bestFit="1" customWidth="1"/>
    <col min="5" max="13" width="12.140625" bestFit="1" customWidth="1"/>
    <col min="14" max="16" width="11.28515625" bestFit="1" customWidth="1"/>
    <col min="17" max="24" width="12.140625" bestFit="1" customWidth="1"/>
    <col min="25" max="25" width="14.5703125" bestFit="1" customWidth="1"/>
    <col min="26" max="26" width="28.28515625" bestFit="1" customWidth="1"/>
    <col min="27" max="27" width="59.42578125" customWidth="1"/>
  </cols>
  <sheetData>
    <row r="1" spans="1:27" s="99" customFormat="1" x14ac:dyDescent="0.25">
      <c r="A1" s="210" t="s">
        <v>4</v>
      </c>
      <c r="B1" s="242" t="s">
        <v>127</v>
      </c>
      <c r="C1" s="242" t="s">
        <v>128</v>
      </c>
      <c r="D1" s="242" t="s">
        <v>129</v>
      </c>
      <c r="E1" s="242" t="s">
        <v>130</v>
      </c>
      <c r="F1" s="242" t="s">
        <v>93</v>
      </c>
      <c r="G1" s="99" t="s">
        <v>94</v>
      </c>
      <c r="H1" s="99" t="s">
        <v>95</v>
      </c>
      <c r="I1" s="99" t="s">
        <v>96</v>
      </c>
      <c r="J1" s="99" t="s">
        <v>97</v>
      </c>
      <c r="K1" s="99" t="s">
        <v>98</v>
      </c>
      <c r="L1" s="99" t="s">
        <v>99</v>
      </c>
      <c r="M1" s="99" t="s">
        <v>100</v>
      </c>
      <c r="N1" s="242" t="s">
        <v>136</v>
      </c>
      <c r="O1" s="242" t="s">
        <v>135</v>
      </c>
      <c r="P1" s="242" t="s">
        <v>134</v>
      </c>
      <c r="Q1" s="242" t="s">
        <v>133</v>
      </c>
      <c r="R1" s="242" t="s">
        <v>101</v>
      </c>
      <c r="S1" s="99" t="s">
        <v>102</v>
      </c>
      <c r="T1" s="99" t="s">
        <v>103</v>
      </c>
      <c r="U1" s="99" t="s">
        <v>104</v>
      </c>
      <c r="V1" s="99" t="s">
        <v>105</v>
      </c>
      <c r="W1" s="99" t="s">
        <v>106</v>
      </c>
      <c r="X1" s="99" t="s">
        <v>107</v>
      </c>
      <c r="Y1" s="99" t="s">
        <v>108</v>
      </c>
      <c r="Z1" s="99" t="s">
        <v>109</v>
      </c>
      <c r="AA1" s="284" t="s">
        <v>111</v>
      </c>
    </row>
    <row r="2" spans="1:27" s="245" customFormat="1" ht="20.100000000000001" customHeight="1" x14ac:dyDescent="0.25">
      <c r="A2" s="243">
        <v>1</v>
      </c>
      <c r="B2" s="290" t="s">
        <v>137</v>
      </c>
      <c r="C2" s="290" t="s">
        <v>138</v>
      </c>
      <c r="D2" s="290" t="s">
        <v>139</v>
      </c>
      <c r="E2" s="291" t="s">
        <v>143</v>
      </c>
      <c r="F2" s="291" t="s">
        <v>151</v>
      </c>
      <c r="G2" s="291" t="s">
        <v>153</v>
      </c>
      <c r="H2" s="291" t="s">
        <v>155</v>
      </c>
      <c r="I2" s="291" t="s">
        <v>157</v>
      </c>
      <c r="J2" s="291" t="s">
        <v>159</v>
      </c>
      <c r="K2" s="291" t="s">
        <v>161</v>
      </c>
      <c r="L2" s="291" t="s">
        <v>163</v>
      </c>
      <c r="M2" s="293" t="s">
        <v>113</v>
      </c>
      <c r="N2" s="292" t="s">
        <v>140</v>
      </c>
      <c r="O2" s="292" t="s">
        <v>141</v>
      </c>
      <c r="P2" s="292" t="s">
        <v>142</v>
      </c>
      <c r="Q2" s="294" t="s">
        <v>144</v>
      </c>
      <c r="R2" s="291" t="s">
        <v>165</v>
      </c>
      <c r="S2" s="291" t="s">
        <v>167</v>
      </c>
      <c r="T2" s="291" t="s">
        <v>169</v>
      </c>
      <c r="U2" s="291" t="s">
        <v>171</v>
      </c>
      <c r="V2" s="291" t="s">
        <v>173</v>
      </c>
      <c r="W2" s="291" t="s">
        <v>175</v>
      </c>
      <c r="X2" s="291" t="s">
        <v>177</v>
      </c>
      <c r="Y2" s="293" t="s">
        <v>112</v>
      </c>
      <c r="Z2" s="209" t="s">
        <v>131</v>
      </c>
      <c r="AA2" s="285" t="s">
        <v>110</v>
      </c>
    </row>
    <row r="3" spans="1:27" s="245" customFormat="1" ht="20.100000000000001" customHeight="1" x14ac:dyDescent="0.25">
      <c r="A3" s="243">
        <v>2</v>
      </c>
      <c r="B3" s="290" t="s">
        <v>137</v>
      </c>
      <c r="C3" s="290" t="s">
        <v>138</v>
      </c>
      <c r="D3" s="290" t="s">
        <v>139</v>
      </c>
      <c r="E3" s="291" t="s">
        <v>143</v>
      </c>
      <c r="F3" s="291" t="s">
        <v>151</v>
      </c>
      <c r="G3" s="291" t="s">
        <v>153</v>
      </c>
      <c r="H3" s="291" t="s">
        <v>155</v>
      </c>
      <c r="I3" s="291" t="s">
        <v>157</v>
      </c>
      <c r="J3" s="291" t="s">
        <v>159</v>
      </c>
      <c r="K3" s="291" t="s">
        <v>161</v>
      </c>
      <c r="L3" s="291" t="s">
        <v>163</v>
      </c>
      <c r="M3" s="293" t="s">
        <v>113</v>
      </c>
      <c r="N3" s="292" t="s">
        <v>140</v>
      </c>
      <c r="O3" s="292" t="s">
        <v>141</v>
      </c>
      <c r="P3" s="292" t="s">
        <v>142</v>
      </c>
      <c r="Q3" s="294" t="s">
        <v>144</v>
      </c>
      <c r="R3" s="291" t="s">
        <v>165</v>
      </c>
      <c r="S3" s="291" t="s">
        <v>167</v>
      </c>
      <c r="T3" s="291" t="s">
        <v>169</v>
      </c>
      <c r="U3" s="291" t="s">
        <v>171</v>
      </c>
      <c r="V3" s="291" t="s">
        <v>173</v>
      </c>
      <c r="W3" s="291" t="s">
        <v>175</v>
      </c>
      <c r="X3" s="291" t="s">
        <v>177</v>
      </c>
      <c r="Y3" s="293" t="s">
        <v>112</v>
      </c>
      <c r="Z3" s="209" t="s">
        <v>132</v>
      </c>
      <c r="AA3" s="209" t="s">
        <v>114</v>
      </c>
    </row>
    <row r="4" spans="1:27" s="245" customFormat="1" ht="20.100000000000001" customHeight="1" x14ac:dyDescent="0.25">
      <c r="A4" s="243">
        <v>3</v>
      </c>
      <c r="B4" s="290" t="s">
        <v>137</v>
      </c>
      <c r="C4" s="290" t="s">
        <v>138</v>
      </c>
      <c r="D4" s="290" t="s">
        <v>139</v>
      </c>
      <c r="E4" s="291" t="s">
        <v>143</v>
      </c>
      <c r="F4" s="291" t="s">
        <v>152</v>
      </c>
      <c r="G4" s="291" t="s">
        <v>154</v>
      </c>
      <c r="H4" s="291" t="s">
        <v>156</v>
      </c>
      <c r="I4" s="291" t="s">
        <v>158</v>
      </c>
      <c r="J4" s="291" t="s">
        <v>160</v>
      </c>
      <c r="K4" s="291" t="s">
        <v>162</v>
      </c>
      <c r="L4" s="291" t="s">
        <v>164</v>
      </c>
      <c r="M4" s="293" t="s">
        <v>125</v>
      </c>
      <c r="N4" s="292" t="s">
        <v>140</v>
      </c>
      <c r="O4" s="292" t="s">
        <v>141</v>
      </c>
      <c r="P4" s="292" t="s">
        <v>142</v>
      </c>
      <c r="Q4" s="291" t="s">
        <v>143</v>
      </c>
      <c r="R4" s="291" t="s">
        <v>166</v>
      </c>
      <c r="S4" s="291" t="s">
        <v>168</v>
      </c>
      <c r="T4" s="291" t="s">
        <v>170</v>
      </c>
      <c r="U4" s="291" t="s">
        <v>172</v>
      </c>
      <c r="V4" s="291" t="s">
        <v>174</v>
      </c>
      <c r="W4" s="291" t="s">
        <v>176</v>
      </c>
      <c r="X4" s="291" t="s">
        <v>178</v>
      </c>
      <c r="Y4" s="293" t="s">
        <v>126</v>
      </c>
      <c r="AA4" s="245" t="s">
        <v>179</v>
      </c>
    </row>
    <row r="5" spans="1:27" s="245" customFormat="1" ht="20.100000000000001" customHeight="1" x14ac:dyDescent="0.25">
      <c r="A5" s="243">
        <v>4</v>
      </c>
      <c r="B5" s="291"/>
      <c r="C5" s="291"/>
      <c r="D5" s="291"/>
      <c r="E5" s="291"/>
      <c r="F5" s="291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7" s="245" customFormat="1" ht="20.100000000000001" customHeight="1" x14ac:dyDescent="0.25">
      <c r="A6" s="243">
        <v>5</v>
      </c>
      <c r="B6" s="291"/>
      <c r="C6" s="291"/>
      <c r="D6" s="291"/>
      <c r="E6" s="291"/>
      <c r="F6" s="291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7" s="245" customFormat="1" ht="20.100000000000001" customHeight="1" x14ac:dyDescent="0.25">
      <c r="A7" s="243">
        <v>6</v>
      </c>
      <c r="B7" s="291"/>
      <c r="C7" s="291"/>
      <c r="D7" s="291"/>
      <c r="E7" s="291"/>
      <c r="F7" s="291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7" s="245" customFormat="1" ht="20.100000000000001" customHeight="1" x14ac:dyDescent="0.25">
      <c r="A8" s="243">
        <v>7</v>
      </c>
      <c r="B8" s="291"/>
      <c r="C8" s="291"/>
      <c r="D8" s="291"/>
      <c r="E8" s="291"/>
      <c r="F8" s="291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</row>
    <row r="9" spans="1:27" s="245" customFormat="1" ht="20.100000000000001" customHeight="1" x14ac:dyDescent="0.25">
      <c r="A9" s="243">
        <v>8</v>
      </c>
      <c r="B9" s="291"/>
      <c r="C9" s="291"/>
      <c r="D9" s="291"/>
      <c r="E9" s="291"/>
      <c r="F9" s="291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</row>
    <row r="10" spans="1:27" s="245" customFormat="1" ht="20.100000000000001" customHeight="1" x14ac:dyDescent="0.25">
      <c r="A10" s="243">
        <v>9</v>
      </c>
      <c r="B10" s="291"/>
      <c r="C10" s="291"/>
      <c r="D10" s="291"/>
      <c r="E10" s="291"/>
      <c r="F10" s="291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</row>
    <row r="11" spans="1:27" s="245" customFormat="1" ht="20.100000000000001" customHeight="1" x14ac:dyDescent="0.25">
      <c r="A11" s="243">
        <v>10</v>
      </c>
      <c r="B11" s="291"/>
      <c r="C11" s="291"/>
      <c r="D11" s="291"/>
      <c r="E11" s="291"/>
      <c r="F11" s="291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7" s="245" customFormat="1" ht="20.100000000000001" customHeight="1" x14ac:dyDescent="0.25">
      <c r="A12" s="243"/>
      <c r="B12" s="6"/>
      <c r="C12" s="6"/>
      <c r="D12" s="6"/>
      <c r="E12" s="6"/>
      <c r="F12" s="6"/>
    </row>
    <row r="13" spans="1:27" s="245" customFormat="1" ht="20.100000000000001" customHeight="1" x14ac:dyDescent="0.25">
      <c r="A13" s="243"/>
      <c r="B13" s="6"/>
      <c r="C13" s="6"/>
      <c r="D13" s="6"/>
      <c r="E13" s="6"/>
      <c r="F13" s="6"/>
    </row>
    <row r="14" spans="1:27" s="245" customFormat="1" ht="20.100000000000001" customHeight="1" x14ac:dyDescent="0.25">
      <c r="A14" s="243"/>
      <c r="B14" s="6"/>
      <c r="C14" s="6"/>
      <c r="D14" s="6"/>
      <c r="E14" s="6"/>
      <c r="F14" s="6"/>
    </row>
    <row r="15" spans="1:27" s="245" customFormat="1" ht="20.100000000000001" customHeight="1" x14ac:dyDescent="0.25">
      <c r="A15" s="243"/>
      <c r="B15" s="244"/>
      <c r="C15" s="244"/>
      <c r="D15" s="244"/>
      <c r="E15" s="244"/>
      <c r="F15" s="244"/>
    </row>
    <row r="16" spans="1:27" s="245" customFormat="1" ht="20.100000000000001" customHeight="1" x14ac:dyDescent="0.25">
      <c r="A16" s="243"/>
      <c r="B16" s="244"/>
      <c r="C16" s="244"/>
      <c r="D16" s="244"/>
      <c r="E16" s="244"/>
      <c r="F16" s="244"/>
    </row>
    <row r="17" spans="1:6" s="245" customFormat="1" ht="20.100000000000001" customHeight="1" x14ac:dyDescent="0.25">
      <c r="A17" s="243"/>
      <c r="B17" s="244"/>
      <c r="C17" s="244"/>
      <c r="D17" s="244"/>
      <c r="E17" s="244"/>
      <c r="F17" s="244"/>
    </row>
    <row r="18" spans="1:6" s="245" customFormat="1" x14ac:dyDescent="0.25">
      <c r="A18" s="243"/>
      <c r="B18" s="244"/>
      <c r="C18" s="244"/>
      <c r="D18" s="244"/>
      <c r="E18" s="244"/>
      <c r="F18" s="244"/>
    </row>
    <row r="19" spans="1:6" s="245" customFormat="1" ht="27.75" customHeight="1" x14ac:dyDescent="0.25">
      <c r="A19" s="243"/>
      <c r="B19" s="244"/>
      <c r="C19" s="244"/>
      <c r="D19" s="244"/>
      <c r="E19" s="244"/>
      <c r="F19" s="244"/>
    </row>
    <row r="20" spans="1:6" s="245" customFormat="1" ht="20.100000000000001" customHeight="1" x14ac:dyDescent="0.25">
      <c r="A20" s="243"/>
      <c r="B20" s="244"/>
      <c r="C20" s="244"/>
      <c r="D20" s="244"/>
      <c r="E20" s="244"/>
      <c r="F20" s="244"/>
    </row>
    <row r="21" spans="1:6" s="245" customFormat="1" ht="20.100000000000001" customHeight="1" x14ac:dyDescent="0.25">
      <c r="A21" s="243"/>
      <c r="B21" s="244"/>
      <c r="C21" s="244"/>
      <c r="D21" s="244"/>
      <c r="E21" s="244"/>
      <c r="F21" s="244"/>
    </row>
    <row r="22" spans="1:6" s="245" customFormat="1" ht="20.100000000000001" customHeight="1" x14ac:dyDescent="0.25">
      <c r="A22" s="243"/>
      <c r="B22" s="244"/>
      <c r="C22" s="244"/>
      <c r="D22" s="244"/>
      <c r="E22" s="244"/>
      <c r="F22" s="244"/>
    </row>
    <row r="23" spans="1:6" s="245" customFormat="1" ht="20.25" customHeight="1" x14ac:dyDescent="0.25">
      <c r="A23" s="243"/>
      <c r="B23" s="244"/>
      <c r="C23" s="244"/>
      <c r="D23" s="244"/>
      <c r="E23" s="244"/>
      <c r="F23" s="244"/>
    </row>
    <row r="24" spans="1:6" s="245" customFormat="1" ht="19.5" customHeight="1" x14ac:dyDescent="0.25">
      <c r="A24" s="243"/>
      <c r="B24" s="244"/>
      <c r="C24" s="244"/>
      <c r="D24" s="244"/>
      <c r="E24" s="244"/>
      <c r="F24" s="244"/>
    </row>
    <row r="25" spans="1:6" s="245" customFormat="1" ht="21.75" customHeight="1" x14ac:dyDescent="0.25">
      <c r="A25" s="243"/>
    </row>
    <row r="26" spans="1:6" s="245" customFormat="1" x14ac:dyDescent="0.25">
      <c r="A26" s="243"/>
    </row>
    <row r="27" spans="1:6" s="245" customFormat="1" x14ac:dyDescent="0.25">
      <c r="A27" s="243"/>
    </row>
    <row r="28" spans="1:6" s="16" customFormat="1" x14ac:dyDescent="0.25">
      <c r="A28" s="246"/>
    </row>
    <row r="29" spans="1:6" s="16" customFormat="1" x14ac:dyDescent="0.25">
      <c r="A29" s="246"/>
    </row>
    <row r="30" spans="1:6" s="16" customFormat="1" x14ac:dyDescent="0.25">
      <c r="A30" s="246"/>
    </row>
    <row r="31" spans="1:6" x14ac:dyDescent="0.25">
      <c r="A31" s="182"/>
    </row>
    <row r="32" spans="1:6" x14ac:dyDescent="0.25">
      <c r="A32" s="182"/>
    </row>
    <row r="33" spans="1:1" x14ac:dyDescent="0.25">
      <c r="A33" s="182"/>
    </row>
    <row r="34" spans="1:1" x14ac:dyDescent="0.25">
      <c r="A34" s="182"/>
    </row>
    <row r="35" spans="1:1" x14ac:dyDescent="0.25">
      <c r="A35" s="182"/>
    </row>
    <row r="36" spans="1:1" x14ac:dyDescent="0.25">
      <c r="A36" s="182"/>
    </row>
    <row r="37" spans="1:1" x14ac:dyDescent="0.25">
      <c r="A37" s="182"/>
    </row>
    <row r="38" spans="1:1" x14ac:dyDescent="0.25">
      <c r="A38" s="182"/>
    </row>
    <row r="39" spans="1:1" x14ac:dyDescent="0.25">
      <c r="A39" s="182"/>
    </row>
    <row r="40" spans="1:1" x14ac:dyDescent="0.25">
      <c r="A40" s="182"/>
    </row>
    <row r="41" spans="1:1" x14ac:dyDescent="0.25">
      <c r="A41" s="182"/>
    </row>
    <row r="42" spans="1:1" x14ac:dyDescent="0.25">
      <c r="A42" s="182"/>
    </row>
    <row r="43" spans="1:1" x14ac:dyDescent="0.25">
      <c r="A43" s="182"/>
    </row>
    <row r="44" spans="1:1" x14ac:dyDescent="0.25">
      <c r="A44" s="182"/>
    </row>
    <row r="45" spans="1:1" x14ac:dyDescent="0.25">
      <c r="A45" s="182"/>
    </row>
    <row r="46" spans="1:1" x14ac:dyDescent="0.25">
      <c r="A46" s="182"/>
    </row>
    <row r="47" spans="1:1" x14ac:dyDescent="0.25">
      <c r="A47" s="182"/>
    </row>
    <row r="48" spans="1:1" x14ac:dyDescent="0.25">
      <c r="A48" s="182"/>
    </row>
    <row r="49" spans="1:1" x14ac:dyDescent="0.25">
      <c r="A49" s="182"/>
    </row>
    <row r="50" spans="1:1" x14ac:dyDescent="0.25">
      <c r="A50" s="182"/>
    </row>
    <row r="51" spans="1:1" x14ac:dyDescent="0.25">
      <c r="A51" s="182"/>
    </row>
    <row r="52" spans="1:1" x14ac:dyDescent="0.25">
      <c r="A52" s="182"/>
    </row>
    <row r="53" spans="1:1" x14ac:dyDescent="0.25">
      <c r="A53" s="182"/>
    </row>
    <row r="54" spans="1:1" x14ac:dyDescent="0.25">
      <c r="A54" s="182"/>
    </row>
    <row r="55" spans="1:1" x14ac:dyDescent="0.25">
      <c r="A55" s="182"/>
    </row>
    <row r="56" spans="1:1" x14ac:dyDescent="0.25">
      <c r="A56" s="182"/>
    </row>
    <row r="57" spans="1:1" x14ac:dyDescent="0.25">
      <c r="A57" s="182"/>
    </row>
    <row r="58" spans="1:1" x14ac:dyDescent="0.25">
      <c r="A58" s="182"/>
    </row>
    <row r="59" spans="1:1" x14ac:dyDescent="0.25">
      <c r="A59" s="182"/>
    </row>
    <row r="60" spans="1:1" x14ac:dyDescent="0.25">
      <c r="A60" s="182"/>
    </row>
    <row r="61" spans="1:1" x14ac:dyDescent="0.25">
      <c r="A61" s="182"/>
    </row>
    <row r="62" spans="1:1" x14ac:dyDescent="0.25">
      <c r="A62" s="182"/>
    </row>
    <row r="63" spans="1:1" x14ac:dyDescent="0.25">
      <c r="A63" s="182"/>
    </row>
    <row r="64" spans="1:1" x14ac:dyDescent="0.25">
      <c r="A64" s="182"/>
    </row>
    <row r="65" spans="1:1" x14ac:dyDescent="0.25">
      <c r="A65" s="182"/>
    </row>
    <row r="66" spans="1:1" x14ac:dyDescent="0.25">
      <c r="A66" s="182"/>
    </row>
    <row r="67" spans="1:1" x14ac:dyDescent="0.25">
      <c r="A67" s="182"/>
    </row>
    <row r="68" spans="1:1" x14ac:dyDescent="0.25">
      <c r="A68" s="182"/>
    </row>
    <row r="69" spans="1:1" x14ac:dyDescent="0.25">
      <c r="A69" s="182"/>
    </row>
    <row r="70" spans="1:1" x14ac:dyDescent="0.25">
      <c r="A70" s="182"/>
    </row>
    <row r="71" spans="1:1" x14ac:dyDescent="0.25">
      <c r="A71" s="182"/>
    </row>
    <row r="72" spans="1:1" x14ac:dyDescent="0.25">
      <c r="A72" s="182"/>
    </row>
    <row r="73" spans="1:1" x14ac:dyDescent="0.25">
      <c r="A73" s="182"/>
    </row>
    <row r="74" spans="1:1" x14ac:dyDescent="0.25">
      <c r="A74" s="182"/>
    </row>
    <row r="75" spans="1:1" x14ac:dyDescent="0.25">
      <c r="A75" s="182"/>
    </row>
    <row r="76" spans="1:1" x14ac:dyDescent="0.25">
      <c r="A76" s="182"/>
    </row>
    <row r="77" spans="1:1" x14ac:dyDescent="0.25">
      <c r="A77" s="182"/>
    </row>
    <row r="78" spans="1:1" x14ac:dyDescent="0.25">
      <c r="A78" s="182"/>
    </row>
    <row r="79" spans="1:1" x14ac:dyDescent="0.25">
      <c r="A79" s="182"/>
    </row>
    <row r="80" spans="1:1" x14ac:dyDescent="0.25">
      <c r="A80" s="182"/>
    </row>
    <row r="81" spans="1:1" x14ac:dyDescent="0.25">
      <c r="A81" s="182"/>
    </row>
    <row r="82" spans="1:1" x14ac:dyDescent="0.25">
      <c r="A82" s="182"/>
    </row>
    <row r="83" spans="1:1" x14ac:dyDescent="0.25">
      <c r="A83" s="182"/>
    </row>
    <row r="84" spans="1:1" x14ac:dyDescent="0.25">
      <c r="A84" s="182"/>
    </row>
    <row r="85" spans="1:1" x14ac:dyDescent="0.25">
      <c r="A85" s="182"/>
    </row>
    <row r="86" spans="1:1" x14ac:dyDescent="0.25">
      <c r="A86" s="182"/>
    </row>
    <row r="87" spans="1:1" x14ac:dyDescent="0.25">
      <c r="A87" s="182"/>
    </row>
    <row r="88" spans="1:1" x14ac:dyDescent="0.25">
      <c r="A88" s="182"/>
    </row>
    <row r="89" spans="1:1" x14ac:dyDescent="0.25">
      <c r="A89" s="182"/>
    </row>
    <row r="90" spans="1:1" x14ac:dyDescent="0.25">
      <c r="A90" s="182"/>
    </row>
    <row r="91" spans="1:1" x14ac:dyDescent="0.25">
      <c r="A91" s="182"/>
    </row>
    <row r="92" spans="1:1" x14ac:dyDescent="0.25">
      <c r="A92" s="182"/>
    </row>
    <row r="93" spans="1:1" x14ac:dyDescent="0.25">
      <c r="A93" s="182"/>
    </row>
    <row r="94" spans="1:1" x14ac:dyDescent="0.25">
      <c r="A94" s="182"/>
    </row>
    <row r="95" spans="1:1" x14ac:dyDescent="0.25">
      <c r="A95" s="182"/>
    </row>
    <row r="96" spans="1:1" x14ac:dyDescent="0.25">
      <c r="A96" s="182"/>
    </row>
    <row r="97" spans="1:1" x14ac:dyDescent="0.25">
      <c r="A97" s="182"/>
    </row>
    <row r="98" spans="1:1" x14ac:dyDescent="0.25">
      <c r="A98" s="182"/>
    </row>
    <row r="99" spans="1:1" x14ac:dyDescent="0.25">
      <c r="A99" s="182"/>
    </row>
    <row r="100" spans="1:1" x14ac:dyDescent="0.25">
      <c r="A100" s="182"/>
    </row>
    <row r="101" spans="1:1" x14ac:dyDescent="0.25">
      <c r="A101" s="182"/>
    </row>
    <row r="102" spans="1:1" x14ac:dyDescent="0.25">
      <c r="A102" s="182"/>
    </row>
    <row r="103" spans="1:1" x14ac:dyDescent="0.25">
      <c r="A103" s="182"/>
    </row>
    <row r="104" spans="1:1" x14ac:dyDescent="0.25">
      <c r="A104" s="182"/>
    </row>
    <row r="105" spans="1:1" x14ac:dyDescent="0.25">
      <c r="A105" s="182"/>
    </row>
    <row r="106" spans="1:1" x14ac:dyDescent="0.25">
      <c r="A106" s="182"/>
    </row>
    <row r="107" spans="1:1" x14ac:dyDescent="0.25">
      <c r="A107" s="182"/>
    </row>
    <row r="108" spans="1:1" x14ac:dyDescent="0.25">
      <c r="A108" s="182"/>
    </row>
    <row r="109" spans="1:1" x14ac:dyDescent="0.25">
      <c r="A109" s="182"/>
    </row>
    <row r="110" spans="1:1" x14ac:dyDescent="0.25">
      <c r="A110" s="182"/>
    </row>
    <row r="111" spans="1:1" x14ac:dyDescent="0.25">
      <c r="A111" s="182"/>
    </row>
    <row r="112" spans="1:1" x14ac:dyDescent="0.25">
      <c r="A112" s="182"/>
    </row>
    <row r="113" spans="1:1" x14ac:dyDescent="0.25">
      <c r="A113" s="182"/>
    </row>
    <row r="114" spans="1:1" x14ac:dyDescent="0.25">
      <c r="A114" s="182"/>
    </row>
    <row r="115" spans="1:1" x14ac:dyDescent="0.25">
      <c r="A115" s="182"/>
    </row>
    <row r="116" spans="1:1" x14ac:dyDescent="0.25">
      <c r="A116" s="182"/>
    </row>
    <row r="117" spans="1:1" x14ac:dyDescent="0.25">
      <c r="A117" s="182"/>
    </row>
    <row r="118" spans="1:1" x14ac:dyDescent="0.25">
      <c r="A118" s="182"/>
    </row>
    <row r="119" spans="1:1" x14ac:dyDescent="0.25">
      <c r="A119" s="182"/>
    </row>
    <row r="120" spans="1:1" x14ac:dyDescent="0.25">
      <c r="A120" s="182"/>
    </row>
    <row r="121" spans="1:1" x14ac:dyDescent="0.25">
      <c r="A121" s="182"/>
    </row>
    <row r="122" spans="1:1" x14ac:dyDescent="0.25">
      <c r="A122" s="182"/>
    </row>
    <row r="123" spans="1:1" x14ac:dyDescent="0.25">
      <c r="A123" s="182"/>
    </row>
    <row r="124" spans="1:1" x14ac:dyDescent="0.25">
      <c r="A124" s="182"/>
    </row>
    <row r="125" spans="1:1" x14ac:dyDescent="0.25">
      <c r="A125" s="182"/>
    </row>
    <row r="126" spans="1:1" x14ac:dyDescent="0.25">
      <c r="A126" s="182"/>
    </row>
    <row r="127" spans="1:1" x14ac:dyDescent="0.25">
      <c r="A127" s="182"/>
    </row>
    <row r="128" spans="1:1" x14ac:dyDescent="0.25">
      <c r="A128" s="182"/>
    </row>
    <row r="129" spans="1:1" x14ac:dyDescent="0.25">
      <c r="A129" s="182"/>
    </row>
    <row r="130" spans="1:1" x14ac:dyDescent="0.25">
      <c r="A130" s="182"/>
    </row>
    <row r="131" spans="1:1" x14ac:dyDescent="0.25">
      <c r="A131" s="182"/>
    </row>
    <row r="132" spans="1:1" x14ac:dyDescent="0.25">
      <c r="A132" s="182"/>
    </row>
    <row r="133" spans="1:1" x14ac:dyDescent="0.25">
      <c r="A133" s="182"/>
    </row>
    <row r="134" spans="1:1" x14ac:dyDescent="0.25">
      <c r="A134" s="182"/>
    </row>
    <row r="135" spans="1:1" x14ac:dyDescent="0.25">
      <c r="A135" s="182"/>
    </row>
    <row r="136" spans="1:1" x14ac:dyDescent="0.25">
      <c r="A136" s="182"/>
    </row>
    <row r="137" spans="1:1" x14ac:dyDescent="0.25">
      <c r="A137" s="182"/>
    </row>
    <row r="138" spans="1:1" x14ac:dyDescent="0.25">
      <c r="A138" s="182"/>
    </row>
    <row r="139" spans="1:1" x14ac:dyDescent="0.25">
      <c r="A139" s="182"/>
    </row>
    <row r="140" spans="1:1" x14ac:dyDescent="0.25">
      <c r="A140" s="182"/>
    </row>
    <row r="141" spans="1:1" x14ac:dyDescent="0.25">
      <c r="A141" s="182"/>
    </row>
    <row r="142" spans="1:1" x14ac:dyDescent="0.25">
      <c r="A142" s="182"/>
    </row>
    <row r="143" spans="1:1" x14ac:dyDescent="0.25">
      <c r="A143" s="182"/>
    </row>
    <row r="144" spans="1:1" x14ac:dyDescent="0.25">
      <c r="A144" s="182"/>
    </row>
    <row r="145" spans="1:1" x14ac:dyDescent="0.25">
      <c r="A145" s="182"/>
    </row>
    <row r="146" spans="1:1" x14ac:dyDescent="0.25">
      <c r="A146" s="182"/>
    </row>
    <row r="147" spans="1:1" x14ac:dyDescent="0.25">
      <c r="A147" s="182"/>
    </row>
    <row r="148" spans="1:1" x14ac:dyDescent="0.25">
      <c r="A148" s="182"/>
    </row>
    <row r="149" spans="1:1" x14ac:dyDescent="0.25">
      <c r="A149" s="182"/>
    </row>
    <row r="150" spans="1:1" x14ac:dyDescent="0.25">
      <c r="A150" s="182"/>
    </row>
    <row r="151" spans="1:1" x14ac:dyDescent="0.25">
      <c r="A151" s="182"/>
    </row>
    <row r="152" spans="1:1" x14ac:dyDescent="0.25">
      <c r="A152" s="182"/>
    </row>
    <row r="153" spans="1:1" x14ac:dyDescent="0.25">
      <c r="A153" s="182"/>
    </row>
    <row r="154" spans="1:1" x14ac:dyDescent="0.25">
      <c r="A154" s="182"/>
    </row>
    <row r="155" spans="1:1" x14ac:dyDescent="0.25">
      <c r="A155" s="182"/>
    </row>
    <row r="156" spans="1:1" x14ac:dyDescent="0.25">
      <c r="A156" s="182"/>
    </row>
    <row r="157" spans="1:1" x14ac:dyDescent="0.25">
      <c r="A157" s="182"/>
    </row>
    <row r="158" spans="1:1" x14ac:dyDescent="0.25">
      <c r="A158" s="182"/>
    </row>
    <row r="159" spans="1:1" x14ac:dyDescent="0.25">
      <c r="A159" s="182"/>
    </row>
    <row r="160" spans="1:1" x14ac:dyDescent="0.25">
      <c r="A160" s="182"/>
    </row>
    <row r="161" spans="1:1" x14ac:dyDescent="0.25">
      <c r="A161" s="182"/>
    </row>
    <row r="162" spans="1:1" x14ac:dyDescent="0.25">
      <c r="A162" s="182"/>
    </row>
    <row r="163" spans="1:1" x14ac:dyDescent="0.25">
      <c r="A163" s="182"/>
    </row>
    <row r="164" spans="1:1" x14ac:dyDescent="0.25">
      <c r="A164" s="182"/>
    </row>
    <row r="165" spans="1:1" x14ac:dyDescent="0.25">
      <c r="A165" s="182"/>
    </row>
    <row r="166" spans="1:1" x14ac:dyDescent="0.25">
      <c r="A166" s="182"/>
    </row>
    <row r="167" spans="1:1" x14ac:dyDescent="0.25">
      <c r="A167" s="182"/>
    </row>
    <row r="168" spans="1:1" x14ac:dyDescent="0.25">
      <c r="A168" s="182"/>
    </row>
    <row r="169" spans="1:1" x14ac:dyDescent="0.25">
      <c r="A169" s="182"/>
    </row>
    <row r="170" spans="1:1" x14ac:dyDescent="0.25">
      <c r="A170" s="182"/>
    </row>
    <row r="171" spans="1:1" x14ac:dyDescent="0.25">
      <c r="A171" s="182"/>
    </row>
    <row r="172" spans="1:1" x14ac:dyDescent="0.25">
      <c r="A172" s="182"/>
    </row>
    <row r="173" spans="1:1" x14ac:dyDescent="0.25">
      <c r="A173" s="182"/>
    </row>
    <row r="174" spans="1:1" x14ac:dyDescent="0.25">
      <c r="A174" s="182"/>
    </row>
    <row r="175" spans="1:1" x14ac:dyDescent="0.25">
      <c r="A175" s="182"/>
    </row>
    <row r="176" spans="1:1" x14ac:dyDescent="0.25">
      <c r="A176" s="182"/>
    </row>
    <row r="177" spans="1:1" x14ac:dyDescent="0.25">
      <c r="A177" s="182"/>
    </row>
    <row r="178" spans="1:1" x14ac:dyDescent="0.25">
      <c r="A178" s="182"/>
    </row>
    <row r="179" spans="1:1" x14ac:dyDescent="0.25">
      <c r="A179" s="182"/>
    </row>
    <row r="180" spans="1:1" x14ac:dyDescent="0.25">
      <c r="A180" s="182"/>
    </row>
    <row r="181" spans="1:1" x14ac:dyDescent="0.25">
      <c r="A181" s="182"/>
    </row>
    <row r="182" spans="1:1" x14ac:dyDescent="0.25">
      <c r="A182" s="182"/>
    </row>
    <row r="183" spans="1:1" x14ac:dyDescent="0.25">
      <c r="A183" s="182"/>
    </row>
    <row r="184" spans="1:1" x14ac:dyDescent="0.25">
      <c r="A184" s="182"/>
    </row>
    <row r="185" spans="1:1" x14ac:dyDescent="0.25">
      <c r="A185" s="182"/>
    </row>
    <row r="186" spans="1:1" x14ac:dyDescent="0.25">
      <c r="A186" s="182"/>
    </row>
    <row r="187" spans="1:1" x14ac:dyDescent="0.25">
      <c r="A187" s="182"/>
    </row>
    <row r="188" spans="1:1" x14ac:dyDescent="0.25">
      <c r="A188" s="182"/>
    </row>
    <row r="189" spans="1:1" x14ac:dyDescent="0.25">
      <c r="A189" s="182"/>
    </row>
    <row r="190" spans="1:1" x14ac:dyDescent="0.25">
      <c r="A190" s="182"/>
    </row>
    <row r="191" spans="1:1" x14ac:dyDescent="0.25">
      <c r="A191" s="182"/>
    </row>
    <row r="192" spans="1:1" x14ac:dyDescent="0.25">
      <c r="A192" s="182"/>
    </row>
    <row r="193" spans="1:1" x14ac:dyDescent="0.25">
      <c r="A193" s="182"/>
    </row>
    <row r="194" spans="1:1" x14ac:dyDescent="0.25">
      <c r="A194" s="182"/>
    </row>
    <row r="195" spans="1:1" x14ac:dyDescent="0.25">
      <c r="A195" s="182"/>
    </row>
    <row r="196" spans="1:1" x14ac:dyDescent="0.25">
      <c r="A196" s="182"/>
    </row>
    <row r="197" spans="1:1" x14ac:dyDescent="0.25">
      <c r="A197" s="182"/>
    </row>
    <row r="198" spans="1:1" x14ac:dyDescent="0.25">
      <c r="A198" s="182"/>
    </row>
    <row r="199" spans="1:1" x14ac:dyDescent="0.25">
      <c r="A199" s="182"/>
    </row>
    <row r="200" spans="1:1" x14ac:dyDescent="0.25">
      <c r="A200" s="182"/>
    </row>
    <row r="201" spans="1:1" x14ac:dyDescent="0.25">
      <c r="A201" s="182"/>
    </row>
    <row r="202" spans="1:1" x14ac:dyDescent="0.25">
      <c r="A202" s="182"/>
    </row>
    <row r="203" spans="1:1" x14ac:dyDescent="0.25">
      <c r="A203" s="182"/>
    </row>
    <row r="204" spans="1:1" x14ac:dyDescent="0.25">
      <c r="A204" s="182"/>
    </row>
    <row r="205" spans="1:1" x14ac:dyDescent="0.25">
      <c r="A205" s="182"/>
    </row>
    <row r="206" spans="1:1" x14ac:dyDescent="0.25">
      <c r="A206" s="182"/>
    </row>
    <row r="207" spans="1:1" x14ac:dyDescent="0.25">
      <c r="A207" s="182"/>
    </row>
    <row r="208" spans="1:1" x14ac:dyDescent="0.25">
      <c r="A208" s="182"/>
    </row>
    <row r="209" spans="1:1" x14ac:dyDescent="0.25">
      <c r="A209" s="182"/>
    </row>
    <row r="210" spans="1:1" x14ac:dyDescent="0.25">
      <c r="A210" s="182"/>
    </row>
    <row r="211" spans="1:1" x14ac:dyDescent="0.25">
      <c r="A211" s="182"/>
    </row>
    <row r="212" spans="1:1" x14ac:dyDescent="0.25">
      <c r="A212" s="182"/>
    </row>
    <row r="213" spans="1:1" x14ac:dyDescent="0.25">
      <c r="A213" s="182"/>
    </row>
    <row r="214" spans="1:1" x14ac:dyDescent="0.25">
      <c r="A214" s="182"/>
    </row>
    <row r="215" spans="1:1" x14ac:dyDescent="0.25">
      <c r="A215" s="182"/>
    </row>
    <row r="216" spans="1:1" x14ac:dyDescent="0.25">
      <c r="A216" s="182"/>
    </row>
    <row r="217" spans="1:1" x14ac:dyDescent="0.25">
      <c r="A217" s="182"/>
    </row>
    <row r="218" spans="1:1" x14ac:dyDescent="0.25">
      <c r="A218" s="182"/>
    </row>
    <row r="219" spans="1:1" x14ac:dyDescent="0.25">
      <c r="A219" s="182"/>
    </row>
    <row r="220" spans="1:1" x14ac:dyDescent="0.25">
      <c r="A220" s="182"/>
    </row>
    <row r="221" spans="1:1" x14ac:dyDescent="0.25">
      <c r="A221" s="182"/>
    </row>
    <row r="222" spans="1:1" x14ac:dyDescent="0.25">
      <c r="A222" s="182"/>
    </row>
    <row r="223" spans="1:1" x14ac:dyDescent="0.25">
      <c r="A223" s="182"/>
    </row>
    <row r="224" spans="1:1" x14ac:dyDescent="0.25">
      <c r="A224" s="182"/>
    </row>
    <row r="225" spans="1:1" x14ac:dyDescent="0.25">
      <c r="A225" s="182"/>
    </row>
    <row r="226" spans="1:1" x14ac:dyDescent="0.25">
      <c r="A226" s="182"/>
    </row>
    <row r="227" spans="1:1" x14ac:dyDescent="0.25">
      <c r="A227" s="182"/>
    </row>
    <row r="228" spans="1:1" x14ac:dyDescent="0.25">
      <c r="A228" s="182"/>
    </row>
    <row r="229" spans="1:1" x14ac:dyDescent="0.25">
      <c r="A229" s="182"/>
    </row>
    <row r="230" spans="1:1" x14ac:dyDescent="0.25">
      <c r="A230" s="182"/>
    </row>
    <row r="231" spans="1:1" x14ac:dyDescent="0.25">
      <c r="A231" s="182"/>
    </row>
    <row r="232" spans="1:1" x14ac:dyDescent="0.25">
      <c r="A232" s="182"/>
    </row>
    <row r="233" spans="1:1" x14ac:dyDescent="0.25">
      <c r="A233" s="182"/>
    </row>
    <row r="234" spans="1:1" x14ac:dyDescent="0.25">
      <c r="A234" s="182"/>
    </row>
    <row r="235" spans="1:1" x14ac:dyDescent="0.25">
      <c r="A235" s="182"/>
    </row>
    <row r="236" spans="1:1" x14ac:dyDescent="0.25">
      <c r="A236" s="182"/>
    </row>
    <row r="237" spans="1:1" x14ac:dyDescent="0.25">
      <c r="A237" s="182"/>
    </row>
    <row r="238" spans="1:1" x14ac:dyDescent="0.25">
      <c r="A238" s="182"/>
    </row>
    <row r="239" spans="1:1" x14ac:dyDescent="0.25">
      <c r="A239" s="182"/>
    </row>
    <row r="240" spans="1:1" x14ac:dyDescent="0.25">
      <c r="A240" s="182"/>
    </row>
    <row r="241" spans="1:1" x14ac:dyDescent="0.25">
      <c r="A241" s="182"/>
    </row>
    <row r="242" spans="1:1" x14ac:dyDescent="0.25">
      <c r="A242" s="182"/>
    </row>
    <row r="243" spans="1:1" x14ac:dyDescent="0.25">
      <c r="A243" s="182"/>
    </row>
    <row r="244" spans="1:1" x14ac:dyDescent="0.25">
      <c r="A244" s="182"/>
    </row>
    <row r="245" spans="1:1" x14ac:dyDescent="0.25">
      <c r="A245" s="182"/>
    </row>
    <row r="246" spans="1:1" x14ac:dyDescent="0.25">
      <c r="A246" s="182"/>
    </row>
    <row r="247" spans="1:1" x14ac:dyDescent="0.25">
      <c r="A247" s="182"/>
    </row>
  </sheetData>
  <hyperlinks>
    <hyperlink ref="AA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3" sqref="C23"/>
    </sheetView>
  </sheetViews>
  <sheetFormatPr defaultColWidth="9.140625" defaultRowHeight="15" x14ac:dyDescent="0.25"/>
  <cols>
    <col min="1" max="1" width="9.140625" style="190"/>
    <col min="2" max="2" width="17.42578125" style="154" customWidth="1"/>
    <col min="3" max="3" width="147.42578125" style="180" customWidth="1"/>
    <col min="4" max="4" width="25.7109375" style="180" customWidth="1"/>
    <col min="5" max="5" width="189.7109375" style="180" customWidth="1"/>
    <col min="6" max="9" width="9.140625" style="180"/>
    <col min="10" max="10" width="12.5703125" style="180" customWidth="1"/>
    <col min="11" max="11" width="12.28515625" style="180" customWidth="1"/>
    <col min="12" max="12" width="16.7109375" style="180" customWidth="1"/>
    <col min="13" max="16384" width="9.140625" style="180"/>
  </cols>
  <sheetData>
    <row r="1" spans="1:21" s="188" customFormat="1" ht="36" customHeight="1" thickBot="1" x14ac:dyDescent="0.3">
      <c r="A1" s="187"/>
      <c r="B1" s="176" t="s">
        <v>42</v>
      </c>
      <c r="C1" s="111" t="s">
        <v>41</v>
      </c>
      <c r="D1" s="349" t="s">
        <v>43</v>
      </c>
      <c r="E1" s="350"/>
    </row>
    <row r="2" spans="1:21" ht="25.5" customHeight="1" x14ac:dyDescent="0.25">
      <c r="A2" s="79" t="s">
        <v>4</v>
      </c>
      <c r="B2" s="151"/>
      <c r="C2" s="63"/>
      <c r="D2" s="46"/>
    </row>
    <row r="3" spans="1:21" ht="19.5" customHeight="1" x14ac:dyDescent="0.25">
      <c r="A3" s="179">
        <v>1</v>
      </c>
      <c r="B3" s="152">
        <v>55</v>
      </c>
      <c r="C3" s="52" t="s">
        <v>91</v>
      </c>
      <c r="D3" s="38"/>
    </row>
    <row r="4" spans="1:21" ht="19.5" customHeight="1" x14ac:dyDescent="0.25">
      <c r="A4" s="179">
        <v>2</v>
      </c>
      <c r="B4" s="152">
        <v>55</v>
      </c>
      <c r="C4" s="52" t="s">
        <v>92</v>
      </c>
      <c r="D4" s="38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20.100000000000001" customHeight="1" x14ac:dyDescent="0.25">
      <c r="A5" s="179">
        <v>3</v>
      </c>
      <c r="B5" s="152"/>
      <c r="C5" s="52"/>
      <c r="D5" s="38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20.100000000000001" customHeight="1" x14ac:dyDescent="0.25">
      <c r="A6" s="282">
        <v>4</v>
      </c>
      <c r="B6" s="152"/>
      <c r="C6" s="52"/>
      <c r="D6" s="38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20.100000000000001" customHeight="1" x14ac:dyDescent="0.25">
      <c r="A7" s="282">
        <v>5</v>
      </c>
      <c r="B7" s="152"/>
      <c r="C7" s="52"/>
      <c r="D7" s="38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1:21" ht="20.100000000000001" customHeight="1" x14ac:dyDescent="0.25">
      <c r="A8" s="282">
        <v>6</v>
      </c>
      <c r="B8" s="152"/>
      <c r="C8" s="52"/>
      <c r="D8" s="38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</row>
    <row r="9" spans="1:21" ht="20.100000000000001" customHeight="1" x14ac:dyDescent="0.25">
      <c r="A9" s="282">
        <v>7</v>
      </c>
      <c r="B9" s="153"/>
      <c r="C9" s="52"/>
      <c r="D9" s="38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21" ht="20.100000000000001" customHeight="1" x14ac:dyDescent="0.25">
      <c r="A10" s="282">
        <v>8</v>
      </c>
      <c r="B10" s="155"/>
      <c r="C10" s="52"/>
      <c r="D10" s="38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20.100000000000001" customHeight="1" x14ac:dyDescent="0.25">
      <c r="A11" s="179"/>
      <c r="B11" s="156"/>
      <c r="C11" s="185"/>
      <c r="D11" s="3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20.100000000000001" customHeight="1" x14ac:dyDescent="0.25">
      <c r="A12" s="179"/>
      <c r="B12" s="157"/>
      <c r="C12" s="61"/>
      <c r="D12" s="3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20.100000000000001" customHeight="1" x14ac:dyDescent="0.25">
      <c r="A13" s="179"/>
      <c r="B13" s="158"/>
      <c r="C13" s="185"/>
      <c r="D13" s="38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0.100000000000001" customHeight="1" x14ac:dyDescent="0.25">
      <c r="A14" s="179"/>
      <c r="B14" s="118"/>
      <c r="C14" s="186"/>
      <c r="D14" s="3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37.5" customHeight="1" x14ac:dyDescent="0.25">
      <c r="A15" s="179"/>
      <c r="B15" s="118"/>
      <c r="C15" s="186"/>
      <c r="D15" s="3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20.100000000000001" customHeight="1" x14ac:dyDescent="0.25">
      <c r="A16" s="179"/>
      <c r="B16" s="118"/>
      <c r="C16" s="186"/>
      <c r="D16" s="3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20.100000000000001" customHeight="1" x14ac:dyDescent="0.25">
      <c r="A17" s="179"/>
      <c r="B17" s="118"/>
      <c r="C17" s="61"/>
      <c r="D17" s="3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20.100000000000001" customHeight="1" x14ac:dyDescent="0.25">
      <c r="A18" s="179"/>
      <c r="B18" s="118"/>
      <c r="C18" s="185"/>
      <c r="D18" s="3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20.100000000000001" customHeight="1" x14ac:dyDescent="0.25">
      <c r="A19" s="179"/>
      <c r="B19" s="118"/>
      <c r="C19" s="186"/>
      <c r="D19" s="3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0.100000000000001" customHeight="1" x14ac:dyDescent="0.25">
      <c r="A20" s="179"/>
      <c r="B20" s="118"/>
      <c r="C20" s="61"/>
      <c r="D20" s="21"/>
      <c r="E20" s="25"/>
      <c r="F20" s="25"/>
      <c r="G20" s="25"/>
      <c r="H20" s="25"/>
      <c r="I20" s="25"/>
      <c r="J20" s="25"/>
      <c r="K20" s="25"/>
      <c r="L20" s="26"/>
      <c r="M20" s="27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179"/>
      <c r="B21" s="118"/>
      <c r="C21" s="64"/>
      <c r="D21" s="191"/>
      <c r="E21" s="19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189"/>
      <c r="B22" s="119"/>
    </row>
    <row r="23" spans="1:21" x14ac:dyDescent="0.25">
      <c r="A23" s="189"/>
      <c r="B23" s="120"/>
    </row>
    <row r="24" spans="1:21" x14ac:dyDescent="0.25">
      <c r="A24" s="189"/>
      <c r="B24" s="120"/>
    </row>
    <row r="25" spans="1:21" x14ac:dyDescent="0.25">
      <c r="A25" s="189"/>
      <c r="B25" s="120"/>
    </row>
    <row r="26" spans="1:21" x14ac:dyDescent="0.25">
      <c r="A26" s="189"/>
      <c r="B26" s="120"/>
    </row>
    <row r="27" spans="1:21" x14ac:dyDescent="0.25">
      <c r="A27" s="189"/>
      <c r="B27" s="120"/>
    </row>
    <row r="28" spans="1:21" x14ac:dyDescent="0.25">
      <c r="A28" s="189"/>
      <c r="B28" s="120"/>
    </row>
    <row r="29" spans="1:21" x14ac:dyDescent="0.25">
      <c r="A29" s="189"/>
      <c r="B29" s="120"/>
    </row>
    <row r="30" spans="1:21" x14ac:dyDescent="0.25">
      <c r="A30" s="189"/>
      <c r="B30" s="120"/>
    </row>
    <row r="31" spans="1:21" x14ac:dyDescent="0.25">
      <c r="A31" s="189"/>
      <c r="B31" s="120"/>
    </row>
    <row r="32" spans="1:21" x14ac:dyDescent="0.25">
      <c r="A32" s="189"/>
      <c r="B32" s="120"/>
    </row>
    <row r="33" spans="1:2" x14ac:dyDescent="0.25">
      <c r="A33" s="189"/>
      <c r="B33" s="120"/>
    </row>
    <row r="34" spans="1:2" x14ac:dyDescent="0.25">
      <c r="A34" s="189"/>
      <c r="B34" s="120"/>
    </row>
    <row r="35" spans="1:2" x14ac:dyDescent="0.25">
      <c r="A35" s="189"/>
      <c r="B35" s="120"/>
    </row>
    <row r="36" spans="1:2" x14ac:dyDescent="0.25">
      <c r="A36" s="189"/>
      <c r="B36" s="120"/>
    </row>
    <row r="37" spans="1:2" x14ac:dyDescent="0.25">
      <c r="A37" s="189"/>
      <c r="B37" s="120"/>
    </row>
    <row r="38" spans="1:2" x14ac:dyDescent="0.25">
      <c r="A38" s="189"/>
      <c r="B38" s="120"/>
    </row>
    <row r="39" spans="1:2" x14ac:dyDescent="0.25">
      <c r="A39" s="189"/>
      <c r="B39" s="120"/>
    </row>
    <row r="40" spans="1:2" x14ac:dyDescent="0.25">
      <c r="A40" s="189"/>
      <c r="B40" s="120"/>
    </row>
    <row r="41" spans="1:2" x14ac:dyDescent="0.25">
      <c r="A41" s="189"/>
      <c r="B41" s="120"/>
    </row>
    <row r="42" spans="1:2" x14ac:dyDescent="0.25">
      <c r="A42" s="189"/>
      <c r="B42" s="120"/>
    </row>
    <row r="43" spans="1:2" x14ac:dyDescent="0.25">
      <c r="A43" s="189"/>
      <c r="B43" s="120"/>
    </row>
    <row r="44" spans="1:2" x14ac:dyDescent="0.25">
      <c r="A44" s="189"/>
      <c r="B44" s="120"/>
    </row>
    <row r="45" spans="1:2" x14ac:dyDescent="0.25">
      <c r="A45" s="189"/>
      <c r="B45" s="120"/>
    </row>
    <row r="46" spans="1:2" x14ac:dyDescent="0.25">
      <c r="A46" s="189"/>
      <c r="B46" s="120"/>
    </row>
    <row r="47" spans="1:2" x14ac:dyDescent="0.25">
      <c r="A47" s="189"/>
      <c r="B47" s="120"/>
    </row>
    <row r="48" spans="1:2" x14ac:dyDescent="0.25">
      <c r="A48" s="189"/>
      <c r="B48" s="120"/>
    </row>
    <row r="49" spans="1:2" x14ac:dyDescent="0.25">
      <c r="A49" s="189"/>
      <c r="B49" s="120"/>
    </row>
    <row r="50" spans="1:2" x14ac:dyDescent="0.25">
      <c r="A50" s="189"/>
      <c r="B50" s="120"/>
    </row>
    <row r="51" spans="1:2" x14ac:dyDescent="0.25">
      <c r="A51" s="189"/>
      <c r="B51" s="120"/>
    </row>
    <row r="52" spans="1:2" x14ac:dyDescent="0.25">
      <c r="A52" s="189"/>
      <c r="B52" s="120"/>
    </row>
    <row r="53" spans="1:2" x14ac:dyDescent="0.25">
      <c r="A53" s="189"/>
      <c r="B53" s="120"/>
    </row>
    <row r="54" spans="1:2" x14ac:dyDescent="0.25">
      <c r="A54" s="189"/>
      <c r="B54" s="120"/>
    </row>
    <row r="55" spans="1:2" x14ac:dyDescent="0.25">
      <c r="A55" s="189"/>
      <c r="B55" s="120"/>
    </row>
    <row r="56" spans="1:2" x14ac:dyDescent="0.25">
      <c r="A56" s="189"/>
      <c r="B56" s="120"/>
    </row>
    <row r="57" spans="1:2" x14ac:dyDescent="0.25">
      <c r="A57" s="189"/>
      <c r="B57" s="120"/>
    </row>
    <row r="58" spans="1:2" x14ac:dyDescent="0.25">
      <c r="A58" s="189"/>
      <c r="B58" s="120"/>
    </row>
    <row r="59" spans="1:2" x14ac:dyDescent="0.25">
      <c r="A59" s="189"/>
      <c r="B59" s="120"/>
    </row>
    <row r="60" spans="1:2" x14ac:dyDescent="0.25">
      <c r="A60" s="189"/>
      <c r="B60" s="120"/>
    </row>
    <row r="61" spans="1:2" x14ac:dyDescent="0.25">
      <c r="A61" s="189"/>
      <c r="B61" s="120"/>
    </row>
    <row r="62" spans="1:2" x14ac:dyDescent="0.25">
      <c r="A62" s="189"/>
      <c r="B62" s="120"/>
    </row>
    <row r="63" spans="1:2" x14ac:dyDescent="0.25">
      <c r="A63" s="189"/>
      <c r="B63" s="120"/>
    </row>
    <row r="64" spans="1:2" x14ac:dyDescent="0.25">
      <c r="A64" s="189"/>
      <c r="B64" s="120"/>
    </row>
    <row r="65" spans="1:2" x14ac:dyDescent="0.25">
      <c r="A65" s="189"/>
      <c r="B65" s="120"/>
    </row>
    <row r="66" spans="1:2" x14ac:dyDescent="0.25">
      <c r="A66" s="189"/>
      <c r="B66" s="120"/>
    </row>
    <row r="67" spans="1:2" x14ac:dyDescent="0.25">
      <c r="A67" s="189"/>
      <c r="B67" s="120"/>
    </row>
    <row r="68" spans="1:2" x14ac:dyDescent="0.25">
      <c r="A68" s="189"/>
      <c r="B68" s="120"/>
    </row>
    <row r="69" spans="1:2" x14ac:dyDescent="0.25">
      <c r="A69" s="189"/>
      <c r="B69" s="120"/>
    </row>
    <row r="70" spans="1:2" x14ac:dyDescent="0.25">
      <c r="A70" s="189"/>
      <c r="B70" s="120"/>
    </row>
    <row r="71" spans="1:2" x14ac:dyDescent="0.25">
      <c r="A71" s="189"/>
      <c r="B71" s="120"/>
    </row>
    <row r="72" spans="1:2" x14ac:dyDescent="0.25">
      <c r="A72" s="189"/>
      <c r="B72" s="120"/>
    </row>
    <row r="73" spans="1:2" x14ac:dyDescent="0.25">
      <c r="A73" s="189"/>
      <c r="B73" s="120"/>
    </row>
    <row r="74" spans="1:2" x14ac:dyDescent="0.25">
      <c r="A74" s="189"/>
      <c r="B74" s="120"/>
    </row>
    <row r="75" spans="1:2" x14ac:dyDescent="0.25">
      <c r="A75" s="189"/>
      <c r="B75" s="120"/>
    </row>
    <row r="76" spans="1:2" x14ac:dyDescent="0.25">
      <c r="A76" s="189"/>
      <c r="B76" s="120"/>
    </row>
    <row r="77" spans="1:2" x14ac:dyDescent="0.25">
      <c r="A77" s="189"/>
      <c r="B77" s="120"/>
    </row>
    <row r="78" spans="1:2" x14ac:dyDescent="0.25">
      <c r="A78" s="189"/>
      <c r="B78" s="120"/>
    </row>
    <row r="79" spans="1:2" x14ac:dyDescent="0.25">
      <c r="A79" s="189"/>
      <c r="B79" s="120"/>
    </row>
    <row r="80" spans="1:2" x14ac:dyDescent="0.25">
      <c r="A80" s="189"/>
      <c r="B80" s="120"/>
    </row>
    <row r="81" spans="1:2" x14ac:dyDescent="0.25">
      <c r="A81" s="189"/>
      <c r="B81" s="120"/>
    </row>
    <row r="82" spans="1:2" x14ac:dyDescent="0.25">
      <c r="A82" s="189"/>
      <c r="B82" s="120"/>
    </row>
    <row r="83" spans="1:2" x14ac:dyDescent="0.25">
      <c r="A83" s="189"/>
      <c r="B83" s="120"/>
    </row>
    <row r="84" spans="1:2" x14ac:dyDescent="0.25">
      <c r="A84" s="189"/>
      <c r="B84" s="120"/>
    </row>
    <row r="85" spans="1:2" x14ac:dyDescent="0.25">
      <c r="A85" s="189"/>
      <c r="B85" s="120"/>
    </row>
    <row r="86" spans="1:2" x14ac:dyDescent="0.25">
      <c r="A86" s="189"/>
      <c r="B86" s="120"/>
    </row>
    <row r="87" spans="1:2" x14ac:dyDescent="0.25">
      <c r="A87" s="189"/>
      <c r="B87" s="120"/>
    </row>
    <row r="88" spans="1:2" x14ac:dyDescent="0.25">
      <c r="A88" s="189"/>
      <c r="B88" s="120"/>
    </row>
    <row r="89" spans="1:2" x14ac:dyDescent="0.25">
      <c r="A89" s="189"/>
      <c r="B89" s="120"/>
    </row>
    <row r="90" spans="1:2" x14ac:dyDescent="0.25">
      <c r="A90" s="189"/>
      <c r="B90" s="120"/>
    </row>
    <row r="91" spans="1:2" x14ac:dyDescent="0.25">
      <c r="A91" s="189"/>
      <c r="B91" s="120"/>
    </row>
    <row r="92" spans="1:2" x14ac:dyDescent="0.25">
      <c r="A92" s="189"/>
      <c r="B92" s="120"/>
    </row>
    <row r="93" spans="1:2" x14ac:dyDescent="0.25">
      <c r="A93" s="189"/>
      <c r="B93" s="120"/>
    </row>
    <row r="94" spans="1:2" x14ac:dyDescent="0.25">
      <c r="A94" s="189"/>
      <c r="B94" s="120"/>
    </row>
    <row r="95" spans="1:2" x14ac:dyDescent="0.25">
      <c r="A95" s="189"/>
      <c r="B95" s="120"/>
    </row>
    <row r="96" spans="1:2" x14ac:dyDescent="0.25">
      <c r="A96" s="189"/>
      <c r="B96" s="120"/>
    </row>
    <row r="97" spans="1:2" x14ac:dyDescent="0.25">
      <c r="A97" s="189"/>
      <c r="B97" s="120"/>
    </row>
    <row r="98" spans="1:2" x14ac:dyDescent="0.25">
      <c r="A98" s="189"/>
      <c r="B98" s="120"/>
    </row>
    <row r="99" spans="1:2" x14ac:dyDescent="0.25">
      <c r="A99" s="189"/>
      <c r="B99" s="120"/>
    </row>
    <row r="100" spans="1:2" x14ac:dyDescent="0.25">
      <c r="A100" s="189"/>
      <c r="B100" s="120"/>
    </row>
    <row r="101" spans="1:2" x14ac:dyDescent="0.25">
      <c r="A101" s="189"/>
      <c r="B101" s="120"/>
    </row>
    <row r="102" spans="1:2" x14ac:dyDescent="0.25">
      <c r="A102" s="189"/>
      <c r="B102" s="120"/>
    </row>
    <row r="103" spans="1:2" x14ac:dyDescent="0.25">
      <c r="A103" s="189"/>
      <c r="B103" s="120"/>
    </row>
    <row r="104" spans="1:2" x14ac:dyDescent="0.25">
      <c r="A104" s="189"/>
      <c r="B104" s="120"/>
    </row>
    <row r="105" spans="1:2" x14ac:dyDescent="0.25">
      <c r="A105" s="189"/>
      <c r="B105" s="120"/>
    </row>
    <row r="106" spans="1:2" x14ac:dyDescent="0.25">
      <c r="A106" s="189"/>
      <c r="B106" s="120"/>
    </row>
    <row r="107" spans="1:2" x14ac:dyDescent="0.25">
      <c r="A107" s="189"/>
      <c r="B107" s="120"/>
    </row>
    <row r="108" spans="1:2" x14ac:dyDescent="0.25">
      <c r="A108" s="189"/>
      <c r="B108" s="120"/>
    </row>
    <row r="109" spans="1:2" x14ac:dyDescent="0.25">
      <c r="A109" s="189"/>
      <c r="B109" s="120"/>
    </row>
    <row r="110" spans="1:2" x14ac:dyDescent="0.25">
      <c r="A110" s="189"/>
      <c r="B110" s="120"/>
    </row>
    <row r="111" spans="1:2" x14ac:dyDescent="0.25">
      <c r="A111" s="189"/>
      <c r="B111" s="120"/>
    </row>
    <row r="112" spans="1:2" x14ac:dyDescent="0.25">
      <c r="A112" s="189"/>
      <c r="B112" s="120"/>
    </row>
    <row r="113" spans="1:2" x14ac:dyDescent="0.25">
      <c r="A113" s="189"/>
      <c r="B113" s="120"/>
    </row>
    <row r="114" spans="1:2" x14ac:dyDescent="0.25">
      <c r="A114" s="189"/>
      <c r="B114" s="120"/>
    </row>
    <row r="115" spans="1:2" x14ac:dyDescent="0.25">
      <c r="A115" s="189"/>
      <c r="B115" s="120"/>
    </row>
    <row r="116" spans="1:2" x14ac:dyDescent="0.25">
      <c r="A116" s="189"/>
      <c r="B116" s="120"/>
    </row>
    <row r="117" spans="1:2" x14ac:dyDescent="0.25">
      <c r="A117" s="189"/>
      <c r="B117" s="120"/>
    </row>
    <row r="118" spans="1:2" x14ac:dyDescent="0.25">
      <c r="A118" s="189"/>
      <c r="B118" s="120"/>
    </row>
    <row r="119" spans="1:2" x14ac:dyDescent="0.25">
      <c r="A119" s="189"/>
      <c r="B119" s="120"/>
    </row>
    <row r="120" spans="1:2" x14ac:dyDescent="0.25">
      <c r="A120" s="189"/>
      <c r="B120" s="120"/>
    </row>
    <row r="121" spans="1:2" x14ac:dyDescent="0.25">
      <c r="A121" s="189"/>
      <c r="B121" s="120"/>
    </row>
    <row r="122" spans="1:2" x14ac:dyDescent="0.25">
      <c r="A122" s="189"/>
      <c r="B122" s="120"/>
    </row>
    <row r="123" spans="1:2" x14ac:dyDescent="0.25">
      <c r="A123" s="189"/>
      <c r="B123" s="120"/>
    </row>
    <row r="124" spans="1:2" x14ac:dyDescent="0.25">
      <c r="A124" s="189"/>
      <c r="B124" s="120"/>
    </row>
    <row r="125" spans="1:2" x14ac:dyDescent="0.25">
      <c r="A125" s="189"/>
      <c r="B125" s="120"/>
    </row>
    <row r="126" spans="1:2" x14ac:dyDescent="0.25">
      <c r="B126" s="120"/>
    </row>
    <row r="127" spans="1:2" x14ac:dyDescent="0.25">
      <c r="B127" s="120"/>
    </row>
    <row r="128" spans="1:2" x14ac:dyDescent="0.25">
      <c r="B128" s="120"/>
    </row>
    <row r="129" spans="2:2" x14ac:dyDescent="0.25">
      <c r="B129" s="120"/>
    </row>
    <row r="130" spans="2:2" x14ac:dyDescent="0.25">
      <c r="B130" s="120"/>
    </row>
    <row r="131" spans="2:2" x14ac:dyDescent="0.25">
      <c r="B131" s="120"/>
    </row>
    <row r="132" spans="2:2" x14ac:dyDescent="0.25">
      <c r="B132" s="120"/>
    </row>
    <row r="133" spans="2:2" x14ac:dyDescent="0.25">
      <c r="B133" s="120"/>
    </row>
    <row r="134" spans="2:2" x14ac:dyDescent="0.25">
      <c r="B134" s="120"/>
    </row>
    <row r="135" spans="2:2" x14ac:dyDescent="0.25">
      <c r="B135" s="120"/>
    </row>
    <row r="136" spans="2:2" x14ac:dyDescent="0.25">
      <c r="B136" s="120"/>
    </row>
    <row r="137" spans="2:2" x14ac:dyDescent="0.25">
      <c r="B137" s="120"/>
    </row>
    <row r="138" spans="2:2" x14ac:dyDescent="0.25">
      <c r="B138" s="120"/>
    </row>
    <row r="139" spans="2:2" x14ac:dyDescent="0.25">
      <c r="B139" s="120"/>
    </row>
    <row r="140" spans="2:2" x14ac:dyDescent="0.25">
      <c r="B140" s="120"/>
    </row>
    <row r="141" spans="2:2" x14ac:dyDescent="0.25">
      <c r="B141" s="120"/>
    </row>
    <row r="142" spans="2:2" x14ac:dyDescent="0.25">
      <c r="B142" s="120"/>
    </row>
    <row r="143" spans="2:2" x14ac:dyDescent="0.25">
      <c r="B143" s="120"/>
    </row>
    <row r="144" spans="2:2" x14ac:dyDescent="0.25">
      <c r="B144" s="120"/>
    </row>
    <row r="145" spans="2:2" x14ac:dyDescent="0.25">
      <c r="B145" s="120"/>
    </row>
    <row r="146" spans="2:2" x14ac:dyDescent="0.25">
      <c r="B146" s="120"/>
    </row>
    <row r="147" spans="2:2" x14ac:dyDescent="0.25">
      <c r="B147" s="120"/>
    </row>
    <row r="148" spans="2:2" x14ac:dyDescent="0.25">
      <c r="B148" s="120"/>
    </row>
    <row r="149" spans="2:2" x14ac:dyDescent="0.25">
      <c r="B149" s="120"/>
    </row>
    <row r="150" spans="2:2" x14ac:dyDescent="0.25">
      <c r="B150" s="120"/>
    </row>
    <row r="151" spans="2:2" x14ac:dyDescent="0.25">
      <c r="B151" s="120"/>
    </row>
    <row r="152" spans="2:2" x14ac:dyDescent="0.25">
      <c r="B152" s="120"/>
    </row>
    <row r="153" spans="2:2" x14ac:dyDescent="0.25">
      <c r="B153" s="120"/>
    </row>
    <row r="154" spans="2:2" x14ac:dyDescent="0.25">
      <c r="B154" s="120"/>
    </row>
    <row r="155" spans="2:2" x14ac:dyDescent="0.25">
      <c r="B155" s="120"/>
    </row>
    <row r="156" spans="2:2" x14ac:dyDescent="0.25">
      <c r="B156" s="120"/>
    </row>
    <row r="157" spans="2:2" x14ac:dyDescent="0.25">
      <c r="B157" s="120"/>
    </row>
    <row r="158" spans="2:2" x14ac:dyDescent="0.25">
      <c r="B158" s="120"/>
    </row>
    <row r="159" spans="2:2" x14ac:dyDescent="0.25">
      <c r="B159" s="120"/>
    </row>
    <row r="160" spans="2:2" x14ac:dyDescent="0.25">
      <c r="B160" s="120"/>
    </row>
    <row r="161" spans="2:2" x14ac:dyDescent="0.25">
      <c r="B161" s="120"/>
    </row>
    <row r="162" spans="2:2" x14ac:dyDescent="0.25">
      <c r="B162" s="120"/>
    </row>
    <row r="163" spans="2:2" x14ac:dyDescent="0.25">
      <c r="B163" s="120"/>
    </row>
    <row r="164" spans="2:2" x14ac:dyDescent="0.25">
      <c r="B164" s="120"/>
    </row>
    <row r="165" spans="2:2" x14ac:dyDescent="0.25">
      <c r="B165" s="120"/>
    </row>
    <row r="166" spans="2:2" x14ac:dyDescent="0.25">
      <c r="B166" s="120"/>
    </row>
    <row r="167" spans="2:2" x14ac:dyDescent="0.25">
      <c r="B167" s="120"/>
    </row>
    <row r="168" spans="2:2" x14ac:dyDescent="0.25">
      <c r="B168" s="120"/>
    </row>
    <row r="169" spans="2:2" x14ac:dyDescent="0.25">
      <c r="B169" s="120"/>
    </row>
    <row r="170" spans="2:2" x14ac:dyDescent="0.25">
      <c r="B170" s="120"/>
    </row>
    <row r="171" spans="2:2" x14ac:dyDescent="0.25">
      <c r="B171" s="120"/>
    </row>
    <row r="172" spans="2:2" x14ac:dyDescent="0.25">
      <c r="B172" s="120"/>
    </row>
    <row r="173" spans="2:2" x14ac:dyDescent="0.25">
      <c r="B173" s="120"/>
    </row>
    <row r="174" spans="2:2" x14ac:dyDescent="0.25">
      <c r="B174" s="120"/>
    </row>
    <row r="175" spans="2:2" x14ac:dyDescent="0.25">
      <c r="B175" s="120"/>
    </row>
    <row r="176" spans="2:2" x14ac:dyDescent="0.25">
      <c r="B176" s="120"/>
    </row>
    <row r="177" spans="2:2" x14ac:dyDescent="0.25">
      <c r="B177" s="120"/>
    </row>
    <row r="178" spans="2:2" x14ac:dyDescent="0.25">
      <c r="B178" s="120"/>
    </row>
    <row r="179" spans="2:2" x14ac:dyDescent="0.25">
      <c r="B179" s="120"/>
    </row>
    <row r="180" spans="2:2" x14ac:dyDescent="0.25">
      <c r="B180" s="120"/>
    </row>
    <row r="181" spans="2:2" x14ac:dyDescent="0.25">
      <c r="B181" s="120"/>
    </row>
    <row r="182" spans="2:2" x14ac:dyDescent="0.25">
      <c r="B182" s="120"/>
    </row>
    <row r="183" spans="2:2" x14ac:dyDescent="0.25">
      <c r="B183" s="120"/>
    </row>
    <row r="184" spans="2:2" x14ac:dyDescent="0.25">
      <c r="B184" s="120"/>
    </row>
    <row r="185" spans="2:2" x14ac:dyDescent="0.25">
      <c r="B185" s="120"/>
    </row>
    <row r="186" spans="2:2" x14ac:dyDescent="0.25">
      <c r="B186" s="120"/>
    </row>
    <row r="187" spans="2:2" x14ac:dyDescent="0.25">
      <c r="B187" s="120"/>
    </row>
    <row r="188" spans="2:2" x14ac:dyDescent="0.25">
      <c r="B188" s="120"/>
    </row>
    <row r="189" spans="2:2" x14ac:dyDescent="0.25">
      <c r="B189" s="120"/>
    </row>
    <row r="190" spans="2:2" x14ac:dyDescent="0.25">
      <c r="B190" s="120"/>
    </row>
    <row r="191" spans="2:2" x14ac:dyDescent="0.25">
      <c r="B191" s="120"/>
    </row>
    <row r="192" spans="2:2" x14ac:dyDescent="0.25">
      <c r="B192" s="120"/>
    </row>
    <row r="193" spans="2:2" x14ac:dyDescent="0.25">
      <c r="B193" s="120"/>
    </row>
    <row r="194" spans="2:2" x14ac:dyDescent="0.25">
      <c r="B194" s="120"/>
    </row>
    <row r="195" spans="2:2" x14ac:dyDescent="0.25">
      <c r="B195" s="120"/>
    </row>
    <row r="196" spans="2:2" x14ac:dyDescent="0.25">
      <c r="B196" s="120"/>
    </row>
    <row r="197" spans="2:2" x14ac:dyDescent="0.25">
      <c r="B197" s="120"/>
    </row>
    <row r="198" spans="2:2" x14ac:dyDescent="0.25">
      <c r="B198" s="120"/>
    </row>
    <row r="199" spans="2:2" x14ac:dyDescent="0.25">
      <c r="B199" s="120"/>
    </row>
    <row r="200" spans="2:2" x14ac:dyDescent="0.25">
      <c r="B200" s="120"/>
    </row>
    <row r="201" spans="2:2" x14ac:dyDescent="0.25">
      <c r="B201" s="120"/>
    </row>
    <row r="202" spans="2:2" x14ac:dyDescent="0.25">
      <c r="B202" s="120"/>
    </row>
    <row r="203" spans="2:2" x14ac:dyDescent="0.25">
      <c r="B203" s="120"/>
    </row>
    <row r="204" spans="2:2" x14ac:dyDescent="0.25">
      <c r="B204" s="120"/>
    </row>
    <row r="205" spans="2:2" x14ac:dyDescent="0.25">
      <c r="B205" s="120"/>
    </row>
    <row r="206" spans="2:2" x14ac:dyDescent="0.25">
      <c r="B206" s="120"/>
    </row>
    <row r="207" spans="2:2" x14ac:dyDescent="0.25">
      <c r="B207" s="120"/>
    </row>
    <row r="208" spans="2:2" x14ac:dyDescent="0.25">
      <c r="B208" s="120"/>
    </row>
    <row r="209" spans="2:2" x14ac:dyDescent="0.25">
      <c r="B209" s="120"/>
    </row>
    <row r="210" spans="2:2" x14ac:dyDescent="0.25">
      <c r="B210" s="120"/>
    </row>
    <row r="211" spans="2:2" x14ac:dyDescent="0.25">
      <c r="B211" s="120"/>
    </row>
    <row r="212" spans="2:2" x14ac:dyDescent="0.25">
      <c r="B212" s="120"/>
    </row>
    <row r="213" spans="2:2" x14ac:dyDescent="0.25">
      <c r="B213" s="120"/>
    </row>
    <row r="214" spans="2:2" x14ac:dyDescent="0.25">
      <c r="B214" s="120"/>
    </row>
    <row r="215" spans="2:2" x14ac:dyDescent="0.25">
      <c r="B215" s="120"/>
    </row>
    <row r="216" spans="2:2" x14ac:dyDescent="0.25">
      <c r="B216" s="120"/>
    </row>
    <row r="217" spans="2:2" x14ac:dyDescent="0.25">
      <c r="B217" s="120"/>
    </row>
    <row r="218" spans="2:2" x14ac:dyDescent="0.25">
      <c r="B218" s="120"/>
    </row>
    <row r="219" spans="2:2" x14ac:dyDescent="0.25">
      <c r="B219" s="120"/>
    </row>
    <row r="220" spans="2:2" x14ac:dyDescent="0.25">
      <c r="B220" s="120"/>
    </row>
    <row r="221" spans="2:2" x14ac:dyDescent="0.25">
      <c r="B221" s="120"/>
    </row>
    <row r="222" spans="2:2" x14ac:dyDescent="0.25">
      <c r="B222" s="120"/>
    </row>
    <row r="223" spans="2:2" x14ac:dyDescent="0.25">
      <c r="B223" s="120"/>
    </row>
    <row r="224" spans="2:2" x14ac:dyDescent="0.25">
      <c r="B224" s="120"/>
    </row>
    <row r="225" spans="2:2" x14ac:dyDescent="0.25">
      <c r="B225" s="120"/>
    </row>
    <row r="226" spans="2:2" x14ac:dyDescent="0.25">
      <c r="B226" s="120"/>
    </row>
    <row r="227" spans="2:2" x14ac:dyDescent="0.25">
      <c r="B227" s="120"/>
    </row>
    <row r="228" spans="2:2" x14ac:dyDescent="0.25">
      <c r="B228" s="120"/>
    </row>
    <row r="229" spans="2:2" x14ac:dyDescent="0.25">
      <c r="B229" s="120"/>
    </row>
    <row r="230" spans="2:2" x14ac:dyDescent="0.25">
      <c r="B230" s="120"/>
    </row>
    <row r="231" spans="2:2" x14ac:dyDescent="0.25">
      <c r="B231" s="120"/>
    </row>
    <row r="232" spans="2:2" x14ac:dyDescent="0.25">
      <c r="B232" s="120"/>
    </row>
    <row r="233" spans="2:2" x14ac:dyDescent="0.25">
      <c r="B233" s="120"/>
    </row>
    <row r="234" spans="2:2" x14ac:dyDescent="0.25">
      <c r="B234" s="120"/>
    </row>
    <row r="235" spans="2:2" x14ac:dyDescent="0.25">
      <c r="B235" s="120"/>
    </row>
    <row r="236" spans="2:2" x14ac:dyDescent="0.25">
      <c r="B236" s="120"/>
    </row>
    <row r="237" spans="2:2" x14ac:dyDescent="0.25">
      <c r="B237" s="120"/>
    </row>
    <row r="238" spans="2:2" x14ac:dyDescent="0.25">
      <c r="B238" s="120"/>
    </row>
    <row r="239" spans="2:2" x14ac:dyDescent="0.25">
      <c r="B239" s="120"/>
    </row>
    <row r="240" spans="2:2" x14ac:dyDescent="0.25">
      <c r="B240" s="120"/>
    </row>
    <row r="241" spans="2:2" x14ac:dyDescent="0.25">
      <c r="B241" s="120"/>
    </row>
    <row r="242" spans="2:2" x14ac:dyDescent="0.25">
      <c r="B242" s="120"/>
    </row>
    <row r="243" spans="2:2" x14ac:dyDescent="0.25">
      <c r="B243" s="120"/>
    </row>
    <row r="244" spans="2:2" x14ac:dyDescent="0.25">
      <c r="B244" s="120"/>
    </row>
    <row r="245" spans="2:2" x14ac:dyDescent="0.25">
      <c r="B245" s="120"/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workbookViewId="0">
      <pane ySplit="1" topLeftCell="A2" activePane="bottomLeft" state="frozen"/>
      <selection pane="bottomLeft" activeCell="C3" sqref="C3"/>
    </sheetView>
  </sheetViews>
  <sheetFormatPr defaultColWidth="9.140625" defaultRowHeight="15" x14ac:dyDescent="0.25"/>
  <cols>
    <col min="1" max="1" width="9.140625" style="55"/>
    <col min="2" max="2" width="115.140625" customWidth="1"/>
    <col min="3" max="3" width="109.140625" customWidth="1"/>
    <col min="9" max="9" width="12.5703125" customWidth="1"/>
    <col min="10" max="10" width="12.28515625" customWidth="1"/>
    <col min="11" max="11" width="16.7109375" customWidth="1"/>
  </cols>
  <sheetData>
    <row r="1" spans="1:20" s="110" customFormat="1" ht="36" customHeight="1" thickBot="1" x14ac:dyDescent="0.3">
      <c r="A1" s="109"/>
      <c r="B1" s="351" t="s">
        <v>29</v>
      </c>
      <c r="C1" s="352"/>
    </row>
    <row r="2" spans="1:20" ht="25.5" customHeight="1" x14ac:dyDescent="0.25">
      <c r="A2" s="79" t="s">
        <v>4</v>
      </c>
      <c r="B2" s="60" t="s">
        <v>27</v>
      </c>
      <c r="C2" s="59" t="s">
        <v>28</v>
      </c>
    </row>
    <row r="3" spans="1:20" ht="19.5" customHeight="1" x14ac:dyDescent="0.25">
      <c r="A3" s="80">
        <v>1</v>
      </c>
      <c r="B3" s="52" t="s">
        <v>149</v>
      </c>
      <c r="C3" s="38" t="s">
        <v>83</v>
      </c>
    </row>
    <row r="4" spans="1:20" ht="19.5" customHeight="1" x14ac:dyDescent="0.25">
      <c r="A4" s="80">
        <v>2</v>
      </c>
      <c r="B4" s="52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0.100000000000001" customHeight="1" x14ac:dyDescent="0.25">
      <c r="A5" s="286">
        <v>3</v>
      </c>
      <c r="B5" s="52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 customHeight="1" x14ac:dyDescent="0.25">
      <c r="A6" s="286">
        <v>4</v>
      </c>
      <c r="B6" s="52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0.100000000000001" customHeight="1" x14ac:dyDescent="0.25">
      <c r="A7" s="286">
        <v>5</v>
      </c>
      <c r="B7" s="52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0.100000000000001" customHeight="1" x14ac:dyDescent="0.25">
      <c r="A8" s="286">
        <v>6</v>
      </c>
      <c r="B8" s="52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0.100000000000001" customHeight="1" x14ac:dyDescent="0.25">
      <c r="A9" s="286">
        <v>7</v>
      </c>
      <c r="B9" s="52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5">
      <c r="A10" s="286">
        <v>8</v>
      </c>
      <c r="B10" s="52"/>
      <c r="C10" s="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0.100000000000001" customHeight="1" x14ac:dyDescent="0.25">
      <c r="A11" s="80"/>
      <c r="B11" s="52"/>
      <c r="C11" s="2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0.100000000000001" customHeight="1" x14ac:dyDescent="0.25">
      <c r="A12" s="80"/>
      <c r="B12" s="52"/>
      <c r="C12" s="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0.100000000000001" customHeight="1" x14ac:dyDescent="0.25">
      <c r="A13" s="80"/>
      <c r="B13" s="52"/>
      <c r="C13" s="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0.100000000000001" customHeight="1" x14ac:dyDescent="0.25">
      <c r="A14" s="80"/>
      <c r="B14" s="68"/>
      <c r="C14" s="3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0.100000000000001" customHeight="1" x14ac:dyDescent="0.25">
      <c r="A15" s="80"/>
      <c r="B15" s="52"/>
      <c r="C15" s="3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0.100000000000001" customHeight="1" x14ac:dyDescent="0.25">
      <c r="A16" s="80"/>
      <c r="B16" s="48"/>
      <c r="C16" s="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100000000000001" customHeight="1" x14ac:dyDescent="0.25">
      <c r="A17" s="80"/>
      <c r="B17" s="41"/>
      <c r="C17" s="3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0.100000000000001" customHeight="1" x14ac:dyDescent="0.25">
      <c r="A18" s="80"/>
      <c r="B18" s="52"/>
      <c r="C18" s="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0.100000000000001" customHeight="1" x14ac:dyDescent="0.25">
      <c r="A19" s="80"/>
      <c r="B19" s="5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0.100000000000001" customHeight="1" x14ac:dyDescent="0.25">
      <c r="A20" s="80"/>
      <c r="B20" s="52"/>
      <c r="C20" s="29"/>
      <c r="D20" s="25"/>
      <c r="E20" s="25"/>
      <c r="F20" s="25"/>
      <c r="G20" s="25"/>
      <c r="H20" s="25"/>
      <c r="I20" s="25"/>
      <c r="J20" s="25"/>
      <c r="K20" s="26"/>
      <c r="L20" s="27"/>
      <c r="M20" s="26"/>
      <c r="N20" s="26"/>
      <c r="O20" s="26"/>
      <c r="P20" s="26"/>
      <c r="Q20" s="26"/>
      <c r="R20" s="26"/>
      <c r="S20" s="26"/>
      <c r="T20" s="26"/>
    </row>
    <row r="21" spans="1:20" ht="93" customHeight="1" x14ac:dyDescent="0.25">
      <c r="A21" s="80"/>
      <c r="B21" s="61"/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42" customHeight="1" x14ac:dyDescent="0.25">
      <c r="A22" s="80"/>
      <c r="B22" s="62"/>
      <c r="C22" s="4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42.75" customHeight="1" x14ac:dyDescent="0.25">
      <c r="A23" s="96"/>
      <c r="B23" s="62"/>
      <c r="C23" s="6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90"/>
    </row>
    <row r="25" spans="1:20" x14ac:dyDescent="0.25">
      <c r="A25" s="90"/>
    </row>
    <row r="26" spans="1:20" x14ac:dyDescent="0.25">
      <c r="A26" s="90"/>
    </row>
    <row r="27" spans="1:20" x14ac:dyDescent="0.25">
      <c r="A27" s="90"/>
    </row>
    <row r="28" spans="1:20" x14ac:dyDescent="0.25">
      <c r="A28" s="90"/>
    </row>
    <row r="29" spans="1:20" x14ac:dyDescent="0.25">
      <c r="A29" s="90"/>
    </row>
    <row r="30" spans="1:20" x14ac:dyDescent="0.25">
      <c r="A30" s="90"/>
    </row>
    <row r="31" spans="1:20" x14ac:dyDescent="0.25">
      <c r="A31" s="90"/>
    </row>
    <row r="32" spans="1:20" x14ac:dyDescent="0.25">
      <c r="A32" s="90"/>
    </row>
    <row r="33" spans="1:1" x14ac:dyDescent="0.25">
      <c r="A33" s="90"/>
    </row>
    <row r="34" spans="1:1" x14ac:dyDescent="0.25">
      <c r="A34" s="90"/>
    </row>
    <row r="35" spans="1:1" x14ac:dyDescent="0.25">
      <c r="A35" s="90"/>
    </row>
    <row r="36" spans="1:1" x14ac:dyDescent="0.25">
      <c r="A36" s="90"/>
    </row>
    <row r="37" spans="1:1" x14ac:dyDescent="0.25">
      <c r="A37" s="90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x14ac:dyDescent="0.25">
      <c r="A41" s="90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x14ac:dyDescent="0.25">
      <c r="A45" s="90"/>
    </row>
    <row r="46" spans="1:1" x14ac:dyDescent="0.25">
      <c r="A46" s="90"/>
    </row>
    <row r="47" spans="1:1" x14ac:dyDescent="0.25">
      <c r="A47" s="90"/>
    </row>
    <row r="48" spans="1:1" x14ac:dyDescent="0.25">
      <c r="A48" s="90"/>
    </row>
    <row r="49" spans="1:1" x14ac:dyDescent="0.25">
      <c r="A49" s="90"/>
    </row>
    <row r="50" spans="1:1" x14ac:dyDescent="0.25">
      <c r="A50" s="90"/>
    </row>
    <row r="51" spans="1:1" x14ac:dyDescent="0.25">
      <c r="A51" s="90"/>
    </row>
    <row r="52" spans="1:1" x14ac:dyDescent="0.25">
      <c r="A52" s="90"/>
    </row>
    <row r="53" spans="1:1" x14ac:dyDescent="0.25">
      <c r="A53" s="90"/>
    </row>
    <row r="54" spans="1:1" x14ac:dyDescent="0.25">
      <c r="A54" s="90"/>
    </row>
    <row r="55" spans="1:1" x14ac:dyDescent="0.25">
      <c r="A55" s="90"/>
    </row>
    <row r="56" spans="1:1" x14ac:dyDescent="0.25">
      <c r="A56" s="90"/>
    </row>
    <row r="57" spans="1:1" x14ac:dyDescent="0.25">
      <c r="A57" s="90"/>
    </row>
    <row r="58" spans="1:1" x14ac:dyDescent="0.25">
      <c r="A58" s="90"/>
    </row>
    <row r="59" spans="1:1" x14ac:dyDescent="0.25">
      <c r="A59" s="90"/>
    </row>
    <row r="60" spans="1:1" x14ac:dyDescent="0.25">
      <c r="A60" s="90"/>
    </row>
    <row r="61" spans="1:1" x14ac:dyDescent="0.25">
      <c r="A61" s="90"/>
    </row>
    <row r="62" spans="1:1" x14ac:dyDescent="0.25">
      <c r="A62" s="90"/>
    </row>
    <row r="63" spans="1:1" x14ac:dyDescent="0.25">
      <c r="A63" s="90"/>
    </row>
    <row r="64" spans="1:1" x14ac:dyDescent="0.25">
      <c r="A64" s="90"/>
    </row>
    <row r="65" spans="1:1" x14ac:dyDescent="0.25">
      <c r="A65" s="90"/>
    </row>
    <row r="66" spans="1:1" x14ac:dyDescent="0.25">
      <c r="A66" s="90"/>
    </row>
    <row r="67" spans="1:1" x14ac:dyDescent="0.25">
      <c r="A67" s="90"/>
    </row>
    <row r="68" spans="1:1" x14ac:dyDescent="0.25">
      <c r="A68" s="90"/>
    </row>
    <row r="69" spans="1:1" x14ac:dyDescent="0.25">
      <c r="A69" s="90"/>
    </row>
    <row r="70" spans="1:1" x14ac:dyDescent="0.25">
      <c r="A70" s="90"/>
    </row>
    <row r="71" spans="1:1" x14ac:dyDescent="0.25">
      <c r="A71" s="90"/>
    </row>
    <row r="72" spans="1:1" x14ac:dyDescent="0.25">
      <c r="A72" s="90"/>
    </row>
    <row r="73" spans="1:1" x14ac:dyDescent="0.25">
      <c r="A73" s="90"/>
    </row>
    <row r="74" spans="1:1" x14ac:dyDescent="0.25">
      <c r="A74" s="90"/>
    </row>
    <row r="75" spans="1:1" x14ac:dyDescent="0.25">
      <c r="A75" s="90"/>
    </row>
    <row r="76" spans="1:1" x14ac:dyDescent="0.25">
      <c r="A76" s="90"/>
    </row>
    <row r="77" spans="1:1" x14ac:dyDescent="0.25">
      <c r="A77" s="90"/>
    </row>
    <row r="78" spans="1:1" x14ac:dyDescent="0.25">
      <c r="A78" s="90"/>
    </row>
    <row r="79" spans="1:1" x14ac:dyDescent="0.25">
      <c r="A79" s="90"/>
    </row>
    <row r="80" spans="1:1" x14ac:dyDescent="0.25">
      <c r="A80" s="90"/>
    </row>
    <row r="81" spans="1:1" x14ac:dyDescent="0.25">
      <c r="A81" s="90"/>
    </row>
    <row r="82" spans="1:1" x14ac:dyDescent="0.25">
      <c r="A82" s="90"/>
    </row>
    <row r="83" spans="1:1" x14ac:dyDescent="0.25">
      <c r="A83" s="90"/>
    </row>
    <row r="84" spans="1:1" x14ac:dyDescent="0.25">
      <c r="A84" s="90"/>
    </row>
    <row r="85" spans="1:1" x14ac:dyDescent="0.25">
      <c r="A85" s="90"/>
    </row>
    <row r="86" spans="1:1" x14ac:dyDescent="0.25">
      <c r="A86" s="90"/>
    </row>
    <row r="87" spans="1:1" x14ac:dyDescent="0.25">
      <c r="A87" s="90"/>
    </row>
    <row r="88" spans="1:1" x14ac:dyDescent="0.25">
      <c r="A88" s="90"/>
    </row>
    <row r="89" spans="1:1" x14ac:dyDescent="0.25">
      <c r="A89" s="90"/>
    </row>
    <row r="90" spans="1:1" x14ac:dyDescent="0.25">
      <c r="A90" s="90"/>
    </row>
    <row r="91" spans="1:1" x14ac:dyDescent="0.25">
      <c r="A91" s="90"/>
    </row>
    <row r="92" spans="1:1" x14ac:dyDescent="0.25">
      <c r="A92" s="90"/>
    </row>
    <row r="93" spans="1:1" x14ac:dyDescent="0.25">
      <c r="A93" s="90"/>
    </row>
    <row r="94" spans="1:1" x14ac:dyDescent="0.25">
      <c r="A94" s="90"/>
    </row>
    <row r="95" spans="1:1" x14ac:dyDescent="0.25">
      <c r="A95" s="90"/>
    </row>
    <row r="96" spans="1:1" x14ac:dyDescent="0.25">
      <c r="A96" s="90"/>
    </row>
    <row r="97" spans="1:1" x14ac:dyDescent="0.25">
      <c r="A97" s="90"/>
    </row>
    <row r="98" spans="1:1" x14ac:dyDescent="0.25">
      <c r="A98" s="90"/>
    </row>
    <row r="99" spans="1:1" x14ac:dyDescent="0.25">
      <c r="A99" s="90"/>
    </row>
    <row r="100" spans="1:1" x14ac:dyDescent="0.25">
      <c r="A100" s="90"/>
    </row>
    <row r="101" spans="1:1" x14ac:dyDescent="0.25">
      <c r="A101" s="90"/>
    </row>
    <row r="102" spans="1:1" x14ac:dyDescent="0.25">
      <c r="A102" s="90"/>
    </row>
    <row r="103" spans="1:1" x14ac:dyDescent="0.25">
      <c r="A103" s="90"/>
    </row>
    <row r="104" spans="1:1" x14ac:dyDescent="0.25">
      <c r="A104" s="90"/>
    </row>
    <row r="105" spans="1:1" x14ac:dyDescent="0.25">
      <c r="A105" s="90"/>
    </row>
    <row r="106" spans="1:1" x14ac:dyDescent="0.25">
      <c r="A106" s="90"/>
    </row>
    <row r="107" spans="1:1" x14ac:dyDescent="0.25">
      <c r="A107" s="90"/>
    </row>
    <row r="108" spans="1:1" x14ac:dyDescent="0.25">
      <c r="A108" s="90"/>
    </row>
    <row r="109" spans="1:1" x14ac:dyDescent="0.25">
      <c r="A109" s="90"/>
    </row>
    <row r="110" spans="1:1" x14ac:dyDescent="0.25">
      <c r="A110" s="90"/>
    </row>
    <row r="111" spans="1:1" x14ac:dyDescent="0.25">
      <c r="A111" s="90"/>
    </row>
    <row r="112" spans="1:1" x14ac:dyDescent="0.25">
      <c r="A112" s="90"/>
    </row>
    <row r="113" spans="1:1" x14ac:dyDescent="0.25">
      <c r="A113" s="90"/>
    </row>
    <row r="114" spans="1:1" x14ac:dyDescent="0.25">
      <c r="A114" s="90"/>
    </row>
    <row r="115" spans="1:1" x14ac:dyDescent="0.25">
      <c r="A115" s="90"/>
    </row>
    <row r="116" spans="1:1" x14ac:dyDescent="0.25">
      <c r="A116" s="90"/>
    </row>
    <row r="117" spans="1:1" x14ac:dyDescent="0.25">
      <c r="A117" s="90"/>
    </row>
    <row r="118" spans="1:1" x14ac:dyDescent="0.25">
      <c r="A118" s="90"/>
    </row>
    <row r="119" spans="1:1" x14ac:dyDescent="0.25">
      <c r="A119" s="90"/>
    </row>
    <row r="120" spans="1:1" x14ac:dyDescent="0.25">
      <c r="A120" s="90"/>
    </row>
    <row r="121" spans="1:1" x14ac:dyDescent="0.25">
      <c r="A121" s="90"/>
    </row>
    <row r="122" spans="1:1" x14ac:dyDescent="0.25">
      <c r="A122" s="90"/>
    </row>
    <row r="123" spans="1:1" x14ac:dyDescent="0.25">
      <c r="A123" s="90"/>
    </row>
    <row r="124" spans="1:1" x14ac:dyDescent="0.25">
      <c r="A124" s="90"/>
    </row>
    <row r="125" spans="1:1" x14ac:dyDescent="0.25">
      <c r="A125" s="90"/>
    </row>
    <row r="126" spans="1:1" x14ac:dyDescent="0.25">
      <c r="A126" s="90"/>
    </row>
    <row r="127" spans="1:1" x14ac:dyDescent="0.25">
      <c r="A127" s="90"/>
    </row>
    <row r="128" spans="1:1" x14ac:dyDescent="0.25">
      <c r="A128" s="90"/>
    </row>
    <row r="129" spans="1:1" x14ac:dyDescent="0.25">
      <c r="A129" s="90"/>
    </row>
    <row r="130" spans="1:1" x14ac:dyDescent="0.25">
      <c r="A130" s="90"/>
    </row>
    <row r="131" spans="1:1" x14ac:dyDescent="0.25">
      <c r="A131" s="90"/>
    </row>
    <row r="132" spans="1:1" x14ac:dyDescent="0.25">
      <c r="A132" s="90"/>
    </row>
    <row r="133" spans="1:1" x14ac:dyDescent="0.25">
      <c r="A133" s="90"/>
    </row>
    <row r="134" spans="1:1" x14ac:dyDescent="0.25">
      <c r="A134" s="90"/>
    </row>
    <row r="135" spans="1:1" x14ac:dyDescent="0.25">
      <c r="A135" s="90"/>
    </row>
    <row r="136" spans="1:1" x14ac:dyDescent="0.25">
      <c r="A136" s="90"/>
    </row>
    <row r="137" spans="1:1" x14ac:dyDescent="0.25">
      <c r="A137" s="90"/>
    </row>
    <row r="138" spans="1:1" x14ac:dyDescent="0.25">
      <c r="A138" s="90"/>
    </row>
    <row r="139" spans="1:1" x14ac:dyDescent="0.25">
      <c r="A139" s="90"/>
    </row>
    <row r="140" spans="1:1" x14ac:dyDescent="0.25">
      <c r="A140" s="90"/>
    </row>
    <row r="141" spans="1:1" x14ac:dyDescent="0.25">
      <c r="A141" s="90"/>
    </row>
    <row r="142" spans="1:1" x14ac:dyDescent="0.25">
      <c r="A142" s="90"/>
    </row>
    <row r="143" spans="1:1" x14ac:dyDescent="0.25">
      <c r="A143" s="90"/>
    </row>
    <row r="144" spans="1:1" x14ac:dyDescent="0.25">
      <c r="A144" s="90"/>
    </row>
    <row r="145" spans="1:1" x14ac:dyDescent="0.25">
      <c r="A145" s="90"/>
    </row>
    <row r="146" spans="1:1" x14ac:dyDescent="0.25">
      <c r="A146" s="90"/>
    </row>
    <row r="147" spans="1:1" x14ac:dyDescent="0.25">
      <c r="A147" s="90"/>
    </row>
    <row r="148" spans="1:1" x14ac:dyDescent="0.25">
      <c r="A148" s="90"/>
    </row>
    <row r="149" spans="1:1" x14ac:dyDescent="0.25">
      <c r="A149" s="90"/>
    </row>
    <row r="150" spans="1:1" x14ac:dyDescent="0.25">
      <c r="A150" s="90"/>
    </row>
    <row r="151" spans="1:1" x14ac:dyDescent="0.25">
      <c r="A151" s="90"/>
    </row>
    <row r="152" spans="1:1" x14ac:dyDescent="0.25">
      <c r="A152" s="90"/>
    </row>
    <row r="153" spans="1:1" x14ac:dyDescent="0.25">
      <c r="A153" s="90"/>
    </row>
    <row r="154" spans="1:1" x14ac:dyDescent="0.25">
      <c r="A154" s="90"/>
    </row>
    <row r="155" spans="1:1" x14ac:dyDescent="0.25">
      <c r="A155" s="90"/>
    </row>
    <row r="156" spans="1:1" x14ac:dyDescent="0.25">
      <c r="A156" s="90"/>
    </row>
    <row r="157" spans="1:1" x14ac:dyDescent="0.25">
      <c r="A157" s="90"/>
    </row>
    <row r="158" spans="1:1" x14ac:dyDescent="0.25">
      <c r="A158" s="90"/>
    </row>
    <row r="159" spans="1:1" x14ac:dyDescent="0.25">
      <c r="A159" s="90"/>
    </row>
    <row r="160" spans="1:1" x14ac:dyDescent="0.25">
      <c r="A160" s="90"/>
    </row>
    <row r="161" spans="1:1" x14ac:dyDescent="0.25">
      <c r="A161" s="90"/>
    </row>
    <row r="162" spans="1:1" x14ac:dyDescent="0.25">
      <c r="A162" s="90"/>
    </row>
    <row r="163" spans="1:1" x14ac:dyDescent="0.25">
      <c r="A163" s="90"/>
    </row>
    <row r="164" spans="1:1" x14ac:dyDescent="0.25">
      <c r="A164" s="90"/>
    </row>
    <row r="165" spans="1:1" x14ac:dyDescent="0.25">
      <c r="A165" s="90"/>
    </row>
    <row r="166" spans="1:1" x14ac:dyDescent="0.25">
      <c r="A166" s="90"/>
    </row>
    <row r="167" spans="1:1" x14ac:dyDescent="0.25">
      <c r="A167" s="90"/>
    </row>
    <row r="168" spans="1:1" x14ac:dyDescent="0.25">
      <c r="A168" s="90"/>
    </row>
    <row r="169" spans="1:1" x14ac:dyDescent="0.25">
      <c r="A169" s="90"/>
    </row>
    <row r="170" spans="1:1" x14ac:dyDescent="0.25">
      <c r="A170" s="90"/>
    </row>
    <row r="171" spans="1:1" x14ac:dyDescent="0.25">
      <c r="A171" s="90"/>
    </row>
    <row r="172" spans="1:1" x14ac:dyDescent="0.25">
      <c r="A172" s="90"/>
    </row>
    <row r="173" spans="1:1" x14ac:dyDescent="0.25">
      <c r="A173" s="90"/>
    </row>
    <row r="174" spans="1:1" x14ac:dyDescent="0.25">
      <c r="A174" s="90"/>
    </row>
    <row r="175" spans="1:1" x14ac:dyDescent="0.25">
      <c r="A175" s="90"/>
    </row>
    <row r="176" spans="1:1" x14ac:dyDescent="0.25">
      <c r="A176" s="90"/>
    </row>
    <row r="177" spans="1:1" x14ac:dyDescent="0.25">
      <c r="A177" s="90"/>
    </row>
    <row r="178" spans="1:1" x14ac:dyDescent="0.25">
      <c r="A178" s="90"/>
    </row>
    <row r="179" spans="1:1" x14ac:dyDescent="0.25">
      <c r="A179" s="90"/>
    </row>
    <row r="180" spans="1:1" x14ac:dyDescent="0.25">
      <c r="A180" s="90"/>
    </row>
    <row r="181" spans="1:1" x14ac:dyDescent="0.25">
      <c r="A181" s="90"/>
    </row>
    <row r="182" spans="1:1" x14ac:dyDescent="0.25">
      <c r="A182" s="90"/>
    </row>
    <row r="183" spans="1:1" x14ac:dyDescent="0.25">
      <c r="A183" s="90"/>
    </row>
    <row r="184" spans="1:1" x14ac:dyDescent="0.25">
      <c r="A184" s="90"/>
    </row>
    <row r="185" spans="1:1" x14ac:dyDescent="0.25">
      <c r="A185" s="90"/>
    </row>
    <row r="186" spans="1:1" x14ac:dyDescent="0.25">
      <c r="A186" s="90"/>
    </row>
    <row r="187" spans="1:1" x14ac:dyDescent="0.25">
      <c r="A187" s="90"/>
    </row>
    <row r="188" spans="1:1" x14ac:dyDescent="0.25">
      <c r="A188" s="90"/>
    </row>
    <row r="189" spans="1:1" x14ac:dyDescent="0.25">
      <c r="A189" s="90"/>
    </row>
    <row r="190" spans="1:1" x14ac:dyDescent="0.25">
      <c r="A190" s="90"/>
    </row>
    <row r="191" spans="1:1" x14ac:dyDescent="0.25">
      <c r="A191" s="90"/>
    </row>
    <row r="192" spans="1:1" x14ac:dyDescent="0.25">
      <c r="A192" s="90"/>
    </row>
    <row r="193" spans="1:1" x14ac:dyDescent="0.25">
      <c r="A193" s="90"/>
    </row>
    <row r="194" spans="1:1" x14ac:dyDescent="0.25">
      <c r="A194" s="90"/>
    </row>
    <row r="195" spans="1:1" x14ac:dyDescent="0.25">
      <c r="A195" s="90"/>
    </row>
    <row r="196" spans="1:1" x14ac:dyDescent="0.25">
      <c r="A196" s="90"/>
    </row>
    <row r="197" spans="1:1" x14ac:dyDescent="0.25">
      <c r="A197" s="90"/>
    </row>
    <row r="198" spans="1:1" x14ac:dyDescent="0.25">
      <c r="A198" s="90"/>
    </row>
    <row r="199" spans="1:1" x14ac:dyDescent="0.25">
      <c r="A199" s="90"/>
    </row>
    <row r="200" spans="1:1" x14ac:dyDescent="0.25">
      <c r="A200" s="90"/>
    </row>
    <row r="201" spans="1:1" x14ac:dyDescent="0.25">
      <c r="A201" s="90"/>
    </row>
    <row r="202" spans="1:1" x14ac:dyDescent="0.25">
      <c r="A202" s="90"/>
    </row>
    <row r="203" spans="1:1" x14ac:dyDescent="0.25">
      <c r="A203" s="90"/>
    </row>
    <row r="204" spans="1:1" x14ac:dyDescent="0.25">
      <c r="A204" s="90"/>
    </row>
    <row r="205" spans="1:1" x14ac:dyDescent="0.25">
      <c r="A205" s="90"/>
    </row>
    <row r="206" spans="1:1" x14ac:dyDescent="0.25">
      <c r="A206" s="90"/>
    </row>
    <row r="207" spans="1:1" x14ac:dyDescent="0.25">
      <c r="A207" s="90"/>
    </row>
    <row r="208" spans="1:1" x14ac:dyDescent="0.25">
      <c r="A208" s="90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E14" sqref="E14"/>
    </sheetView>
  </sheetViews>
  <sheetFormatPr defaultColWidth="9.140625" defaultRowHeight="18.75" x14ac:dyDescent="0.3"/>
  <cols>
    <col min="1" max="1" width="17.42578125" style="55" customWidth="1"/>
    <col min="2" max="2" width="17.85546875" customWidth="1"/>
    <col min="3" max="3" width="19.7109375" bestFit="1" customWidth="1"/>
    <col min="4" max="4" width="16" style="134" bestFit="1" customWidth="1"/>
    <col min="5" max="5" width="17" style="134" bestFit="1" customWidth="1"/>
    <col min="6" max="7" width="17" style="134" customWidth="1"/>
    <col min="8" max="8" width="16" bestFit="1" customWidth="1"/>
    <col min="9" max="9" width="78" customWidth="1"/>
    <col min="10" max="10" width="12.28515625" style="4" customWidth="1"/>
    <col min="11" max="12" width="12.7109375" style="4" customWidth="1"/>
    <col min="13" max="13" width="22.85546875" style="4" customWidth="1"/>
    <col min="14" max="14" width="80.140625" style="4" customWidth="1"/>
    <col min="15" max="17" width="9.140625" style="4"/>
  </cols>
  <sheetData>
    <row r="1" spans="1:21" s="138" customFormat="1" ht="81" customHeight="1" thickBot="1" x14ac:dyDescent="0.35">
      <c r="A1" s="137" t="s">
        <v>34</v>
      </c>
      <c r="B1" s="167" t="s">
        <v>4</v>
      </c>
      <c r="C1" s="168" t="s">
        <v>36</v>
      </c>
      <c r="D1" s="169" t="s">
        <v>37</v>
      </c>
      <c r="E1" s="168" t="s">
        <v>36</v>
      </c>
      <c r="F1" s="169" t="s">
        <v>38</v>
      </c>
      <c r="G1" s="169" t="s">
        <v>39</v>
      </c>
      <c r="H1" s="169" t="s">
        <v>40</v>
      </c>
      <c r="I1" s="170" t="s">
        <v>16</v>
      </c>
      <c r="J1" s="168"/>
      <c r="K1" s="168"/>
      <c r="L1" s="168"/>
      <c r="M1" s="168"/>
      <c r="N1" s="168"/>
      <c r="O1" s="171"/>
      <c r="P1" s="172"/>
      <c r="Q1" s="172"/>
      <c r="R1" s="172"/>
      <c r="S1" s="172"/>
      <c r="T1" s="172"/>
      <c r="U1" s="173"/>
    </row>
    <row r="2" spans="1:21" ht="41.25" customHeight="1" x14ac:dyDescent="0.25">
      <c r="A2" s="79"/>
      <c r="B2" s="163"/>
      <c r="C2" s="163"/>
      <c r="D2" s="164"/>
      <c r="E2" s="164"/>
      <c r="F2" s="163"/>
      <c r="G2" s="165"/>
      <c r="H2" s="166"/>
      <c r="I2" s="174"/>
      <c r="J2" s="353"/>
      <c r="K2" s="353"/>
      <c r="L2" s="65"/>
      <c r="M2" s="3"/>
      <c r="N2" s="3"/>
      <c r="O2" s="353"/>
    </row>
    <row r="3" spans="1:21" ht="36.75" customHeight="1" x14ac:dyDescent="0.25">
      <c r="A3" s="80"/>
      <c r="B3" s="122"/>
      <c r="C3" s="122"/>
      <c r="D3" s="125"/>
      <c r="E3" s="125"/>
      <c r="F3" s="122"/>
      <c r="G3" s="143"/>
      <c r="H3" s="144"/>
      <c r="I3" s="121"/>
      <c r="J3" s="353"/>
      <c r="K3" s="353"/>
      <c r="L3" s="65"/>
      <c r="M3" s="113"/>
      <c r="N3" s="3"/>
      <c r="O3" s="353"/>
    </row>
    <row r="4" spans="1:21" ht="33" customHeight="1" x14ac:dyDescent="0.25">
      <c r="A4" s="80"/>
      <c r="B4" s="122"/>
      <c r="C4" s="122"/>
      <c r="D4" s="125"/>
      <c r="E4" s="125"/>
      <c r="F4" s="122"/>
      <c r="G4" s="143"/>
      <c r="H4" s="144"/>
      <c r="I4" s="6"/>
      <c r="J4" s="65"/>
      <c r="K4" s="65"/>
      <c r="L4" s="65"/>
      <c r="M4" s="3"/>
      <c r="N4" s="3"/>
      <c r="O4" s="65"/>
    </row>
    <row r="5" spans="1:21" ht="36" customHeight="1" x14ac:dyDescent="0.25">
      <c r="A5" s="80"/>
      <c r="B5" s="123"/>
      <c r="C5" s="123"/>
      <c r="D5" s="125"/>
      <c r="E5" s="125"/>
      <c r="F5" s="122"/>
      <c r="G5" s="177"/>
      <c r="H5" s="144"/>
      <c r="I5" s="6"/>
      <c r="J5" s="353"/>
      <c r="K5" s="353"/>
      <c r="L5" s="65"/>
      <c r="M5" s="3"/>
      <c r="N5" s="3"/>
      <c r="O5" s="353"/>
    </row>
    <row r="6" spans="1:21" ht="32.25" customHeight="1" x14ac:dyDescent="0.25">
      <c r="A6" s="80"/>
      <c r="B6" s="123"/>
      <c r="C6" s="123"/>
      <c r="D6" s="125"/>
      <c r="E6" s="125"/>
      <c r="F6" s="122"/>
      <c r="G6" s="143"/>
      <c r="H6" s="144"/>
      <c r="I6" s="6"/>
      <c r="J6" s="353"/>
      <c r="K6" s="353"/>
      <c r="L6" s="65"/>
      <c r="M6" s="3"/>
      <c r="N6" s="3"/>
      <c r="O6" s="353"/>
    </row>
    <row r="7" spans="1:21" ht="32.25" customHeight="1" x14ac:dyDescent="0.25">
      <c r="A7" s="80"/>
      <c r="B7" s="123"/>
      <c r="C7" s="123"/>
      <c r="D7" s="125"/>
      <c r="E7" s="125"/>
      <c r="F7" s="122"/>
      <c r="G7" s="143"/>
      <c r="H7" s="144"/>
      <c r="I7" s="121"/>
      <c r="J7" s="353"/>
      <c r="K7" s="353"/>
      <c r="L7" s="65"/>
      <c r="M7" s="3"/>
      <c r="N7" s="3"/>
      <c r="O7" s="353"/>
    </row>
    <row r="8" spans="1:21" ht="36" customHeight="1" x14ac:dyDescent="0.3">
      <c r="A8" s="80"/>
      <c r="B8" s="123"/>
      <c r="C8" s="123"/>
      <c r="D8" s="142"/>
      <c r="E8" s="142"/>
      <c r="F8" s="122"/>
      <c r="G8" s="145"/>
      <c r="H8" s="144"/>
      <c r="I8" s="121"/>
      <c r="J8" s="353"/>
      <c r="K8" s="353"/>
      <c r="L8" s="65"/>
      <c r="M8" s="3"/>
      <c r="N8" s="3"/>
      <c r="O8" s="353"/>
    </row>
    <row r="9" spans="1:21" ht="30" customHeight="1" x14ac:dyDescent="0.25">
      <c r="A9" s="108"/>
      <c r="B9" s="126"/>
      <c r="C9" s="126"/>
      <c r="D9" s="127"/>
      <c r="E9" s="127"/>
      <c r="F9" s="127"/>
      <c r="G9" s="143"/>
      <c r="H9" s="144"/>
      <c r="I9" s="175"/>
      <c r="J9" s="353"/>
      <c r="K9" s="353"/>
      <c r="L9" s="65"/>
      <c r="M9" s="3"/>
      <c r="N9" s="3"/>
      <c r="O9" s="353"/>
    </row>
    <row r="10" spans="1:21" s="16" customFormat="1" ht="28.5" customHeight="1" x14ac:dyDescent="0.25">
      <c r="A10" s="80"/>
      <c r="B10" s="140"/>
      <c r="C10" s="140"/>
      <c r="D10" s="124"/>
      <c r="E10" s="124"/>
      <c r="F10" s="124"/>
      <c r="G10" s="146"/>
      <c r="H10" s="144"/>
      <c r="I10" s="121"/>
      <c r="J10" s="353"/>
      <c r="K10" s="353"/>
      <c r="L10" s="66"/>
      <c r="M10" s="67"/>
      <c r="N10" s="67"/>
      <c r="O10" s="353"/>
    </row>
    <row r="11" spans="1:21" s="129" customFormat="1" ht="30" customHeight="1" x14ac:dyDescent="0.25">
      <c r="A11" s="108"/>
      <c r="B11" s="141"/>
      <c r="C11" s="141"/>
      <c r="D11" s="127"/>
      <c r="E11" s="127"/>
      <c r="F11" s="135"/>
      <c r="G11" s="147"/>
      <c r="H11" s="148"/>
      <c r="I11" s="175"/>
      <c r="J11" s="353"/>
      <c r="K11" s="353"/>
      <c r="L11" s="117"/>
      <c r="M11" s="128"/>
      <c r="N11" s="128"/>
      <c r="O11" s="353"/>
    </row>
    <row r="12" spans="1:21" s="129" customFormat="1" ht="33.75" customHeight="1" x14ac:dyDescent="0.25">
      <c r="A12" s="159"/>
      <c r="B12" s="141"/>
      <c r="C12" s="141"/>
      <c r="D12" s="135"/>
      <c r="E12" s="135"/>
      <c r="F12" s="135"/>
      <c r="G12" s="149"/>
      <c r="H12" s="148"/>
      <c r="I12" s="175"/>
      <c r="J12" s="353"/>
      <c r="K12" s="353"/>
      <c r="L12" s="117"/>
      <c r="M12" s="128"/>
      <c r="N12" s="128"/>
      <c r="O12" s="353"/>
    </row>
    <row r="13" spans="1:21" s="16" customFormat="1" ht="32.25" customHeight="1" x14ac:dyDescent="0.25">
      <c r="A13" s="160"/>
      <c r="B13" s="122"/>
      <c r="C13" s="122"/>
      <c r="D13" s="130"/>
      <c r="E13" s="130"/>
      <c r="F13" s="124"/>
      <c r="G13" s="150"/>
      <c r="H13" s="144"/>
      <c r="I13" s="6"/>
      <c r="J13" s="66"/>
      <c r="K13" s="67"/>
      <c r="L13" s="67"/>
      <c r="M13" s="67"/>
      <c r="N13" s="67"/>
      <c r="O13" s="66"/>
    </row>
    <row r="14" spans="1:21" ht="33" customHeight="1" x14ac:dyDescent="0.25">
      <c r="A14" s="161"/>
      <c r="B14" s="65"/>
      <c r="C14" s="65"/>
      <c r="D14" s="131"/>
      <c r="E14" s="131"/>
      <c r="F14" s="131"/>
      <c r="G14" s="131"/>
      <c r="H14" s="131"/>
      <c r="I14" s="114"/>
      <c r="J14" s="114"/>
      <c r="K14" s="3"/>
      <c r="L14" s="3"/>
      <c r="M14" s="3"/>
      <c r="N14" s="3"/>
      <c r="O14" s="65"/>
    </row>
    <row r="15" spans="1:21" ht="30.75" customHeight="1" x14ac:dyDescent="0.25">
      <c r="A15" s="161"/>
      <c r="B15" s="65"/>
      <c r="C15" s="65"/>
      <c r="D15" s="131"/>
      <c r="E15" s="131"/>
      <c r="F15" s="131"/>
      <c r="G15" s="131"/>
      <c r="H15" s="131"/>
      <c r="I15" s="114"/>
      <c r="J15" s="114"/>
      <c r="K15" s="65"/>
      <c r="L15" s="65"/>
      <c r="M15" s="3"/>
      <c r="N15" s="3"/>
      <c r="O15" s="65"/>
    </row>
    <row r="16" spans="1:21" ht="20.100000000000001" customHeight="1" x14ac:dyDescent="0.25">
      <c r="A16" s="161"/>
      <c r="B16" s="3"/>
      <c r="C16" s="3"/>
      <c r="D16" s="131"/>
      <c r="E16" s="131"/>
      <c r="F16" s="131"/>
      <c r="G16" s="131"/>
      <c r="H16" s="131"/>
      <c r="I16" s="3"/>
      <c r="J16" s="115"/>
      <c r="K16" s="3"/>
      <c r="L16" s="3"/>
      <c r="M16" s="3"/>
      <c r="N16" s="3"/>
      <c r="O16" s="3"/>
    </row>
    <row r="17" spans="1:15" ht="20.100000000000001" customHeight="1" x14ac:dyDescent="0.25">
      <c r="A17" s="161"/>
      <c r="B17" s="2"/>
      <c r="C17" s="2"/>
      <c r="D17" s="132"/>
      <c r="E17" s="132"/>
      <c r="F17" s="132"/>
      <c r="G17" s="132"/>
      <c r="H17" s="132"/>
      <c r="I17" s="3"/>
      <c r="J17" s="116"/>
      <c r="K17" s="3"/>
      <c r="L17" s="3"/>
      <c r="M17" s="3"/>
      <c r="N17" s="3"/>
      <c r="O17" s="3"/>
    </row>
    <row r="18" spans="1:15" ht="20.100000000000001" customHeight="1" x14ac:dyDescent="0.25">
      <c r="A18" s="161"/>
      <c r="B18" s="3"/>
      <c r="C18" s="3"/>
      <c r="D18" s="132"/>
      <c r="E18" s="132"/>
      <c r="F18" s="132"/>
      <c r="G18" s="132"/>
      <c r="H18" s="132"/>
      <c r="I18" s="3"/>
      <c r="J18" s="116"/>
      <c r="K18" s="3"/>
      <c r="L18" s="3"/>
      <c r="M18" s="3"/>
      <c r="N18" s="3"/>
      <c r="O18" s="3"/>
    </row>
    <row r="19" spans="1:15" ht="20.100000000000001" customHeight="1" x14ac:dyDescent="0.25">
      <c r="A19" s="161"/>
      <c r="B19" s="3"/>
      <c r="C19" s="3"/>
      <c r="D19" s="132"/>
      <c r="E19" s="132"/>
      <c r="F19" s="132"/>
      <c r="G19" s="132"/>
      <c r="H19" s="132"/>
      <c r="I19" s="3"/>
      <c r="J19" s="116"/>
      <c r="K19" s="3"/>
      <c r="L19" s="3"/>
      <c r="M19" s="3"/>
      <c r="N19" s="3"/>
      <c r="O19" s="3"/>
    </row>
    <row r="20" spans="1:15" ht="20.100000000000001" customHeight="1" x14ac:dyDescent="0.25">
      <c r="A20" s="161"/>
      <c r="B20" s="3"/>
      <c r="C20" s="3"/>
      <c r="D20" s="133"/>
      <c r="E20" s="133"/>
      <c r="F20" s="133"/>
      <c r="G20" s="133"/>
      <c r="H20" s="139"/>
      <c r="I20" s="3"/>
      <c r="J20" s="116"/>
      <c r="K20" s="3"/>
      <c r="L20" s="3"/>
      <c r="M20" s="3"/>
      <c r="N20" s="3"/>
      <c r="O20" s="3"/>
    </row>
    <row r="21" spans="1:15" ht="20.100000000000001" customHeight="1" x14ac:dyDescent="0.25">
      <c r="A21" s="161"/>
      <c r="B21" s="3"/>
      <c r="C21" s="3"/>
      <c r="D21" s="132"/>
      <c r="E21" s="132"/>
      <c r="F21" s="132"/>
      <c r="G21" s="132"/>
      <c r="H21" s="132"/>
      <c r="I21" s="3"/>
      <c r="J21" s="3"/>
      <c r="K21" s="3"/>
      <c r="L21" s="3"/>
      <c r="M21" s="3"/>
      <c r="N21" s="3"/>
      <c r="O21" s="3"/>
    </row>
    <row r="22" spans="1:15" x14ac:dyDescent="0.3">
      <c r="A22" s="83"/>
      <c r="B22" s="3"/>
      <c r="C22" s="3"/>
      <c r="D22" s="132"/>
      <c r="E22" s="132"/>
      <c r="F22" s="132"/>
      <c r="G22" s="132"/>
      <c r="H22" s="136"/>
      <c r="I22" s="3"/>
      <c r="J22" s="3"/>
      <c r="K22" s="3"/>
      <c r="L22" s="3"/>
      <c r="M22" s="3"/>
      <c r="N22" s="3"/>
      <c r="O22" s="3"/>
    </row>
    <row r="23" spans="1:15" x14ac:dyDescent="0.3">
      <c r="A23" s="90"/>
      <c r="B23" s="4"/>
      <c r="C23" s="4"/>
      <c r="D23" s="136"/>
      <c r="E23" s="136"/>
      <c r="F23" s="136"/>
      <c r="G23" s="136"/>
      <c r="H23" s="136"/>
      <c r="I23" s="4"/>
    </row>
    <row r="24" spans="1:15" x14ac:dyDescent="0.3">
      <c r="A24" s="90"/>
      <c r="B24" s="4"/>
      <c r="C24" s="4"/>
      <c r="D24" s="136"/>
      <c r="E24" s="136"/>
      <c r="F24" s="136"/>
      <c r="G24" s="136"/>
      <c r="H24" s="136"/>
      <c r="I24" s="4"/>
    </row>
    <row r="25" spans="1:15" x14ac:dyDescent="0.3">
      <c r="A25" s="90"/>
      <c r="B25" s="4"/>
      <c r="C25" s="4"/>
      <c r="D25" s="136"/>
      <c r="E25" s="136"/>
      <c r="F25" s="136"/>
      <c r="G25" s="136"/>
      <c r="H25" s="136"/>
      <c r="I25" s="4"/>
    </row>
    <row r="26" spans="1:15" x14ac:dyDescent="0.3">
      <c r="A26" s="90"/>
      <c r="B26" s="4"/>
      <c r="C26" s="4"/>
      <c r="D26" s="136"/>
      <c r="E26" s="136"/>
      <c r="F26" s="136"/>
      <c r="G26" s="136"/>
      <c r="H26" s="136"/>
      <c r="I26" s="4"/>
    </row>
    <row r="27" spans="1:15" x14ac:dyDescent="0.3">
      <c r="A27" s="90"/>
      <c r="B27" s="4"/>
      <c r="C27" s="4"/>
      <c r="D27" s="136"/>
      <c r="E27" s="136"/>
      <c r="F27" s="136"/>
      <c r="G27" s="136"/>
      <c r="H27" s="136"/>
      <c r="I27" s="4"/>
    </row>
    <row r="28" spans="1:15" x14ac:dyDescent="0.3">
      <c r="A28" s="90"/>
      <c r="B28" s="4"/>
      <c r="C28" s="4"/>
      <c r="D28" s="136"/>
      <c r="E28" s="136"/>
      <c r="F28" s="136"/>
      <c r="G28" s="136"/>
      <c r="H28" s="136"/>
      <c r="I28" s="4"/>
    </row>
    <row r="29" spans="1:15" x14ac:dyDescent="0.3">
      <c r="A29" s="90"/>
      <c r="B29" s="4"/>
      <c r="C29" s="4"/>
      <c r="D29" s="136"/>
      <c r="E29" s="136"/>
      <c r="F29" s="136"/>
      <c r="G29" s="136"/>
      <c r="H29" s="136"/>
      <c r="I29" s="4"/>
    </row>
    <row r="30" spans="1:15" x14ac:dyDescent="0.3">
      <c r="A30" s="90"/>
      <c r="B30" s="4"/>
      <c r="C30" s="4"/>
      <c r="D30" s="136"/>
      <c r="E30" s="136"/>
      <c r="F30" s="136"/>
      <c r="G30" s="136"/>
      <c r="H30" s="136"/>
      <c r="I30" s="4"/>
    </row>
    <row r="31" spans="1:15" x14ac:dyDescent="0.3">
      <c r="A31" s="90"/>
      <c r="B31" s="4"/>
      <c r="C31" s="4"/>
      <c r="D31" s="136"/>
      <c r="E31" s="136"/>
      <c r="F31" s="136"/>
      <c r="G31" s="136"/>
      <c r="H31" s="136"/>
      <c r="I31" s="4"/>
    </row>
    <row r="32" spans="1:15" x14ac:dyDescent="0.3">
      <c r="A32" s="90"/>
      <c r="B32" s="4"/>
      <c r="C32" s="4"/>
      <c r="D32" s="136"/>
      <c r="E32" s="136"/>
      <c r="F32" s="136"/>
      <c r="G32" s="136"/>
      <c r="H32" s="136"/>
      <c r="I32" s="4"/>
    </row>
    <row r="33" spans="1:9" x14ac:dyDescent="0.3">
      <c r="A33" s="90"/>
      <c r="B33" s="4"/>
      <c r="C33" s="4"/>
      <c r="D33" s="136"/>
      <c r="E33" s="136"/>
      <c r="F33" s="136"/>
      <c r="G33" s="136"/>
      <c r="H33" s="136"/>
      <c r="I33" s="4"/>
    </row>
    <row r="34" spans="1:9" x14ac:dyDescent="0.3">
      <c r="A34" s="90"/>
      <c r="B34" s="4"/>
      <c r="C34" s="4"/>
      <c r="D34" s="136"/>
      <c r="E34" s="136"/>
      <c r="F34" s="136"/>
      <c r="G34" s="136"/>
      <c r="H34" s="136"/>
      <c r="I34" s="4"/>
    </row>
    <row r="35" spans="1:9" x14ac:dyDescent="0.3">
      <c r="A35" s="90"/>
      <c r="B35" s="4"/>
      <c r="C35" s="4"/>
      <c r="D35" s="136"/>
      <c r="E35" s="136"/>
      <c r="F35" s="136"/>
      <c r="G35" s="136"/>
      <c r="H35" s="136"/>
      <c r="I35" s="4"/>
    </row>
    <row r="36" spans="1:9" x14ac:dyDescent="0.3">
      <c r="A36" s="90"/>
      <c r="B36" s="4"/>
      <c r="C36" s="4"/>
      <c r="D36" s="136"/>
      <c r="E36" s="136"/>
      <c r="F36" s="136"/>
      <c r="G36" s="136"/>
      <c r="H36" s="136"/>
      <c r="I36" s="4"/>
    </row>
    <row r="37" spans="1:9" x14ac:dyDescent="0.3">
      <c r="A37" s="90"/>
      <c r="B37" s="4"/>
      <c r="C37" s="4"/>
      <c r="D37" s="136"/>
      <c r="E37" s="136"/>
      <c r="F37" s="136"/>
      <c r="G37" s="136"/>
      <c r="H37" s="136"/>
      <c r="I37" s="4"/>
    </row>
    <row r="38" spans="1:9" x14ac:dyDescent="0.3">
      <c r="A38" s="90"/>
      <c r="B38" s="4"/>
      <c r="C38" s="4"/>
      <c r="D38" s="136"/>
      <c r="E38" s="136"/>
      <c r="F38" s="136"/>
      <c r="G38" s="136"/>
      <c r="H38" s="136"/>
      <c r="I38" s="4"/>
    </row>
    <row r="39" spans="1:9" x14ac:dyDescent="0.3">
      <c r="A39" s="90"/>
      <c r="B39" s="4"/>
      <c r="C39" s="4"/>
      <c r="D39" s="136"/>
      <c r="E39" s="136"/>
      <c r="F39" s="136"/>
      <c r="G39" s="136"/>
      <c r="H39" s="136"/>
      <c r="I39" s="4"/>
    </row>
    <row r="40" spans="1:9" x14ac:dyDescent="0.3">
      <c r="A40" s="90"/>
      <c r="B40" s="4"/>
      <c r="C40" s="4"/>
      <c r="D40" s="136"/>
      <c r="E40" s="136"/>
      <c r="F40" s="136"/>
      <c r="G40" s="136"/>
      <c r="H40" s="136"/>
      <c r="I40" s="4"/>
    </row>
    <row r="41" spans="1:9" x14ac:dyDescent="0.3">
      <c r="A41" s="90"/>
      <c r="B41" s="4"/>
      <c r="C41" s="4"/>
      <c r="D41" s="136"/>
      <c r="E41" s="136"/>
      <c r="F41" s="136"/>
      <c r="G41" s="136"/>
      <c r="H41" s="136"/>
      <c r="I41" s="4"/>
    </row>
    <row r="42" spans="1:9" x14ac:dyDescent="0.3">
      <c r="A42" s="90"/>
      <c r="B42" s="4"/>
      <c r="C42" s="4"/>
      <c r="D42" s="136"/>
      <c r="E42" s="136"/>
      <c r="F42" s="136"/>
      <c r="G42" s="136"/>
      <c r="H42" s="136"/>
      <c r="I42" s="4"/>
    </row>
    <row r="43" spans="1:9" x14ac:dyDescent="0.3">
      <c r="A43" s="90"/>
      <c r="B43" s="4"/>
      <c r="C43" s="4"/>
      <c r="D43" s="136"/>
      <c r="E43" s="136"/>
      <c r="F43" s="136"/>
      <c r="G43" s="136"/>
      <c r="H43" s="136"/>
      <c r="I43" s="4"/>
    </row>
    <row r="44" spans="1:9" x14ac:dyDescent="0.3">
      <c r="A44" s="90"/>
      <c r="B44" s="4"/>
      <c r="C44" s="4"/>
      <c r="D44" s="136"/>
      <c r="E44" s="136"/>
      <c r="F44" s="136"/>
      <c r="G44" s="136"/>
      <c r="H44" s="136"/>
      <c r="I44" s="4"/>
    </row>
    <row r="45" spans="1:9" x14ac:dyDescent="0.3">
      <c r="A45" s="90"/>
      <c r="B45" s="4"/>
      <c r="C45" s="4"/>
      <c r="D45" s="136"/>
      <c r="E45" s="136"/>
      <c r="F45" s="136"/>
      <c r="G45" s="136"/>
      <c r="H45" s="136"/>
      <c r="I45" s="4"/>
    </row>
    <row r="46" spans="1:9" x14ac:dyDescent="0.3">
      <c r="A46" s="90"/>
      <c r="B46" s="4"/>
      <c r="C46" s="4"/>
      <c r="D46" s="136"/>
      <c r="E46" s="136"/>
      <c r="F46" s="136"/>
      <c r="G46" s="136"/>
      <c r="H46" s="136"/>
      <c r="I46" s="4"/>
    </row>
    <row r="47" spans="1:9" x14ac:dyDescent="0.3">
      <c r="A47" s="90"/>
      <c r="B47" s="4"/>
      <c r="C47" s="4"/>
      <c r="D47" s="136"/>
      <c r="E47" s="136"/>
      <c r="F47" s="136"/>
      <c r="G47" s="136"/>
      <c r="H47" s="136"/>
      <c r="I47" s="4"/>
    </row>
    <row r="48" spans="1:9" x14ac:dyDescent="0.3">
      <c r="A48" s="90"/>
      <c r="B48" s="4"/>
      <c r="C48" s="4"/>
      <c r="D48" s="136"/>
      <c r="E48" s="136"/>
      <c r="F48" s="136"/>
      <c r="G48" s="136"/>
      <c r="H48" s="136"/>
      <c r="I48" s="4"/>
    </row>
    <row r="49" spans="1:9" x14ac:dyDescent="0.3">
      <c r="A49" s="90"/>
      <c r="B49" s="4"/>
      <c r="C49" s="4"/>
      <c r="D49" s="136"/>
      <c r="E49" s="136"/>
      <c r="F49" s="136"/>
      <c r="G49" s="136"/>
      <c r="H49" s="4"/>
      <c r="I49" s="4"/>
    </row>
    <row r="50" spans="1:9" x14ac:dyDescent="0.3">
      <c r="A50" s="90"/>
      <c r="B50" s="4"/>
      <c r="C50" s="4"/>
      <c r="D50" s="136"/>
      <c r="E50" s="136"/>
      <c r="F50" s="136"/>
      <c r="G50" s="136"/>
      <c r="H50" s="4"/>
      <c r="I50" s="4"/>
    </row>
    <row r="51" spans="1:9" x14ac:dyDescent="0.3">
      <c r="A51" s="90"/>
      <c r="B51" s="4"/>
      <c r="C51" s="4"/>
      <c r="D51" s="136"/>
      <c r="E51" s="136"/>
      <c r="F51" s="136"/>
      <c r="G51" s="136"/>
      <c r="H51" s="4"/>
      <c r="I51" s="4"/>
    </row>
    <row r="52" spans="1:9" x14ac:dyDescent="0.3">
      <c r="A52" s="90"/>
      <c r="B52" s="4"/>
      <c r="C52" s="4"/>
      <c r="D52" s="136"/>
      <c r="E52" s="136"/>
      <c r="F52" s="136"/>
      <c r="G52" s="136"/>
      <c r="H52" s="4"/>
      <c r="I52" s="4"/>
    </row>
    <row r="53" spans="1:9" x14ac:dyDescent="0.3">
      <c r="A53" s="90"/>
      <c r="B53" s="4"/>
      <c r="C53" s="4"/>
      <c r="D53" s="136"/>
      <c r="E53" s="136"/>
      <c r="F53" s="136"/>
      <c r="G53" s="136"/>
      <c r="H53" s="4"/>
      <c r="I53" s="4"/>
    </row>
    <row r="54" spans="1:9" x14ac:dyDescent="0.3">
      <c r="A54" s="90"/>
      <c r="B54" s="4"/>
      <c r="C54" s="4"/>
      <c r="D54" s="136"/>
      <c r="E54" s="136"/>
      <c r="F54" s="136"/>
      <c r="G54" s="136"/>
      <c r="H54" s="4"/>
      <c r="I54" s="4"/>
    </row>
    <row r="55" spans="1:9" x14ac:dyDescent="0.3">
      <c r="A55" s="90"/>
      <c r="B55" s="4"/>
      <c r="C55" s="4"/>
      <c r="D55" s="136"/>
      <c r="E55" s="136"/>
      <c r="F55" s="136"/>
      <c r="G55" s="136"/>
      <c r="H55" s="4"/>
      <c r="I55" s="4"/>
    </row>
    <row r="56" spans="1:9" x14ac:dyDescent="0.3">
      <c r="A56" s="90"/>
      <c r="B56" s="4"/>
      <c r="C56" s="4"/>
      <c r="D56" s="136"/>
      <c r="E56" s="136"/>
      <c r="F56" s="136"/>
      <c r="G56" s="136"/>
      <c r="H56" s="4"/>
      <c r="I56" s="4"/>
    </row>
    <row r="57" spans="1:9" x14ac:dyDescent="0.3">
      <c r="A57" s="90"/>
      <c r="B57" s="4"/>
      <c r="C57" s="4"/>
      <c r="D57" s="136"/>
      <c r="E57" s="136"/>
      <c r="F57" s="136"/>
      <c r="G57" s="136"/>
      <c r="H57" s="4"/>
      <c r="I57" s="4"/>
    </row>
    <row r="58" spans="1:9" x14ac:dyDescent="0.3">
      <c r="A58" s="90"/>
      <c r="B58" s="4"/>
      <c r="C58" s="4"/>
      <c r="D58" s="136"/>
      <c r="E58" s="136"/>
      <c r="F58" s="136"/>
      <c r="G58" s="136"/>
      <c r="H58" s="4"/>
      <c r="I58" s="4"/>
    </row>
    <row r="59" spans="1:9" x14ac:dyDescent="0.3">
      <c r="A59" s="90"/>
      <c r="B59" s="4"/>
      <c r="C59" s="4"/>
      <c r="D59" s="136"/>
      <c r="E59" s="136"/>
      <c r="F59" s="136"/>
      <c r="G59" s="136"/>
      <c r="H59" s="4"/>
      <c r="I59" s="4"/>
    </row>
    <row r="60" spans="1:9" x14ac:dyDescent="0.3">
      <c r="A60" s="90"/>
      <c r="B60" s="4"/>
      <c r="C60" s="4"/>
      <c r="D60" s="136"/>
      <c r="E60" s="136"/>
      <c r="F60" s="136"/>
      <c r="G60" s="136"/>
      <c r="H60" s="4"/>
      <c r="I60" s="4"/>
    </row>
    <row r="61" spans="1:9" x14ac:dyDescent="0.3">
      <c r="A61" s="90"/>
    </row>
    <row r="62" spans="1:9" x14ac:dyDescent="0.3">
      <c r="A62" s="90"/>
    </row>
    <row r="63" spans="1:9" x14ac:dyDescent="0.3">
      <c r="A63" s="90"/>
    </row>
    <row r="64" spans="1:9" x14ac:dyDescent="0.3">
      <c r="A64" s="90"/>
    </row>
    <row r="65" spans="1:1" x14ac:dyDescent="0.3">
      <c r="A65" s="90"/>
    </row>
    <row r="66" spans="1:1" x14ac:dyDescent="0.3">
      <c r="A66" s="90"/>
    </row>
    <row r="67" spans="1:1" x14ac:dyDescent="0.3">
      <c r="A67" s="90"/>
    </row>
    <row r="68" spans="1:1" x14ac:dyDescent="0.3">
      <c r="A68" s="90"/>
    </row>
    <row r="69" spans="1:1" x14ac:dyDescent="0.3">
      <c r="A69" s="90"/>
    </row>
    <row r="70" spans="1:1" x14ac:dyDescent="0.3">
      <c r="A70" s="90"/>
    </row>
    <row r="71" spans="1:1" x14ac:dyDescent="0.3">
      <c r="A71" s="90"/>
    </row>
    <row r="72" spans="1:1" x14ac:dyDescent="0.3">
      <c r="A72" s="90"/>
    </row>
    <row r="73" spans="1:1" x14ac:dyDescent="0.3">
      <c r="A73" s="90"/>
    </row>
    <row r="74" spans="1:1" x14ac:dyDescent="0.3">
      <c r="A74" s="90"/>
    </row>
    <row r="75" spans="1:1" x14ac:dyDescent="0.3">
      <c r="A75" s="90"/>
    </row>
    <row r="76" spans="1:1" x14ac:dyDescent="0.3">
      <c r="A76" s="90"/>
    </row>
    <row r="77" spans="1:1" x14ac:dyDescent="0.3">
      <c r="A77" s="90"/>
    </row>
    <row r="78" spans="1:1" x14ac:dyDescent="0.3">
      <c r="A78" s="90"/>
    </row>
    <row r="79" spans="1:1" x14ac:dyDescent="0.3">
      <c r="A79" s="90"/>
    </row>
    <row r="80" spans="1:1" x14ac:dyDescent="0.3">
      <c r="A80" s="90"/>
    </row>
    <row r="81" spans="1:1" x14ac:dyDescent="0.3">
      <c r="A81" s="90"/>
    </row>
    <row r="82" spans="1:1" x14ac:dyDescent="0.3">
      <c r="A82" s="90"/>
    </row>
    <row r="83" spans="1:1" x14ac:dyDescent="0.3">
      <c r="A83" s="90"/>
    </row>
    <row r="84" spans="1:1" x14ac:dyDescent="0.3">
      <c r="A84" s="90"/>
    </row>
    <row r="85" spans="1:1" ht="19.5" thickBot="1" x14ac:dyDescent="0.35">
      <c r="A85" s="162"/>
    </row>
    <row r="86" spans="1:1" x14ac:dyDescent="0.3">
      <c r="A86" s="90"/>
    </row>
    <row r="87" spans="1:1" x14ac:dyDescent="0.3">
      <c r="A87" s="90"/>
    </row>
    <row r="88" spans="1:1" x14ac:dyDescent="0.3">
      <c r="A88" s="90"/>
    </row>
    <row r="89" spans="1:1" x14ac:dyDescent="0.3">
      <c r="A89" s="90"/>
    </row>
    <row r="90" spans="1:1" x14ac:dyDescent="0.3">
      <c r="A90" s="90"/>
    </row>
    <row r="91" spans="1:1" x14ac:dyDescent="0.3">
      <c r="A91" s="90"/>
    </row>
    <row r="92" spans="1:1" x14ac:dyDescent="0.3">
      <c r="A92" s="90"/>
    </row>
    <row r="93" spans="1:1" x14ac:dyDescent="0.3">
      <c r="A93" s="90"/>
    </row>
    <row r="94" spans="1:1" x14ac:dyDescent="0.3">
      <c r="A94" s="90"/>
    </row>
    <row r="95" spans="1:1" x14ac:dyDescent="0.3">
      <c r="A95" s="90"/>
    </row>
    <row r="96" spans="1:1" x14ac:dyDescent="0.3">
      <c r="A96" s="90"/>
    </row>
    <row r="97" spans="1:1" x14ac:dyDescent="0.3">
      <c r="A97" s="90"/>
    </row>
    <row r="98" spans="1:1" x14ac:dyDescent="0.3">
      <c r="A98" s="90"/>
    </row>
    <row r="99" spans="1:1" x14ac:dyDescent="0.3">
      <c r="A99" s="90"/>
    </row>
    <row r="100" spans="1:1" x14ac:dyDescent="0.3">
      <c r="A100" s="90"/>
    </row>
    <row r="101" spans="1:1" x14ac:dyDescent="0.3">
      <c r="A101" s="90"/>
    </row>
    <row r="102" spans="1:1" x14ac:dyDescent="0.3">
      <c r="A102" s="90"/>
    </row>
    <row r="103" spans="1:1" x14ac:dyDescent="0.3">
      <c r="A103" s="90"/>
    </row>
    <row r="104" spans="1:1" x14ac:dyDescent="0.3">
      <c r="A104" s="90"/>
    </row>
    <row r="105" spans="1:1" x14ac:dyDescent="0.3">
      <c r="A105" s="90"/>
    </row>
    <row r="106" spans="1:1" x14ac:dyDescent="0.3">
      <c r="A106" s="90"/>
    </row>
    <row r="107" spans="1:1" x14ac:dyDescent="0.3">
      <c r="A107" s="90"/>
    </row>
    <row r="108" spans="1:1" x14ac:dyDescent="0.3">
      <c r="A108" s="90"/>
    </row>
    <row r="109" spans="1:1" x14ac:dyDescent="0.3">
      <c r="A109" s="90"/>
    </row>
    <row r="110" spans="1:1" x14ac:dyDescent="0.3">
      <c r="A110" s="90"/>
    </row>
    <row r="111" spans="1:1" x14ac:dyDescent="0.3">
      <c r="A111" s="90"/>
    </row>
    <row r="112" spans="1:1" x14ac:dyDescent="0.3">
      <c r="A112" s="90"/>
    </row>
    <row r="113" spans="1:1" x14ac:dyDescent="0.3">
      <c r="A113" s="90"/>
    </row>
    <row r="114" spans="1:1" x14ac:dyDescent="0.3">
      <c r="A114" s="90"/>
    </row>
    <row r="115" spans="1:1" x14ac:dyDescent="0.3">
      <c r="A115" s="90"/>
    </row>
    <row r="116" spans="1:1" x14ac:dyDescent="0.3">
      <c r="A116" s="90"/>
    </row>
    <row r="117" spans="1:1" x14ac:dyDescent="0.3">
      <c r="A117" s="90"/>
    </row>
    <row r="118" spans="1:1" x14ac:dyDescent="0.3">
      <c r="A118" s="90"/>
    </row>
    <row r="119" spans="1:1" x14ac:dyDescent="0.3">
      <c r="A119" s="90"/>
    </row>
    <row r="120" spans="1:1" x14ac:dyDescent="0.3">
      <c r="A120" s="90"/>
    </row>
    <row r="121" spans="1:1" x14ac:dyDescent="0.3">
      <c r="A121" s="90"/>
    </row>
    <row r="122" spans="1:1" x14ac:dyDescent="0.3">
      <c r="A122" s="90"/>
    </row>
    <row r="123" spans="1:1" x14ac:dyDescent="0.3">
      <c r="A123" s="90"/>
    </row>
    <row r="124" spans="1:1" x14ac:dyDescent="0.3">
      <c r="A124" s="90"/>
    </row>
    <row r="125" spans="1:1" x14ac:dyDescent="0.3">
      <c r="A125" s="90"/>
    </row>
    <row r="126" spans="1:1" x14ac:dyDescent="0.3">
      <c r="A126" s="90"/>
    </row>
    <row r="127" spans="1:1" x14ac:dyDescent="0.3">
      <c r="A127" s="90"/>
    </row>
    <row r="128" spans="1:1" x14ac:dyDescent="0.3">
      <c r="A128" s="90"/>
    </row>
    <row r="129" spans="1:1" x14ac:dyDescent="0.3">
      <c r="A129" s="90"/>
    </row>
    <row r="130" spans="1:1" x14ac:dyDescent="0.3">
      <c r="A130" s="90"/>
    </row>
    <row r="131" spans="1:1" x14ac:dyDescent="0.3">
      <c r="A131" s="90"/>
    </row>
    <row r="132" spans="1:1" x14ac:dyDescent="0.3">
      <c r="A132" s="90"/>
    </row>
    <row r="133" spans="1:1" x14ac:dyDescent="0.3">
      <c r="A133" s="90"/>
    </row>
    <row r="134" spans="1:1" x14ac:dyDescent="0.3">
      <c r="A134" s="90"/>
    </row>
    <row r="135" spans="1:1" x14ac:dyDescent="0.3">
      <c r="A135" s="90"/>
    </row>
    <row r="136" spans="1:1" x14ac:dyDescent="0.3">
      <c r="A136" s="90"/>
    </row>
    <row r="137" spans="1:1" x14ac:dyDescent="0.3">
      <c r="A137" s="90"/>
    </row>
    <row r="138" spans="1:1" x14ac:dyDescent="0.3">
      <c r="A138" s="90"/>
    </row>
    <row r="139" spans="1:1" x14ac:dyDescent="0.3">
      <c r="A139" s="90"/>
    </row>
    <row r="140" spans="1:1" x14ac:dyDescent="0.3">
      <c r="A140" s="90"/>
    </row>
    <row r="141" spans="1:1" x14ac:dyDescent="0.3">
      <c r="A141" s="90"/>
    </row>
    <row r="142" spans="1:1" x14ac:dyDescent="0.3">
      <c r="A142" s="90"/>
    </row>
    <row r="143" spans="1:1" x14ac:dyDescent="0.3">
      <c r="A143" s="90"/>
    </row>
    <row r="144" spans="1:1" x14ac:dyDescent="0.3">
      <c r="A144" s="90"/>
    </row>
    <row r="145" spans="1:1" x14ac:dyDescent="0.3">
      <c r="A145" s="90"/>
    </row>
    <row r="146" spans="1:1" x14ac:dyDescent="0.3">
      <c r="A146" s="90"/>
    </row>
    <row r="147" spans="1:1" x14ac:dyDescent="0.3">
      <c r="A147" s="90"/>
    </row>
    <row r="148" spans="1:1" x14ac:dyDescent="0.3">
      <c r="A148" s="90"/>
    </row>
    <row r="149" spans="1:1" x14ac:dyDescent="0.3">
      <c r="A149" s="90"/>
    </row>
    <row r="150" spans="1:1" x14ac:dyDescent="0.3">
      <c r="A150" s="90"/>
    </row>
    <row r="151" spans="1:1" x14ac:dyDescent="0.3">
      <c r="A151" s="90"/>
    </row>
    <row r="152" spans="1:1" x14ac:dyDescent="0.3">
      <c r="A152" s="90"/>
    </row>
    <row r="153" spans="1:1" x14ac:dyDescent="0.3">
      <c r="A153" s="90"/>
    </row>
    <row r="154" spans="1:1" x14ac:dyDescent="0.3">
      <c r="A154" s="90"/>
    </row>
    <row r="155" spans="1:1" x14ac:dyDescent="0.3">
      <c r="A155" s="90"/>
    </row>
    <row r="156" spans="1:1" x14ac:dyDescent="0.3">
      <c r="A156" s="90"/>
    </row>
    <row r="157" spans="1:1" x14ac:dyDescent="0.3">
      <c r="A157" s="90"/>
    </row>
    <row r="158" spans="1:1" x14ac:dyDescent="0.3">
      <c r="A158" s="90"/>
    </row>
    <row r="159" spans="1:1" x14ac:dyDescent="0.3">
      <c r="A159" s="90"/>
    </row>
    <row r="160" spans="1:1" x14ac:dyDescent="0.3">
      <c r="A160" s="90"/>
    </row>
    <row r="161" spans="1:1" x14ac:dyDescent="0.3">
      <c r="A161" s="90"/>
    </row>
    <row r="162" spans="1:1" x14ac:dyDescent="0.3">
      <c r="A162" s="90"/>
    </row>
    <row r="163" spans="1:1" x14ac:dyDescent="0.3">
      <c r="A163" s="90"/>
    </row>
    <row r="164" spans="1:1" x14ac:dyDescent="0.3">
      <c r="A164" s="90"/>
    </row>
    <row r="165" spans="1:1" x14ac:dyDescent="0.3">
      <c r="A165" s="90"/>
    </row>
    <row r="166" spans="1:1" x14ac:dyDescent="0.3">
      <c r="A166" s="90"/>
    </row>
    <row r="167" spans="1:1" x14ac:dyDescent="0.3">
      <c r="A167" s="90"/>
    </row>
    <row r="168" spans="1:1" x14ac:dyDescent="0.3">
      <c r="A168" s="90"/>
    </row>
    <row r="169" spans="1:1" x14ac:dyDescent="0.3">
      <c r="A169" s="90"/>
    </row>
    <row r="170" spans="1:1" x14ac:dyDescent="0.3">
      <c r="A170" s="90"/>
    </row>
    <row r="171" spans="1:1" x14ac:dyDescent="0.3">
      <c r="A171" s="90"/>
    </row>
    <row r="172" spans="1:1" x14ac:dyDescent="0.3">
      <c r="A172" s="90"/>
    </row>
    <row r="173" spans="1:1" x14ac:dyDescent="0.3">
      <c r="A173" s="90"/>
    </row>
    <row r="174" spans="1:1" x14ac:dyDescent="0.3">
      <c r="A174" s="90"/>
    </row>
    <row r="175" spans="1:1" x14ac:dyDescent="0.3">
      <c r="A175" s="90"/>
    </row>
    <row r="176" spans="1:1" x14ac:dyDescent="0.3">
      <c r="A176" s="90"/>
    </row>
    <row r="177" spans="1:1" x14ac:dyDescent="0.3">
      <c r="A177" s="90"/>
    </row>
    <row r="178" spans="1:1" x14ac:dyDescent="0.3">
      <c r="A178" s="90"/>
    </row>
    <row r="179" spans="1:1" x14ac:dyDescent="0.3">
      <c r="A179" s="90"/>
    </row>
    <row r="180" spans="1:1" x14ac:dyDescent="0.3">
      <c r="A180" s="90"/>
    </row>
    <row r="181" spans="1:1" x14ac:dyDescent="0.3">
      <c r="A181" s="90"/>
    </row>
    <row r="182" spans="1:1" x14ac:dyDescent="0.3">
      <c r="A182" s="90"/>
    </row>
    <row r="183" spans="1:1" x14ac:dyDescent="0.3">
      <c r="A183" s="90"/>
    </row>
    <row r="184" spans="1:1" x14ac:dyDescent="0.3">
      <c r="A184" s="90"/>
    </row>
    <row r="185" spans="1:1" x14ac:dyDescent="0.3">
      <c r="A185" s="90"/>
    </row>
    <row r="186" spans="1:1" x14ac:dyDescent="0.3">
      <c r="A186" s="90"/>
    </row>
    <row r="187" spans="1:1" x14ac:dyDescent="0.3">
      <c r="A187" s="90"/>
    </row>
    <row r="188" spans="1:1" x14ac:dyDescent="0.3">
      <c r="A188" s="90"/>
    </row>
    <row r="189" spans="1:1" x14ac:dyDescent="0.3">
      <c r="A189" s="90"/>
    </row>
    <row r="190" spans="1:1" x14ac:dyDescent="0.3">
      <c r="A190" s="90"/>
    </row>
    <row r="191" spans="1:1" x14ac:dyDescent="0.3">
      <c r="A191" s="90"/>
    </row>
    <row r="192" spans="1:1" x14ac:dyDescent="0.3">
      <c r="A192" s="90"/>
    </row>
    <row r="193" spans="1:1" x14ac:dyDescent="0.3">
      <c r="A193" s="90"/>
    </row>
    <row r="194" spans="1:1" x14ac:dyDescent="0.3">
      <c r="A194" s="90"/>
    </row>
    <row r="195" spans="1:1" x14ac:dyDescent="0.3">
      <c r="A195" s="90"/>
    </row>
    <row r="196" spans="1:1" x14ac:dyDescent="0.3">
      <c r="A196" s="90"/>
    </row>
    <row r="197" spans="1:1" x14ac:dyDescent="0.3">
      <c r="A197" s="90"/>
    </row>
    <row r="198" spans="1:1" x14ac:dyDescent="0.3">
      <c r="A198" s="90"/>
    </row>
    <row r="199" spans="1:1" x14ac:dyDescent="0.3">
      <c r="A199" s="90"/>
    </row>
    <row r="200" spans="1:1" x14ac:dyDescent="0.3">
      <c r="A200" s="90"/>
    </row>
    <row r="201" spans="1:1" x14ac:dyDescent="0.3">
      <c r="A201" s="90"/>
    </row>
    <row r="202" spans="1:1" x14ac:dyDescent="0.3">
      <c r="A202" s="90"/>
    </row>
    <row r="203" spans="1:1" x14ac:dyDescent="0.3">
      <c r="A203" s="90"/>
    </row>
    <row r="204" spans="1:1" x14ac:dyDescent="0.3">
      <c r="A204" s="90"/>
    </row>
    <row r="205" spans="1:1" x14ac:dyDescent="0.3">
      <c r="A205" s="90"/>
    </row>
    <row r="206" spans="1:1" x14ac:dyDescent="0.3">
      <c r="A206" s="90"/>
    </row>
    <row r="207" spans="1:1" x14ac:dyDescent="0.3">
      <c r="A207" s="90"/>
    </row>
    <row r="208" spans="1:1" x14ac:dyDescent="0.3">
      <c r="A208" s="90"/>
    </row>
    <row r="209" spans="1:1" x14ac:dyDescent="0.3">
      <c r="A209" s="90"/>
    </row>
    <row r="210" spans="1:1" x14ac:dyDescent="0.3">
      <c r="A210" s="90"/>
    </row>
    <row r="211" spans="1:1" x14ac:dyDescent="0.3">
      <c r="A211" s="90"/>
    </row>
    <row r="212" spans="1:1" x14ac:dyDescent="0.3">
      <c r="A212" s="90"/>
    </row>
    <row r="213" spans="1:1" x14ac:dyDescent="0.3">
      <c r="A213" s="90"/>
    </row>
    <row r="214" spans="1:1" x14ac:dyDescent="0.3">
      <c r="A214" s="90"/>
    </row>
    <row r="215" spans="1:1" x14ac:dyDescent="0.3">
      <c r="A215" s="90"/>
    </row>
    <row r="216" spans="1:1" x14ac:dyDescent="0.3">
      <c r="A216" s="90"/>
    </row>
    <row r="217" spans="1:1" x14ac:dyDescent="0.3">
      <c r="A217" s="90"/>
    </row>
    <row r="218" spans="1:1" x14ac:dyDescent="0.3">
      <c r="A218" s="90"/>
    </row>
    <row r="219" spans="1:1" x14ac:dyDescent="0.3">
      <c r="A219" s="90"/>
    </row>
    <row r="220" spans="1:1" x14ac:dyDescent="0.3">
      <c r="A220" s="90"/>
    </row>
    <row r="221" spans="1:1" x14ac:dyDescent="0.3">
      <c r="A221" s="90"/>
    </row>
    <row r="222" spans="1:1" x14ac:dyDescent="0.3">
      <c r="A222" s="90"/>
    </row>
    <row r="223" spans="1:1" x14ac:dyDescent="0.3">
      <c r="A223" s="90"/>
    </row>
    <row r="224" spans="1:1" x14ac:dyDescent="0.3">
      <c r="A224" s="90"/>
    </row>
    <row r="225" spans="1:1" x14ac:dyDescent="0.3">
      <c r="A225" s="90"/>
    </row>
    <row r="226" spans="1:1" x14ac:dyDescent="0.3">
      <c r="A226" s="90"/>
    </row>
    <row r="227" spans="1:1" x14ac:dyDescent="0.3">
      <c r="A227" s="90"/>
    </row>
    <row r="228" spans="1:1" x14ac:dyDescent="0.3">
      <c r="A228" s="90"/>
    </row>
    <row r="229" spans="1:1" x14ac:dyDescent="0.3">
      <c r="A229" s="90"/>
    </row>
    <row r="230" spans="1:1" x14ac:dyDescent="0.3">
      <c r="A230" s="90"/>
    </row>
    <row r="231" spans="1:1" x14ac:dyDescent="0.3">
      <c r="A231" s="90"/>
    </row>
    <row r="232" spans="1:1" x14ac:dyDescent="0.3">
      <c r="A232" s="90"/>
    </row>
    <row r="233" spans="1:1" x14ac:dyDescent="0.3">
      <c r="A233" s="90"/>
    </row>
    <row r="234" spans="1:1" x14ac:dyDescent="0.3">
      <c r="A234" s="90"/>
    </row>
    <row r="235" spans="1:1" x14ac:dyDescent="0.3">
      <c r="A235" s="90"/>
    </row>
    <row r="236" spans="1:1" x14ac:dyDescent="0.3">
      <c r="A236" s="90"/>
    </row>
    <row r="237" spans="1:1" x14ac:dyDescent="0.3">
      <c r="A237" s="90"/>
    </row>
    <row r="238" spans="1:1" x14ac:dyDescent="0.3">
      <c r="A238" s="90"/>
    </row>
    <row r="239" spans="1:1" x14ac:dyDescent="0.3">
      <c r="A239" s="90"/>
    </row>
    <row r="240" spans="1:1" x14ac:dyDescent="0.3">
      <c r="A240" s="90"/>
    </row>
    <row r="241" spans="1:1" x14ac:dyDescent="0.3">
      <c r="A241" s="90"/>
    </row>
    <row r="242" spans="1:1" x14ac:dyDescent="0.3">
      <c r="A242" s="90"/>
    </row>
    <row r="243" spans="1:1" x14ac:dyDescent="0.3">
      <c r="A243" s="90"/>
    </row>
    <row r="244" spans="1:1" x14ac:dyDescent="0.3">
      <c r="A244" s="90"/>
    </row>
    <row r="245" spans="1:1" x14ac:dyDescent="0.3">
      <c r="A245" s="90"/>
    </row>
  </sheetData>
  <mergeCells count="9">
    <mergeCell ref="J2:J3"/>
    <mergeCell ref="K2:K3"/>
    <mergeCell ref="O2:O3"/>
    <mergeCell ref="J10:J12"/>
    <mergeCell ref="K10:K12"/>
    <mergeCell ref="O10:O12"/>
    <mergeCell ref="J5:J9"/>
    <mergeCell ref="K5:K9"/>
    <mergeCell ref="O5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6" workbookViewId="0">
      <selection activeCell="L35" sqref="L35"/>
    </sheetView>
  </sheetViews>
  <sheetFormatPr defaultRowHeight="15" x14ac:dyDescent="0.25"/>
  <cols>
    <col min="2" max="2" width="9.140625" style="276"/>
    <col min="3" max="3" width="9.140625" style="277"/>
    <col min="4" max="4" width="9.140625" style="276"/>
    <col min="5" max="5" width="9.140625" style="277"/>
    <col min="6" max="6" width="9.140625" style="276"/>
    <col min="7" max="7" width="9.140625" style="277"/>
    <col min="8" max="8" width="9.140625" style="276"/>
    <col min="9" max="9" width="9.140625" style="277"/>
    <col min="10" max="10" width="9.140625" style="276"/>
    <col min="11" max="11" width="9.140625" style="277"/>
    <col min="12" max="12" width="9.140625" style="276"/>
    <col min="13" max="13" width="9.140625" style="277"/>
  </cols>
  <sheetData>
    <row r="1" spans="1:13" s="42" customFormat="1" ht="15.75" x14ac:dyDescent="0.25">
      <c r="B1" s="354" t="s">
        <v>115</v>
      </c>
      <c r="C1" s="355"/>
      <c r="D1" s="354" t="s">
        <v>116</v>
      </c>
      <c r="E1" s="355"/>
      <c r="F1" s="354" t="s">
        <v>117</v>
      </c>
      <c r="G1" s="355"/>
      <c r="H1" s="354" t="s">
        <v>118</v>
      </c>
      <c r="I1" s="355"/>
      <c r="J1" s="354" t="s">
        <v>119</v>
      </c>
      <c r="K1" s="355"/>
      <c r="L1" s="354" t="s">
        <v>120</v>
      </c>
      <c r="M1" s="355"/>
    </row>
    <row r="2" spans="1:13" s="42" customFormat="1" x14ac:dyDescent="0.25">
      <c r="A2" s="42" t="s">
        <v>79</v>
      </c>
      <c r="B2" s="287" t="s">
        <v>80</v>
      </c>
      <c r="C2" s="288" t="s">
        <v>81</v>
      </c>
      <c r="D2" s="287" t="s">
        <v>80</v>
      </c>
      <c r="E2" s="288" t="s">
        <v>81</v>
      </c>
      <c r="F2" s="287" t="s">
        <v>80</v>
      </c>
      <c r="G2" s="288" t="s">
        <v>81</v>
      </c>
      <c r="H2" s="287" t="s">
        <v>80</v>
      </c>
      <c r="I2" s="288" t="s">
        <v>81</v>
      </c>
      <c r="J2" s="287" t="s">
        <v>80</v>
      </c>
      <c r="K2" s="288" t="s">
        <v>81</v>
      </c>
      <c r="L2" s="287" t="s">
        <v>80</v>
      </c>
      <c r="M2" s="288" t="s">
        <v>81</v>
      </c>
    </row>
    <row r="3" spans="1:13" x14ac:dyDescent="0.25">
      <c r="A3">
        <v>1</v>
      </c>
      <c r="B3" s="276">
        <v>0</v>
      </c>
      <c r="C3" s="277">
        <v>0</v>
      </c>
      <c r="D3" s="276">
        <v>0</v>
      </c>
      <c r="E3" s="277">
        <v>0</v>
      </c>
    </row>
    <row r="4" spans="1:13" x14ac:dyDescent="0.25">
      <c r="A4">
        <v>2</v>
      </c>
      <c r="B4" s="276">
        <v>0</v>
      </c>
      <c r="C4" s="277">
        <v>0</v>
      </c>
      <c r="D4" s="276">
        <v>0</v>
      </c>
      <c r="E4" s="277">
        <v>0</v>
      </c>
    </row>
    <row r="5" spans="1:13" x14ac:dyDescent="0.25">
      <c r="A5">
        <v>3</v>
      </c>
      <c r="B5" s="276">
        <v>0</v>
      </c>
      <c r="C5" s="277">
        <v>0</v>
      </c>
      <c r="D5" s="276">
        <v>0</v>
      </c>
      <c r="E5" s="277">
        <v>0</v>
      </c>
    </row>
    <row r="6" spans="1:13" x14ac:dyDescent="0.25">
      <c r="A6">
        <v>4</v>
      </c>
      <c r="B6" s="276">
        <v>21</v>
      </c>
      <c r="C6" s="277">
        <v>16</v>
      </c>
    </row>
    <row r="7" spans="1:13" x14ac:dyDescent="0.25">
      <c r="A7">
        <v>5</v>
      </c>
      <c r="B7" s="276">
        <v>22</v>
      </c>
      <c r="C7" s="277">
        <v>23</v>
      </c>
    </row>
    <row r="8" spans="1:13" x14ac:dyDescent="0.25">
      <c r="A8">
        <v>6</v>
      </c>
      <c r="B8" s="276">
        <v>22</v>
      </c>
      <c r="C8" s="277">
        <v>28</v>
      </c>
    </row>
    <row r="9" spans="1:13" x14ac:dyDescent="0.25">
      <c r="A9">
        <v>7</v>
      </c>
      <c r="B9" s="276">
        <v>29</v>
      </c>
      <c r="C9" s="277">
        <v>26</v>
      </c>
    </row>
    <row r="10" spans="1:13" x14ac:dyDescent="0.25">
      <c r="A10">
        <v>8</v>
      </c>
      <c r="B10" s="276">
        <v>30</v>
      </c>
      <c r="C10" s="277">
        <v>26</v>
      </c>
    </row>
    <row r="11" spans="1:13" x14ac:dyDescent="0.25">
      <c r="A11">
        <v>9</v>
      </c>
      <c r="B11" s="276">
        <v>32</v>
      </c>
      <c r="C11" s="277">
        <v>25</v>
      </c>
    </row>
    <row r="12" spans="1:13" x14ac:dyDescent="0.25">
      <c r="A12">
        <v>10</v>
      </c>
      <c r="B12" s="276">
        <v>34</v>
      </c>
      <c r="C12" s="277">
        <v>30</v>
      </c>
    </row>
    <row r="13" spans="1:13" x14ac:dyDescent="0.25">
      <c r="A13">
        <v>11</v>
      </c>
      <c r="B13" s="276">
        <v>31</v>
      </c>
      <c r="C13" s="277">
        <v>27</v>
      </c>
    </row>
    <row r="14" spans="1:13" x14ac:dyDescent="0.25">
      <c r="A14">
        <v>12</v>
      </c>
      <c r="B14" s="276">
        <v>26</v>
      </c>
      <c r="C14" s="277">
        <v>28</v>
      </c>
    </row>
    <row r="15" spans="1:13" x14ac:dyDescent="0.25">
      <c r="A15">
        <v>13</v>
      </c>
      <c r="B15" s="276">
        <v>30</v>
      </c>
      <c r="C15" s="277">
        <v>28</v>
      </c>
    </row>
    <row r="16" spans="1:13" x14ac:dyDescent="0.25">
      <c r="A16">
        <v>14</v>
      </c>
      <c r="B16" s="276">
        <v>32</v>
      </c>
      <c r="C16" s="277">
        <v>31</v>
      </c>
    </row>
    <row r="17" spans="1:13" x14ac:dyDescent="0.25">
      <c r="A17">
        <v>15</v>
      </c>
      <c r="B17" s="276">
        <v>32</v>
      </c>
      <c r="C17" s="277">
        <v>30</v>
      </c>
    </row>
    <row r="18" spans="1:13" x14ac:dyDescent="0.25">
      <c r="A18">
        <v>16</v>
      </c>
      <c r="B18" s="276">
        <v>34</v>
      </c>
      <c r="C18" s="277">
        <v>30</v>
      </c>
    </row>
    <row r="19" spans="1:13" x14ac:dyDescent="0.25">
      <c r="A19">
        <v>17</v>
      </c>
      <c r="B19" s="276">
        <v>30</v>
      </c>
      <c r="C19" s="277">
        <v>32</v>
      </c>
    </row>
    <row r="20" spans="1:13" x14ac:dyDescent="0.25">
      <c r="A20">
        <v>18</v>
      </c>
      <c r="B20" s="276">
        <v>34</v>
      </c>
      <c r="C20" s="277">
        <v>34</v>
      </c>
    </row>
    <row r="21" spans="1:13" x14ac:dyDescent="0.25">
      <c r="A21">
        <v>19</v>
      </c>
      <c r="B21" s="276">
        <v>34</v>
      </c>
      <c r="C21" s="277">
        <v>29</v>
      </c>
    </row>
    <row r="22" spans="1:13" x14ac:dyDescent="0.25">
      <c r="A22">
        <v>20</v>
      </c>
      <c r="B22" s="276">
        <v>32</v>
      </c>
      <c r="C22" s="277">
        <v>32</v>
      </c>
    </row>
    <row r="23" spans="1:13" x14ac:dyDescent="0.25">
      <c r="A23">
        <v>21</v>
      </c>
      <c r="B23" s="276">
        <v>34</v>
      </c>
      <c r="C23" s="277">
        <v>34</v>
      </c>
    </row>
    <row r="24" spans="1:13" x14ac:dyDescent="0.25">
      <c r="A24">
        <v>22</v>
      </c>
    </row>
    <row r="27" spans="1:13" s="42" customFormat="1" ht="15.75" x14ac:dyDescent="0.25">
      <c r="B27" s="354" t="s">
        <v>115</v>
      </c>
      <c r="C27" s="355"/>
      <c r="D27" s="354" t="s">
        <v>116</v>
      </c>
      <c r="E27" s="355"/>
      <c r="F27" s="354" t="s">
        <v>117</v>
      </c>
      <c r="G27" s="355"/>
      <c r="H27" s="354" t="s">
        <v>118</v>
      </c>
      <c r="I27" s="355"/>
      <c r="J27" s="354" t="s">
        <v>119</v>
      </c>
      <c r="K27" s="355"/>
      <c r="L27" s="354" t="s">
        <v>120</v>
      </c>
      <c r="M27" s="355"/>
    </row>
    <row r="28" spans="1:13" s="42" customFormat="1" x14ac:dyDescent="0.25">
      <c r="A28" s="42" t="s">
        <v>82</v>
      </c>
      <c r="B28" s="287" t="s">
        <v>80</v>
      </c>
      <c r="C28" s="288" t="s">
        <v>81</v>
      </c>
      <c r="D28" s="287" t="s">
        <v>80</v>
      </c>
      <c r="E28" s="288" t="s">
        <v>81</v>
      </c>
      <c r="F28" s="287" t="s">
        <v>80</v>
      </c>
      <c r="G28" s="288" t="s">
        <v>81</v>
      </c>
      <c r="H28" s="287" t="s">
        <v>80</v>
      </c>
      <c r="I28" s="288" t="s">
        <v>81</v>
      </c>
      <c r="J28" s="287" t="s">
        <v>80</v>
      </c>
      <c r="K28" s="288" t="s">
        <v>81</v>
      </c>
      <c r="L28" s="287" t="s">
        <v>80</v>
      </c>
      <c r="M28" s="288" t="s">
        <v>81</v>
      </c>
    </row>
    <row r="29" spans="1:13" x14ac:dyDescent="0.25">
      <c r="A29">
        <v>1</v>
      </c>
      <c r="B29" s="276">
        <v>9</v>
      </c>
      <c r="C29" s="277">
        <v>11</v>
      </c>
    </row>
    <row r="30" spans="1:13" x14ac:dyDescent="0.25">
      <c r="A30">
        <v>2</v>
      </c>
      <c r="B30" s="276">
        <v>13</v>
      </c>
      <c r="C30" s="277">
        <v>8</v>
      </c>
    </row>
    <row r="31" spans="1:13" x14ac:dyDescent="0.25">
      <c r="A31">
        <v>3</v>
      </c>
      <c r="B31" s="276">
        <v>11</v>
      </c>
      <c r="C31" s="277">
        <v>14</v>
      </c>
    </row>
    <row r="32" spans="1:13" x14ac:dyDescent="0.25">
      <c r="A32">
        <v>4</v>
      </c>
      <c r="B32" s="276">
        <v>20</v>
      </c>
      <c r="C32" s="277">
        <v>14</v>
      </c>
    </row>
    <row r="33" spans="1:3" x14ac:dyDescent="0.25">
      <c r="A33">
        <v>5</v>
      </c>
      <c r="B33" s="276">
        <v>19</v>
      </c>
      <c r="C33" s="277">
        <v>18</v>
      </c>
    </row>
    <row r="34" spans="1:3" x14ac:dyDescent="0.25">
      <c r="A34">
        <v>6</v>
      </c>
      <c r="B34" s="276">
        <v>18</v>
      </c>
      <c r="C34" s="277" t="s">
        <v>180</v>
      </c>
    </row>
    <row r="35" spans="1:3" x14ac:dyDescent="0.25">
      <c r="A35">
        <v>7</v>
      </c>
      <c r="B35" s="276">
        <v>26</v>
      </c>
      <c r="C35" s="277">
        <v>19</v>
      </c>
    </row>
    <row r="36" spans="1:3" x14ac:dyDescent="0.25">
      <c r="A36">
        <v>8</v>
      </c>
      <c r="B36" s="276">
        <v>24</v>
      </c>
      <c r="C36" s="277">
        <v>19</v>
      </c>
    </row>
    <row r="37" spans="1:3" x14ac:dyDescent="0.25">
      <c r="A37">
        <v>9</v>
      </c>
      <c r="B37" s="276">
        <v>26</v>
      </c>
      <c r="C37" s="277">
        <v>21</v>
      </c>
    </row>
    <row r="38" spans="1:3" x14ac:dyDescent="0.25">
      <c r="A38">
        <v>10</v>
      </c>
      <c r="B38" s="276">
        <v>22</v>
      </c>
      <c r="C38" s="277">
        <v>19</v>
      </c>
    </row>
    <row r="39" spans="1:3" x14ac:dyDescent="0.25">
      <c r="A39">
        <v>11</v>
      </c>
      <c r="B39" s="276">
        <v>25</v>
      </c>
      <c r="C39" s="277">
        <v>28</v>
      </c>
    </row>
    <row r="40" spans="1:3" x14ac:dyDescent="0.25">
      <c r="A40">
        <v>12</v>
      </c>
      <c r="B40" s="276">
        <v>29</v>
      </c>
      <c r="C40" s="277">
        <v>20</v>
      </c>
    </row>
    <row r="41" spans="1:3" x14ac:dyDescent="0.25">
      <c r="A41">
        <v>13</v>
      </c>
      <c r="B41" s="276">
        <v>31</v>
      </c>
      <c r="C41" s="277">
        <v>25</v>
      </c>
    </row>
    <row r="42" spans="1:3" x14ac:dyDescent="0.25">
      <c r="A42">
        <v>14</v>
      </c>
      <c r="B42" s="276">
        <v>25</v>
      </c>
      <c r="C42" s="277">
        <v>30</v>
      </c>
    </row>
    <row r="43" spans="1:3" x14ac:dyDescent="0.25">
      <c r="A43">
        <v>15</v>
      </c>
      <c r="B43" s="276">
        <v>24</v>
      </c>
      <c r="C43" s="277">
        <v>27</v>
      </c>
    </row>
    <row r="44" spans="1:3" x14ac:dyDescent="0.25">
      <c r="A44">
        <v>16</v>
      </c>
      <c r="B44" s="276">
        <v>38</v>
      </c>
      <c r="C44" s="277">
        <v>41</v>
      </c>
    </row>
    <row r="45" spans="1:3" x14ac:dyDescent="0.25">
      <c r="A45">
        <v>17</v>
      </c>
      <c r="B45" s="276">
        <v>31</v>
      </c>
      <c r="C45" s="277">
        <v>40</v>
      </c>
    </row>
    <row r="46" spans="1:3" x14ac:dyDescent="0.25">
      <c r="A46">
        <v>18</v>
      </c>
      <c r="B46" s="276">
        <v>24</v>
      </c>
      <c r="C46" s="277">
        <v>27</v>
      </c>
    </row>
    <row r="47" spans="1:3" x14ac:dyDescent="0.25">
      <c r="A47">
        <v>19</v>
      </c>
      <c r="B47" s="276">
        <v>28</v>
      </c>
      <c r="C47" s="277">
        <v>27</v>
      </c>
    </row>
    <row r="48" spans="1:3" x14ac:dyDescent="0.25">
      <c r="A48">
        <v>20</v>
      </c>
      <c r="B48" s="276">
        <v>34</v>
      </c>
      <c r="C48" s="277">
        <v>29</v>
      </c>
    </row>
    <row r="49" spans="1:3" x14ac:dyDescent="0.25">
      <c r="A49">
        <v>21</v>
      </c>
      <c r="B49" s="276">
        <v>45</v>
      </c>
      <c r="C49" s="277">
        <v>24</v>
      </c>
    </row>
    <row r="50" spans="1:3" x14ac:dyDescent="0.25">
      <c r="A50">
        <v>22</v>
      </c>
      <c r="B50" s="276">
        <v>40</v>
      </c>
      <c r="C50" s="277">
        <v>36</v>
      </c>
    </row>
    <row r="51" spans="1:3" x14ac:dyDescent="0.25">
      <c r="A51">
        <v>23</v>
      </c>
      <c r="B51" s="276">
        <v>34</v>
      </c>
      <c r="C51" s="277">
        <v>34</v>
      </c>
    </row>
    <row r="52" spans="1:3" x14ac:dyDescent="0.25">
      <c r="A52">
        <v>24</v>
      </c>
      <c r="B52" s="276">
        <v>34</v>
      </c>
      <c r="C52" s="277">
        <v>38</v>
      </c>
    </row>
    <row r="53" spans="1:3" x14ac:dyDescent="0.25">
      <c r="A53">
        <v>25</v>
      </c>
      <c r="B53" s="276">
        <v>37</v>
      </c>
      <c r="C53" s="277">
        <v>36</v>
      </c>
    </row>
    <row r="54" spans="1:3" x14ac:dyDescent="0.25">
      <c r="A54">
        <v>26</v>
      </c>
      <c r="B54" s="276">
        <v>46</v>
      </c>
      <c r="C54" s="277">
        <v>39</v>
      </c>
    </row>
    <row r="55" spans="1:3" x14ac:dyDescent="0.25">
      <c r="A55">
        <v>27</v>
      </c>
      <c r="B55" s="276">
        <v>42</v>
      </c>
      <c r="C55" s="277">
        <v>46</v>
      </c>
    </row>
    <row r="56" spans="1:3" x14ac:dyDescent="0.25">
      <c r="A56">
        <v>28</v>
      </c>
      <c r="B56" s="276">
        <v>46</v>
      </c>
      <c r="C56" s="277">
        <v>48</v>
      </c>
    </row>
  </sheetData>
  <mergeCells count="12">
    <mergeCell ref="H1:I1"/>
    <mergeCell ref="F27:G27"/>
    <mergeCell ref="H27:I27"/>
    <mergeCell ref="J1:K1"/>
    <mergeCell ref="L1:M1"/>
    <mergeCell ref="J27:K27"/>
    <mergeCell ref="L27:M27"/>
    <mergeCell ref="B1:C1"/>
    <mergeCell ref="D1:E1"/>
    <mergeCell ref="B27:C27"/>
    <mergeCell ref="D27:E27"/>
    <mergeCell ref="F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19" workbookViewId="0">
      <selection activeCell="V20" sqref="V20"/>
    </sheetView>
  </sheetViews>
  <sheetFormatPr defaultRowHeight="15" x14ac:dyDescent="0.25"/>
  <cols>
    <col min="1" max="1" width="4.7109375" bestFit="1" customWidth="1"/>
    <col min="2" max="2" width="11.7109375" bestFit="1" customWidth="1"/>
    <col min="4" max="4" width="11.42578125" bestFit="1" customWidth="1"/>
    <col min="6" max="6" width="13.7109375" bestFit="1" customWidth="1"/>
    <col min="7" max="7" width="11.7109375" bestFit="1" customWidth="1"/>
    <col min="8" max="8" width="11.7109375" customWidth="1"/>
    <col min="9" max="9" width="8.42578125" bestFit="1" customWidth="1"/>
    <col min="10" max="10" width="8.42578125" customWidth="1"/>
    <col min="11" max="11" width="13.42578125" bestFit="1" customWidth="1"/>
    <col min="12" max="12" width="11.7109375" bestFit="1" customWidth="1"/>
    <col min="13" max="14" width="11.7109375" customWidth="1"/>
    <col min="15" max="15" width="8.42578125" bestFit="1" customWidth="1"/>
    <col min="16" max="16" width="11.42578125" bestFit="1" customWidth="1"/>
    <col min="17" max="17" width="8.140625" bestFit="1" customWidth="1"/>
  </cols>
  <sheetData>
    <row r="1" spans="1:19" ht="21" x14ac:dyDescent="0.35">
      <c r="A1" s="356" t="s">
        <v>74</v>
      </c>
      <c r="B1" s="357" t="s">
        <v>122</v>
      </c>
      <c r="C1" s="358"/>
      <c r="D1" s="358"/>
      <c r="E1" s="359"/>
      <c r="F1" s="360" t="s">
        <v>121</v>
      </c>
      <c r="G1" s="361"/>
      <c r="H1" s="361"/>
      <c r="I1" s="361"/>
      <c r="J1" s="361"/>
      <c r="K1" s="361"/>
      <c r="L1" s="361"/>
      <c r="M1" s="361"/>
      <c r="N1" s="361"/>
      <c r="O1" s="362"/>
      <c r="P1" s="289"/>
      <c r="Q1" s="289"/>
    </row>
    <row r="2" spans="1:19" x14ac:dyDescent="0.25">
      <c r="A2" s="356"/>
      <c r="B2" s="276" t="s">
        <v>75</v>
      </c>
      <c r="C2" s="4" t="s">
        <v>76</v>
      </c>
      <c r="D2" s="4" t="s">
        <v>77</v>
      </c>
      <c r="E2" s="277" t="s">
        <v>78</v>
      </c>
      <c r="F2" s="276" t="s">
        <v>123</v>
      </c>
      <c r="G2" s="4" t="s">
        <v>75</v>
      </c>
      <c r="H2" s="9" t="s">
        <v>150</v>
      </c>
      <c r="I2" s="4" t="s">
        <v>76</v>
      </c>
      <c r="J2" s="9" t="s">
        <v>150</v>
      </c>
      <c r="K2" s="4" t="s">
        <v>124</v>
      </c>
      <c r="L2" s="4" t="s">
        <v>77</v>
      </c>
      <c r="M2" s="9" t="s">
        <v>150</v>
      </c>
      <c r="N2" s="4" t="s">
        <v>78</v>
      </c>
      <c r="O2" s="9" t="s">
        <v>150</v>
      </c>
      <c r="P2" s="4"/>
      <c r="Q2" s="4"/>
      <c r="R2" s="4"/>
      <c r="S2" s="4"/>
    </row>
    <row r="3" spans="1:19" x14ac:dyDescent="0.25">
      <c r="A3" s="275">
        <v>0</v>
      </c>
      <c r="B3" s="276">
        <v>0</v>
      </c>
      <c r="C3" s="4">
        <v>9</v>
      </c>
      <c r="D3" s="4">
        <v>0</v>
      </c>
      <c r="E3" s="277">
        <v>10</v>
      </c>
      <c r="F3" s="276">
        <f>504.86+2*0.175</f>
        <v>505.21000000000004</v>
      </c>
      <c r="G3" s="4">
        <f>$F$3-F3</f>
        <v>0</v>
      </c>
      <c r="H3" s="4">
        <f>G3-B3</f>
        <v>0</v>
      </c>
      <c r="I3" s="9">
        <v>9</v>
      </c>
      <c r="J3" s="9">
        <f>I3-C3</f>
        <v>0</v>
      </c>
      <c r="K3" s="9">
        <f>567.16+2*0.175</f>
        <v>567.51</v>
      </c>
      <c r="L3" s="4">
        <f>$K$3-K3</f>
        <v>0</v>
      </c>
      <c r="M3" s="4">
        <f>L3-D3</f>
        <v>0</v>
      </c>
      <c r="N3" s="4">
        <v>11</v>
      </c>
      <c r="O3" s="277">
        <f>N3-E3</f>
        <v>1</v>
      </c>
      <c r="P3" s="4"/>
      <c r="Q3" s="4"/>
      <c r="R3" s="4"/>
      <c r="S3" s="4"/>
    </row>
    <row r="4" spans="1:19" x14ac:dyDescent="0.25">
      <c r="A4">
        <v>1</v>
      </c>
      <c r="B4" s="276">
        <v>2.2480000000000002</v>
      </c>
      <c r="C4" s="4">
        <v>8.43</v>
      </c>
      <c r="D4" s="9">
        <v>2.246</v>
      </c>
      <c r="E4" s="277">
        <v>9.43</v>
      </c>
      <c r="F4" s="276">
        <v>503.4</v>
      </c>
      <c r="G4" s="4">
        <f>$F$3-F4</f>
        <v>1.8100000000000591</v>
      </c>
      <c r="H4" s="4">
        <f t="shared" ref="H4:H24" si="0">G4-B4</f>
        <v>-0.4379999999999411</v>
      </c>
      <c r="I4" s="9">
        <v>9</v>
      </c>
      <c r="J4" s="9">
        <f t="shared" ref="J4:J24" si="1">I4-C4</f>
        <v>0.57000000000000028</v>
      </c>
      <c r="K4" s="9">
        <v>565.65</v>
      </c>
      <c r="L4" s="4">
        <f t="shared" ref="L4:L24" si="2">$K$3-K4</f>
        <v>1.8600000000000136</v>
      </c>
      <c r="M4" s="4">
        <f t="shared" ref="M4:M24" si="3">L4-D4</f>
        <v>-0.38599999999998635</v>
      </c>
      <c r="N4" s="4">
        <v>7</v>
      </c>
      <c r="O4" s="277">
        <f t="shared" ref="O4:O24" si="4">N4-E4</f>
        <v>-2.4299999999999997</v>
      </c>
      <c r="P4" s="4"/>
      <c r="Q4" s="4"/>
      <c r="R4" s="4"/>
      <c r="S4" s="4"/>
    </row>
    <row r="5" spans="1:19" x14ac:dyDescent="0.25">
      <c r="A5">
        <v>2</v>
      </c>
      <c r="B5" s="276">
        <v>4.2789999999999999</v>
      </c>
      <c r="C5" s="4">
        <v>8.27</v>
      </c>
      <c r="D5" s="9">
        <v>4.2830000000000004</v>
      </c>
      <c r="E5" s="277">
        <v>9.16</v>
      </c>
      <c r="F5" s="276">
        <v>501.64</v>
      </c>
      <c r="G5" s="4">
        <f t="shared" ref="G5:G23" si="5">$F$3-F5</f>
        <v>3.57000000000005</v>
      </c>
      <c r="H5" s="4">
        <f t="shared" si="0"/>
        <v>-0.70899999999994989</v>
      </c>
      <c r="I5" s="9">
        <v>8</v>
      </c>
      <c r="J5" s="9">
        <f t="shared" si="1"/>
        <v>-0.26999999999999957</v>
      </c>
      <c r="K5" s="9">
        <v>563.87</v>
      </c>
      <c r="L5" s="4">
        <f t="shared" si="2"/>
        <v>3.6399999999999864</v>
      </c>
      <c r="M5" s="4">
        <f t="shared" si="3"/>
        <v>-0.643000000000014</v>
      </c>
      <c r="N5" s="4">
        <v>7</v>
      </c>
      <c r="O5" s="277">
        <f t="shared" si="4"/>
        <v>-2.16</v>
      </c>
      <c r="P5" s="4"/>
      <c r="Q5" s="4"/>
      <c r="R5" s="4"/>
      <c r="S5" s="4"/>
    </row>
    <row r="6" spans="1:19" x14ac:dyDescent="0.25">
      <c r="A6">
        <v>3</v>
      </c>
      <c r="B6" s="276">
        <v>6.3090000000000002</v>
      </c>
      <c r="C6" s="4">
        <v>8.11</v>
      </c>
      <c r="D6" s="9">
        <v>6.32</v>
      </c>
      <c r="E6" s="277">
        <v>9.11</v>
      </c>
      <c r="F6" s="276">
        <v>499.04</v>
      </c>
      <c r="G6" s="4">
        <f t="shared" si="5"/>
        <v>6.1700000000000159</v>
      </c>
      <c r="H6" s="4">
        <f t="shared" si="0"/>
        <v>-0.13899999999998425</v>
      </c>
      <c r="I6" s="9">
        <v>7</v>
      </c>
      <c r="J6" s="9">
        <f t="shared" si="1"/>
        <v>-1.1099999999999994</v>
      </c>
      <c r="K6" s="9">
        <v>561.71</v>
      </c>
      <c r="L6" s="4">
        <f t="shared" si="2"/>
        <v>5.7999999999999545</v>
      </c>
      <c r="M6" s="4">
        <f t="shared" si="3"/>
        <v>-0.52000000000004576</v>
      </c>
      <c r="N6" s="4">
        <v>8</v>
      </c>
      <c r="O6" s="277">
        <f t="shared" si="4"/>
        <v>-1.1099999999999994</v>
      </c>
      <c r="P6" s="4"/>
      <c r="Q6" s="4"/>
      <c r="R6" s="4"/>
      <c r="S6" s="4"/>
    </row>
    <row r="7" spans="1:19" x14ac:dyDescent="0.25">
      <c r="A7">
        <v>4</v>
      </c>
      <c r="B7" s="276">
        <v>8.3379999999999992</v>
      </c>
      <c r="C7" s="4">
        <v>7.94</v>
      </c>
      <c r="D7" s="9">
        <v>8.3550000000000004</v>
      </c>
      <c r="E7" s="277">
        <v>8.74</v>
      </c>
      <c r="F7" s="276">
        <v>497.83</v>
      </c>
      <c r="G7" s="4">
        <f t="shared" si="5"/>
        <v>7.3800000000000523</v>
      </c>
      <c r="H7" s="4">
        <f t="shared" si="0"/>
        <v>-0.95799999999994689</v>
      </c>
      <c r="I7" s="9">
        <v>6</v>
      </c>
      <c r="J7" s="9">
        <f t="shared" si="1"/>
        <v>-1.9400000000000004</v>
      </c>
      <c r="K7" s="9">
        <v>559.94000000000005</v>
      </c>
      <c r="L7" s="4">
        <f t="shared" si="2"/>
        <v>7.5699999999999363</v>
      </c>
      <c r="M7" s="4">
        <f t="shared" si="3"/>
        <v>-0.78500000000006409</v>
      </c>
      <c r="N7" s="4">
        <v>7</v>
      </c>
      <c r="O7" s="277">
        <f t="shared" si="4"/>
        <v>-1.7400000000000002</v>
      </c>
      <c r="P7" s="4"/>
      <c r="Q7" s="4"/>
      <c r="R7" s="4"/>
      <c r="S7" s="4"/>
    </row>
    <row r="8" spans="1:19" x14ac:dyDescent="0.25">
      <c r="A8">
        <v>5</v>
      </c>
      <c r="B8" s="276">
        <v>10.367000000000001</v>
      </c>
      <c r="C8" s="4">
        <v>7.78</v>
      </c>
      <c r="D8" s="9">
        <v>17.239999999999998</v>
      </c>
      <c r="E8" s="277">
        <v>12.43</v>
      </c>
      <c r="F8" s="276">
        <v>494.59</v>
      </c>
      <c r="G8" s="4">
        <f t="shared" si="5"/>
        <v>10.620000000000061</v>
      </c>
      <c r="H8" s="4">
        <f t="shared" si="0"/>
        <v>0.25300000000006051</v>
      </c>
      <c r="I8" s="9">
        <v>7</v>
      </c>
      <c r="J8" s="9">
        <f t="shared" si="1"/>
        <v>-0.78000000000000025</v>
      </c>
      <c r="K8" s="9">
        <v>550</v>
      </c>
      <c r="L8" s="4">
        <f t="shared" si="2"/>
        <v>17.509999999999991</v>
      </c>
      <c r="M8" s="4">
        <f t="shared" si="3"/>
        <v>0.26999999999999247</v>
      </c>
      <c r="N8" s="4">
        <v>10</v>
      </c>
      <c r="O8" s="277">
        <f t="shared" si="4"/>
        <v>-2.4299999999999997</v>
      </c>
      <c r="P8" s="4"/>
      <c r="Q8" s="4"/>
      <c r="R8" s="4"/>
      <c r="S8" s="4"/>
    </row>
    <row r="9" spans="1:19" x14ac:dyDescent="0.25">
      <c r="A9">
        <v>6</v>
      </c>
      <c r="B9" s="276">
        <v>25.86</v>
      </c>
      <c r="C9" s="9">
        <v>13.43</v>
      </c>
      <c r="D9" s="9">
        <v>26.855</v>
      </c>
      <c r="E9" s="277">
        <v>14.43</v>
      </c>
      <c r="F9" s="276">
        <v>479.32</v>
      </c>
      <c r="G9" s="4">
        <f t="shared" si="5"/>
        <v>25.890000000000043</v>
      </c>
      <c r="H9" s="4">
        <f t="shared" si="0"/>
        <v>3.0000000000043769E-2</v>
      </c>
      <c r="I9" s="9">
        <v>11</v>
      </c>
      <c r="J9" s="9">
        <f t="shared" si="1"/>
        <v>-2.4299999999999997</v>
      </c>
      <c r="K9" s="9">
        <v>540.32000000000005</v>
      </c>
      <c r="L9" s="4">
        <f t="shared" si="2"/>
        <v>27.189999999999941</v>
      </c>
      <c r="M9" s="4">
        <f t="shared" si="3"/>
        <v>0.33499999999994046</v>
      </c>
      <c r="N9" s="4">
        <v>9</v>
      </c>
      <c r="O9" s="277">
        <f t="shared" si="4"/>
        <v>-5.43</v>
      </c>
      <c r="P9" s="4"/>
      <c r="Q9" s="4"/>
      <c r="R9" s="4"/>
      <c r="S9" s="4"/>
    </row>
    <row r="10" spans="1:19" x14ac:dyDescent="0.25">
      <c r="A10">
        <v>7</v>
      </c>
      <c r="B10" s="276">
        <v>27.93</v>
      </c>
      <c r="C10" s="9">
        <v>13.27</v>
      </c>
      <c r="D10" s="9">
        <v>28.931999999999999</v>
      </c>
      <c r="E10" s="277">
        <v>14.27</v>
      </c>
      <c r="F10" s="276">
        <v>477.68</v>
      </c>
      <c r="G10" s="4">
        <f t="shared" si="5"/>
        <v>27.53000000000003</v>
      </c>
      <c r="H10" s="4">
        <f t="shared" si="0"/>
        <v>-0.39999999999997016</v>
      </c>
      <c r="I10" s="9">
        <v>11</v>
      </c>
      <c r="J10" s="9">
        <f t="shared" si="1"/>
        <v>-2.2699999999999996</v>
      </c>
      <c r="K10" s="9">
        <v>538.51</v>
      </c>
      <c r="L10" s="4">
        <f t="shared" si="2"/>
        <v>29</v>
      </c>
      <c r="M10" s="4">
        <f t="shared" si="3"/>
        <v>6.8000000000001393E-2</v>
      </c>
      <c r="N10" s="4">
        <v>10</v>
      </c>
      <c r="O10" s="277">
        <f t="shared" si="4"/>
        <v>-4.2699999999999996</v>
      </c>
      <c r="P10" s="4"/>
      <c r="Q10" s="4"/>
      <c r="R10" s="4"/>
      <c r="S10" s="4"/>
    </row>
    <row r="11" spans="1:19" x14ac:dyDescent="0.25">
      <c r="A11">
        <v>8</v>
      </c>
      <c r="B11" s="276">
        <v>29.998999999999999</v>
      </c>
      <c r="C11" s="9">
        <v>13.11</v>
      </c>
      <c r="D11" s="9">
        <v>31.01</v>
      </c>
      <c r="E11" s="277">
        <v>14.11</v>
      </c>
      <c r="F11" s="276">
        <v>475.62</v>
      </c>
      <c r="G11" s="4">
        <f t="shared" si="5"/>
        <v>29.590000000000032</v>
      </c>
      <c r="H11" s="4">
        <f t="shared" si="0"/>
        <v>-0.40899999999996695</v>
      </c>
      <c r="I11" s="9">
        <v>12</v>
      </c>
      <c r="J11" s="9">
        <f t="shared" si="1"/>
        <v>-1.1099999999999994</v>
      </c>
      <c r="K11" s="9">
        <v>536.38</v>
      </c>
      <c r="L11" s="4">
        <f t="shared" si="2"/>
        <v>31.129999999999995</v>
      </c>
      <c r="M11" s="4">
        <f t="shared" si="3"/>
        <v>0.11999999999999389</v>
      </c>
      <c r="N11" s="4">
        <v>11</v>
      </c>
      <c r="O11" s="277">
        <f t="shared" si="4"/>
        <v>-3.1099999999999994</v>
      </c>
      <c r="P11" s="4"/>
      <c r="Q11" s="4"/>
      <c r="R11" s="4"/>
      <c r="S11" s="4"/>
    </row>
    <row r="12" spans="1:19" x14ac:dyDescent="0.25">
      <c r="A12">
        <v>9</v>
      </c>
      <c r="B12" s="276">
        <v>32.064999999999998</v>
      </c>
      <c r="C12" s="9">
        <v>12.94</v>
      </c>
      <c r="D12" s="9">
        <v>33.088999999999999</v>
      </c>
      <c r="E12" s="277">
        <v>13.94</v>
      </c>
      <c r="F12" s="276">
        <v>474.56</v>
      </c>
      <c r="G12" s="4">
        <f t="shared" si="5"/>
        <v>30.650000000000034</v>
      </c>
      <c r="H12" s="4">
        <f t="shared" si="0"/>
        <v>-1.4149999999999636</v>
      </c>
      <c r="I12" s="9">
        <v>11</v>
      </c>
      <c r="J12" s="9">
        <f t="shared" si="1"/>
        <v>-1.9399999999999995</v>
      </c>
      <c r="K12" s="9">
        <v>534.85</v>
      </c>
      <c r="L12" s="4">
        <f t="shared" si="2"/>
        <v>32.659999999999968</v>
      </c>
      <c r="M12" s="4">
        <f t="shared" si="3"/>
        <v>-0.42900000000003047</v>
      </c>
      <c r="N12" s="4">
        <v>11</v>
      </c>
      <c r="O12" s="277">
        <f t="shared" si="4"/>
        <v>-2.9399999999999995</v>
      </c>
      <c r="P12" s="4"/>
      <c r="Q12" s="4"/>
      <c r="R12" s="4"/>
      <c r="S12" s="4"/>
    </row>
    <row r="13" spans="1:19" x14ac:dyDescent="0.25">
      <c r="A13">
        <v>10</v>
      </c>
      <c r="B13" s="276">
        <v>34.130000000000003</v>
      </c>
      <c r="C13" s="9">
        <v>12.78</v>
      </c>
      <c r="D13" s="9">
        <v>35.161000000000001</v>
      </c>
      <c r="E13" s="277">
        <v>13.78</v>
      </c>
      <c r="F13" s="276">
        <v>471.65</v>
      </c>
      <c r="G13" s="4">
        <f t="shared" si="5"/>
        <v>33.560000000000059</v>
      </c>
      <c r="H13" s="4">
        <f t="shared" si="0"/>
        <v>-0.56999999999994344</v>
      </c>
      <c r="I13" s="9">
        <v>11</v>
      </c>
      <c r="J13" s="9">
        <f t="shared" si="1"/>
        <v>-1.7799999999999994</v>
      </c>
      <c r="K13" s="9">
        <v>532.49</v>
      </c>
      <c r="L13" s="4">
        <f t="shared" si="2"/>
        <v>35.019999999999982</v>
      </c>
      <c r="M13" s="4">
        <f t="shared" si="3"/>
        <v>-0.14100000000001955</v>
      </c>
      <c r="N13" s="4">
        <v>11</v>
      </c>
      <c r="O13" s="277">
        <f t="shared" si="4"/>
        <v>-2.7799999999999994</v>
      </c>
      <c r="P13" s="4"/>
      <c r="Q13" s="4"/>
      <c r="R13" s="4"/>
      <c r="S13" s="4"/>
    </row>
    <row r="14" spans="1:19" x14ac:dyDescent="0.25">
      <c r="A14">
        <v>11</v>
      </c>
      <c r="B14" s="276">
        <v>36.134</v>
      </c>
      <c r="C14" s="9">
        <v>12.71</v>
      </c>
      <c r="D14" s="9">
        <v>37.235999999999997</v>
      </c>
      <c r="E14" s="277">
        <v>13.67</v>
      </c>
      <c r="F14" s="276">
        <v>469.62</v>
      </c>
      <c r="G14" s="4">
        <f t="shared" si="5"/>
        <v>35.590000000000032</v>
      </c>
      <c r="H14" s="4">
        <f t="shared" si="0"/>
        <v>-0.54399999999996851</v>
      </c>
      <c r="I14" s="9">
        <v>11</v>
      </c>
      <c r="J14" s="9">
        <f t="shared" si="1"/>
        <v>-1.7100000000000009</v>
      </c>
      <c r="K14" s="9">
        <v>530.41999999999996</v>
      </c>
      <c r="L14" s="4">
        <f t="shared" si="2"/>
        <v>37.090000000000032</v>
      </c>
      <c r="M14" s="4">
        <f t="shared" si="3"/>
        <v>-0.14599999999996527</v>
      </c>
      <c r="N14" s="4">
        <v>11</v>
      </c>
      <c r="O14" s="277">
        <f t="shared" si="4"/>
        <v>-2.67</v>
      </c>
      <c r="P14" s="4"/>
      <c r="Q14" s="4"/>
      <c r="R14" s="4"/>
      <c r="S14" s="4"/>
    </row>
    <row r="15" spans="1:19" x14ac:dyDescent="0.25">
      <c r="A15">
        <v>12</v>
      </c>
      <c r="B15" s="276">
        <v>38.256</v>
      </c>
      <c r="C15" s="9">
        <v>12.45</v>
      </c>
      <c r="D15" s="9">
        <v>78.611000000000004</v>
      </c>
      <c r="E15" s="277">
        <v>22.93</v>
      </c>
      <c r="F15" s="276">
        <v>467.54</v>
      </c>
      <c r="G15" s="4">
        <f t="shared" si="5"/>
        <v>37.670000000000016</v>
      </c>
      <c r="H15" s="4">
        <f t="shared" si="0"/>
        <v>-0.58599999999998431</v>
      </c>
      <c r="I15" s="9">
        <v>11</v>
      </c>
      <c r="J15" s="9">
        <f t="shared" si="1"/>
        <v>-1.4499999999999993</v>
      </c>
      <c r="K15" s="9">
        <v>489.66</v>
      </c>
      <c r="L15" s="4">
        <f t="shared" si="2"/>
        <v>77.849999999999966</v>
      </c>
      <c r="M15" s="4">
        <f t="shared" si="3"/>
        <v>-0.76100000000003831</v>
      </c>
      <c r="N15" s="4">
        <v>20</v>
      </c>
      <c r="O15" s="277">
        <f t="shared" si="4"/>
        <v>-2.9299999999999997</v>
      </c>
      <c r="P15" s="4"/>
      <c r="Q15" s="4"/>
      <c r="R15" s="4"/>
      <c r="S15" s="4"/>
    </row>
    <row r="16" spans="1:19" x14ac:dyDescent="0.25">
      <c r="A16">
        <v>13</v>
      </c>
      <c r="B16" s="276">
        <v>89.42</v>
      </c>
      <c r="C16" s="4">
        <v>24.43</v>
      </c>
      <c r="D16" s="9">
        <v>80.804000000000002</v>
      </c>
      <c r="E16" s="277">
        <v>22.77</v>
      </c>
      <c r="F16" s="276">
        <v>416.77</v>
      </c>
      <c r="G16" s="4">
        <f t="shared" si="5"/>
        <v>88.440000000000055</v>
      </c>
      <c r="H16" s="4">
        <f t="shared" si="0"/>
        <v>-0.97999999999994714</v>
      </c>
      <c r="I16" s="9">
        <v>21</v>
      </c>
      <c r="J16" s="9">
        <f t="shared" si="1"/>
        <v>-3.4299999999999997</v>
      </c>
      <c r="K16" s="9">
        <v>487.89</v>
      </c>
      <c r="L16" s="4">
        <f t="shared" si="2"/>
        <v>79.62</v>
      </c>
      <c r="M16" s="4">
        <f t="shared" si="3"/>
        <v>-1.1839999999999975</v>
      </c>
      <c r="N16" s="4">
        <v>20</v>
      </c>
      <c r="O16" s="277">
        <f t="shared" si="4"/>
        <v>-2.7699999999999996</v>
      </c>
      <c r="P16" s="4"/>
      <c r="Q16" s="4"/>
      <c r="R16" s="4"/>
      <c r="S16" s="4"/>
    </row>
    <row r="17" spans="1:19" x14ac:dyDescent="0.25">
      <c r="A17">
        <v>14</v>
      </c>
      <c r="B17" s="276">
        <v>91.643000000000001</v>
      </c>
      <c r="C17" s="4">
        <v>24.27</v>
      </c>
      <c r="D17" s="9">
        <v>83.001000000000005</v>
      </c>
      <c r="E17" s="277">
        <v>22.61</v>
      </c>
      <c r="F17" s="276">
        <v>415.29</v>
      </c>
      <c r="G17" s="4">
        <f t="shared" si="5"/>
        <v>89.920000000000016</v>
      </c>
      <c r="H17" s="4">
        <f t="shared" si="0"/>
        <v>-1.7229999999999848</v>
      </c>
      <c r="I17" s="9">
        <v>21</v>
      </c>
      <c r="J17" s="9">
        <f t="shared" si="1"/>
        <v>-3.2699999999999996</v>
      </c>
      <c r="K17" s="9">
        <v>485.42</v>
      </c>
      <c r="L17" s="4">
        <f t="shared" si="2"/>
        <v>82.089999999999975</v>
      </c>
      <c r="M17" s="4">
        <f t="shared" si="3"/>
        <v>-0.91100000000002979</v>
      </c>
      <c r="N17" s="4">
        <v>22</v>
      </c>
      <c r="O17" s="277">
        <f t="shared" si="4"/>
        <v>-0.60999999999999943</v>
      </c>
      <c r="P17" s="4"/>
      <c r="Q17" s="4"/>
      <c r="R17" s="4"/>
      <c r="S17" s="4"/>
    </row>
    <row r="18" spans="1:19" x14ac:dyDescent="0.25">
      <c r="A18">
        <v>15</v>
      </c>
      <c r="B18" s="276">
        <v>93.863</v>
      </c>
      <c r="C18" s="4">
        <v>24.14</v>
      </c>
      <c r="D18" s="9">
        <v>85.186999999999998</v>
      </c>
      <c r="E18" s="277">
        <v>22.44</v>
      </c>
      <c r="F18" s="276">
        <v>412.86</v>
      </c>
      <c r="G18" s="4">
        <f t="shared" si="5"/>
        <v>92.350000000000023</v>
      </c>
      <c r="H18" s="4">
        <f t="shared" si="0"/>
        <v>-1.5129999999999768</v>
      </c>
      <c r="I18" s="9">
        <v>22</v>
      </c>
      <c r="J18" s="9">
        <f t="shared" si="1"/>
        <v>-2.1400000000000006</v>
      </c>
      <c r="K18" s="9">
        <v>484.09</v>
      </c>
      <c r="L18" s="4">
        <f t="shared" si="2"/>
        <v>83.420000000000016</v>
      </c>
      <c r="M18" s="4">
        <f t="shared" si="3"/>
        <v>-1.7669999999999817</v>
      </c>
      <c r="N18" s="4">
        <v>22</v>
      </c>
      <c r="O18" s="277">
        <f t="shared" si="4"/>
        <v>-0.44000000000000128</v>
      </c>
      <c r="P18" s="4"/>
      <c r="Q18" s="4"/>
      <c r="R18" s="4"/>
      <c r="S18" s="4"/>
    </row>
    <row r="19" spans="1:19" x14ac:dyDescent="0.25">
      <c r="A19">
        <v>16</v>
      </c>
      <c r="B19" s="276">
        <v>96.081000000000003</v>
      </c>
      <c r="C19" s="4">
        <v>24.05</v>
      </c>
      <c r="D19" s="9">
        <v>87.373999999999995</v>
      </c>
      <c r="E19" s="277">
        <v>22.28</v>
      </c>
      <c r="F19" s="276">
        <v>410.98</v>
      </c>
      <c r="G19" s="4">
        <f t="shared" si="5"/>
        <v>94.230000000000018</v>
      </c>
      <c r="H19" s="4">
        <f t="shared" si="0"/>
        <v>-1.8509999999999849</v>
      </c>
      <c r="I19" s="9">
        <v>19</v>
      </c>
      <c r="J19" s="9">
        <f t="shared" si="1"/>
        <v>-5.0500000000000007</v>
      </c>
      <c r="K19" s="9">
        <v>481.76</v>
      </c>
      <c r="L19" s="4">
        <f t="shared" si="2"/>
        <v>85.75</v>
      </c>
      <c r="M19" s="4">
        <f t="shared" si="3"/>
        <v>-1.6239999999999952</v>
      </c>
      <c r="N19" s="4">
        <v>20</v>
      </c>
      <c r="O19" s="277">
        <f t="shared" si="4"/>
        <v>-2.2800000000000011</v>
      </c>
      <c r="P19" s="4"/>
      <c r="Q19" s="4"/>
      <c r="R19" s="4"/>
      <c r="S19" s="4"/>
    </row>
    <row r="20" spans="1:19" x14ac:dyDescent="0.25">
      <c r="A20">
        <v>17</v>
      </c>
      <c r="B20" s="276">
        <v>98.295000000000002</v>
      </c>
      <c r="C20" s="4">
        <v>23.8</v>
      </c>
      <c r="D20" s="9">
        <v>89.563999999999993</v>
      </c>
      <c r="E20" s="277">
        <v>22.11</v>
      </c>
      <c r="F20" s="276">
        <v>409.54</v>
      </c>
      <c r="G20" s="4">
        <f t="shared" si="5"/>
        <v>95.670000000000016</v>
      </c>
      <c r="H20" s="4">
        <f t="shared" si="0"/>
        <v>-2.6249999999999858</v>
      </c>
      <c r="I20" s="9">
        <v>18</v>
      </c>
      <c r="J20" s="9">
        <f t="shared" si="1"/>
        <v>-5.8000000000000007</v>
      </c>
      <c r="K20" s="9">
        <v>479.76</v>
      </c>
      <c r="L20" s="4">
        <f t="shared" si="2"/>
        <v>87.75</v>
      </c>
      <c r="M20" s="4">
        <f t="shared" si="3"/>
        <v>-1.813999999999993</v>
      </c>
      <c r="N20" s="4">
        <v>18</v>
      </c>
      <c r="O20" s="277">
        <f t="shared" si="4"/>
        <v>-4.1099999999999994</v>
      </c>
      <c r="P20" s="4"/>
      <c r="Q20" s="4"/>
      <c r="R20" s="4"/>
      <c r="S20" s="4"/>
    </row>
    <row r="21" spans="1:19" x14ac:dyDescent="0.25">
      <c r="A21">
        <v>18</v>
      </c>
      <c r="B21" s="276">
        <v>100.146</v>
      </c>
      <c r="C21" s="4">
        <v>23.6</v>
      </c>
      <c r="D21" s="9">
        <v>91.745999999999995</v>
      </c>
      <c r="E21" s="277">
        <v>21.95</v>
      </c>
      <c r="F21" s="276">
        <v>407.01</v>
      </c>
      <c r="G21" s="4">
        <f t="shared" si="5"/>
        <v>98.200000000000045</v>
      </c>
      <c r="H21" s="4">
        <f t="shared" si="0"/>
        <v>-1.9459999999999553</v>
      </c>
      <c r="I21" s="9">
        <v>18</v>
      </c>
      <c r="J21" s="9">
        <f t="shared" si="1"/>
        <v>-5.6000000000000014</v>
      </c>
      <c r="K21" s="9">
        <v>477.9</v>
      </c>
      <c r="L21" s="4">
        <f t="shared" si="2"/>
        <v>89.610000000000014</v>
      </c>
      <c r="M21" s="4">
        <f t="shared" si="3"/>
        <v>-2.1359999999999815</v>
      </c>
      <c r="N21" s="4">
        <v>18</v>
      </c>
      <c r="O21" s="277">
        <f t="shared" si="4"/>
        <v>-3.9499999999999993</v>
      </c>
      <c r="P21" s="4"/>
      <c r="Q21" s="4"/>
      <c r="R21" s="4"/>
      <c r="S21" s="4"/>
    </row>
    <row r="22" spans="1:19" x14ac:dyDescent="0.25">
      <c r="A22">
        <v>19</v>
      </c>
      <c r="B22" s="276">
        <v>102.714</v>
      </c>
      <c r="C22" s="4">
        <v>23.48</v>
      </c>
      <c r="D22" s="9">
        <v>93.924999999999997</v>
      </c>
      <c r="E22" s="277">
        <v>21.78</v>
      </c>
      <c r="F22" s="276">
        <v>405.53</v>
      </c>
      <c r="G22" s="4">
        <f t="shared" si="5"/>
        <v>99.680000000000064</v>
      </c>
      <c r="H22" s="4">
        <f t="shared" si="0"/>
        <v>-3.033999999999935</v>
      </c>
      <c r="I22" s="9">
        <v>18</v>
      </c>
      <c r="J22" s="9">
        <f t="shared" si="1"/>
        <v>-5.48</v>
      </c>
      <c r="K22" s="9">
        <v>475.86</v>
      </c>
      <c r="L22" s="4">
        <f t="shared" si="2"/>
        <v>91.649999999999977</v>
      </c>
      <c r="M22" s="4">
        <f t="shared" si="3"/>
        <v>-2.2750000000000199</v>
      </c>
      <c r="N22" s="4">
        <v>18</v>
      </c>
      <c r="O22" s="277">
        <f t="shared" si="4"/>
        <v>-3.7800000000000011</v>
      </c>
      <c r="P22" s="4"/>
      <c r="Q22" s="4"/>
      <c r="R22" s="4"/>
      <c r="S22" s="4"/>
    </row>
    <row r="23" spans="1:19" x14ac:dyDescent="0.25">
      <c r="A23">
        <v>20</v>
      </c>
      <c r="B23" s="276">
        <v>104.919</v>
      </c>
      <c r="C23" s="4">
        <v>23.29</v>
      </c>
      <c r="D23" s="9">
        <v>96.102000000000004</v>
      </c>
      <c r="E23" s="277">
        <v>21.62</v>
      </c>
      <c r="F23" s="276">
        <v>402.76</v>
      </c>
      <c r="G23" s="4">
        <f t="shared" si="5"/>
        <v>102.45000000000005</v>
      </c>
      <c r="H23" s="4">
        <f t="shared" si="0"/>
        <v>-2.4689999999999515</v>
      </c>
      <c r="I23" s="9">
        <v>18</v>
      </c>
      <c r="J23" s="9">
        <f t="shared" si="1"/>
        <v>-5.2899999999999991</v>
      </c>
      <c r="K23" s="9">
        <v>473.49</v>
      </c>
      <c r="L23" s="4">
        <f t="shared" si="2"/>
        <v>94.019999999999982</v>
      </c>
      <c r="M23" s="4">
        <f t="shared" si="3"/>
        <v>-2.0820000000000221</v>
      </c>
      <c r="N23" s="4">
        <v>18</v>
      </c>
      <c r="O23" s="277">
        <f t="shared" si="4"/>
        <v>-3.620000000000001</v>
      </c>
      <c r="P23" s="4"/>
      <c r="Q23" s="4"/>
      <c r="R23" s="4"/>
      <c r="S23" s="4"/>
    </row>
    <row r="24" spans="1:19" x14ac:dyDescent="0.25">
      <c r="A24">
        <v>21</v>
      </c>
      <c r="B24" s="276">
        <v>107.122</v>
      </c>
      <c r="C24" s="4">
        <v>23.13</v>
      </c>
      <c r="D24" s="9">
        <v>98.275999999999996</v>
      </c>
      <c r="E24" s="277">
        <v>21.46</v>
      </c>
      <c r="F24" s="276">
        <v>402.11</v>
      </c>
      <c r="G24" s="4">
        <f>$F$3-F24</f>
        <v>103.10000000000002</v>
      </c>
      <c r="H24" s="4">
        <f t="shared" si="0"/>
        <v>-4.0219999999999771</v>
      </c>
      <c r="I24" s="9">
        <v>18</v>
      </c>
      <c r="J24" s="9">
        <f t="shared" si="1"/>
        <v>-5.129999999999999</v>
      </c>
      <c r="K24" s="9">
        <v>471.86</v>
      </c>
      <c r="L24" s="4">
        <f t="shared" si="2"/>
        <v>95.649999999999977</v>
      </c>
      <c r="M24" s="4">
        <f t="shared" si="3"/>
        <v>-2.626000000000019</v>
      </c>
      <c r="N24" s="4">
        <v>18</v>
      </c>
      <c r="O24" s="277">
        <f t="shared" si="4"/>
        <v>-3.4600000000000009</v>
      </c>
      <c r="P24" s="4"/>
      <c r="Q24" s="4"/>
      <c r="R24" s="4"/>
      <c r="S24" s="4"/>
    </row>
    <row r="25" spans="1:19" x14ac:dyDescent="0.25">
      <c r="A25">
        <v>22</v>
      </c>
      <c r="B25" s="278">
        <v>109.322</v>
      </c>
      <c r="C25" s="279">
        <v>22.97</v>
      </c>
      <c r="D25" s="279"/>
      <c r="E25" s="280"/>
      <c r="F25" s="278"/>
      <c r="G25" s="279"/>
      <c r="H25" s="279"/>
      <c r="I25" s="279"/>
      <c r="J25" s="279"/>
      <c r="K25" s="279"/>
      <c r="L25" s="279"/>
      <c r="M25" s="279"/>
      <c r="N25" s="279"/>
      <c r="O25" s="280"/>
      <c r="P25" s="4"/>
      <c r="Q25" s="4"/>
      <c r="R25" s="4"/>
      <c r="S25" s="4"/>
    </row>
  </sheetData>
  <mergeCells count="3">
    <mergeCell ref="A1:A2"/>
    <mergeCell ref="B1:E1"/>
    <mergeCell ref="F1:O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Z27" sqref="Z27"/>
    </sheetView>
  </sheetViews>
  <sheetFormatPr defaultColWidth="9.140625" defaultRowHeight="15" x14ac:dyDescent="0.25"/>
  <cols>
    <col min="1" max="1" width="9.140625" style="42"/>
    <col min="11" max="11" width="12.5703125" customWidth="1"/>
    <col min="12" max="12" width="12.28515625" customWidth="1"/>
    <col min="13" max="13" width="17.85546875" customWidth="1"/>
    <col min="21" max="21" width="9.28515625" customWidth="1"/>
    <col min="22" max="22" width="12.28515625" customWidth="1"/>
    <col min="23" max="23" width="12.140625" customWidth="1"/>
    <col min="24" max="24" width="10.140625" customWidth="1"/>
    <col min="25" max="25" width="10" customWidth="1"/>
    <col min="27" max="27" width="10.7109375" customWidth="1"/>
    <col min="28" max="28" width="11" customWidth="1"/>
  </cols>
  <sheetData>
    <row r="1" spans="1:30" s="99" customFormat="1" ht="21.75" customHeight="1" thickBot="1" x14ac:dyDescent="0.4">
      <c r="A1" s="93"/>
      <c r="B1" s="363" t="s">
        <v>22</v>
      </c>
      <c r="C1" s="363"/>
      <c r="D1" s="363"/>
      <c r="E1" s="363"/>
      <c r="F1" s="363"/>
      <c r="G1" s="363"/>
      <c r="H1" s="363"/>
      <c r="I1" s="363"/>
      <c r="J1" s="363"/>
      <c r="K1" s="363"/>
      <c r="L1" s="364"/>
      <c r="M1" s="365" t="s">
        <v>21</v>
      </c>
      <c r="N1" s="363"/>
      <c r="O1" s="363"/>
      <c r="P1" s="363"/>
      <c r="Q1" s="363"/>
      <c r="R1" s="363"/>
      <c r="S1" s="363"/>
      <c r="T1" s="363"/>
      <c r="U1" s="363"/>
      <c r="V1" s="363"/>
      <c r="W1" s="364"/>
      <c r="X1" s="363" t="s">
        <v>196</v>
      </c>
      <c r="Y1" s="363"/>
      <c r="Z1" s="364"/>
      <c r="AA1" s="368" t="s">
        <v>146</v>
      </c>
      <c r="AB1" s="366"/>
      <c r="AC1" s="366"/>
      <c r="AD1" s="367"/>
    </row>
    <row r="2" spans="1:30" s="78" customFormat="1" ht="60.75" customHeight="1" thickBot="1" x14ac:dyDescent="0.3">
      <c r="A2" s="94" t="s">
        <v>4</v>
      </c>
      <c r="B2" s="101" t="s">
        <v>49</v>
      </c>
      <c r="C2" s="102" t="s">
        <v>50</v>
      </c>
      <c r="D2" s="102" t="s">
        <v>51</v>
      </c>
      <c r="E2" s="102" t="s">
        <v>52</v>
      </c>
      <c r="F2" s="102" t="s">
        <v>53</v>
      </c>
      <c r="G2" s="102" t="s">
        <v>54</v>
      </c>
      <c r="H2" s="255" t="s">
        <v>55</v>
      </c>
      <c r="I2" s="255" t="s">
        <v>56</v>
      </c>
      <c r="J2" s="255" t="s">
        <v>148</v>
      </c>
      <c r="K2" s="103" t="s">
        <v>58</v>
      </c>
      <c r="L2" s="104" t="s">
        <v>59</v>
      </c>
      <c r="M2" s="100" t="s">
        <v>49</v>
      </c>
      <c r="N2" s="255" t="s">
        <v>50</v>
      </c>
      <c r="O2" s="255" t="s">
        <v>51</v>
      </c>
      <c r="P2" s="255" t="s">
        <v>52</v>
      </c>
      <c r="Q2" s="255" t="s">
        <v>53</v>
      </c>
      <c r="R2" s="255" t="s">
        <v>54</v>
      </c>
      <c r="S2" s="255" t="s">
        <v>55</v>
      </c>
      <c r="T2" s="255" t="s">
        <v>56</v>
      </c>
      <c r="U2" s="295" t="s">
        <v>148</v>
      </c>
      <c r="V2" s="295" t="s">
        <v>58</v>
      </c>
      <c r="W2" s="309" t="s">
        <v>59</v>
      </c>
      <c r="X2" s="100" t="s">
        <v>58</v>
      </c>
      <c r="Y2" s="104" t="s">
        <v>59</v>
      </c>
      <c r="Z2" s="309" t="s">
        <v>148</v>
      </c>
      <c r="AA2" s="100" t="s">
        <v>58</v>
      </c>
      <c r="AB2" s="104" t="s">
        <v>59</v>
      </c>
      <c r="AC2" s="322" t="s">
        <v>199</v>
      </c>
      <c r="AD2" s="323" t="s">
        <v>200</v>
      </c>
    </row>
    <row r="3" spans="1:30" ht="20.100000000000001" customHeight="1" x14ac:dyDescent="0.25">
      <c r="A3" s="95" t="s">
        <v>147</v>
      </c>
      <c r="B3" s="46">
        <v>0</v>
      </c>
      <c r="C3" s="46">
        <v>79.08</v>
      </c>
      <c r="D3" s="46">
        <v>125</v>
      </c>
      <c r="E3" s="46">
        <v>184.96</v>
      </c>
      <c r="F3" s="46">
        <v>71.349999999999994</v>
      </c>
      <c r="G3" s="46">
        <v>80.34</v>
      </c>
      <c r="H3" s="57">
        <v>116.25</v>
      </c>
      <c r="I3" s="57">
        <v>170.04</v>
      </c>
      <c r="J3" s="57">
        <v>151</v>
      </c>
      <c r="K3" s="57">
        <v>0</v>
      </c>
      <c r="L3" s="299">
        <v>0</v>
      </c>
      <c r="M3" s="63">
        <v>0</v>
      </c>
      <c r="N3" s="46">
        <v>79.08</v>
      </c>
      <c r="O3" s="46">
        <v>125</v>
      </c>
      <c r="P3" s="46">
        <v>184.96</v>
      </c>
      <c r="Q3" s="46">
        <v>71.349999999999994</v>
      </c>
      <c r="R3" s="46">
        <v>80.34</v>
      </c>
      <c r="S3" s="57">
        <v>116.25</v>
      </c>
      <c r="T3" s="57">
        <v>170.04</v>
      </c>
      <c r="U3" s="57">
        <v>151</v>
      </c>
      <c r="V3" s="57">
        <v>0</v>
      </c>
      <c r="W3" s="316">
        <v>0</v>
      </c>
      <c r="X3" s="312">
        <v>0</v>
      </c>
      <c r="Y3" s="308">
        <v>0</v>
      </c>
      <c r="Z3" s="316">
        <v>151</v>
      </c>
      <c r="AA3" s="312">
        <v>0</v>
      </c>
      <c r="AB3" s="308">
        <v>0</v>
      </c>
      <c r="AC3" s="321"/>
      <c r="AD3" s="298"/>
    </row>
    <row r="4" spans="1:30" ht="20.100000000000001" customHeight="1" x14ac:dyDescent="0.25">
      <c r="A4" s="95">
        <v>1</v>
      </c>
      <c r="B4" s="46">
        <v>7.5</v>
      </c>
      <c r="C4" s="46">
        <v>79.31</v>
      </c>
      <c r="D4" s="46">
        <v>123.46</v>
      </c>
      <c r="E4" s="46">
        <v>182.91</v>
      </c>
      <c r="F4" s="46">
        <v>71.58</v>
      </c>
      <c r="G4" s="46">
        <v>81.17</v>
      </c>
      <c r="H4" s="57">
        <v>115.42</v>
      </c>
      <c r="I4" s="57">
        <v>167.67</v>
      </c>
      <c r="J4" s="57">
        <v>152</v>
      </c>
      <c r="K4" s="57">
        <v>7.54</v>
      </c>
      <c r="L4" s="57">
        <v>11.87</v>
      </c>
      <c r="M4" s="56">
        <v>7.35</v>
      </c>
      <c r="N4" s="46">
        <v>79.33</v>
      </c>
      <c r="O4" s="46">
        <v>123.85</v>
      </c>
      <c r="P4" s="46">
        <v>183.44</v>
      </c>
      <c r="Q4" s="46">
        <v>72.44</v>
      </c>
      <c r="R4" s="46">
        <v>81.400000000000006</v>
      </c>
      <c r="S4" s="46">
        <v>116.54</v>
      </c>
      <c r="T4" s="46">
        <v>169.64</v>
      </c>
      <c r="U4" s="57">
        <v>151.69999999999999</v>
      </c>
      <c r="V4" s="57">
        <v>7.54</v>
      </c>
      <c r="W4" s="57">
        <v>11.87</v>
      </c>
      <c r="X4" s="18">
        <v>7.66</v>
      </c>
      <c r="Y4" s="38" t="s">
        <v>201</v>
      </c>
      <c r="Z4" s="15">
        <v>151.6</v>
      </c>
      <c r="AA4" s="18">
        <v>0</v>
      </c>
      <c r="AB4" s="38">
        <v>0</v>
      </c>
      <c r="AC4" s="321"/>
      <c r="AD4" s="298"/>
    </row>
    <row r="5" spans="1:30" ht="20.100000000000001" customHeight="1" x14ac:dyDescent="0.25">
      <c r="A5" s="306" t="s">
        <v>182</v>
      </c>
      <c r="B5" s="46">
        <f>B4-B$3</f>
        <v>7.5</v>
      </c>
      <c r="C5" s="46">
        <f t="shared" ref="C5:L5" si="0">C4-C$3</f>
        <v>0.23000000000000398</v>
      </c>
      <c r="D5" s="46">
        <f t="shared" si="0"/>
        <v>-1.5400000000000063</v>
      </c>
      <c r="E5" s="46">
        <f t="shared" si="0"/>
        <v>-2.0500000000000114</v>
      </c>
      <c r="F5" s="46">
        <f t="shared" si="0"/>
        <v>0.23000000000000398</v>
      </c>
      <c r="G5" s="46">
        <f t="shared" si="0"/>
        <v>0.82999999999999829</v>
      </c>
      <c r="H5" s="46">
        <f t="shared" si="0"/>
        <v>-0.82999999999999829</v>
      </c>
      <c r="I5" s="46">
        <f t="shared" si="0"/>
        <v>-2.3700000000000045</v>
      </c>
      <c r="J5" s="46">
        <f t="shared" si="0"/>
        <v>1</v>
      </c>
      <c r="K5" s="46">
        <f t="shared" si="0"/>
        <v>7.54</v>
      </c>
      <c r="L5" s="307">
        <f t="shared" si="0"/>
        <v>11.87</v>
      </c>
      <c r="M5" s="63">
        <f>M4-M$3</f>
        <v>7.35</v>
      </c>
      <c r="N5" s="46">
        <f t="shared" ref="N5:V5" si="1">N4-N$3</f>
        <v>0.25</v>
      </c>
      <c r="O5" s="46">
        <f t="shared" si="1"/>
        <v>-1.1500000000000057</v>
      </c>
      <c r="P5" s="46">
        <f t="shared" si="1"/>
        <v>-1.5200000000000102</v>
      </c>
      <c r="Q5" s="46">
        <f t="shared" si="1"/>
        <v>1.0900000000000034</v>
      </c>
      <c r="R5" s="46">
        <f t="shared" si="1"/>
        <v>1.0600000000000023</v>
      </c>
      <c r="S5" s="46">
        <f t="shared" si="1"/>
        <v>0.29000000000000625</v>
      </c>
      <c r="T5" s="46">
        <f t="shared" si="1"/>
        <v>-0.40000000000000568</v>
      </c>
      <c r="U5" s="46">
        <f t="shared" si="1"/>
        <v>0.69999999999998863</v>
      </c>
      <c r="V5" s="46">
        <f t="shared" si="1"/>
        <v>7.54</v>
      </c>
      <c r="W5" s="57">
        <f>W4-W$3</f>
        <v>11.87</v>
      </c>
      <c r="X5" s="56">
        <f>X4-X3</f>
        <v>7.66</v>
      </c>
      <c r="Y5" s="63" t="s">
        <v>201</v>
      </c>
      <c r="Z5" s="319">
        <f>Z4-Z3</f>
        <v>0.59999999999999432</v>
      </c>
      <c r="AA5" s="56">
        <v>0</v>
      </c>
      <c r="AB5" s="63">
        <v>0</v>
      </c>
      <c r="AC5" s="321"/>
      <c r="AD5" s="298"/>
    </row>
    <row r="6" spans="1:30" ht="20.100000000000001" customHeight="1" x14ac:dyDescent="0.25">
      <c r="A6" s="96">
        <v>2</v>
      </c>
      <c r="B6" s="5"/>
      <c r="C6" s="5"/>
      <c r="D6" s="5"/>
      <c r="E6" s="5"/>
      <c r="F6" s="5"/>
      <c r="G6" s="5"/>
      <c r="H6" s="15"/>
      <c r="I6" s="15"/>
      <c r="J6" s="15"/>
      <c r="K6" s="15"/>
      <c r="L6" s="15"/>
      <c r="M6" s="18"/>
      <c r="N6" s="5"/>
      <c r="O6" s="5"/>
      <c r="P6" s="5"/>
      <c r="Q6" s="38"/>
      <c r="R6" s="38"/>
      <c r="S6" s="38"/>
      <c r="T6" s="5"/>
      <c r="U6" s="15"/>
      <c r="V6" s="15"/>
      <c r="W6" s="15"/>
      <c r="X6" s="18"/>
      <c r="Y6" s="52"/>
      <c r="Z6" s="320"/>
      <c r="AA6" s="18"/>
      <c r="AB6" s="52"/>
      <c r="AC6" s="258"/>
      <c r="AD6" s="197"/>
    </row>
    <row r="7" spans="1:30" ht="20.100000000000001" customHeight="1" x14ac:dyDescent="0.25">
      <c r="A7" s="306" t="s">
        <v>183</v>
      </c>
      <c r="B7" s="38"/>
      <c r="C7" s="38"/>
      <c r="D7" s="38"/>
      <c r="E7" s="38"/>
      <c r="F7" s="38"/>
      <c r="G7" s="38"/>
      <c r="H7" s="15"/>
      <c r="I7" s="15"/>
      <c r="J7" s="15"/>
      <c r="K7" s="15"/>
      <c r="L7" s="15"/>
      <c r="M7" s="18"/>
      <c r="N7" s="38"/>
      <c r="O7" s="38"/>
      <c r="P7" s="38"/>
      <c r="Q7" s="38"/>
      <c r="R7" s="38"/>
      <c r="S7" s="38"/>
      <c r="T7" s="38"/>
      <c r="U7" s="15"/>
      <c r="V7" s="15"/>
      <c r="W7" s="15"/>
      <c r="X7" s="18"/>
      <c r="Y7" s="52"/>
      <c r="Z7" s="320"/>
      <c r="AA7" s="18"/>
      <c r="AB7" s="52"/>
      <c r="AC7" s="258"/>
      <c r="AD7" s="197"/>
    </row>
    <row r="8" spans="1:30" ht="20.100000000000001" customHeight="1" x14ac:dyDescent="0.25">
      <c r="A8" s="95">
        <v>3</v>
      </c>
      <c r="B8" s="5"/>
      <c r="C8" s="5"/>
      <c r="D8" s="5"/>
      <c r="E8" s="5"/>
      <c r="F8" s="5"/>
      <c r="G8" s="5"/>
      <c r="H8" s="15"/>
      <c r="I8" s="15"/>
      <c r="J8" s="15"/>
      <c r="K8" s="15"/>
      <c r="L8" s="15"/>
      <c r="M8" s="18"/>
      <c r="N8" s="5"/>
      <c r="O8" s="5"/>
      <c r="P8" s="5"/>
      <c r="Q8" s="38"/>
      <c r="R8" s="38"/>
      <c r="S8" s="38"/>
      <c r="T8" s="5"/>
      <c r="U8" s="15"/>
      <c r="V8" s="15"/>
      <c r="W8" s="15"/>
      <c r="X8" s="18"/>
      <c r="Y8" s="52"/>
      <c r="Z8" s="320"/>
      <c r="AA8" s="18"/>
      <c r="AB8" s="52"/>
      <c r="AC8" s="258"/>
      <c r="AD8" s="197"/>
    </row>
    <row r="9" spans="1:30" ht="20.100000000000001" customHeight="1" x14ac:dyDescent="0.25">
      <c r="A9" s="306" t="s">
        <v>184</v>
      </c>
      <c r="B9" s="38"/>
      <c r="C9" s="38"/>
      <c r="D9" s="38"/>
      <c r="E9" s="38"/>
      <c r="F9" s="38"/>
      <c r="G9" s="38"/>
      <c r="H9" s="15"/>
      <c r="I9" s="15"/>
      <c r="J9" s="15"/>
      <c r="K9" s="15"/>
      <c r="L9" s="15"/>
      <c r="M9" s="18"/>
      <c r="N9" s="38"/>
      <c r="O9" s="38"/>
      <c r="P9" s="38"/>
      <c r="Q9" s="38"/>
      <c r="R9" s="38"/>
      <c r="S9" s="38"/>
      <c r="T9" s="38"/>
      <c r="U9" s="15"/>
      <c r="V9" s="15"/>
      <c r="W9" s="15"/>
      <c r="X9" s="18"/>
      <c r="Y9" s="52"/>
      <c r="Z9" s="320"/>
      <c r="AA9" s="18"/>
      <c r="AB9" s="52"/>
      <c r="AC9" s="258"/>
      <c r="AD9" s="197"/>
    </row>
    <row r="10" spans="1:30" ht="20.100000000000001" customHeight="1" x14ac:dyDescent="0.25">
      <c r="A10" s="96">
        <v>4</v>
      </c>
      <c r="B10" s="5"/>
      <c r="C10" s="5"/>
      <c r="D10" s="5"/>
      <c r="E10" s="5"/>
      <c r="F10" s="5"/>
      <c r="G10" s="5"/>
      <c r="H10" s="15"/>
      <c r="I10" s="15"/>
      <c r="J10" s="15"/>
      <c r="K10" s="15"/>
      <c r="L10" s="15"/>
      <c r="M10" s="18"/>
      <c r="N10" s="5"/>
      <c r="O10" s="5"/>
      <c r="P10" s="5"/>
      <c r="Q10" s="38"/>
      <c r="R10" s="38"/>
      <c r="S10" s="38"/>
      <c r="T10" s="5"/>
      <c r="U10" s="15"/>
      <c r="V10" s="15"/>
      <c r="W10" s="15"/>
      <c r="X10" s="18"/>
      <c r="Y10" s="52"/>
      <c r="Z10" s="320"/>
      <c r="AA10" s="18"/>
      <c r="AB10" s="52"/>
      <c r="AC10" s="258"/>
      <c r="AD10" s="197"/>
    </row>
    <row r="11" spans="1:30" ht="20.100000000000001" customHeight="1" x14ac:dyDescent="0.25">
      <c r="A11" s="306" t="s">
        <v>185</v>
      </c>
      <c r="B11" s="38"/>
      <c r="C11" s="38"/>
      <c r="D11" s="38"/>
      <c r="E11" s="38"/>
      <c r="F11" s="38"/>
      <c r="G11" s="38"/>
      <c r="H11" s="15"/>
      <c r="I11" s="15"/>
      <c r="J11" s="15"/>
      <c r="K11" s="15"/>
      <c r="L11" s="15"/>
      <c r="M11" s="18"/>
      <c r="N11" s="38"/>
      <c r="O11" s="38"/>
      <c r="P11" s="38"/>
      <c r="Q11" s="38"/>
      <c r="R11" s="38"/>
      <c r="S11" s="38"/>
      <c r="T11" s="38"/>
      <c r="U11" s="15"/>
      <c r="V11" s="15"/>
      <c r="W11" s="15"/>
      <c r="X11" s="18"/>
      <c r="Y11" s="52"/>
      <c r="Z11" s="320"/>
      <c r="AA11" s="18"/>
      <c r="AB11" s="52"/>
      <c r="AC11" s="258"/>
      <c r="AD11" s="197"/>
    </row>
    <row r="12" spans="1:30" ht="20.100000000000001" customHeight="1" x14ac:dyDescent="0.25">
      <c r="A12" s="95">
        <v>5</v>
      </c>
      <c r="B12" s="5"/>
      <c r="C12" s="5"/>
      <c r="D12" s="5"/>
      <c r="E12" s="5"/>
      <c r="F12" s="5"/>
      <c r="G12" s="5"/>
      <c r="H12" s="15"/>
      <c r="I12" s="15"/>
      <c r="J12" s="15"/>
      <c r="K12" s="15"/>
      <c r="L12" s="15"/>
      <c r="M12" s="18"/>
      <c r="N12" s="5"/>
      <c r="O12" s="5"/>
      <c r="P12" s="5"/>
      <c r="Q12" s="38"/>
      <c r="R12" s="38"/>
      <c r="S12" s="38"/>
      <c r="T12" s="5"/>
      <c r="U12" s="15"/>
      <c r="V12" s="15"/>
      <c r="W12" s="15"/>
      <c r="X12" s="18"/>
      <c r="Y12" s="52"/>
      <c r="Z12" s="320"/>
      <c r="AA12" s="18"/>
      <c r="AB12" s="52"/>
      <c r="AC12" s="258"/>
      <c r="AD12" s="197"/>
    </row>
    <row r="13" spans="1:30" ht="20.100000000000001" customHeight="1" x14ac:dyDescent="0.25">
      <c r="A13" s="95" t="s">
        <v>190</v>
      </c>
      <c r="B13" s="38"/>
      <c r="C13" s="38"/>
      <c r="D13" s="38"/>
      <c r="E13" s="38"/>
      <c r="F13" s="38"/>
      <c r="G13" s="38"/>
      <c r="H13" s="15"/>
      <c r="I13" s="15"/>
      <c r="J13" s="15"/>
      <c r="K13" s="15"/>
      <c r="L13" s="15"/>
      <c r="M13" s="18"/>
      <c r="N13" s="38"/>
      <c r="O13" s="38"/>
      <c r="P13" s="38"/>
      <c r="Q13" s="38"/>
      <c r="R13" s="38"/>
      <c r="S13" s="38"/>
      <c r="T13" s="38"/>
      <c r="U13" s="15"/>
      <c r="V13" s="15"/>
      <c r="W13" s="15"/>
      <c r="X13" s="18"/>
      <c r="Y13" s="52"/>
      <c r="Z13" s="320"/>
      <c r="AA13" s="18"/>
      <c r="AB13" s="52"/>
      <c r="AC13" s="258"/>
      <c r="AD13" s="197"/>
    </row>
    <row r="14" spans="1:30" ht="20.100000000000001" customHeight="1" x14ac:dyDescent="0.25">
      <c r="A14" s="96">
        <v>6</v>
      </c>
      <c r="B14" s="5"/>
      <c r="C14" s="5"/>
      <c r="D14" s="5"/>
      <c r="E14" s="5"/>
      <c r="F14" s="5"/>
      <c r="G14" s="5"/>
      <c r="H14" s="15"/>
      <c r="I14" s="15"/>
      <c r="J14" s="15"/>
      <c r="K14" s="15"/>
      <c r="L14" s="15"/>
      <c r="M14" s="18"/>
      <c r="N14" s="5"/>
      <c r="O14" s="5"/>
      <c r="P14" s="5"/>
      <c r="Q14" s="38"/>
      <c r="R14" s="38"/>
      <c r="S14" s="38"/>
      <c r="T14" s="5"/>
      <c r="U14" s="15"/>
      <c r="V14" s="15"/>
      <c r="W14" s="15"/>
      <c r="X14" s="18"/>
      <c r="Y14" s="52"/>
      <c r="Z14" s="320"/>
      <c r="AA14" s="18"/>
      <c r="AB14" s="52"/>
      <c r="AC14" s="258"/>
      <c r="AD14" s="197"/>
    </row>
    <row r="15" spans="1:30" ht="20.100000000000001" customHeight="1" x14ac:dyDescent="0.25">
      <c r="A15" s="95" t="s">
        <v>189</v>
      </c>
      <c r="B15" s="38"/>
      <c r="C15" s="38"/>
      <c r="D15" s="38"/>
      <c r="E15" s="38"/>
      <c r="F15" s="38"/>
      <c r="G15" s="38"/>
      <c r="H15" s="15"/>
      <c r="I15" s="15"/>
      <c r="J15" s="15"/>
      <c r="K15" s="15"/>
      <c r="L15" s="15"/>
      <c r="M15" s="18"/>
      <c r="N15" s="38"/>
      <c r="O15" s="38"/>
      <c r="P15" s="38"/>
      <c r="Q15" s="38"/>
      <c r="R15" s="38"/>
      <c r="S15" s="38"/>
      <c r="T15" s="38"/>
      <c r="U15" s="15"/>
      <c r="V15" s="15"/>
      <c r="W15" s="15"/>
      <c r="X15" s="18"/>
      <c r="Y15" s="52"/>
      <c r="Z15" s="320"/>
      <c r="AA15" s="18"/>
      <c r="AB15" s="52"/>
      <c r="AC15" s="258"/>
      <c r="AD15" s="197"/>
    </row>
    <row r="16" spans="1:30" ht="20.100000000000001" customHeight="1" x14ac:dyDescent="0.25">
      <c r="A16" s="95">
        <v>7</v>
      </c>
      <c r="B16" s="5"/>
      <c r="C16" s="5"/>
      <c r="D16" s="5"/>
      <c r="E16" s="5"/>
      <c r="F16" s="5"/>
      <c r="G16" s="5"/>
      <c r="H16" s="15"/>
      <c r="I16" s="15"/>
      <c r="J16" s="15"/>
      <c r="K16" s="15"/>
      <c r="L16" s="15"/>
      <c r="M16" s="18"/>
      <c r="N16" s="5"/>
      <c r="O16" s="5"/>
      <c r="P16" s="5"/>
      <c r="Q16" s="38"/>
      <c r="R16" s="38"/>
      <c r="S16" s="38"/>
      <c r="T16" s="5"/>
      <c r="U16" s="15"/>
      <c r="V16" s="15"/>
      <c r="W16" s="15"/>
      <c r="X16" s="18"/>
      <c r="Y16" s="52"/>
      <c r="Z16" s="320"/>
      <c r="AA16" s="18"/>
      <c r="AB16" s="52"/>
      <c r="AC16" s="258"/>
      <c r="AD16" s="197"/>
    </row>
    <row r="17" spans="1:30" ht="20.100000000000001" customHeight="1" x14ac:dyDescent="0.25">
      <c r="A17" s="95" t="s">
        <v>188</v>
      </c>
      <c r="B17" s="38"/>
      <c r="C17" s="38"/>
      <c r="D17" s="38"/>
      <c r="E17" s="38"/>
      <c r="F17" s="38"/>
      <c r="G17" s="38"/>
      <c r="H17" s="15"/>
      <c r="I17" s="15"/>
      <c r="J17" s="15"/>
      <c r="K17" s="15"/>
      <c r="L17" s="15"/>
      <c r="M17" s="18"/>
      <c r="N17" s="38"/>
      <c r="O17" s="38"/>
      <c r="P17" s="38"/>
      <c r="Q17" s="38"/>
      <c r="R17" s="38"/>
      <c r="S17" s="38"/>
      <c r="T17" s="38"/>
      <c r="U17" s="15"/>
      <c r="V17" s="15"/>
      <c r="W17" s="15"/>
      <c r="X17" s="18"/>
      <c r="Y17" s="52"/>
      <c r="Z17" s="320"/>
      <c r="AA17" s="18"/>
      <c r="AB17" s="52"/>
      <c r="AC17" s="258"/>
      <c r="AD17" s="197"/>
    </row>
    <row r="18" spans="1:30" ht="20.100000000000001" customHeight="1" x14ac:dyDescent="0.25">
      <c r="A18" s="96">
        <v>8</v>
      </c>
      <c r="B18" s="5"/>
      <c r="C18" s="5"/>
      <c r="D18" s="5"/>
      <c r="E18" s="5"/>
      <c r="F18" s="5"/>
      <c r="G18" s="5"/>
      <c r="H18" s="15"/>
      <c r="I18" s="15"/>
      <c r="J18" s="15"/>
      <c r="K18" s="15"/>
      <c r="L18" s="15"/>
      <c r="M18" s="18"/>
      <c r="N18" s="5"/>
      <c r="O18" s="5"/>
      <c r="P18" s="5"/>
      <c r="Q18" s="38"/>
      <c r="R18" s="38"/>
      <c r="S18" s="38"/>
      <c r="T18" s="5"/>
      <c r="U18" s="15"/>
      <c r="V18" s="15"/>
      <c r="W18" s="15"/>
      <c r="X18" s="18"/>
      <c r="Y18" s="52"/>
      <c r="Z18" s="320"/>
      <c r="AA18" s="18"/>
      <c r="AB18" s="52"/>
      <c r="AC18" s="258"/>
      <c r="AD18" s="197"/>
    </row>
    <row r="19" spans="1:30" ht="20.100000000000001" customHeight="1" x14ac:dyDescent="0.25">
      <c r="A19" s="95" t="s">
        <v>187</v>
      </c>
      <c r="B19" s="38"/>
      <c r="C19" s="38"/>
      <c r="D19" s="38"/>
      <c r="E19" s="38"/>
      <c r="F19" s="38"/>
      <c r="G19" s="38"/>
      <c r="H19" s="15"/>
      <c r="I19" s="15"/>
      <c r="J19" s="15"/>
      <c r="K19" s="15"/>
      <c r="L19" s="15"/>
      <c r="M19" s="18"/>
      <c r="N19" s="38"/>
      <c r="O19" s="38"/>
      <c r="P19" s="38"/>
      <c r="Q19" s="38"/>
      <c r="R19" s="38"/>
      <c r="S19" s="38"/>
      <c r="T19" s="38"/>
      <c r="U19" s="15"/>
      <c r="V19" s="15"/>
      <c r="W19" s="15"/>
      <c r="X19" s="18"/>
      <c r="Y19" s="52"/>
      <c r="Z19" s="320"/>
      <c r="AA19" s="18"/>
      <c r="AB19" s="52"/>
      <c r="AC19" s="258"/>
      <c r="AD19" s="197"/>
    </row>
    <row r="20" spans="1:30" ht="20.100000000000001" customHeight="1" x14ac:dyDescent="0.25">
      <c r="A20" s="95">
        <v>9</v>
      </c>
      <c r="B20" s="5"/>
      <c r="C20" s="5"/>
      <c r="D20" s="5"/>
      <c r="E20" s="5"/>
      <c r="F20" s="5"/>
      <c r="G20" s="5"/>
      <c r="H20" s="15"/>
      <c r="I20" s="15"/>
      <c r="J20" s="15"/>
      <c r="K20" s="15"/>
      <c r="L20" s="15"/>
      <c r="M20" s="18"/>
      <c r="N20" s="5"/>
      <c r="O20" s="5"/>
      <c r="P20" s="5"/>
      <c r="Q20" s="38"/>
      <c r="R20" s="38"/>
      <c r="S20" s="38"/>
      <c r="T20" s="5"/>
      <c r="U20" s="15"/>
      <c r="V20" s="15"/>
      <c r="W20" s="15"/>
      <c r="X20" s="18"/>
      <c r="Y20" s="52"/>
      <c r="Z20" s="320"/>
      <c r="AA20" s="18"/>
      <c r="AB20" s="52"/>
      <c r="AC20" s="258"/>
      <c r="AD20" s="197"/>
    </row>
    <row r="21" spans="1:30" ht="20.100000000000001" customHeight="1" x14ac:dyDescent="0.25">
      <c r="A21" s="96" t="s">
        <v>186</v>
      </c>
      <c r="B21" s="5"/>
      <c r="C21" s="5"/>
      <c r="D21" s="5"/>
      <c r="E21" s="5"/>
      <c r="F21" s="5"/>
      <c r="G21" s="5"/>
      <c r="H21" s="15"/>
      <c r="I21" s="15"/>
      <c r="J21" s="15"/>
      <c r="K21" s="15"/>
      <c r="L21" s="15"/>
      <c r="M21" s="18"/>
      <c r="N21" s="5"/>
      <c r="O21" s="5"/>
      <c r="P21" s="5"/>
      <c r="Q21" s="38"/>
      <c r="R21" s="38"/>
      <c r="S21" s="38"/>
      <c r="T21" s="5"/>
      <c r="U21" s="15"/>
      <c r="V21" s="15"/>
      <c r="W21" s="15"/>
      <c r="X21" s="18"/>
      <c r="Y21" s="52"/>
      <c r="Z21" s="320"/>
      <c r="AA21" s="18"/>
      <c r="AB21" s="52"/>
      <c r="AC21" s="258"/>
      <c r="AD21" s="197"/>
    </row>
    <row r="22" spans="1:30" ht="20.100000000000001" customHeight="1" x14ac:dyDescent="0.25">
      <c r="A22" s="96"/>
      <c r="B22" s="5"/>
      <c r="C22" s="5"/>
      <c r="D22" s="5"/>
      <c r="E22" s="5"/>
      <c r="F22" s="5"/>
      <c r="G22" s="5"/>
      <c r="H22" s="15"/>
      <c r="I22" s="15"/>
      <c r="J22" s="15"/>
      <c r="K22" s="15"/>
      <c r="L22" s="15"/>
      <c r="M22" s="18"/>
      <c r="N22" s="5"/>
      <c r="O22" s="5"/>
      <c r="P22" s="5"/>
      <c r="Q22" s="38"/>
      <c r="R22" s="38"/>
      <c r="S22" s="38"/>
      <c r="T22" s="5"/>
      <c r="U22" s="15"/>
      <c r="V22" s="15"/>
      <c r="W22" s="15"/>
      <c r="X22" s="18"/>
      <c r="Y22" s="52"/>
      <c r="Z22" s="320"/>
      <c r="AA22" s="18"/>
      <c r="AB22" s="52"/>
      <c r="AC22" s="258"/>
      <c r="AD22" s="197"/>
    </row>
    <row r="23" spans="1:30" ht="20.100000000000001" customHeight="1" x14ac:dyDescent="0.25">
      <c r="A23" s="96"/>
      <c r="B23" s="5"/>
      <c r="C23" s="5"/>
      <c r="D23" s="5"/>
      <c r="E23" s="5"/>
      <c r="F23" s="5"/>
      <c r="G23" s="5"/>
      <c r="H23" s="15"/>
      <c r="I23" s="15"/>
      <c r="J23" s="15"/>
      <c r="K23" s="15"/>
      <c r="L23" s="15"/>
      <c r="M23" s="18"/>
      <c r="N23" s="5"/>
      <c r="O23" s="5"/>
      <c r="P23" s="5"/>
      <c r="Q23" s="38"/>
      <c r="R23" s="38"/>
      <c r="S23" s="38"/>
      <c r="T23" s="5"/>
      <c r="U23" s="15"/>
      <c r="V23" s="15"/>
      <c r="W23" s="15"/>
      <c r="X23" s="18"/>
      <c r="Y23" s="52"/>
      <c r="Z23" s="320"/>
      <c r="AA23" s="18"/>
      <c r="AB23" s="52"/>
      <c r="AC23" s="258"/>
      <c r="AD23" s="197"/>
    </row>
    <row r="24" spans="1:30" ht="20.100000000000001" customHeight="1" x14ac:dyDescent="0.25">
      <c r="A24" s="96"/>
      <c r="B24" s="5"/>
      <c r="C24" s="5"/>
      <c r="D24" s="5"/>
      <c r="E24" s="5"/>
      <c r="F24" s="5"/>
      <c r="G24" s="5"/>
      <c r="H24" s="15"/>
      <c r="I24" s="15"/>
      <c r="J24" s="15"/>
      <c r="K24" s="15"/>
      <c r="L24" s="15"/>
      <c r="M24" s="18"/>
      <c r="N24" s="5"/>
      <c r="O24" s="5"/>
      <c r="P24" s="5"/>
      <c r="Q24" s="38"/>
      <c r="R24" s="38"/>
      <c r="S24" s="38"/>
      <c r="T24" s="5"/>
      <c r="U24" s="15"/>
      <c r="V24" s="15"/>
      <c r="W24" s="15"/>
      <c r="X24" s="18"/>
      <c r="Y24" s="52"/>
      <c r="Z24" s="320"/>
      <c r="AA24" s="18"/>
      <c r="AB24" s="52"/>
      <c r="AC24" s="258"/>
      <c r="AD24" s="197"/>
    </row>
    <row r="25" spans="1:30" ht="20.100000000000001" customHeight="1" x14ac:dyDescent="0.25">
      <c r="A25" s="96"/>
      <c r="B25" s="5"/>
      <c r="C25" s="5"/>
      <c r="D25" s="5"/>
      <c r="E25" s="5"/>
      <c r="F25" s="5"/>
      <c r="G25" s="5"/>
      <c r="H25" s="15"/>
      <c r="I25" s="15"/>
      <c r="J25" s="15"/>
      <c r="K25" s="15"/>
      <c r="L25" s="15"/>
      <c r="M25" s="18"/>
      <c r="N25" s="5"/>
      <c r="O25" s="5"/>
      <c r="P25" s="5"/>
      <c r="Q25" s="38"/>
      <c r="R25" s="38"/>
      <c r="S25" s="38"/>
      <c r="T25" s="5"/>
      <c r="U25" s="15"/>
      <c r="V25" s="15"/>
      <c r="W25" s="5"/>
    </row>
    <row r="26" spans="1:30" ht="20.100000000000001" customHeight="1" x14ac:dyDescent="0.25">
      <c r="A26" s="96"/>
      <c r="B26" s="5"/>
      <c r="C26" s="38"/>
      <c r="D26" s="5"/>
      <c r="E26" s="5"/>
      <c r="F26" s="5"/>
      <c r="G26" s="5"/>
      <c r="H26" s="15"/>
      <c r="I26" s="15"/>
      <c r="J26" s="15"/>
      <c r="K26" s="15"/>
      <c r="L26" s="15"/>
      <c r="M26" s="18"/>
      <c r="N26" s="5"/>
      <c r="O26" s="5"/>
      <c r="P26" s="5"/>
      <c r="Q26" s="38"/>
      <c r="R26" s="38"/>
      <c r="S26" s="38"/>
      <c r="T26" s="5"/>
      <c r="U26" s="15"/>
      <c r="V26" s="15"/>
      <c r="W26" s="5"/>
    </row>
    <row r="27" spans="1:30" ht="20.100000000000001" customHeight="1" x14ac:dyDescent="0.25">
      <c r="A27" s="96"/>
      <c r="B27" s="5"/>
      <c r="C27" s="5"/>
      <c r="D27" s="5"/>
      <c r="E27" s="5"/>
      <c r="F27" s="5"/>
      <c r="G27" s="5"/>
      <c r="H27" s="15"/>
      <c r="I27" s="15"/>
      <c r="J27" s="15"/>
      <c r="K27" s="15"/>
      <c r="L27" s="15"/>
      <c r="M27" s="30"/>
      <c r="N27" s="24"/>
      <c r="O27" s="5"/>
      <c r="P27" s="5"/>
      <c r="Q27" s="38"/>
      <c r="R27" s="38"/>
      <c r="S27" s="38"/>
      <c r="T27" s="5"/>
      <c r="U27" s="15"/>
      <c r="V27" s="15"/>
      <c r="W27" s="5"/>
    </row>
    <row r="28" spans="1:30" ht="20.100000000000001" customHeight="1" x14ac:dyDescent="0.25">
      <c r="A28" s="96"/>
      <c r="B28" s="5"/>
      <c r="C28" s="5"/>
      <c r="D28" s="5"/>
      <c r="E28" s="5"/>
      <c r="F28" s="5"/>
      <c r="G28" s="5"/>
      <c r="H28" s="15"/>
      <c r="I28" s="15"/>
      <c r="J28" s="15"/>
      <c r="K28" s="15"/>
      <c r="L28" s="15"/>
      <c r="M28" s="30"/>
      <c r="N28" s="5"/>
      <c r="O28" s="5"/>
      <c r="P28" s="5"/>
      <c r="Q28" s="38"/>
      <c r="R28" s="38"/>
      <c r="S28" s="38"/>
      <c r="T28" s="5"/>
      <c r="U28" s="15"/>
      <c r="V28" s="15"/>
      <c r="W28" s="5"/>
    </row>
    <row r="29" spans="1:30" ht="20.100000000000001" customHeight="1" x14ac:dyDescent="0.25">
      <c r="A29" s="96"/>
      <c r="B29" s="5"/>
      <c r="C29" s="5"/>
      <c r="D29" s="5"/>
      <c r="E29" s="5"/>
      <c r="F29" s="5"/>
      <c r="G29" s="5"/>
      <c r="H29" s="15"/>
      <c r="I29" s="15"/>
      <c r="J29" s="15"/>
      <c r="K29" s="15"/>
      <c r="L29" s="15"/>
      <c r="M29" s="30"/>
      <c r="N29" s="5"/>
      <c r="O29" s="5"/>
      <c r="P29" s="5"/>
      <c r="Q29" s="38"/>
      <c r="R29" s="38"/>
      <c r="S29" s="38"/>
      <c r="T29" s="5"/>
      <c r="U29" s="15"/>
      <c r="V29" s="15"/>
      <c r="W29" s="5"/>
    </row>
    <row r="30" spans="1:30" ht="20.100000000000001" customHeight="1" x14ac:dyDescent="0.25">
      <c r="A30" s="97"/>
      <c r="B30" s="35"/>
      <c r="C30" s="34"/>
      <c r="D30" s="34"/>
      <c r="E30" s="34"/>
      <c r="F30" s="34"/>
      <c r="G30" s="34"/>
      <c r="H30" s="25"/>
      <c r="I30" s="25"/>
      <c r="J30" s="25"/>
      <c r="K30" s="1"/>
      <c r="L30" s="1"/>
      <c r="M30" s="36"/>
      <c r="N30" s="34"/>
      <c r="O30" s="34"/>
      <c r="P30" s="34"/>
      <c r="Q30" s="34"/>
      <c r="R30" s="34"/>
      <c r="S30" s="34"/>
      <c r="T30" s="34"/>
      <c r="U30" s="296"/>
      <c r="V30" s="296"/>
      <c r="W30" s="34"/>
    </row>
    <row r="31" spans="1:30" x14ac:dyDescent="0.25">
      <c r="A31" s="97"/>
      <c r="B31" s="12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29"/>
      <c r="P31" s="129"/>
      <c r="Q31" s="129"/>
      <c r="R31" s="129"/>
      <c r="S31" s="129"/>
      <c r="T31" s="129"/>
      <c r="U31" s="128"/>
      <c r="V31" s="128"/>
      <c r="W31" s="129"/>
    </row>
    <row r="32" spans="1:30" x14ac:dyDescent="0.25">
      <c r="A32" s="18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16" x14ac:dyDescent="0.25">
      <c r="A33" s="98"/>
    </row>
    <row r="34" spans="1:16" x14ac:dyDescent="0.25">
      <c r="A34" s="98"/>
      <c r="M34" s="9"/>
      <c r="N34" s="9"/>
      <c r="O34" s="9"/>
      <c r="P34" s="9"/>
    </row>
    <row r="35" spans="1:16" x14ac:dyDescent="0.25">
      <c r="A35" s="98"/>
      <c r="M35" s="44"/>
      <c r="N35" s="9"/>
      <c r="O35" s="9"/>
      <c r="P35" s="9"/>
    </row>
    <row r="36" spans="1:16" x14ac:dyDescent="0.25">
      <c r="A36" s="98"/>
      <c r="M36" s="7"/>
      <c r="N36" s="9"/>
      <c r="O36" s="7"/>
      <c r="P36" s="7"/>
    </row>
    <row r="37" spans="1:16" x14ac:dyDescent="0.25">
      <c r="A37" s="98"/>
      <c r="M37" s="7"/>
      <c r="N37" s="9"/>
      <c r="O37" s="7"/>
      <c r="P37" s="7"/>
    </row>
    <row r="38" spans="1:16" x14ac:dyDescent="0.25">
      <c r="A38" s="98"/>
    </row>
    <row r="39" spans="1:16" x14ac:dyDescent="0.25">
      <c r="A39" s="98"/>
    </row>
    <row r="40" spans="1:16" x14ac:dyDescent="0.25">
      <c r="A40" s="98"/>
    </row>
    <row r="41" spans="1:16" x14ac:dyDescent="0.25">
      <c r="A41" s="98"/>
    </row>
    <row r="42" spans="1:16" x14ac:dyDescent="0.25">
      <c r="A42" s="98"/>
    </row>
    <row r="43" spans="1:16" x14ac:dyDescent="0.25">
      <c r="A43" s="98"/>
    </row>
    <row r="44" spans="1:16" x14ac:dyDescent="0.25">
      <c r="A44" s="98"/>
    </row>
    <row r="45" spans="1:16" x14ac:dyDescent="0.25">
      <c r="A45" s="98"/>
    </row>
    <row r="46" spans="1:16" x14ac:dyDescent="0.25">
      <c r="A46" s="98"/>
    </row>
    <row r="47" spans="1:16" x14ac:dyDescent="0.25">
      <c r="A47" s="98"/>
    </row>
    <row r="48" spans="1:16" x14ac:dyDescent="0.25">
      <c r="A48" s="98"/>
    </row>
    <row r="49" spans="1:1" x14ac:dyDescent="0.25">
      <c r="A49" s="98"/>
    </row>
    <row r="50" spans="1:1" x14ac:dyDescent="0.25">
      <c r="A50" s="98"/>
    </row>
    <row r="51" spans="1:1" x14ac:dyDescent="0.25">
      <c r="A51" s="98"/>
    </row>
    <row r="52" spans="1:1" x14ac:dyDescent="0.25">
      <c r="A52" s="98"/>
    </row>
    <row r="53" spans="1:1" x14ac:dyDescent="0.25">
      <c r="A53" s="98"/>
    </row>
    <row r="54" spans="1:1" x14ac:dyDescent="0.25">
      <c r="A54" s="98"/>
    </row>
    <row r="55" spans="1:1" x14ac:dyDescent="0.25">
      <c r="A55" s="98"/>
    </row>
    <row r="56" spans="1:1" x14ac:dyDescent="0.25">
      <c r="A56" s="98"/>
    </row>
    <row r="57" spans="1:1" x14ac:dyDescent="0.25">
      <c r="A57" s="98"/>
    </row>
    <row r="58" spans="1:1" x14ac:dyDescent="0.25">
      <c r="A58" s="98"/>
    </row>
    <row r="59" spans="1:1" x14ac:dyDescent="0.25">
      <c r="A59" s="98"/>
    </row>
    <row r="60" spans="1:1" x14ac:dyDescent="0.25">
      <c r="A60" s="98"/>
    </row>
    <row r="61" spans="1:1" x14ac:dyDescent="0.25">
      <c r="A61" s="98"/>
    </row>
    <row r="62" spans="1:1" x14ac:dyDescent="0.25">
      <c r="A62" s="98"/>
    </row>
    <row r="63" spans="1:1" x14ac:dyDescent="0.25">
      <c r="A63" s="98"/>
    </row>
    <row r="64" spans="1:1" x14ac:dyDescent="0.25">
      <c r="A64" s="98"/>
    </row>
    <row r="65" spans="1:1" x14ac:dyDescent="0.25">
      <c r="A65" s="98"/>
    </row>
    <row r="66" spans="1:1" x14ac:dyDescent="0.25">
      <c r="A66" s="98"/>
    </row>
    <row r="67" spans="1:1" x14ac:dyDescent="0.25">
      <c r="A67" s="98"/>
    </row>
    <row r="68" spans="1:1" x14ac:dyDescent="0.25">
      <c r="A68" s="98"/>
    </row>
    <row r="69" spans="1:1" x14ac:dyDescent="0.25">
      <c r="A69" s="98"/>
    </row>
    <row r="70" spans="1:1" x14ac:dyDescent="0.25">
      <c r="A70" s="98"/>
    </row>
    <row r="71" spans="1:1" x14ac:dyDescent="0.25">
      <c r="A71" s="98"/>
    </row>
    <row r="72" spans="1:1" x14ac:dyDescent="0.25">
      <c r="A72" s="98"/>
    </row>
    <row r="73" spans="1:1" x14ac:dyDescent="0.25">
      <c r="A73" s="98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8"/>
    </row>
    <row r="81" spans="1:1" x14ac:dyDescent="0.25">
      <c r="A81" s="98"/>
    </row>
    <row r="82" spans="1:1" x14ac:dyDescent="0.25">
      <c r="A82" s="98"/>
    </row>
    <row r="83" spans="1:1" x14ac:dyDescent="0.25">
      <c r="A83" s="98"/>
    </row>
    <row r="84" spans="1:1" x14ac:dyDescent="0.25">
      <c r="A84" s="98"/>
    </row>
    <row r="85" spans="1:1" x14ac:dyDescent="0.25">
      <c r="A85" s="98"/>
    </row>
    <row r="86" spans="1:1" x14ac:dyDescent="0.25">
      <c r="A86" s="98"/>
    </row>
    <row r="87" spans="1:1" x14ac:dyDescent="0.25">
      <c r="A87" s="98"/>
    </row>
    <row r="88" spans="1:1" x14ac:dyDescent="0.25">
      <c r="A88" s="98"/>
    </row>
    <row r="89" spans="1:1" x14ac:dyDescent="0.25">
      <c r="A89" s="98"/>
    </row>
    <row r="90" spans="1:1" x14ac:dyDescent="0.25">
      <c r="A90" s="98"/>
    </row>
    <row r="91" spans="1:1" x14ac:dyDescent="0.25">
      <c r="A91" s="98"/>
    </row>
    <row r="92" spans="1:1" x14ac:dyDescent="0.25">
      <c r="A92" s="98"/>
    </row>
    <row r="93" spans="1:1" x14ac:dyDescent="0.25">
      <c r="A93" s="98"/>
    </row>
    <row r="94" spans="1:1" x14ac:dyDescent="0.25">
      <c r="A94" s="98"/>
    </row>
    <row r="95" spans="1:1" x14ac:dyDescent="0.25">
      <c r="A95" s="98"/>
    </row>
    <row r="96" spans="1:1" x14ac:dyDescent="0.25">
      <c r="A96" s="98"/>
    </row>
    <row r="97" spans="1:1" x14ac:dyDescent="0.25">
      <c r="A97" s="98"/>
    </row>
    <row r="98" spans="1:1" x14ac:dyDescent="0.25">
      <c r="A98" s="98"/>
    </row>
    <row r="99" spans="1:1" x14ac:dyDescent="0.25">
      <c r="A99" s="98"/>
    </row>
    <row r="100" spans="1:1" x14ac:dyDescent="0.25">
      <c r="A100" s="98"/>
    </row>
    <row r="101" spans="1:1" x14ac:dyDescent="0.25">
      <c r="A101" s="98"/>
    </row>
    <row r="102" spans="1:1" x14ac:dyDescent="0.25">
      <c r="A102" s="98"/>
    </row>
    <row r="103" spans="1:1" x14ac:dyDescent="0.25">
      <c r="A103" s="98"/>
    </row>
    <row r="104" spans="1:1" x14ac:dyDescent="0.25">
      <c r="A104" s="98"/>
    </row>
    <row r="105" spans="1:1" x14ac:dyDescent="0.25">
      <c r="A105" s="98"/>
    </row>
    <row r="106" spans="1:1" x14ac:dyDescent="0.25">
      <c r="A106" s="98"/>
    </row>
    <row r="107" spans="1:1" x14ac:dyDescent="0.25">
      <c r="A107" s="98"/>
    </row>
    <row r="108" spans="1:1" x14ac:dyDescent="0.25">
      <c r="A108" s="98"/>
    </row>
    <row r="109" spans="1:1" x14ac:dyDescent="0.25">
      <c r="A109" s="98"/>
    </row>
    <row r="110" spans="1:1" x14ac:dyDescent="0.25">
      <c r="A110" s="98"/>
    </row>
    <row r="111" spans="1:1" x14ac:dyDescent="0.25">
      <c r="A111" s="98"/>
    </row>
    <row r="112" spans="1:1" x14ac:dyDescent="0.25">
      <c r="A112" s="98"/>
    </row>
    <row r="113" spans="1:1" x14ac:dyDescent="0.25">
      <c r="A113" s="98"/>
    </row>
    <row r="114" spans="1:1" x14ac:dyDescent="0.25">
      <c r="A114" s="98"/>
    </row>
    <row r="115" spans="1:1" x14ac:dyDescent="0.25">
      <c r="A115" s="98"/>
    </row>
    <row r="116" spans="1:1" x14ac:dyDescent="0.25">
      <c r="A116" s="98"/>
    </row>
    <row r="117" spans="1:1" x14ac:dyDescent="0.25">
      <c r="A117" s="98"/>
    </row>
    <row r="118" spans="1:1" x14ac:dyDescent="0.25">
      <c r="A118" s="98"/>
    </row>
    <row r="119" spans="1:1" x14ac:dyDescent="0.25">
      <c r="A119" s="98"/>
    </row>
    <row r="120" spans="1:1" x14ac:dyDescent="0.25">
      <c r="A120" s="98"/>
    </row>
    <row r="121" spans="1:1" x14ac:dyDescent="0.25">
      <c r="A121" s="98"/>
    </row>
    <row r="122" spans="1:1" x14ac:dyDescent="0.25">
      <c r="A122" s="98"/>
    </row>
    <row r="123" spans="1:1" x14ac:dyDescent="0.25">
      <c r="A123" s="98"/>
    </row>
    <row r="124" spans="1:1" x14ac:dyDescent="0.25">
      <c r="A124" s="98"/>
    </row>
    <row r="125" spans="1:1" x14ac:dyDescent="0.25">
      <c r="A125" s="98"/>
    </row>
    <row r="126" spans="1:1" x14ac:dyDescent="0.25">
      <c r="A126" s="98"/>
    </row>
    <row r="127" spans="1:1" x14ac:dyDescent="0.25">
      <c r="A127" s="98"/>
    </row>
    <row r="128" spans="1:1" x14ac:dyDescent="0.25">
      <c r="A128" s="98"/>
    </row>
    <row r="129" spans="1:1" x14ac:dyDescent="0.25">
      <c r="A129" s="98"/>
    </row>
    <row r="130" spans="1:1" x14ac:dyDescent="0.25">
      <c r="A130" s="98"/>
    </row>
    <row r="131" spans="1:1" x14ac:dyDescent="0.25">
      <c r="A131" s="98"/>
    </row>
    <row r="132" spans="1:1" x14ac:dyDescent="0.25">
      <c r="A132" s="98"/>
    </row>
    <row r="133" spans="1:1" x14ac:dyDescent="0.25">
      <c r="A133" s="98"/>
    </row>
    <row r="134" spans="1:1" x14ac:dyDescent="0.25">
      <c r="A134" s="98"/>
    </row>
    <row r="135" spans="1:1" x14ac:dyDescent="0.25">
      <c r="A135" s="98"/>
    </row>
    <row r="136" spans="1:1" x14ac:dyDescent="0.25">
      <c r="A136" s="98"/>
    </row>
    <row r="137" spans="1:1" x14ac:dyDescent="0.25">
      <c r="A137" s="98"/>
    </row>
    <row r="138" spans="1:1" x14ac:dyDescent="0.25">
      <c r="A138" s="98"/>
    </row>
    <row r="139" spans="1:1" x14ac:dyDescent="0.25">
      <c r="A139" s="98"/>
    </row>
    <row r="140" spans="1:1" x14ac:dyDescent="0.25">
      <c r="A140" s="98"/>
    </row>
    <row r="141" spans="1:1" x14ac:dyDescent="0.25">
      <c r="A141" s="98"/>
    </row>
  </sheetData>
  <mergeCells count="4">
    <mergeCell ref="B1:L1"/>
    <mergeCell ref="M1:W1"/>
    <mergeCell ref="X1:Z1"/>
    <mergeCell ref="AA1:A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Strand</vt:lpstr>
      <vt:lpstr>Cable</vt:lpstr>
      <vt:lpstr>Parts</vt:lpstr>
      <vt:lpstr>Gnerall_comments_about_coils</vt:lpstr>
      <vt:lpstr>Electrical check</vt:lpstr>
      <vt:lpstr>Magnet</vt:lpstr>
      <vt:lpstr>Mandrel Rotation Angle</vt:lpstr>
      <vt:lpstr>L1 Cable Position</vt:lpstr>
      <vt:lpstr>L1 length measurements</vt:lpstr>
      <vt:lpstr>L2 Cable Position</vt:lpstr>
      <vt:lpstr>L2 length measurements</vt:lpstr>
      <vt:lpstr>Pole Gap</vt:lpstr>
      <vt:lpstr>L1 T Wedge gap</vt:lpstr>
      <vt:lpstr>L1 NT Wedge gap</vt:lpstr>
      <vt:lpstr>L2 T Wedge gap</vt:lpstr>
      <vt:lpstr>L2 NT Wedge gap</vt:lpstr>
      <vt:lpstr>Cable!Print_Area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Borgnolutti</dc:creator>
  <cp:lastModifiedBy>miaoyu</cp:lastModifiedBy>
  <cp:lastPrinted>2012-10-25T15:50:50Z</cp:lastPrinted>
  <dcterms:created xsi:type="dcterms:W3CDTF">2012-06-25T22:26:49Z</dcterms:created>
  <dcterms:modified xsi:type="dcterms:W3CDTF">2014-04-29T17:16:44Z</dcterms:modified>
</cp:coreProperties>
</file>